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FA484F67-E1F7-467F-B107-1109983FB534}" xr6:coauthVersionLast="47" xr6:coauthVersionMax="47" xr10:uidLastSave="{00000000-0000-0000-0000-000000000000}"/>
  <bookViews>
    <workbookView xWindow="-108" yWindow="-108" windowWidth="23256" windowHeight="13896" tabRatio="85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c r="DG42" i="10"/>
  <c r="CQ42" i="10"/>
  <c r="CO42" i="10" s="1"/>
  <c r="BY42" i="10"/>
  <c r="BE42" i="10"/>
  <c r="AM42" i="10"/>
  <c r="U42" i="10"/>
  <c r="E42" i="10"/>
  <c r="C42" i="10"/>
  <c r="DG41" i="10"/>
  <c r="CQ41" i="10"/>
  <c r="CO41" i="10"/>
  <c r="BY41" i="10"/>
  <c r="BE41" i="10"/>
  <c r="AM41" i="10"/>
  <c r="U41" i="10"/>
  <c r="E41" i="10"/>
  <c r="C41" i="10"/>
  <c r="DG40" i="10"/>
  <c r="CQ40" i="10"/>
  <c r="BY40" i="10"/>
  <c r="BE40" i="10"/>
  <c r="AM40" i="10"/>
  <c r="U40" i="10"/>
  <c r="E40" i="10"/>
  <c r="C40" i="10" s="1"/>
  <c r="DG39" i="10"/>
  <c r="CQ39" i="10"/>
  <c r="BY39" i="10"/>
  <c r="BE39" i="10"/>
  <c r="AM39" i="10"/>
  <c r="U39" i="10"/>
  <c r="E39" i="10"/>
  <c r="C39" i="10"/>
  <c r="DG38" i="10"/>
  <c r="CQ38" i="10"/>
  <c r="BY38" i="10"/>
  <c r="BE38" i="10"/>
  <c r="AM38" i="10"/>
  <c r="U38" i="10"/>
  <c r="E38" i="10"/>
  <c r="C38" i="10"/>
  <c r="DG37" i="10"/>
  <c r="CQ37" i="10"/>
  <c r="BY37" i="10"/>
  <c r="BE37" i="10"/>
  <c r="AM37" i="10"/>
  <c r="U37" i="10"/>
  <c r="E37" i="10"/>
  <c r="C37" i="10"/>
  <c r="DG36" i="10"/>
  <c r="CQ36" i="10"/>
  <c r="BY36" i="10"/>
  <c r="BE36" i="10"/>
  <c r="AO36" i="10"/>
  <c r="W36" i="10"/>
  <c r="E36" i="10"/>
  <c r="DG35" i="10"/>
  <c r="CQ35" i="10"/>
  <c r="BY35" i="10"/>
  <c r="BE35" i="10"/>
  <c r="AO35" i="10"/>
  <c r="W35" i="10"/>
  <c r="E35" i="10"/>
  <c r="C35" i="10"/>
  <c r="DG34" i="10"/>
  <c r="CQ34" i="10"/>
  <c r="BY34" i="10"/>
  <c r="BE34" i="10"/>
  <c r="AO34" i="10"/>
  <c r="W34" i="10"/>
  <c r="E34" i="10"/>
  <c r="C34" i="10"/>
  <c r="U34" i="10" l="1"/>
  <c r="U35" i="10" s="1"/>
  <c r="U36" i="10" s="1"/>
  <c r="C36" i="10"/>
  <c r="AM34" i="10" l="1"/>
  <c r="AM35" i="10" s="1"/>
  <c r="AM36" i="10" s="1"/>
  <c r="BW34" i="10" l="1"/>
  <c r="BW35" i="10" s="1"/>
  <c r="BW36" i="10" s="1"/>
  <c r="BW37" i="10" s="1"/>
  <c r="BW38" i="10" s="1"/>
  <c r="BW39" i="10" s="1"/>
  <c r="BW40" i="10" s="1"/>
  <c r="BW41" i="10" s="1"/>
  <c r="BW42" i="10" s="1"/>
  <c r="CO34" i="10" l="1"/>
  <c r="CO35" i="10" s="1"/>
  <c r="CO36" i="10" s="1"/>
  <c r="CO37" i="10" s="1"/>
  <c r="CO38" i="10" s="1"/>
  <c r="CO39" i="10" s="1"/>
  <c r="CO40" i="10" s="1"/>
</calcChain>
</file>

<file path=xl/sharedStrings.xml><?xml version="1.0" encoding="utf-8"?>
<sst xmlns="http://schemas.openxmlformats.org/spreadsheetml/2006/main" count="1144" uniqueCount="555">
  <si>
    <t>※ 減債基金積立不足算定額=(C)×(１－(D)/(E))</t>
  </si>
  <si>
    <t>大阪府後期高齢者医療広域連合(後期高齢者医療特別会計)</t>
    <rPh sb="0" eb="2">
      <t>オオサカ</t>
    </rPh>
    <rPh sb="2" eb="3">
      <t>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3"/>
  </si>
  <si>
    <t>標準財政規模比（％）</t>
  </si>
  <si>
    <t>組合等負担等見込額</t>
  </si>
  <si>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</si>
  <si>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</si>
  <si>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</si>
  <si>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</si>
  <si>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大阪府八尾市</t>
  </si>
  <si>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</si>
  <si>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</si>
  <si>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</si>
  <si>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資金不足
比率</t>
    <rPh sb="0" eb="2">
      <t>シキン</t>
    </rPh>
    <rPh sb="2" eb="4">
      <t>フソク</t>
    </rPh>
    <rPh sb="5" eb="7">
      <t>ヒリツ</t>
    </rPh>
    <phoneticPr fontId="5"/>
  </si>
  <si>
    <t>　　特別土地保有税</t>
  </si>
  <si>
    <t>（百万円）</t>
    <rPh sb="1" eb="2">
      <t>ヒャク</t>
    </rPh>
    <rPh sb="2" eb="4">
      <t>マンエン</t>
    </rPh>
    <phoneticPr fontId="5"/>
  </si>
  <si>
    <t>会計</t>
    <rPh sb="0" eb="2">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</si>
  <si>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4"/>
  </si>
  <si>
    <t>分子の構造</t>
    <rPh sb="0" eb="2">
      <t>ブンシ</t>
    </rPh>
    <rPh sb="3" eb="5">
      <t>コウゾウ</t>
    </rPh>
    <phoneticPr fontId="5"/>
  </si>
  <si>
    <t>元利償還金等(A)</t>
  </si>
  <si>
    <t>減債基金</t>
    <rPh sb="0" eb="2">
      <t>ゲンサイ</t>
    </rPh>
    <rPh sb="2" eb="4">
      <t>キキン</t>
    </rPh>
    <phoneticPr fontId="5"/>
  </si>
  <si>
    <t>連結実質赤字比率に係る赤字・黒字の構成分析</t>
  </si>
  <si>
    <t>元利償還金等</t>
    <rPh sb="0" eb="2">
      <t>ガンリ</t>
    </rPh>
    <rPh sb="2" eb="5">
      <t>ショウカンキン</t>
    </rPh>
    <rPh sb="5" eb="6">
      <t>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</si>
  <si>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</si>
  <si>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元利償還金</t>
  </si>
  <si>
    <t>収入済額</t>
    <rPh sb="0" eb="2">
      <t>シュウニュウ</t>
    </rPh>
    <rPh sb="2" eb="3">
      <t>スミ</t>
    </rPh>
    <rPh sb="3" eb="4">
      <t>ガク</t>
    </rPh>
    <phoneticPr fontId="5"/>
  </si>
  <si>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</si>
  <si>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</si>
  <si>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</si>
  <si>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</si>
  <si>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</si>
  <si>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</si>
  <si>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</si>
  <si>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</si>
  <si>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</si>
  <si>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</si>
  <si>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</si>
  <si>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</si>
  <si>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1"/>
  </si>
  <si>
    <t>算入公債費等</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</si>
  <si>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</si>
  <si>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</si>
  <si>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連結実質赤字額</t>
    <rPh sb="0" eb="2">
      <t>レンケツ</t>
    </rPh>
    <rPh sb="2" eb="4">
      <t>ジッシツ</t>
    </rPh>
    <rPh sb="4" eb="7">
      <t>アカジガク</t>
    </rPh>
    <phoneticPr fontId="5"/>
  </si>
  <si>
    <t>保険給付費</t>
  </si>
  <si>
    <t>黒字額</t>
    <rPh sb="0" eb="2">
      <t>クロジ</t>
    </rPh>
    <rPh sb="2" eb="3">
      <t>ガク</t>
    </rPh>
    <phoneticPr fontId="1"/>
  </si>
  <si>
    <t>(A)－(B)</t>
  </si>
  <si>
    <t>実質公債費比率の分子</t>
  </si>
  <si>
    <t>　法定外普通税</t>
  </si>
  <si>
    <t>公債費負担比率</t>
    <rPh sb="0" eb="3">
      <t>コウサイヒ</t>
    </rPh>
    <rPh sb="3" eb="5">
      <t>フタン</t>
    </rPh>
    <rPh sb="5" eb="7">
      <t>ヒリツ</t>
    </rPh>
    <phoneticPr fontId="5"/>
  </si>
  <si>
    <t>（参考）</t>
    <rPh sb="1" eb="3">
      <t>サンコウ</t>
    </rPh>
    <phoneticPr fontId="5"/>
  </si>
  <si>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</si>
  <si>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</si>
  <si>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</si>
  <si>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公共下水道事業会計</t>
  </si>
  <si>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</si>
  <si>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</si>
  <si>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</si>
  <si>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(Ｄ)</t>
  </si>
  <si>
    <t>財政調整基金</t>
    <rPh sb="0" eb="2">
      <t>ザイセイ</t>
    </rPh>
    <rPh sb="2" eb="4">
      <t>チョウセイ</t>
    </rPh>
    <rPh sb="4" eb="6">
      <t>キキン</t>
    </rPh>
    <phoneticPr fontId="5"/>
  </si>
  <si>
    <t>R06</t>
  </si>
  <si>
    <t>令和6年度(千円)</t>
    <rPh sb="0" eb="2">
      <t>レイワ</t>
    </rPh>
    <rPh sb="3" eb="5">
      <t>ネンド</t>
    </rPh>
    <rPh sb="6" eb="8">
      <t>センエン</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</si>
  <si>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</si>
  <si>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</si>
  <si>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</si>
  <si>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</si>
  <si>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</si>
  <si>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</si>
  <si>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</si>
  <si>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</si>
  <si>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</si>
  <si>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</si>
  <si>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</si>
  <si>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</si>
  <si>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</si>
  <si>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</si>
  <si>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</si>
  <si>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</si>
  <si>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</si>
  <si>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</si>
  <si>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5"/>
  </si>
  <si>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</si>
  <si>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</si>
  <si>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3"/>
  </si>
  <si>
    <t>当該団体(円)</t>
  </si>
  <si>
    <t>地方債現在高</t>
  </si>
  <si>
    <t>(Ｃ)</t>
  </si>
  <si>
    <t>充当可能財源等(B)</t>
  </si>
  <si>
    <t>人口密度 (人/k㎡)</t>
    <rPh sb="0" eb="2">
      <t>ジンコウ</t>
    </rPh>
    <rPh sb="2" eb="4">
      <t>ミツド</t>
    </rPh>
    <phoneticPr fontId="5"/>
  </si>
  <si>
    <t>財政再生基準</t>
  </si>
  <si>
    <t>充当可能特定歳入</t>
  </si>
  <si>
    <t>定数</t>
    <rPh sb="0" eb="2">
      <t>テイスウ</t>
    </rPh>
    <phoneticPr fontId="5"/>
  </si>
  <si>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</si>
  <si>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</si>
  <si>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</si>
  <si>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5"/>
  </si>
  <si>
    <t>（百万円）</t>
    <rPh sb="1" eb="4">
      <t>ヒャクマンエン</t>
    </rPh>
    <phoneticPr fontId="5"/>
  </si>
  <si>
    <t>　実質公債費比率</t>
    <rPh sb="1" eb="3">
      <t>ジッシツ</t>
    </rPh>
    <rPh sb="3" eb="6">
      <t>コウサイヒ</t>
    </rPh>
    <rPh sb="6" eb="8">
      <t>ヒリツ</t>
    </rPh>
    <phoneticPr fontId="5"/>
  </si>
  <si>
    <t>当該団体
からの
出資金</t>
  </si>
  <si>
    <t>合計</t>
    <rPh sb="0" eb="2">
      <t>ゴウケイ</t>
    </rPh>
    <phoneticPr fontId="5"/>
  </si>
  <si>
    <t>算入公債費等の額</t>
    <rPh sb="0" eb="2">
      <t>サンニュウ</t>
    </rPh>
    <rPh sb="2" eb="4">
      <t>コウサイ</t>
    </rPh>
    <rPh sb="4" eb="5">
      <t>ヒ</t>
    </rPh>
    <rPh sb="5" eb="6">
      <t>トウ</t>
    </rPh>
    <rPh sb="7" eb="8">
      <t>ガク</t>
    </rPh>
    <phoneticPr fontId="5"/>
  </si>
  <si>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</si>
  <si>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</si>
  <si>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</si>
  <si>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</si>
  <si>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財政調整基金残高</t>
  </si>
  <si>
    <t>実質収支額</t>
  </si>
  <si>
    <t>赤字額</t>
    <rPh sb="0" eb="2">
      <t>アカジ</t>
    </rPh>
    <rPh sb="2" eb="3">
      <t>ガク</t>
    </rPh>
    <phoneticPr fontId="1"/>
  </si>
  <si>
    <t>実質公債費比率（分子）の構造</t>
  </si>
  <si>
    <t>債務負担行為</t>
    <rPh sb="0" eb="2">
      <t>サイム</t>
    </rPh>
    <rPh sb="2" eb="4">
      <t>フタン</t>
    </rPh>
    <rPh sb="4" eb="6">
      <t>コウイ</t>
    </rPh>
    <phoneticPr fontId="5"/>
  </si>
  <si>
    <t>算入公債費等</t>
    <rPh sb="0" eb="2">
      <t>サンニュウ</t>
    </rPh>
    <rPh sb="2" eb="6">
      <t>コウサイヒトウ</t>
    </rPh>
    <phoneticPr fontId="5"/>
  </si>
  <si>
    <t>減債基金積立不足算定額</t>
  </si>
  <si>
    <t>将来負担比率（分子）の構造</t>
  </si>
  <si>
    <t>・計</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</si>
  <si>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</si>
  <si>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</si>
  <si>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　　水利地益税等</t>
  </si>
  <si>
    <t>土地取得事業特別会計</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</si>
  <si>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</si>
  <si>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</si>
  <si>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</si>
  <si>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</si>
  <si>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</si>
  <si>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</si>
  <si>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</si>
  <si>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5"/>
  </si>
  <si>
    <t>都道府県名</t>
  </si>
  <si>
    <t>大阪府</t>
  </si>
  <si>
    <t>市町村類型</t>
  </si>
  <si>
    <t>中核市</t>
  </si>
  <si>
    <t>当該団体決算額
（千円）</t>
    <rPh sb="0" eb="2">
      <t>トウガイ</t>
    </rPh>
    <rPh sb="2" eb="4">
      <t>ダンタイ</t>
    </rPh>
    <rPh sb="4" eb="6">
      <t>ケッサン</t>
    </rPh>
    <rPh sb="6" eb="7">
      <t>ガク</t>
    </rPh>
    <rPh sb="9" eb="11">
      <t>センエン</t>
    </rPh>
    <phoneticPr fontId="5"/>
  </si>
  <si>
    <t>指定団体等の指定状況</t>
  </si>
  <si>
    <t>　　事業所税</t>
  </si>
  <si>
    <t>合計</t>
  </si>
  <si>
    <t>R04</t>
  </si>
  <si>
    <t>令和5年度(千円)</t>
    <rPh sb="0" eb="2">
      <t>レイワ</t>
    </rPh>
    <rPh sb="4" eb="5">
      <t>ド</t>
    </rPh>
    <rPh sb="6" eb="8">
      <t>センエン</t>
    </rPh>
    <phoneticPr fontId="5"/>
  </si>
  <si>
    <t>※5：産業構造の比率は、分母を就業人口総数とし、分類不能の産業を除いて算出。</t>
  </si>
  <si>
    <t>令和6年度(千円･％)</t>
    <rPh sb="0" eb="2">
      <t>レイワ</t>
    </rPh>
    <rPh sb="3" eb="5">
      <t>ネンド</t>
    </rPh>
    <rPh sb="6" eb="8">
      <t>センエン</t>
    </rPh>
    <phoneticPr fontId="5"/>
  </si>
  <si>
    <t>当該団体（円）</t>
    <rPh sb="0" eb="2">
      <t>トウガイ</t>
    </rPh>
    <rPh sb="2" eb="4">
      <t>ダンタイ</t>
    </rPh>
    <rPh sb="5" eb="6">
      <t>エン</t>
    </rPh>
    <phoneticPr fontId="5"/>
  </si>
  <si>
    <t>令和5年度(千円･％)</t>
    <rPh sb="0" eb="2">
      <t>レイワ</t>
    </rPh>
    <rPh sb="4" eb="5">
      <t>ド</t>
    </rPh>
    <rPh sb="6" eb="8">
      <t>センエン</t>
    </rPh>
    <phoneticPr fontId="5"/>
  </si>
  <si>
    <t>歳入総額</t>
  </si>
  <si>
    <t>実質収支比率</t>
    <rPh sb="0" eb="2">
      <t>ジッシツ</t>
    </rPh>
    <rPh sb="2" eb="4">
      <t>シュウシ</t>
    </rPh>
    <rPh sb="4" eb="6">
      <t>ヒリツ</t>
    </rPh>
    <phoneticPr fontId="5"/>
  </si>
  <si>
    <t>手数料</t>
  </si>
  <si>
    <t>財政健全化等</t>
    <rPh sb="0" eb="2">
      <t>ザイセイ</t>
    </rPh>
    <rPh sb="2" eb="5">
      <t>ケンゼンカ</t>
    </rPh>
    <rPh sb="5" eb="6">
      <t>トウ</t>
    </rPh>
    <phoneticPr fontId="5"/>
  </si>
  <si>
    <t>×</t>
  </si>
  <si>
    <t>歳出総額</t>
  </si>
  <si>
    <t>経常収支比率</t>
    <rPh sb="0" eb="2">
      <t>ケイジョウ</t>
    </rPh>
    <rPh sb="2" eb="4">
      <t>シュウシ</t>
    </rPh>
    <rPh sb="4" eb="6">
      <t>ヒリツ</t>
    </rPh>
    <phoneticPr fontId="5"/>
  </si>
  <si>
    <t>八尾市国際交流センター</t>
    <rPh sb="0" eb="3">
      <t>ヤオシ</t>
    </rPh>
    <rPh sb="3" eb="5">
      <t>コクサイ</t>
    </rPh>
    <rPh sb="5" eb="7">
      <t>コウリュウ</t>
    </rPh>
    <phoneticPr fontId="33"/>
  </si>
  <si>
    <t>歳出の状況（単位 千円・％）</t>
  </si>
  <si>
    <t>類似団体平均(円)</t>
    <rPh sb="0" eb="2">
      <t>ルイジ</t>
    </rPh>
    <rPh sb="2" eb="4">
      <t>ダンタイ</t>
    </rPh>
    <rPh sb="4" eb="6">
      <t>ヘイキン</t>
    </rPh>
    <rPh sb="7" eb="8">
      <t>エン</t>
    </rPh>
    <phoneticPr fontId="5"/>
  </si>
  <si>
    <t>市町村名</t>
    <rPh sb="0" eb="3">
      <t>シチョウソン</t>
    </rPh>
    <rPh sb="3" eb="4">
      <t>メイ</t>
    </rPh>
    <phoneticPr fontId="5"/>
  </si>
  <si>
    <t>八尾市</t>
  </si>
  <si>
    <t>地方交付税種地</t>
    <rPh sb="0" eb="2">
      <t>チホウ</t>
    </rPh>
    <rPh sb="2" eb="5">
      <t>コウフゼイ</t>
    </rPh>
    <rPh sb="5" eb="6">
      <t>シュ</t>
    </rPh>
    <rPh sb="6" eb="7">
      <t>チ</t>
    </rPh>
    <phoneticPr fontId="5"/>
  </si>
  <si>
    <t>上水道</t>
  </si>
  <si>
    <t>1-6</t>
  </si>
  <si>
    <t>その他の経費</t>
    <rPh sb="2" eb="3">
      <t>タ</t>
    </rPh>
    <rPh sb="4" eb="6">
      <t>ケイヒ</t>
    </rPh>
    <phoneticPr fontId="5"/>
  </si>
  <si>
    <t>充当一般財源等</t>
  </si>
  <si>
    <t>対比（差引）</t>
    <rPh sb="0" eb="2">
      <t>タイヒ</t>
    </rPh>
    <rPh sb="3" eb="5">
      <t>サシヒキ</t>
    </rPh>
    <phoneticPr fontId="5"/>
  </si>
  <si>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</si>
  <si>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</si>
  <si>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歳入歳出差引</t>
  </si>
  <si>
    <t>議会議長</t>
    <rPh sb="0" eb="2">
      <t>ギカイ</t>
    </rPh>
    <rPh sb="2" eb="4">
      <t>ギチョウ</t>
    </rPh>
    <phoneticPr fontId="5"/>
  </si>
  <si>
    <t>　　(※1)</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</si>
  <si>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</si>
  <si>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</si>
  <si>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</si>
  <si>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翌年度に繰越すべき財源</t>
  </si>
  <si>
    <t>面積 (k㎡)</t>
    <rPh sb="0" eb="2">
      <t>メンセキ</t>
    </rPh>
    <phoneticPr fontId="5"/>
  </si>
  <si>
    <t>標準財政規模</t>
    <rPh sb="0" eb="2">
      <t>ヒョウジュン</t>
    </rPh>
    <rPh sb="2" eb="4">
      <t>ザイセイ</t>
    </rPh>
    <rPh sb="4" eb="6">
      <t>キボ</t>
    </rPh>
    <phoneticPr fontId="5"/>
  </si>
  <si>
    <t>純損益
（形式収支）</t>
  </si>
  <si>
    <t>近畿</t>
    <rPh sb="0" eb="2">
      <t>キンキ</t>
    </rPh>
    <phoneticPr fontId="5"/>
  </si>
  <si>
    <t>収益事業収入</t>
  </si>
  <si>
    <t>○</t>
  </si>
  <si>
    <t>実質収支</t>
  </si>
  <si>
    <t>　公債費</t>
  </si>
  <si>
    <t>財政力指数</t>
    <rPh sb="0" eb="3">
      <t>ザイセイリョク</t>
    </rPh>
    <rPh sb="3" eb="5">
      <t>シスウ</t>
    </rPh>
    <phoneticPr fontId="5"/>
  </si>
  <si>
    <t>引き受けた債務の履行に係るもの</t>
    <rPh sb="0" eb="1">
      <t>ヒ</t>
    </rPh>
    <rPh sb="2" eb="3">
      <t>ウ</t>
    </rPh>
    <rPh sb="5" eb="7">
      <t>サイム</t>
    </rPh>
    <rPh sb="8" eb="10">
      <t>リコウ</t>
    </rPh>
    <rPh sb="11" eb="12">
      <t>カカ</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</si>
  <si>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</si>
  <si>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</si>
  <si>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3"/>
  </si>
  <si>
    <t>決算額</t>
    <rPh sb="0" eb="2">
      <t>ケッサン</t>
    </rPh>
    <rPh sb="2" eb="3">
      <t>ガク</t>
    </rPh>
    <phoneticPr fontId="5"/>
  </si>
  <si>
    <t>ラスパイレス指数</t>
    <rPh sb="6" eb="8">
      <t>シスウ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</si>
  <si>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</si>
  <si>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10"/>
  </si>
  <si>
    <t>中部</t>
    <rPh sb="0" eb="2">
      <t>チュウブ</t>
    </rPh>
    <phoneticPr fontId="5"/>
  </si>
  <si>
    <t>　　都市計画税</t>
  </si>
  <si>
    <t>単年度収支</t>
  </si>
  <si>
    <t>衛生費</t>
  </si>
  <si>
    <t>大阪外環状鉄道</t>
    <rPh sb="0" eb="2">
      <t>オオサカ</t>
    </rPh>
    <rPh sb="2" eb="3">
      <t>ソト</t>
    </rPh>
    <rPh sb="3" eb="5">
      <t>カンジョウ</t>
    </rPh>
    <rPh sb="5" eb="7">
      <t>テツドウ</t>
    </rPh>
    <phoneticPr fontId="33"/>
  </si>
  <si>
    <t>平成27年国調(人)</t>
    <rPh sb="4" eb="5">
      <t>ネン</t>
    </rPh>
    <rPh sb="5" eb="6">
      <t>コク</t>
    </rPh>
    <rPh sb="6" eb="7">
      <t>チョウ</t>
    </rPh>
    <phoneticPr fontId="5"/>
  </si>
  <si>
    <t>過疎</t>
    <rPh sb="0" eb="2">
      <t>カソ</t>
    </rPh>
    <phoneticPr fontId="5"/>
  </si>
  <si>
    <t>積立金</t>
  </si>
  <si>
    <t>人件費</t>
    <rPh sb="0" eb="3">
      <t>ジンケンヒ</t>
    </rPh>
    <phoneticPr fontId="5"/>
  </si>
  <si>
    <t>積立不足額を考慮して算定した額</t>
    <rPh sb="0" eb="1">
      <t>ツ</t>
    </rPh>
    <rPh sb="1" eb="2">
      <t>タ</t>
    </rPh>
    <rPh sb="2" eb="5">
      <t>フソクガク</t>
    </rPh>
    <rPh sb="6" eb="8">
      <t>コウリョ</t>
    </rPh>
    <rPh sb="10" eb="12">
      <t>サンテイ</t>
    </rPh>
    <rPh sb="14" eb="15">
      <t>ガク</t>
    </rPh>
    <phoneticPr fontId="21"/>
  </si>
  <si>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</si>
  <si>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</si>
  <si>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</si>
  <si>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</si>
  <si>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</si>
  <si>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-1.5</t>
  </si>
  <si>
    <t>介護保険事業特別会計</t>
  </si>
  <si>
    <t>(A)-(B)</t>
  </si>
  <si>
    <t>山振</t>
    <rPh sb="0" eb="1">
      <t>ヤマ</t>
    </rPh>
    <rPh sb="1" eb="2">
      <t>フ</t>
    </rPh>
    <phoneticPr fontId="5"/>
  </si>
  <si>
    <t>繰上償還金</t>
  </si>
  <si>
    <t>歳出</t>
  </si>
  <si>
    <t>　実質赤字比率</t>
    <rPh sb="1" eb="3">
      <t>ジッシツ</t>
    </rPh>
    <rPh sb="3" eb="5">
      <t>アカジ</t>
    </rPh>
    <rPh sb="5" eb="7">
      <t>ヒリツ</t>
    </rPh>
    <phoneticPr fontId="5"/>
  </si>
  <si>
    <t>被保険者
1人当り</t>
  </si>
  <si>
    <t>住民基本台帳人口
 (※7)</t>
    <rPh sb="0" eb="2">
      <t>ジュウミン</t>
    </rPh>
    <rPh sb="2" eb="4">
      <t>キホン</t>
    </rPh>
    <rPh sb="4" eb="6">
      <t>ダイチョウ</t>
    </rPh>
    <rPh sb="6" eb="8">
      <t>ジンコウ</t>
    </rPh>
    <phoneticPr fontId="5"/>
  </si>
  <si>
    <t>令和6年度</t>
  </si>
  <si>
    <t>対比（％）</t>
    <rPh sb="0" eb="2">
      <t>タイヒ</t>
    </rPh>
    <phoneticPr fontId="5"/>
  </si>
  <si>
    <t>令07.01.01(人)</t>
    <rPh sb="0" eb="1">
      <t>レイ</t>
    </rPh>
    <phoneticPr fontId="5"/>
  </si>
  <si>
    <t>歳入</t>
    <rPh sb="0" eb="2">
      <t>サイニュウ</t>
    </rPh>
    <phoneticPr fontId="35"/>
  </si>
  <si>
    <t>令和2年国調</t>
    <rPh sb="0" eb="2">
      <t>レイワ</t>
    </rPh>
    <rPh sb="3" eb="4">
      <t>ネン</t>
    </rPh>
    <rPh sb="4" eb="5">
      <t>コク</t>
    </rPh>
    <rPh sb="5" eb="6">
      <t>チョウ</t>
    </rPh>
    <phoneticPr fontId="5"/>
  </si>
  <si>
    <t>総務費</t>
  </si>
  <si>
    <t>平成27年国調</t>
    <rPh sb="4" eb="5">
      <t>ネン</t>
    </rPh>
    <rPh sb="5" eb="6">
      <t>コク</t>
    </rPh>
    <rPh sb="6" eb="7">
      <t>チョウ</t>
    </rPh>
    <phoneticPr fontId="5"/>
  </si>
  <si>
    <t>R02</t>
  </si>
  <si>
    <t>教育公務員</t>
    <rPh sb="0" eb="2">
      <t>キョウイク</t>
    </rPh>
    <rPh sb="2" eb="5">
      <t>コウムイン</t>
    </rPh>
    <phoneticPr fontId="5"/>
  </si>
  <si>
    <t>低開発</t>
    <rPh sb="0" eb="1">
      <t>テイ</t>
    </rPh>
    <rPh sb="1" eb="3">
      <t>カイハツ</t>
    </rPh>
    <phoneticPr fontId="5"/>
  </si>
  <si>
    <t>特別職等</t>
    <rPh sb="0" eb="2">
      <t>トクベツ</t>
    </rPh>
    <rPh sb="2" eb="3">
      <t>ショク</t>
    </rPh>
    <rPh sb="3" eb="4">
      <t>トウ</t>
    </rPh>
    <phoneticPr fontId="5"/>
  </si>
  <si>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</si>
  <si>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</si>
  <si>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5"/>
  </si>
  <si>
    <t>　連結実質赤字比率</t>
    <rPh sb="1" eb="3">
      <t>レンケツ</t>
    </rPh>
    <rPh sb="3" eb="5">
      <t>ジッシツ</t>
    </rPh>
    <rPh sb="5" eb="7">
      <t>アカジ</t>
    </rPh>
    <rPh sb="7" eb="9">
      <t>ヒリツ</t>
    </rPh>
    <phoneticPr fontId="5"/>
  </si>
  <si>
    <t>うち日本人(人)</t>
  </si>
  <si>
    <t>　　うち一部事務組合負担金</t>
  </si>
  <si>
    <t>第1次</t>
    <rPh sb="0" eb="1">
      <t>ダイ</t>
    </rPh>
    <rPh sb="2" eb="3">
      <t>ジ</t>
    </rPh>
    <phoneticPr fontId="5"/>
  </si>
  <si>
    <t>指数表選定</t>
    <rPh sb="0" eb="2">
      <t>シスウ</t>
    </rPh>
    <rPh sb="2" eb="3">
      <t>ヒョウ</t>
    </rPh>
    <rPh sb="3" eb="5">
      <t>センテイ</t>
    </rPh>
    <phoneticPr fontId="5"/>
  </si>
  <si>
    <t>実質単年度収支</t>
  </si>
  <si>
    <t>令06.01.01(人)</t>
  </si>
  <si>
    <t>　将来負担比率</t>
    <rPh sb="1" eb="3">
      <t>ショウライ</t>
    </rPh>
    <rPh sb="3" eb="5">
      <t>フタン</t>
    </rPh>
    <rPh sb="5" eb="7">
      <t>ヒリツ</t>
    </rPh>
    <phoneticPr fontId="5"/>
  </si>
  <si>
    <t>-0.9</t>
  </si>
  <si>
    <t>増減率  (％)</t>
    <rPh sb="0" eb="2">
      <t>ゾウゲン</t>
    </rPh>
    <rPh sb="2" eb="3">
      <t>リツ</t>
    </rPh>
    <phoneticPr fontId="5"/>
  </si>
  <si>
    <t>団体名</t>
    <rPh sb="0" eb="2">
      <t>ダンタイ</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</si>
  <si>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</si>
  <si>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</si>
  <si>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5"/>
  </si>
  <si>
    <r>
      <t>資金不足比率 (※</t>
    </r>
    <r>
      <rPr>
        <sz val="9"/>
        <color indexed="8"/>
        <rFont val="ＭＳ ゴシック"/>
        <family val="3"/>
        <charset val="128"/>
      </rPr>
      <t>4)</t>
    </r>
  </si>
  <si>
    <t>　前年度繰上充用金</t>
  </si>
  <si>
    <t>-0.6</t>
  </si>
  <si>
    <t>基準財政需要額</t>
  </si>
  <si>
    <t>うち日本人(％)</t>
  </si>
  <si>
    <t>標準税収入額等</t>
  </si>
  <si>
    <t>元利償還金</t>
    <rPh sb="0" eb="2">
      <t>ガンリ</t>
    </rPh>
    <rPh sb="2" eb="5">
      <t>ショウカンキン</t>
    </rPh>
    <phoneticPr fontId="35"/>
  </si>
  <si>
    <t>経常経費充当一般財源等</t>
    <rPh sb="0" eb="2">
      <t>ケイジョウ</t>
    </rPh>
    <rPh sb="2" eb="4">
      <t>ケイヒ</t>
    </rPh>
    <rPh sb="4" eb="6">
      <t>ジュウトウ</t>
    </rPh>
    <rPh sb="6" eb="8">
      <t>イッパン</t>
    </rPh>
    <rPh sb="8" eb="10">
      <t>ザイゲン</t>
    </rPh>
    <rPh sb="10" eb="11">
      <t>トウ</t>
    </rPh>
    <phoneticPr fontId="33"/>
  </si>
  <si>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</si>
  <si>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3"/>
  </si>
  <si>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</si>
  <si>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</si>
  <si>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</si>
  <si>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</si>
  <si>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1人あたり平均
給料月額(百円)</t>
    <rPh sb="1" eb="2">
      <t>リ</t>
    </rPh>
    <rPh sb="5" eb="7">
      <t>ヘイキン</t>
    </rPh>
    <rPh sb="8" eb="10">
      <t>キュウリョウ</t>
    </rPh>
    <rPh sb="10" eb="11">
      <t>ツキ</t>
    </rPh>
    <rPh sb="11" eb="12">
      <t>ガク</t>
    </rPh>
    <rPh sb="13" eb="15">
      <t>ヒャクエン</t>
    </rPh>
    <phoneticPr fontId="5"/>
  </si>
  <si>
    <t>将来負担比率（(Ｅ)－(Ｆ)）／（(Ｃ)－(Ｄ)）×１００</t>
    <rPh sb="0" eb="2">
      <t>ショウライ</t>
    </rPh>
    <rPh sb="2" eb="4">
      <t>フタン</t>
    </rPh>
    <rPh sb="4" eb="6">
      <t>ヒリツ</t>
    </rPh>
    <phoneticPr fontId="5"/>
  </si>
  <si>
    <t>一般職員等(※6)</t>
    <rPh sb="0" eb="2">
      <t>イッパン</t>
    </rPh>
    <rPh sb="2" eb="4">
      <t>ショクイン</t>
    </rPh>
    <rPh sb="4" eb="5">
      <t>トウ</t>
    </rPh>
    <phoneticPr fontId="5"/>
  </si>
  <si>
    <t>職員数
(人)</t>
    <rPh sb="0" eb="3">
      <t>ショクインスウ</t>
    </rPh>
    <phoneticPr fontId="5"/>
  </si>
  <si>
    <t>　　うち職員給</t>
    <rPh sb="4" eb="6">
      <t>ショクイン</t>
    </rPh>
    <rPh sb="6" eb="7">
      <t>キュウ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</si>
  <si>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</si>
  <si>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</si>
  <si>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</si>
  <si>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</si>
  <si>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</si>
  <si>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</si>
  <si>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</si>
  <si>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</si>
  <si>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</si>
  <si>
    <t>(1) 普通会計の状況（市町村）</t>
    <rPh sb="4" eb="6">
      <t>フツウ</t>
    </rPh>
    <rPh sb="6" eb="8">
      <t>カイケイ</t>
    </rPh>
    <rPh sb="9" eb="11">
      <t>ジョウキョウ</t>
    </rPh>
    <rPh sb="12" eb="15">
      <t>シチョウソン</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</si>
  <si>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</si>
  <si>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</si>
  <si>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</si>
  <si>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</si>
  <si>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</si>
  <si>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</si>
  <si>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</si>
  <si>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</si>
  <si>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土地開発基金現在高</t>
    <rPh sb="0" eb="2">
      <t>トチ</t>
    </rPh>
    <rPh sb="2" eb="4">
      <t>カイハツ</t>
    </rPh>
    <rPh sb="4" eb="6">
      <t>キキン</t>
    </rPh>
    <rPh sb="6" eb="8">
      <t>ゲンザイ</t>
    </rPh>
    <rPh sb="8" eb="9">
      <t>タカ</t>
    </rPh>
    <phoneticPr fontId="33"/>
  </si>
  <si>
    <t>ゴルフ場利用税交付金</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</si>
  <si>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</si>
  <si>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</si>
  <si>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</si>
  <si>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</si>
  <si>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一般会計等の一覧</t>
  </si>
  <si>
    <t>（参考）　普通建設事業費の分析</t>
    <rPh sb="1" eb="3">
      <t>サンコウ</t>
    </rPh>
    <rPh sb="5" eb="7">
      <t>フツウ</t>
    </rPh>
    <rPh sb="7" eb="9">
      <t>ケンセツ</t>
    </rPh>
    <rPh sb="9" eb="11">
      <t>ジギョウ</t>
    </rPh>
    <rPh sb="11" eb="12">
      <t>ヒ</t>
    </rPh>
    <rPh sb="13" eb="15">
      <t>ブンセキ</t>
    </rPh>
    <phoneticPr fontId="5"/>
  </si>
  <si>
    <t>事業会計の一覧</t>
    <rPh sb="0" eb="2">
      <t>ジギョウ</t>
    </rPh>
    <rPh sb="2" eb="4">
      <t>カイケイ</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</si>
  <si>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</si>
  <si>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</si>
  <si>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</si>
  <si>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</si>
  <si>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</si>
  <si>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</si>
  <si>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</si>
  <si>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項番</t>
    <rPh sb="0" eb="2">
      <t>コウバン</t>
    </rPh>
    <phoneticPr fontId="5"/>
  </si>
  <si>
    <t>寄附金</t>
  </si>
  <si>
    <t>実質収支</t>
    <rPh sb="0" eb="2">
      <t>ジッシツ</t>
    </rPh>
    <rPh sb="2" eb="4">
      <t>シュウシ</t>
    </rPh>
    <phoneticPr fontId="5"/>
  </si>
  <si>
    <t>会計名</t>
    <rPh sb="0" eb="2">
      <t>カイケイ</t>
    </rPh>
    <rPh sb="2" eb="3">
      <t>メイ</t>
    </rPh>
    <phoneticPr fontId="5"/>
  </si>
  <si>
    <t>組合等名</t>
  </si>
  <si>
    <t>一時借入金の利子</t>
    <rPh sb="0" eb="2">
      <t>イチジ</t>
    </rPh>
    <rPh sb="2" eb="5">
      <t>カリイレキン</t>
    </rPh>
    <rPh sb="6" eb="8">
      <t>リシ</t>
    </rPh>
    <phoneticPr fontId="35"/>
  </si>
  <si>
    <t>利子補給に係るもの</t>
  </si>
  <si>
    <r>
      <t>(※</t>
    </r>
    <r>
      <rPr>
        <sz val="9"/>
        <color indexed="8"/>
        <rFont val="ＭＳ ゴシック"/>
        <family val="3"/>
        <charset val="128"/>
      </rPr>
      <t>3)</t>
    </r>
  </si>
  <si>
    <t xml:space="preserve"> R04</t>
  </si>
  <si>
    <t>令和5年度</t>
    <rPh sb="0" eb="2">
      <t>レイワ</t>
    </rPh>
    <rPh sb="4" eb="5">
      <t>ド</t>
    </rPh>
    <phoneticPr fontId="5"/>
  </si>
  <si>
    <t>（注釈）</t>
    <rPh sb="1" eb="3">
      <t>チュウシャク</t>
    </rPh>
    <phoneticPr fontId="5"/>
  </si>
  <si>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</si>
  <si>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</si>
  <si>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</si>
  <si>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</si>
  <si>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</si>
  <si>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</si>
  <si>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</si>
  <si>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</si>
  <si>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 0.11</t>
  </si>
  <si>
    <t>※7：人口については、調査対象年度の1月1日現在の住民基本台帳に登載されている人口に基づいている。</t>
    <rPh sb="13" eb="15">
      <t>タイショウ</t>
    </rPh>
    <rPh sb="27" eb="29">
      <t>キホン</t>
    </rPh>
    <rPh sb="42" eb="43">
      <t>モト</t>
    </rPh>
    <phoneticPr fontId="38"/>
  </si>
  <si>
    <t>実質赤字額</t>
    <rPh sb="0" eb="2">
      <t>ジッシツ</t>
    </rPh>
    <rPh sb="2" eb="5">
      <t>アカジガク</t>
    </rPh>
    <phoneticPr fontId="5"/>
  </si>
  <si>
    <t>※8：職員の状況については、調査対象年度の地方公務員給与実態調査に基づいている。</t>
  </si>
  <si>
    <t>軽油引取税交付金</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</si>
  <si>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</si>
  <si>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</si>
  <si>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</si>
  <si>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</si>
  <si>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</si>
  <si>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</si>
  <si>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</si>
  <si>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</si>
  <si>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</si>
  <si>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</si>
  <si>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</si>
  <si>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所得割</t>
  </si>
  <si>
    <t>　法定普通税</t>
  </si>
  <si>
    <t>ラスパイレス指数</t>
    <rPh sb="6" eb="8">
      <t>シスウ</t>
    </rPh>
    <phoneticPr fontId="39"/>
  </si>
  <si>
    <t>　　市町村民税</t>
  </si>
  <si>
    <t>(注釈)</t>
    <rPh sb="1" eb="2">
      <t>チュウ</t>
    </rPh>
    <rPh sb="2" eb="3">
      <t>シャク</t>
    </rPh>
    <phoneticPr fontId="5"/>
  </si>
  <si>
    <t>配当割交付金</t>
    <rPh sb="0" eb="2">
      <t>ハイトウ</t>
    </rPh>
    <rPh sb="2" eb="3">
      <t>ワリ</t>
    </rPh>
    <rPh sb="3" eb="6">
      <t>コウフキン</t>
    </rPh>
    <phoneticPr fontId="10"/>
  </si>
  <si>
    <t>公債費負担の状況</t>
    <rPh sb="0" eb="3">
      <t>コウサイヒ</t>
    </rPh>
    <rPh sb="3" eb="5">
      <t>フタン</t>
    </rPh>
    <rPh sb="6" eb="8">
      <t>ジョウキョウ</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</si>
  <si>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</si>
  <si>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</si>
  <si>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</si>
  <si>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</si>
  <si>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10"/>
  </si>
  <si>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</si>
  <si>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</si>
  <si>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</si>
  <si>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</si>
  <si>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</si>
  <si>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</si>
  <si>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</si>
  <si>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　　　法人税割</t>
  </si>
  <si>
    <t>前年度繰上充用金</t>
  </si>
  <si>
    <t>地方独立行政法人に係る将来負担額</t>
  </si>
  <si>
    <t>大和川右岸水防事務組合</t>
    <rPh sb="0" eb="2">
      <t>ヤマト</t>
    </rPh>
    <rPh sb="2" eb="3">
      <t>ガワ</t>
    </rPh>
    <rPh sb="3" eb="5">
      <t>ウガン</t>
    </rPh>
    <rPh sb="5" eb="7">
      <t>スイボウ</t>
    </rPh>
    <rPh sb="7" eb="9">
      <t>ジム</t>
    </rPh>
    <rPh sb="9" eb="11">
      <t>クミアイ</t>
    </rPh>
    <phoneticPr fontId="33"/>
  </si>
  <si>
    <t>農林水産業費</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</si>
  <si>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</si>
  <si>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</si>
  <si>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</si>
  <si>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5"/>
  </si>
  <si>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</si>
  <si>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</si>
  <si>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</si>
  <si>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</si>
  <si>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</si>
  <si>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</si>
  <si>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</si>
  <si>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</si>
  <si>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　　市町村たばこ税</t>
  </si>
  <si>
    <t>現年</t>
    <rPh sb="0" eb="1">
      <t>ゲン</t>
    </rPh>
    <rPh sb="1" eb="2">
      <t>ネン</t>
    </rPh>
    <phoneticPr fontId="5"/>
  </si>
  <si>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</si>
  <si>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</si>
  <si>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</si>
  <si>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</si>
  <si>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33"/>
  </si>
  <si>
    <t>　　鉱産税</t>
  </si>
  <si>
    <t>地方特例交付金等</t>
    <rPh sb="7" eb="8">
      <t>トウ</t>
    </rPh>
    <phoneticPr fontId="1"/>
  </si>
  <si>
    <t>　住宅借入金等特別税額控除減収補塡特例交付金</t>
  </si>
  <si>
    <t>諸支出金</t>
    <rPh sb="3" eb="4">
      <t>キン</t>
    </rPh>
    <phoneticPr fontId="33"/>
  </si>
  <si>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</si>
  <si>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</si>
  <si>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</si>
  <si>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</si>
  <si>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</si>
  <si>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</si>
  <si>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</si>
  <si>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</si>
  <si>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</si>
  <si>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</si>
  <si>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</si>
  <si>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5"/>
  </si>
  <si>
    <t>　普通交付税</t>
  </si>
  <si>
    <t>性質別歳出の状況（単位 千円・％）</t>
    <rPh sb="0" eb="2">
      <t>セイシツ</t>
    </rPh>
    <phoneticPr fontId="5"/>
  </si>
  <si>
    <t>充当可能
財源等</t>
    <rPh sb="0" eb="2">
      <t>ジュウトウ</t>
    </rPh>
    <rPh sb="2" eb="3">
      <t>カ</t>
    </rPh>
    <rPh sb="3" eb="4">
      <t>ノウ</t>
    </rPh>
    <rPh sb="5" eb="8">
      <t>ザイゲントウ</t>
    </rPh>
    <phoneticPr fontId="5"/>
  </si>
  <si>
    <t>　特別交付税</t>
  </si>
  <si>
    <t>決算額</t>
  </si>
  <si>
    <t>形式収支</t>
  </si>
  <si>
    <t>構成比</t>
  </si>
  <si>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</si>
  <si>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</si>
  <si>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</si>
  <si>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</si>
  <si>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</si>
  <si>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</si>
  <si>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</si>
  <si>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後期高齢者医療事業特別会計</t>
  </si>
  <si>
    <t>　扶助費</t>
  </si>
  <si>
    <t>使用料</t>
  </si>
  <si>
    <t>一般会計等
負担見込額</t>
  </si>
  <si>
    <t>国庫支出金</t>
  </si>
  <si>
    <t>令和6年度</t>
    <rPh sb="0" eb="2">
      <t>レイワ</t>
    </rPh>
    <rPh sb="3" eb="5">
      <t>ネンド</t>
    </rPh>
    <phoneticPr fontId="5"/>
  </si>
  <si>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</si>
  <si>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</si>
  <si>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</si>
  <si>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</si>
  <si>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</si>
  <si>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</si>
  <si>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</si>
  <si>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</si>
  <si>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</si>
  <si>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</si>
  <si>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</si>
  <si>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諸収入</t>
  </si>
  <si>
    <t>被保険者数(人)</t>
  </si>
  <si>
    <t>早期健全化基準</t>
  </si>
  <si>
    <t>再差引収支</t>
    <rPh sb="0" eb="1">
      <t>サイ</t>
    </rPh>
    <rPh sb="1" eb="3">
      <t>サシヒキ</t>
    </rPh>
    <rPh sb="3" eb="5">
      <t>シュウシ</t>
    </rPh>
    <phoneticPr fontId="5"/>
  </si>
  <si>
    <t>病院</t>
  </si>
  <si>
    <t>総収益
（歳入）</t>
  </si>
  <si>
    <t>令和4年度</t>
    <rPh sb="0" eb="2">
      <t>レイワ</t>
    </rPh>
    <rPh sb="3" eb="5">
      <t>ネンド</t>
    </rPh>
    <phoneticPr fontId="5"/>
  </si>
  <si>
    <t>実質公債費比率</t>
    <rPh sb="0" eb="2">
      <t>ジッシツ</t>
    </rPh>
    <rPh sb="2" eb="5">
      <t>コウサイヒ</t>
    </rPh>
    <rPh sb="5" eb="7">
      <t>ヒリツ</t>
    </rPh>
    <phoneticPr fontId="37"/>
  </si>
  <si>
    <t>加入世帯数(世帯)</t>
  </si>
  <si>
    <t>母子父子寡婦福祉資金貸付金特別会計</t>
  </si>
  <si>
    <t>　うち減収補塡債(特例分)</t>
    <rPh sb="4" eb="5">
      <t>シュウ</t>
    </rPh>
    <rPh sb="9" eb="10">
      <t>トク</t>
    </rPh>
    <rPh sb="10" eb="11">
      <t>レイ</t>
    </rPh>
    <rPh sb="11" eb="12">
      <t>ブン</t>
    </rPh>
    <phoneticPr fontId="1"/>
  </si>
  <si>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</si>
  <si>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</si>
  <si>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</si>
  <si>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工業用水道</t>
  </si>
  <si>
    <t>公社・
三セク等</t>
    <rPh sb="0" eb="2">
      <t>コウシャ</t>
    </rPh>
    <rPh sb="4" eb="5">
      <t>サン</t>
    </rPh>
    <rPh sb="7" eb="8">
      <t>トウ</t>
    </rPh>
    <phoneticPr fontId="5"/>
  </si>
  <si>
    <t>増減率(%)(B)</t>
    <rPh sb="0" eb="3">
      <t>ゾウゲンリツ</t>
    </rPh>
    <phoneticPr fontId="5"/>
  </si>
  <si>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</si>
  <si>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</si>
  <si>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</si>
  <si>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</si>
  <si>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</si>
  <si>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国民健康保険</t>
  </si>
  <si>
    <t>その他</t>
  </si>
  <si>
    <t>恩智川水防事務組合</t>
    <rPh sb="0" eb="2">
      <t>オンヂ</t>
    </rPh>
    <rPh sb="2" eb="3">
      <t>ガワ</t>
    </rPh>
    <rPh sb="3" eb="5">
      <t>スイボウ</t>
    </rPh>
    <rPh sb="5" eb="7">
      <t>ジム</t>
    </rPh>
    <rPh sb="7" eb="9">
      <t>クミアイ</t>
    </rPh>
    <phoneticPr fontId="33"/>
  </si>
  <si>
    <t>投資的経費計</t>
    <rPh sb="5" eb="6">
      <t>ケイ</t>
    </rPh>
    <phoneticPr fontId="5"/>
  </si>
  <si>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</si>
  <si>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</si>
  <si>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</si>
  <si>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</si>
  <si>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</si>
  <si>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</si>
  <si>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</si>
  <si>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</si>
  <si>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</si>
  <si>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</si>
  <si>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</si>
  <si>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</si>
  <si>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</si>
  <si>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令和6年度</t>
    <rPh sb="0" eb="2">
      <t>レイワ</t>
    </rPh>
    <rPh sb="3" eb="5">
      <t>ネンド</t>
    </rPh>
    <phoneticPr fontId="37"/>
  </si>
  <si>
    <t>他会計等
からの
繰入金</t>
    <rPh sb="9" eb="11">
      <t>クリイレ</t>
    </rPh>
    <rPh sb="11" eb="12">
      <t>キン</t>
    </rPh>
    <phoneticPr fontId="35"/>
  </si>
  <si>
    <t>備考</t>
    <rPh sb="0" eb="2">
      <t>ビコウ</t>
    </rPh>
    <phoneticPr fontId="5"/>
  </si>
  <si>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</si>
  <si>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</si>
  <si>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</si>
  <si>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</si>
  <si>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5"/>
  </si>
  <si>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</si>
  <si>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</si>
  <si>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</si>
  <si>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</si>
  <si>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</si>
  <si>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</si>
  <si>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</si>
  <si>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</si>
  <si>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</si>
  <si>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左のうち
一般会計等
繰入見込額</t>
  </si>
  <si>
    <t>国民健康保険事業特別会計</t>
  </si>
  <si>
    <t>病院事業会計</t>
  </si>
  <si>
    <t>水道事業会計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</si>
  <si>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</si>
  <si>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</si>
  <si>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</si>
  <si>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</si>
  <si>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</si>
  <si>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</si>
  <si>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</si>
  <si>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公債費に準ずる債務負担行為に係るもの</t>
  </si>
  <si>
    <t>区分</t>
    <rPh sb="0" eb="1">
      <t>ク</t>
    </rPh>
    <rPh sb="1" eb="2">
      <t>ブン</t>
    </rPh>
    <phoneticPr fontId="35"/>
  </si>
  <si>
    <t>準元利償還金</t>
    <rPh sb="0" eb="1">
      <t>ジュン</t>
    </rPh>
    <rPh sb="1" eb="3">
      <t>ガンリ</t>
    </rPh>
    <rPh sb="3" eb="6">
      <t>ショウカンキン</t>
    </rPh>
    <phoneticPr fontId="35"/>
  </si>
  <si>
    <t>令和5年度</t>
    <rPh sb="0" eb="2">
      <t>レイワ</t>
    </rPh>
    <rPh sb="3" eb="5">
      <t>ネンド</t>
    </rPh>
    <phoneticPr fontId="5"/>
  </si>
  <si>
    <t>分母比</t>
    <rPh sb="0" eb="2">
      <t>ブンボ</t>
    </rPh>
    <rPh sb="2" eb="3">
      <t>ヒ</t>
    </rPh>
    <phoneticPr fontId="5"/>
  </si>
  <si>
    <t>内訳</t>
    <rPh sb="0" eb="2">
      <t>ウチワケ</t>
    </rPh>
    <phoneticPr fontId="35"/>
  </si>
  <si>
    <t>PFI事業に係るもの</t>
    <rPh sb="3" eb="5">
      <t>ジギョウ</t>
    </rPh>
    <rPh sb="6" eb="7">
      <t>カカ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</si>
  <si>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</si>
  <si>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 xml:space="preserve">公営企業債等繰入見込額 </t>
    <rPh sb="0" eb="2">
      <t>コウエイ</t>
    </rPh>
    <rPh sb="2" eb="5">
      <t>キギョウサイ</t>
    </rPh>
    <rPh sb="5" eb="6">
      <t>トウ</t>
    </rPh>
    <rPh sb="6" eb="8">
      <t>クリイ</t>
    </rPh>
    <rPh sb="8" eb="11">
      <t>ミコミガク</t>
    </rPh>
    <phoneticPr fontId="35"/>
  </si>
  <si>
    <t>国営土地改良事業に係るもの</t>
    <rPh sb="0" eb="2">
      <t>コクエイ</t>
    </rPh>
    <rPh sb="2" eb="4">
      <t>トチ</t>
    </rPh>
    <rPh sb="4" eb="6">
      <t>カイリョウ</t>
    </rPh>
    <rPh sb="6" eb="8">
      <t>ジギョウ</t>
    </rPh>
    <rPh sb="9" eb="10">
      <t>カカ</t>
    </rPh>
    <phoneticPr fontId="35"/>
  </si>
  <si>
    <t xml:space="preserve">組合等負担等見込額 </t>
    <rPh sb="0" eb="2">
      <t>クミアイ</t>
    </rPh>
    <rPh sb="2" eb="3">
      <t>トウ</t>
    </rPh>
    <rPh sb="3" eb="5">
      <t>フタン</t>
    </rPh>
    <rPh sb="5" eb="6">
      <t>トウ</t>
    </rPh>
    <rPh sb="6" eb="9">
      <t>ミコミガク</t>
    </rPh>
    <phoneticPr fontId="35"/>
  </si>
  <si>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</si>
  <si>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5"/>
  </si>
  <si>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</si>
  <si>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</si>
  <si>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</si>
  <si>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</si>
  <si>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</si>
  <si>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</si>
  <si>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</si>
  <si>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充当可能特定歳入 </t>
    <rPh sb="0" eb="2">
      <t>ジュウトウ</t>
    </rPh>
    <rPh sb="2" eb="4">
      <t>カノウ</t>
    </rPh>
    <rPh sb="4" eb="6">
      <t>トクテイ</t>
    </rPh>
    <rPh sb="6" eb="8">
      <t>サイニュウ</t>
    </rPh>
    <phoneticPr fontId="35"/>
  </si>
  <si>
    <t xml:space="preserve">基準財政需要額算入見込額 </t>
    <rPh sb="0" eb="2">
      <t>キジュン</t>
    </rPh>
    <rPh sb="2" eb="4">
      <t>ザイセイ</t>
    </rPh>
    <rPh sb="4" eb="7">
      <t>ジュヨウガク</t>
    </rPh>
    <rPh sb="7" eb="9">
      <t>サンニュウ</t>
    </rPh>
    <rPh sb="9" eb="12">
      <t>ミコミガク</t>
    </rPh>
    <phoneticPr fontId="35"/>
  </si>
  <si>
    <t>(Ｆ)</t>
  </si>
  <si>
    <t>特定財源の額</t>
    <rPh sb="0" eb="2">
      <t>トクテイ</t>
    </rPh>
    <rPh sb="2" eb="4">
      <t>ザイゲン</t>
    </rPh>
    <rPh sb="5" eb="6">
      <t>ガク</t>
    </rPh>
    <phoneticPr fontId="5"/>
  </si>
  <si>
    <t>(Ｂ)</t>
  </si>
  <si>
    <t>実質赤字比率</t>
    <rPh sb="0" eb="2">
      <t>ジッシツ</t>
    </rPh>
    <rPh sb="2" eb="4">
      <t>アカジ</t>
    </rPh>
    <rPh sb="4" eb="6">
      <t>ヒリツ</t>
    </rPh>
    <phoneticPr fontId="37"/>
  </si>
  <si>
    <t>(Ｃ)－(Ｄ)</t>
  </si>
  <si>
    <t>将来負担比率</t>
    <rPh sb="0" eb="2">
      <t>ショウライ</t>
    </rPh>
    <rPh sb="2" eb="4">
      <t>フタン</t>
    </rPh>
    <rPh sb="4" eb="6">
      <t>ヒリツ</t>
    </rPh>
    <phoneticPr fontId="37"/>
  </si>
  <si>
    <t>(単年度)</t>
    <rPh sb="1" eb="4">
      <t>タンネンド</t>
    </rPh>
    <phoneticPr fontId="5"/>
  </si>
  <si>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</si>
  <si>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</si>
  <si>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</si>
  <si>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</si>
  <si>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</si>
  <si>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</si>
  <si>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</si>
  <si>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</si>
  <si>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</si>
  <si>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</si>
  <si>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</si>
  <si>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</si>
  <si>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</si>
  <si>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</si>
  <si>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</si>
  <si>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</si>
  <si>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</si>
  <si>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</si>
  <si>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</si>
  <si>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</si>
  <si>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</si>
  <si>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大阪府都市ボートレース企業団</t>
    <rPh sb="0" eb="3">
      <t>オオサカフ</t>
    </rPh>
    <rPh sb="3" eb="5">
      <t>トシ</t>
    </rPh>
    <rPh sb="11" eb="13">
      <t>キギョウ</t>
    </rPh>
    <rPh sb="13" eb="14">
      <t>ダン</t>
    </rPh>
    <phoneticPr fontId="33"/>
  </si>
  <si>
    <t>八尾市柏原市火葬場組合</t>
    <rPh sb="0" eb="3">
      <t>ヤオシ</t>
    </rPh>
    <rPh sb="3" eb="6">
      <t>カシワラシ</t>
    </rPh>
    <rPh sb="6" eb="9">
      <t>カソウバ</t>
    </rPh>
    <rPh sb="9" eb="11">
      <t>クミアイ</t>
    </rPh>
    <phoneticPr fontId="33"/>
  </si>
  <si>
    <t>大阪広域環境施設組合</t>
    <rPh sb="0" eb="2">
      <t>オオサカ</t>
    </rPh>
    <rPh sb="2" eb="4">
      <t>コウイキ</t>
    </rPh>
    <rPh sb="4" eb="6">
      <t>カンキョウ</t>
    </rPh>
    <rPh sb="6" eb="8">
      <t>シセツ</t>
    </rPh>
    <rPh sb="8" eb="10">
      <t>クミアイ</t>
    </rPh>
    <phoneticPr fontId="33"/>
  </si>
  <si>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33"/>
  </si>
  <si>
    <t>八尾市文化振興事業団</t>
    <rPh sb="0" eb="3">
      <t>ヤオシ</t>
    </rPh>
    <rPh sb="3" eb="5">
      <t>ブンカ</t>
    </rPh>
    <rPh sb="5" eb="7">
      <t>シンコウ</t>
    </rPh>
    <rPh sb="7" eb="10">
      <t>ジギョウダン</t>
    </rPh>
    <phoneticPr fontId="33"/>
  </si>
  <si>
    <t>八尾市中小企業勤労者福祉サービスセンター</t>
    <rPh sb="0" eb="3">
      <t>ヤオシ</t>
    </rPh>
    <rPh sb="3" eb="5">
      <t>チュウショウ</t>
    </rPh>
    <rPh sb="5" eb="7">
      <t>キギョウ</t>
    </rPh>
    <rPh sb="7" eb="10">
      <t>キンロウシャ</t>
    </rPh>
    <rPh sb="10" eb="12">
      <t>フクシ</t>
    </rPh>
    <phoneticPr fontId="33"/>
  </si>
  <si>
    <t>八尾体育振興会</t>
    <rPh sb="0" eb="2">
      <t>ヤオ</t>
    </rPh>
    <rPh sb="2" eb="4">
      <t>タイイク</t>
    </rPh>
    <rPh sb="4" eb="6">
      <t>シンコウ</t>
    </rPh>
    <rPh sb="6" eb="7">
      <t>カイ</t>
    </rPh>
    <phoneticPr fontId="33"/>
  </si>
  <si>
    <t>八尾シティネット</t>
    <rPh sb="0" eb="2">
      <t>ヤオ</t>
    </rPh>
    <phoneticPr fontId="33"/>
  </si>
  <si>
    <t>八尾モール</t>
    <rPh sb="0" eb="2">
      <t>ヤオ</t>
    </rPh>
    <phoneticPr fontId="33"/>
  </si>
  <si>
    <t>公共公益施設整備基金</t>
    <rPh sb="0" eb="2">
      <t>コウキョウ</t>
    </rPh>
    <rPh sb="2" eb="4">
      <t>コウエキ</t>
    </rPh>
    <rPh sb="4" eb="6">
      <t>シセツ</t>
    </rPh>
    <rPh sb="6" eb="8">
      <t>セイビ</t>
    </rPh>
    <rPh sb="8" eb="10">
      <t>キキン</t>
    </rPh>
    <phoneticPr fontId="5"/>
  </si>
  <si>
    <t>こども夢基金</t>
    <rPh sb="3" eb="6">
      <t>ユメキキン</t>
    </rPh>
    <phoneticPr fontId="5"/>
  </si>
  <si>
    <t>地域安全・安心のまちづくり基金</t>
    <rPh sb="0" eb="2">
      <t>チイキ</t>
    </rPh>
    <rPh sb="2" eb="4">
      <t>アンゼン</t>
    </rPh>
    <rPh sb="5" eb="7">
      <t>アンシン</t>
    </rPh>
    <rPh sb="13" eb="15">
      <t>キキン</t>
    </rPh>
    <phoneticPr fontId="5"/>
  </si>
  <si>
    <t>地域福祉推進基金</t>
    <rPh sb="0" eb="4">
      <t>チイキフクシ</t>
    </rPh>
    <rPh sb="4" eb="6">
      <t>スイシン</t>
    </rPh>
    <rPh sb="6" eb="8">
      <t>キキン</t>
    </rPh>
    <phoneticPr fontId="5"/>
  </si>
  <si>
    <t>魅力ある観光創造基金</t>
    <rPh sb="0" eb="2">
      <t>ミリョク</t>
    </rPh>
    <rPh sb="4" eb="6">
      <t>カンコウ</t>
    </rPh>
    <rPh sb="6" eb="8">
      <t>ソウゾウ</t>
    </rPh>
    <rPh sb="8" eb="10">
      <t>キキン</t>
    </rPh>
    <phoneticPr fontId="5"/>
  </si>
  <si>
    <t>実質公債費比率</t>
    <phoneticPr fontId="43"/>
  </si>
  <si>
    <t>将来負担比率</t>
    <phoneticPr fontId="43"/>
  </si>
  <si>
    <t>類似団体内平均値</t>
    <phoneticPr fontId="43"/>
  </si>
  <si>
    <t>当該団体値</t>
    <rPh sb="0" eb="2">
      <t>トウガイ</t>
    </rPh>
    <rPh sb="2" eb="4">
      <t>ダンタイ</t>
    </rPh>
    <rPh sb="4" eb="5">
      <t>アタイ</t>
    </rPh>
    <phoneticPr fontId="43"/>
  </si>
  <si>
    <t>(　参考　）</t>
    <rPh sb="2" eb="4">
      <t>サンコウ</t>
    </rPh>
    <phoneticPr fontId="43"/>
  </si>
  <si>
    <t>　近年、集中的に実施した学校園施設耐震化事業等に伴う地方債の発行、大阪市・八尾市・松原市環境施設組合設立による組合が起こした地方債の元利償還金に対する負担金の発生等により、H27がピークであったが、公債費の抑制等に努めた結果、将来負担比率、実質公債費比率ともに類似団体内平均値を下回った。
　しかしながら、今後、公共施設の老朽化への対応として多額の財政負担が見込まれることから、公債費が再び高い水準となることも懸念されており、公共施設マネジメントを通じて、事業実施の平準化や財政負担の軽減を図るとともに、公債費の適切な管理に努めていく。</t>
    <phoneticPr fontId="43"/>
  </si>
  <si>
    <t>分析欄</t>
    <rPh sb="0" eb="2">
      <t>ブンセキ</t>
    </rPh>
    <rPh sb="2" eb="3">
      <t>ラン</t>
    </rPh>
    <phoneticPr fontId="43"/>
  </si>
  <si>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3"/>
  </si>
  <si>
    <t>有形固定資産減価償却率</t>
    <phoneticPr fontId="43"/>
  </si>
  <si>
    <t>　将来負担比率については、将来負担額よりも充当可能財源等が多いため算定されていないが、投資的事業の平準化により一般会計等に係る地方債の現在高が減少し、公共下水道事業会計に係る公営企業債等繰入見込額が大きく減少したため、将来負担額は前年度と比較して改善した。また、「がんばれ八尾応援寄附金」により充当可能基金は増加したものの、基準財政需要額算入見込額が減少し、充当可能財源等が減となったため前年度比では充当可能財源等の超過率は減少する結果となった。
　有形固定資産減価償却率については、類似団体内平均値と同水準となった。これは、近年、地方債の新規発行を抑制してきた結果であるが、今後公共施設への対応として多額の財政負担が見込まれることから、公共施設等総合管理計画及び公共施設マネジメント実施計画に基づき、引き続き公共施設の適正管理に努めていく。</t>
    <rPh sb="252" eb="254">
      <t>スイジュン</t>
    </rPh>
    <rPh sb="266" eb="269">
      <t>チホウサイ</t>
    </rPh>
    <rPh sb="270" eb="272">
      <t>シンキ</t>
    </rPh>
    <rPh sb="272" eb="274">
      <t>ハッコウ</t>
    </rPh>
    <rPh sb="275" eb="277">
      <t>ヨクセイ</t>
    </rPh>
    <rPh sb="281" eb="283">
      <t>ケッカ</t>
    </rPh>
    <rPh sb="288" eb="290">
      <t>コンゴ</t>
    </rPh>
    <rPh sb="290" eb="292">
      <t>コウキョウ</t>
    </rPh>
    <rPh sb="292" eb="294">
      <t>シセツ</t>
    </rPh>
    <phoneticPr fontId="4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</si>
  <si>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3"/>
  </si>
  <si>
    <t xml:space="preserve"> </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</si>
</sst>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name val="ＭＳ Ｐゴシック"/>
      <family val="3"/>
      <charset val="128"/>
    </font>
    <font>
      <sz val="11"/>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4"/>
      <color indexed="8"/>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1" fillId="0" borderId="0">
      <alignment vertical="center"/>
    </xf>
    <xf numFmtId="0" fontId="44" fillId="0" borderId="0">
      <alignment vertical="center"/>
    </xf>
    <xf numFmtId="0" fontId="41" fillId="0" borderId="0">
      <alignment vertical="center"/>
    </xf>
    <xf numFmtId="0" fontId="41" fillId="0" borderId="0"/>
    <xf numFmtId="0" fontId="41" fillId="0" borderId="0"/>
    <xf numFmtId="0" fontId="41" fillId="0" borderId="0"/>
  </cellStyleXfs>
  <cellXfs count="1141">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42" fillId="0" borderId="0" xfId="20" applyFont="1">
      <alignment vertical="center"/>
    </xf>
    <xf numFmtId="0" fontId="42" fillId="0" borderId="42" xfId="20" applyFont="1" applyBorder="1">
      <alignment vertical="center"/>
    </xf>
    <xf numFmtId="0" fontId="42" fillId="0" borderId="14" xfId="20" applyFont="1" applyBorder="1">
      <alignment vertical="center"/>
    </xf>
    <xf numFmtId="0" fontId="42" fillId="0" borderId="15" xfId="20" applyFont="1" applyBorder="1">
      <alignment vertical="center"/>
    </xf>
    <xf numFmtId="0" fontId="42" fillId="0" borderId="34" xfId="20" applyFont="1" applyBorder="1">
      <alignment vertical="center"/>
    </xf>
    <xf numFmtId="0" fontId="42" fillId="0" borderId="31" xfId="20" applyFont="1" applyBorder="1">
      <alignment vertical="center"/>
    </xf>
    <xf numFmtId="0" fontId="45" fillId="0" borderId="0" xfId="21" applyFont="1">
      <alignment vertical="center"/>
    </xf>
    <xf numFmtId="187" fontId="42" fillId="3" borderId="0" xfId="22" applyNumberFormat="1" applyFont="1" applyFill="1" applyAlignment="1">
      <alignment vertical="center" wrapText="1"/>
    </xf>
    <xf numFmtId="49" fontId="42" fillId="3" borderId="0" xfId="22" applyNumberFormat="1" applyFont="1" applyFill="1" applyAlignment="1">
      <alignment horizontal="center" vertical="center"/>
    </xf>
    <xf numFmtId="49" fontId="42" fillId="3" borderId="0" xfId="22" applyNumberFormat="1" applyFont="1" applyFill="1" applyAlignment="1">
      <alignment horizontal="center" vertical="center" wrapText="1"/>
    </xf>
    <xf numFmtId="178" fontId="42" fillId="3" borderId="0" xfId="20" applyNumberFormat="1" applyFont="1" applyFill="1" applyAlignment="1">
      <alignment vertical="center" wrapText="1"/>
    </xf>
    <xf numFmtId="184" fontId="41" fillId="0" borderId="0" xfId="23" applyNumberFormat="1" applyAlignment="1">
      <alignment horizontal="right" vertical="center"/>
    </xf>
    <xf numFmtId="183" fontId="41" fillId="0" borderId="0" xfId="23" applyNumberFormat="1" applyAlignment="1">
      <alignment horizontal="right" vertical="center"/>
    </xf>
    <xf numFmtId="178" fontId="41" fillId="0" borderId="0" xfId="24" applyNumberFormat="1" applyAlignment="1">
      <alignment horizontal="center" vertical="center"/>
    </xf>
    <xf numFmtId="178" fontId="41" fillId="0" borderId="0" xfId="24" applyNumberFormat="1" applyAlignment="1">
      <alignment vertical="center"/>
    </xf>
    <xf numFmtId="178" fontId="42" fillId="0" borderId="0" xfId="20" applyNumberFormat="1" applyFont="1">
      <alignment vertical="center"/>
    </xf>
    <xf numFmtId="178" fontId="44" fillId="0" borderId="0" xfId="20" applyNumberFormat="1" applyFont="1">
      <alignment vertical="center"/>
    </xf>
    <xf numFmtId="189" fontId="42" fillId="0" borderId="0" xfId="22" applyNumberFormat="1" applyFont="1">
      <alignment vertical="center"/>
    </xf>
    <xf numFmtId="0" fontId="42" fillId="0" borderId="0" xfId="22" applyFont="1">
      <alignment vertical="center"/>
    </xf>
    <xf numFmtId="0" fontId="46" fillId="0" borderId="42" xfId="20" applyFont="1" applyBorder="1">
      <alignment vertical="center"/>
    </xf>
    <xf numFmtId="0" fontId="42" fillId="0" borderId="35" xfId="20" applyFont="1" applyBorder="1">
      <alignment vertical="center"/>
    </xf>
    <xf numFmtId="178" fontId="42" fillId="0" borderId="42" xfId="20" applyNumberFormat="1" applyFont="1" applyBorder="1">
      <alignment vertical="center"/>
    </xf>
    <xf numFmtId="178" fontId="42" fillId="0" borderId="15" xfId="20" applyNumberFormat="1" applyFont="1" applyBorder="1">
      <alignment vertical="center"/>
    </xf>
    <xf numFmtId="189" fontId="42" fillId="0" borderId="34" xfId="20" applyNumberFormat="1" applyFont="1" applyBorder="1">
      <alignment vertical="center"/>
    </xf>
    <xf numFmtId="178" fontId="42" fillId="0" borderId="34" xfId="20" applyNumberFormat="1" applyFont="1" applyBorder="1">
      <alignment vertical="center"/>
    </xf>
    <xf numFmtId="178" fontId="42" fillId="0" borderId="31" xfId="20" applyNumberFormat="1" applyFont="1" applyBorder="1">
      <alignment vertical="center"/>
    </xf>
    <xf numFmtId="178" fontId="42" fillId="0" borderId="14" xfId="20" applyNumberFormat="1" applyFont="1" applyBorder="1">
      <alignment vertical="center"/>
    </xf>
    <xf numFmtId="191" fontId="42" fillId="0" borderId="0" xfId="20" applyNumberFormat="1" applyFont="1">
      <alignment vertical="center"/>
    </xf>
    <xf numFmtId="0" fontId="42" fillId="0" borderId="16" xfId="20" applyFont="1" applyBorder="1">
      <alignment vertical="center"/>
    </xf>
    <xf numFmtId="0" fontId="42" fillId="0" borderId="23" xfId="20" applyFont="1" applyBorder="1">
      <alignment vertical="center"/>
    </xf>
    <xf numFmtId="0" fontId="46" fillId="0" borderId="30" xfId="20" applyFont="1" applyBorder="1">
      <alignment vertical="center"/>
    </xf>
    <xf numFmtId="189" fontId="42" fillId="0" borderId="23" xfId="20" applyNumberFormat="1" applyFont="1" applyBorder="1">
      <alignment vertical="center"/>
    </xf>
    <xf numFmtId="0" fontId="42" fillId="0" borderId="30" xfId="20" applyFont="1" applyBorder="1">
      <alignment vertical="center"/>
    </xf>
    <xf numFmtId="0" fontId="41" fillId="3" borderId="0" xfId="25" applyFill="1" applyProtection="1">
      <protection hidden="1"/>
    </xf>
    <xf numFmtId="0" fontId="41" fillId="3" borderId="0" xfId="25" applyFill="1" applyAlignment="1">
      <alignment vertical="center"/>
    </xf>
    <xf numFmtId="0" fontId="41" fillId="3" borderId="0" xfId="25" applyFill="1" applyAlignment="1" applyProtection="1">
      <alignment vertical="center"/>
      <protection hidden="1"/>
    </xf>
    <xf numFmtId="0" fontId="0" fillId="3" borderId="0" xfId="25" applyFont="1" applyFill="1" applyAlignment="1">
      <alignment vertical="center"/>
    </xf>
    <xf numFmtId="0" fontId="41" fillId="3" borderId="0" xfId="25" applyFill="1"/>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2"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2"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10" xfId="11" applyFont="1" applyBorder="1" applyAlignment="1" applyProtection="1">
      <alignment horizontal="left" vertical="center" shrinkToFit="1"/>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20"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5"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0" xfId="12" applyFont="1" applyFill="1">
      <alignment vertical="center"/>
    </xf>
    <xf numFmtId="0" fontId="17" fillId="3" borderId="14" xfId="12" applyFont="1" applyFill="1" applyBorder="1">
      <alignment vertical="center"/>
    </xf>
    <xf numFmtId="0" fontId="17" fillId="3" borderId="8"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4" xfId="16" applyNumberFormat="1" applyFont="1" applyFill="1" applyBorder="1" applyAlignment="1">
      <alignment horizontal="right" vertical="center" shrinkToFit="1"/>
    </xf>
    <xf numFmtId="183" fontId="17" fillId="3" borderId="120"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10"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5" borderId="113" xfId="12" applyNumberFormat="1" applyFont="1" applyFill="1" applyBorder="1" applyAlignment="1" applyProtection="1">
      <alignment horizontal="right" vertical="center" shrinkToFit="1"/>
      <protection locked="0"/>
    </xf>
    <xf numFmtId="183" fontId="17" fillId="5" borderId="118"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7"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2" xfId="16" applyNumberFormat="1" applyFont="1" applyBorder="1" applyAlignment="1" applyProtection="1">
      <alignment horizontal="right" vertical="center" shrinkToFit="1"/>
      <protection locked="0"/>
    </xf>
    <xf numFmtId="183" fontId="17" fillId="0" borderId="119"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1"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184" fontId="42" fillId="3" borderId="74" xfId="22" applyNumberFormat="1" applyFont="1" applyFill="1" applyBorder="1" applyAlignment="1">
      <alignment horizontal="center" vertical="center"/>
    </xf>
    <xf numFmtId="184" fontId="42" fillId="3" borderId="0" xfId="22" applyNumberFormat="1" applyFont="1" applyFill="1" applyAlignment="1">
      <alignment horizontal="center" vertical="center" wrapText="1"/>
    </xf>
    <xf numFmtId="0" fontId="42" fillId="0" borderId="74" xfId="20" applyFont="1" applyBorder="1" applyAlignment="1">
      <alignment horizontal="center" vertical="center"/>
    </xf>
    <xf numFmtId="187" fontId="42" fillId="3" borderId="74" xfId="22" applyNumberFormat="1" applyFont="1" applyFill="1" applyBorder="1" applyAlignment="1">
      <alignment horizontal="center" vertical="center" wrapText="1"/>
    </xf>
    <xf numFmtId="178" fontId="41" fillId="0" borderId="0" xfId="20" applyNumberFormat="1" applyAlignment="1">
      <alignment horizontal="center" vertical="center"/>
    </xf>
    <xf numFmtId="184" fontId="42" fillId="0" borderId="0" xfId="20" applyNumberFormat="1" applyFont="1" applyAlignment="1">
      <alignment horizontal="center" vertical="center"/>
    </xf>
    <xf numFmtId="0" fontId="42" fillId="0" borderId="0" xfId="20" applyFont="1" applyAlignment="1">
      <alignment horizontal="center" vertical="center"/>
    </xf>
    <xf numFmtId="184" fontId="42" fillId="3" borderId="0" xfId="22" applyNumberFormat="1" applyFont="1" applyFill="1" applyAlignment="1">
      <alignment horizontal="center" vertical="center"/>
    </xf>
    <xf numFmtId="0" fontId="42" fillId="0" borderId="32" xfId="20" applyFont="1" applyBorder="1" applyAlignment="1">
      <alignment horizontal="center" vertical="center"/>
    </xf>
    <xf numFmtId="0" fontId="42" fillId="0" borderId="35" xfId="20" applyFont="1" applyBorder="1" applyAlignment="1">
      <alignment horizontal="center" vertical="center"/>
    </xf>
    <xf numFmtId="0" fontId="42" fillId="0" borderId="37" xfId="20" applyFont="1" applyBorder="1" applyAlignment="1">
      <alignment horizontal="center" vertical="center"/>
    </xf>
    <xf numFmtId="187" fontId="42" fillId="3" borderId="0" xfId="22" applyNumberFormat="1" applyFont="1" applyFill="1" applyAlignment="1">
      <alignment horizontal="center" vertical="center" wrapText="1"/>
    </xf>
    <xf numFmtId="0" fontId="42" fillId="0" borderId="30" xfId="20" applyFont="1" applyBorder="1" applyAlignment="1" applyProtection="1">
      <alignment horizontal="left" vertical="top" wrapText="1"/>
      <protection locked="0"/>
    </xf>
    <xf numFmtId="0" fontId="42" fillId="0" borderId="23" xfId="20" applyFont="1" applyBorder="1" applyAlignment="1" applyProtection="1">
      <alignment horizontal="left" vertical="top" wrapText="1"/>
      <protection locked="0"/>
    </xf>
    <xf numFmtId="0" fontId="42" fillId="0" borderId="16" xfId="20" applyFont="1" applyBorder="1" applyAlignment="1" applyProtection="1">
      <alignment horizontal="left" vertical="top" wrapText="1"/>
      <protection locked="0"/>
    </xf>
    <xf numFmtId="0" fontId="42" fillId="0" borderId="42" xfId="20" applyFont="1" applyBorder="1" applyAlignment="1" applyProtection="1">
      <alignment horizontal="left" vertical="top" wrapText="1"/>
      <protection locked="0"/>
    </xf>
    <xf numFmtId="0" fontId="42" fillId="0" borderId="0" xfId="20" applyFont="1" applyAlignment="1" applyProtection="1">
      <alignment horizontal="left" vertical="top" wrapText="1"/>
      <protection locked="0"/>
    </xf>
    <xf numFmtId="0" fontId="42" fillId="0" borderId="14" xfId="20" applyFont="1" applyBorder="1" applyAlignment="1" applyProtection="1">
      <alignment horizontal="left" vertical="top" wrapText="1"/>
      <protection locked="0"/>
    </xf>
    <xf numFmtId="0" fontId="42" fillId="0" borderId="31" xfId="20" applyFont="1" applyBorder="1" applyAlignment="1" applyProtection="1">
      <alignment horizontal="left" vertical="top" wrapText="1"/>
      <protection locked="0"/>
    </xf>
    <xf numFmtId="0" fontId="42" fillId="0" borderId="34" xfId="20" applyFont="1" applyBorder="1" applyAlignment="1" applyProtection="1">
      <alignment horizontal="left" vertical="top" wrapText="1"/>
      <protection locked="0"/>
    </xf>
    <xf numFmtId="0" fontId="42" fillId="0" borderId="15" xfId="20" applyFont="1" applyBorder="1" applyAlignment="1" applyProtection="1">
      <alignment horizontal="left" vertical="top" wrapText="1"/>
      <protection locked="0"/>
    </xf>
    <xf numFmtId="187" fontId="42" fillId="0" borderId="0" xfId="22" applyNumberFormat="1" applyFont="1" applyAlignment="1">
      <alignment horizontal="center" vertical="center" wrapText="1"/>
    </xf>
  </cellXfs>
  <cellStyles count="26">
    <cellStyle name="標準" xfId="0" builtinId="0"/>
    <cellStyle name="標準 2" xfId="1" xr:uid="{00000000-0005-0000-0000-000001000000}"/>
    <cellStyle name="標準 2 2" xfId="2" xr:uid="{00000000-0005-0000-0000-000002000000}"/>
    <cellStyle name="標準 2 3" xfId="3" xr:uid="{00000000-0005-0000-0000-000003000000}"/>
    <cellStyle name="標準 2 4" xfId="25" xr:uid="{77A189B1-06FB-457C-9FA8-6E14DD556F47}"/>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1" xr:uid="{18157AF4-B3BF-46AF-A8D1-49E5DFA399B4}"/>
    <cellStyle name="標準_【レイアウト】（県）資料３（Ｐ２）　歳出比較分析表" xfId="19" xr:uid="{00000000-0005-0000-0000-000013000000}"/>
    <cellStyle name="標準_【レイアウト】（県）資料３（Ｐ２）　歳出比較分析表 2" xfId="20" xr:uid="{332B9799-4D63-4342-B677-F2168030BC75}"/>
    <cellStyle name="標準_【レイアウト】（市）資料３（Ｐ２）　歳出比較分析表" xfId="18" xr:uid="{00000000-0005-0000-0000-000012000000}"/>
    <cellStyle name="標準_【レイアウト】（市）資料３（Ｐ２）　歳出比較分析表 2" xfId="22" xr:uid="{305690B2-F908-4428-828C-6CAB0EDF6588}"/>
    <cellStyle name="標準_APAHO251300" xfId="13" xr:uid="{00000000-0005-0000-0000-00000D000000}"/>
    <cellStyle name="標準_APAHO251300 2" xfId="24" xr:uid="{F7F21F23-83FC-441C-98C7-377CC248BC48}"/>
    <cellStyle name="標準_APAHO252300" xfId="14" xr:uid="{00000000-0005-0000-0000-00000E000000}"/>
    <cellStyle name="標準_APAHO252300 2" xfId="23" xr:uid="{A80CB973-F007-4BA9-81C5-568D048909FB}"/>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322B-433C-A680-8F0DFEC9EC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19219</c:v>
                </c:pt>
                <c:pt idx="1">
                  <c:v>30149</c:v>
                </c:pt>
                <c:pt idx="2">
                  <c:v>26890</c:v>
                </c:pt>
                <c:pt idx="3">
                  <c:v>22611</c:v>
                </c:pt>
                <c:pt idx="4">
                  <c:v>24157</c:v>
                </c:pt>
              </c:numCache>
            </c:numRef>
          </c:val>
          <c:smooth val="0"/>
          <c:extLst>
            <c:ext xmlns:c16="http://schemas.microsoft.com/office/drawing/2014/chart" uri="{C3380CC4-5D6E-409C-BE32-E72D297353CC}">
              <c16:uniqueId val="{00000001-322B-433C-A680-8F0DFEC9ECC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7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905691005485E-2"/>
              <c:y val="7.5163256963082778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0.71</c:v>
                </c:pt>
                <c:pt idx="1">
                  <c:v>0.9</c:v>
                </c:pt>
                <c:pt idx="2">
                  <c:v>0.09</c:v>
                </c:pt>
                <c:pt idx="3">
                  <c:v>0.06</c:v>
                </c:pt>
                <c:pt idx="4">
                  <c:v>2.85</c:v>
                </c:pt>
              </c:numCache>
            </c:numRef>
          </c:val>
          <c:extLst>
            <c:ext xmlns:c16="http://schemas.microsoft.com/office/drawing/2014/chart" uri="{C3380CC4-5D6E-409C-BE32-E72D297353CC}">
              <c16:uniqueId val="{00000000-97A6-4E1F-8DF8-6D6CB806E0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11.92</c:v>
                </c:pt>
                <c:pt idx="1">
                  <c:v>12.15</c:v>
                </c:pt>
                <c:pt idx="2">
                  <c:v>13.03</c:v>
                </c:pt>
                <c:pt idx="3">
                  <c:v>12.66</c:v>
                </c:pt>
                <c:pt idx="4">
                  <c:v>12.4</c:v>
                </c:pt>
              </c:numCache>
            </c:numRef>
          </c:val>
          <c:extLst>
            <c:ext xmlns:c16="http://schemas.microsoft.com/office/drawing/2014/chart" uri="{C3380CC4-5D6E-409C-BE32-E72D297353CC}">
              <c16:uniqueId val="{00000001-97A6-4E1F-8DF8-6D6CB806E06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-0.11</c:v>
                </c:pt>
                <c:pt idx="1">
                  <c:v>1.2</c:v>
                </c:pt>
                <c:pt idx="2">
                  <c:v>0.42</c:v>
                </c:pt>
                <c:pt idx="3">
                  <c:v>0.74</c:v>
                </c:pt>
                <c:pt idx="4">
                  <c:v>4.01</c:v>
                </c:pt>
              </c:numCache>
            </c:numRef>
          </c:val>
          <c:smooth val="0"/>
          <c:extLst>
            <c:ext xmlns:c16="http://schemas.microsoft.com/office/drawing/2014/chart" uri="{C3380CC4-5D6E-409C-BE32-E72D297353CC}">
              <c16:uniqueId val="{00000002-97A6-4E1F-8DF8-6D6CB806E06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4FE-4B4C-8872-FFB4C40E841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FE-4B4C-8872-FFB4C40E841F}"/>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4FE-4B4C-8872-FFB4C40E841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0.06</c:v>
                </c:pt>
                <c:pt idx="4">
                  <c:v>#N/A</c:v>
                </c:pt>
                <c:pt idx="5">
                  <c:v>0.08</c:v>
                </c:pt>
                <c:pt idx="6">
                  <c:v>#N/A</c:v>
                </c:pt>
                <c:pt idx="7">
                  <c:v>0.3</c:v>
                </c:pt>
                <c:pt idx="8">
                  <c:v>#N/A</c:v>
                </c:pt>
                <c:pt idx="9">
                  <c:v>0.08</c:v>
                </c:pt>
              </c:numCache>
            </c:numRef>
          </c:val>
          <c:extLst>
            <c:ext xmlns:c16="http://schemas.microsoft.com/office/drawing/2014/chart" uri="{C3380CC4-5D6E-409C-BE32-E72D297353CC}">
              <c16:uniqueId val="{00000003-24FE-4B4C-8872-FFB4C40E841F}"/>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0.22</c:v>
                </c:pt>
                <c:pt idx="4">
                  <c:v>#N/A</c:v>
                </c:pt>
                <c:pt idx="5">
                  <c:v>0.43</c:v>
                </c:pt>
                <c:pt idx="6">
                  <c:v>#N/A</c:v>
                </c:pt>
                <c:pt idx="7">
                  <c:v>0.24</c:v>
                </c:pt>
                <c:pt idx="8">
                  <c:v>#N/A</c:v>
                </c:pt>
                <c:pt idx="9">
                  <c:v>0.21</c:v>
                </c:pt>
              </c:numCache>
            </c:numRef>
          </c:val>
          <c:extLst>
            <c:ext xmlns:c16="http://schemas.microsoft.com/office/drawing/2014/chart" uri="{C3380CC4-5D6E-409C-BE32-E72D297353CC}">
              <c16:uniqueId val="{00000004-24FE-4B4C-8872-FFB4C40E841F}"/>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1.84</c:v>
                </c:pt>
                <c:pt idx="2">
                  <c:v>#N/A</c:v>
                </c:pt>
                <c:pt idx="3">
                  <c:v>0.64</c:v>
                </c:pt>
                <c:pt idx="4">
                  <c:v>#N/A</c:v>
                </c:pt>
                <c:pt idx="5">
                  <c:v>0.37</c:v>
                </c:pt>
                <c:pt idx="6">
                  <c:v>#N/A</c:v>
                </c:pt>
                <c:pt idx="7">
                  <c:v>0.18</c:v>
                </c:pt>
                <c:pt idx="8">
                  <c:v>#N/A</c:v>
                </c:pt>
                <c:pt idx="9">
                  <c:v>0.31</c:v>
                </c:pt>
              </c:numCache>
            </c:numRef>
          </c:val>
          <c:extLst>
            <c:ext xmlns:c16="http://schemas.microsoft.com/office/drawing/2014/chart" uri="{C3380CC4-5D6E-409C-BE32-E72D297353CC}">
              <c16:uniqueId val="{00000005-24FE-4B4C-8872-FFB4C40E841F}"/>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0.71</c:v>
                </c:pt>
                <c:pt idx="2">
                  <c:v>#N/A</c:v>
                </c:pt>
                <c:pt idx="3">
                  <c:v>0.9</c:v>
                </c:pt>
                <c:pt idx="4">
                  <c:v>#N/A</c:v>
                </c:pt>
                <c:pt idx="5">
                  <c:v>0.09</c:v>
                </c:pt>
                <c:pt idx="6">
                  <c:v>#N/A</c:v>
                </c:pt>
                <c:pt idx="7">
                  <c:v>0.05</c:v>
                </c:pt>
                <c:pt idx="8">
                  <c:v>#N/A</c:v>
                </c:pt>
                <c:pt idx="9">
                  <c:v>2.84</c:v>
                </c:pt>
              </c:numCache>
            </c:numRef>
          </c:val>
          <c:extLst>
            <c:ext xmlns:c16="http://schemas.microsoft.com/office/drawing/2014/chart" uri="{C3380CC4-5D6E-409C-BE32-E72D297353CC}">
              <c16:uniqueId val="{00000006-24FE-4B4C-8872-FFB4C40E841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c:v>
                </c:pt>
                <c:pt idx="2">
                  <c:v>#N/A</c:v>
                </c:pt>
                <c:pt idx="3">
                  <c:v>6.08</c:v>
                </c:pt>
                <c:pt idx="4">
                  <c:v>#N/A</c:v>
                </c:pt>
                <c:pt idx="5">
                  <c:v>5.84</c:v>
                </c:pt>
                <c:pt idx="6">
                  <c:v>#N/A</c:v>
                </c:pt>
                <c:pt idx="7">
                  <c:v>4.84</c:v>
                </c:pt>
                <c:pt idx="8">
                  <c:v>#N/A</c:v>
                </c:pt>
                <c:pt idx="9">
                  <c:v>3.5</c:v>
                </c:pt>
              </c:numCache>
            </c:numRef>
          </c:val>
          <c:extLst>
            <c:ext xmlns:c16="http://schemas.microsoft.com/office/drawing/2014/chart" uri="{C3380CC4-5D6E-409C-BE32-E72D297353CC}">
              <c16:uniqueId val="{00000007-24FE-4B4C-8872-FFB4C40E841F}"/>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3.68</c:v>
                </c:pt>
                <c:pt idx="2">
                  <c:v>#N/A</c:v>
                </c:pt>
                <c:pt idx="3">
                  <c:v>3.29</c:v>
                </c:pt>
                <c:pt idx="4">
                  <c:v>#N/A</c:v>
                </c:pt>
                <c:pt idx="5">
                  <c:v>3.59</c:v>
                </c:pt>
                <c:pt idx="6">
                  <c:v>#N/A</c:v>
                </c:pt>
                <c:pt idx="7">
                  <c:v>3.67</c:v>
                </c:pt>
                <c:pt idx="8">
                  <c:v>#N/A</c:v>
                </c:pt>
                <c:pt idx="9">
                  <c:v>4.41</c:v>
                </c:pt>
              </c:numCache>
            </c:numRef>
          </c:val>
          <c:extLst>
            <c:ext xmlns:c16="http://schemas.microsoft.com/office/drawing/2014/chart" uri="{C3380CC4-5D6E-409C-BE32-E72D297353CC}">
              <c16:uniqueId val="{00000008-24FE-4B4C-8872-FFB4C40E841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8.51</c:v>
                </c:pt>
                <c:pt idx="2">
                  <c:v>#N/A</c:v>
                </c:pt>
                <c:pt idx="3">
                  <c:v>10.57</c:v>
                </c:pt>
                <c:pt idx="4">
                  <c:v>#N/A</c:v>
                </c:pt>
                <c:pt idx="5">
                  <c:v>12.08</c:v>
                </c:pt>
                <c:pt idx="6">
                  <c:v>#N/A</c:v>
                </c:pt>
                <c:pt idx="7">
                  <c:v>9.43</c:v>
                </c:pt>
                <c:pt idx="8">
                  <c:v>#N/A</c:v>
                </c:pt>
                <c:pt idx="9">
                  <c:v>5.97</c:v>
                </c:pt>
              </c:numCache>
            </c:numRef>
          </c:val>
          <c:extLst>
            <c:ext xmlns:c16="http://schemas.microsoft.com/office/drawing/2014/chart" uri="{C3380CC4-5D6E-409C-BE32-E72D297353CC}">
              <c16:uniqueId val="{00000009-24FE-4B4C-8872-FFB4C40E841F}"/>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11660</c:v>
                </c:pt>
                <c:pt idx="5">
                  <c:v>11947</c:v>
                </c:pt>
                <c:pt idx="8">
                  <c:v>12008</c:v>
                </c:pt>
                <c:pt idx="11">
                  <c:v>11859</c:v>
                </c:pt>
                <c:pt idx="14">
                  <c:v>11764</c:v>
                </c:pt>
              </c:numCache>
            </c:numRef>
          </c:val>
          <c:extLst>
            <c:ext xmlns:c16="http://schemas.microsoft.com/office/drawing/2014/chart" uri="{C3380CC4-5D6E-409C-BE32-E72D297353CC}">
              <c16:uniqueId val="{00000000-BE78-4D3D-9810-68BF7323912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E78-4D3D-9810-68BF7323912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E78-4D3D-9810-68BF7323912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56</c:v>
                </c:pt>
                <c:pt idx="6">
                  <c:v>33</c:v>
                </c:pt>
                <c:pt idx="9">
                  <c:v>91</c:v>
                </c:pt>
                <c:pt idx="12">
                  <c:v>94</c:v>
                </c:pt>
              </c:numCache>
            </c:numRef>
          </c:val>
          <c:extLst>
            <c:ext xmlns:c16="http://schemas.microsoft.com/office/drawing/2014/chart" uri="{C3380CC4-5D6E-409C-BE32-E72D297353CC}">
              <c16:uniqueId val="{00000003-BE78-4D3D-9810-68BF7323912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4883</c:v>
                </c:pt>
                <c:pt idx="3">
                  <c:v>4705</c:v>
                </c:pt>
                <c:pt idx="6">
                  <c:v>4642</c:v>
                </c:pt>
                <c:pt idx="9">
                  <c:v>4520</c:v>
                </c:pt>
                <c:pt idx="12">
                  <c:v>4066</c:v>
                </c:pt>
              </c:numCache>
            </c:numRef>
          </c:val>
          <c:extLst>
            <c:ext xmlns:c16="http://schemas.microsoft.com/office/drawing/2014/chart" uri="{C3380CC4-5D6E-409C-BE32-E72D297353CC}">
              <c16:uniqueId val="{00000004-BE78-4D3D-9810-68BF7323912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78-4D3D-9810-68BF7323912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E78-4D3D-9810-68BF7323912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8534</c:v>
                </c:pt>
                <c:pt idx="3">
                  <c:v>8967</c:v>
                </c:pt>
                <c:pt idx="6">
                  <c:v>9055</c:v>
                </c:pt>
                <c:pt idx="9">
                  <c:v>8684</c:v>
                </c:pt>
                <c:pt idx="12">
                  <c:v>8144</c:v>
                </c:pt>
              </c:numCache>
            </c:numRef>
          </c:val>
          <c:extLst>
            <c:ext xmlns:c16="http://schemas.microsoft.com/office/drawing/2014/chart" uri="{C3380CC4-5D6E-409C-BE32-E72D297353CC}">
              <c16:uniqueId val="{00000007-BE78-4D3D-9810-68BF7323912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1822</c:v>
                </c:pt>
                <c:pt idx="2">
                  <c:v>#N/A</c:v>
                </c:pt>
                <c:pt idx="3">
                  <c:v>#N/A</c:v>
                </c:pt>
                <c:pt idx="4">
                  <c:v>1781</c:v>
                </c:pt>
                <c:pt idx="5">
                  <c:v>#N/A</c:v>
                </c:pt>
                <c:pt idx="6">
                  <c:v>#N/A</c:v>
                </c:pt>
                <c:pt idx="7">
                  <c:v>1722</c:v>
                </c:pt>
                <c:pt idx="8">
                  <c:v>#N/A</c:v>
                </c:pt>
                <c:pt idx="9">
                  <c:v>#N/A</c:v>
                </c:pt>
                <c:pt idx="10">
                  <c:v>1436</c:v>
                </c:pt>
                <c:pt idx="11">
                  <c:v>#N/A</c:v>
                </c:pt>
                <c:pt idx="12">
                  <c:v>#N/A</c:v>
                </c:pt>
                <c:pt idx="13">
                  <c:v>540</c:v>
                </c:pt>
                <c:pt idx="14">
                  <c:v>#N/A</c:v>
                </c:pt>
              </c:numCache>
            </c:numRef>
          </c:val>
          <c:smooth val="0"/>
          <c:extLst>
            <c:ext xmlns:c16="http://schemas.microsoft.com/office/drawing/2014/chart" uri="{C3380CC4-5D6E-409C-BE32-E72D297353CC}">
              <c16:uniqueId val="{00000008-BE78-4D3D-9810-68BF7323912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113233</c:v>
                </c:pt>
                <c:pt idx="5">
                  <c:v>112231</c:v>
                </c:pt>
                <c:pt idx="8">
                  <c:v>108518</c:v>
                </c:pt>
                <c:pt idx="11">
                  <c:v>103630</c:v>
                </c:pt>
                <c:pt idx="14">
                  <c:v>97337</c:v>
                </c:pt>
              </c:numCache>
            </c:numRef>
          </c:val>
          <c:extLst>
            <c:ext xmlns:c16="http://schemas.microsoft.com/office/drawing/2014/chart" uri="{C3380CC4-5D6E-409C-BE32-E72D297353CC}">
              <c16:uniqueId val="{00000000-5669-4858-978B-495F003474C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42772</c:v>
                </c:pt>
                <c:pt idx="5">
                  <c:v>44185</c:v>
                </c:pt>
                <c:pt idx="8">
                  <c:v>43864</c:v>
                </c:pt>
                <c:pt idx="11">
                  <c:v>43058</c:v>
                </c:pt>
                <c:pt idx="14">
                  <c:v>41805</c:v>
                </c:pt>
              </c:numCache>
            </c:numRef>
          </c:val>
          <c:extLst>
            <c:ext xmlns:c16="http://schemas.microsoft.com/office/drawing/2014/chart" uri="{C3380CC4-5D6E-409C-BE32-E72D297353CC}">
              <c16:uniqueId val="{00000001-5669-4858-978B-495F003474C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9877</c:v>
                </c:pt>
                <c:pt idx="5">
                  <c:v>11286</c:v>
                </c:pt>
                <c:pt idx="8">
                  <c:v>12855</c:v>
                </c:pt>
                <c:pt idx="11">
                  <c:v>13909</c:v>
                </c:pt>
                <c:pt idx="14">
                  <c:v>15067</c:v>
                </c:pt>
              </c:numCache>
            </c:numRef>
          </c:val>
          <c:extLst>
            <c:ext xmlns:c16="http://schemas.microsoft.com/office/drawing/2014/chart" uri="{C3380CC4-5D6E-409C-BE32-E72D297353CC}">
              <c16:uniqueId val="{00000002-5669-4858-978B-495F003474C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669-4858-978B-495F003474C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669-4858-978B-495F003474C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69-4858-978B-495F003474C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11815</c:v>
                </c:pt>
                <c:pt idx="3">
                  <c:v>12040</c:v>
                </c:pt>
                <c:pt idx="6">
                  <c:v>12430</c:v>
                </c:pt>
                <c:pt idx="9">
                  <c:v>13091</c:v>
                </c:pt>
                <c:pt idx="12">
                  <c:v>12926</c:v>
                </c:pt>
              </c:numCache>
            </c:numRef>
          </c:val>
          <c:extLst>
            <c:ext xmlns:c16="http://schemas.microsoft.com/office/drawing/2014/chart" uri="{C3380CC4-5D6E-409C-BE32-E72D297353CC}">
              <c16:uniqueId val="{00000006-5669-4858-978B-495F003474C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898</c:v>
                </c:pt>
                <c:pt idx="3">
                  <c:v>794</c:v>
                </c:pt>
                <c:pt idx="6">
                  <c:v>807</c:v>
                </c:pt>
                <c:pt idx="9">
                  <c:v>747</c:v>
                </c:pt>
                <c:pt idx="12">
                  <c:v>723</c:v>
                </c:pt>
              </c:numCache>
            </c:numRef>
          </c:val>
          <c:extLst>
            <c:ext xmlns:c16="http://schemas.microsoft.com/office/drawing/2014/chart" uri="{C3380CC4-5D6E-409C-BE32-E72D297353CC}">
              <c16:uniqueId val="{00000007-5669-4858-978B-495F003474C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59216</c:v>
                </c:pt>
                <c:pt idx="3">
                  <c:v>55343</c:v>
                </c:pt>
                <c:pt idx="6">
                  <c:v>52124</c:v>
                </c:pt>
                <c:pt idx="9">
                  <c:v>51296</c:v>
                </c:pt>
                <c:pt idx="12">
                  <c:v>50558</c:v>
                </c:pt>
              </c:numCache>
            </c:numRef>
          </c:val>
          <c:extLst>
            <c:ext xmlns:c16="http://schemas.microsoft.com/office/drawing/2014/chart" uri="{C3380CC4-5D6E-409C-BE32-E72D297353CC}">
              <c16:uniqueId val="{00000008-5669-4858-978B-495F003474C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1930</c:v>
                </c:pt>
                <c:pt idx="12">
                  <c:v>0</c:v>
                </c:pt>
              </c:numCache>
            </c:numRef>
          </c:val>
          <c:extLst>
            <c:ext xmlns:c16="http://schemas.microsoft.com/office/drawing/2014/chart" uri="{C3380CC4-5D6E-409C-BE32-E72D297353CC}">
              <c16:uniqueId val="{00000009-5669-4858-978B-495F003474C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95645</c:v>
                </c:pt>
                <c:pt idx="3">
                  <c:v>95057</c:v>
                </c:pt>
                <c:pt idx="6">
                  <c:v>92404</c:v>
                </c:pt>
                <c:pt idx="9">
                  <c:v>88643</c:v>
                </c:pt>
                <c:pt idx="12">
                  <c:v>84319</c:v>
                </c:pt>
              </c:numCache>
            </c:numRef>
          </c:val>
          <c:extLst>
            <c:ext xmlns:c16="http://schemas.microsoft.com/office/drawing/2014/chart" uri="{C3380CC4-5D6E-409C-BE32-E72D297353CC}">
              <c16:uniqueId val="{0000000A-5669-4858-978B-495F003474C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1692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669-4858-978B-495F003474C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7824</c:v>
                </c:pt>
                <c:pt idx="1">
                  <c:v>7784</c:v>
                </c:pt>
                <c:pt idx="2">
                  <c:v>7823</c:v>
                </c:pt>
              </c:numCache>
            </c:numRef>
          </c:val>
          <c:extLst>
            <c:ext xmlns:c16="http://schemas.microsoft.com/office/drawing/2014/chart" uri="{C3380CC4-5D6E-409C-BE32-E72D297353CC}">
              <c16:uniqueId val="{00000000-3E38-4927-BF81-297012B75B5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3E38-4927-BF81-297012B75B5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4965</c:v>
                </c:pt>
                <c:pt idx="1">
                  <c:v>6054</c:v>
                </c:pt>
                <c:pt idx="2">
                  <c:v>7200</c:v>
                </c:pt>
              </c:numCache>
            </c:numRef>
          </c:val>
          <c:extLst>
            <c:ext xmlns:c16="http://schemas.microsoft.com/office/drawing/2014/chart" uri="{C3380CC4-5D6E-409C-BE32-E72D297353CC}">
              <c16:uniqueId val="{00000002-3E38-4927-BF81-297012B75B5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{C5B72D15-4B77-4412-BFFD-44FA0EE22522}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BC7-43D1-86AE-A7A319EB03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{5C7B4754-718D-4037-9F2C-4448BC2F9B85}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C7-43D1-86AE-A7A319EB03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{B9DA8E3B-0186-4F3D-AD23-825EF16880BC}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C7-43D1-86AE-A7A319EB03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{40FA27A4-D8BE-465B-B68B-C4EBE4E19E2A}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C7-43D1-86AE-A7A319EB03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{976474E6-2D8B-4301-A37E-7BD0FF3CA30B}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C7-43D1-86AE-A7A319EB03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{49DFA04B-5934-475E-B75B-D7A996C25502}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BC7-43D1-86AE-A7A319EB03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{FCDD59A3-FE7D-487C-9F67-9A472C07E9DD}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BC7-43D1-86AE-A7A319EB03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{2C375D00-4F92-4D22-887A-83C63C4FA5C2}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BC7-43D1-86AE-A7A319EB03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{2C88C516-3089-4830-B102-4DF11D857939}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BC7-43D1-86AE-A7A319EB03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c:v>
                </c:pt>
                <c:pt idx="8">
                  <c:v>62.3</c:v>
                </c:pt>
                <c:pt idx="16">
                  <c:v>63.6</c:v>
                </c:pt>
                <c:pt idx="24">
                  <c:v>65</c:v>
                </c:pt>
                <c:pt idx="32">
                  <c:v>66.7</c:v>
                </c:pt>
              </c:numCache>
            </c:numRef>
          </c:xVal>
          <c:yVal>
            <c:numRef>
              <c:f>公会計指標分析・財政指標組合せ分析表!$BP$51:$DC$51</c:f>
              <c:numCache>
                <c:formatCode>#,##0.0;"▲ "#,##0.0</c:formatCode>
                <c:ptCount val="40"/>
                <c:pt idx="0">
                  <c:v>3.3</c:v>
                </c:pt>
              </c:numCache>
            </c:numRef>
          </c:yVal>
          <c:smooth val="0"/>
          <c:extLst>
            <c:ext xmlns:c16="http://schemas.microsoft.com/office/drawing/2014/chart" uri="{C3380CC4-5D6E-409C-BE32-E72D297353CC}">
              <c16:uniqueId val="{00000009-7BC7-43D1-86AE-A7A319EB03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{92948E2F-48C1-4B1B-94EC-806B62702E51}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BC7-43D1-86AE-A7A319EB03D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{7A9E04D3-2673-42DA-97CB-E90B840247A7}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C7-43D1-86AE-A7A319EB03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{13D95CB3-C4D6-4EAC-B298-EB8D4C3D8DFF}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C7-43D1-86AE-A7A319EB03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{6947E901-BF9E-4887-832C-4B690ED70F12}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C7-43D1-86AE-A7A319EB03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{BA6ADCA3-9D8B-43F3-B539-818EF7DA7401}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C7-43D1-86AE-A7A319EB03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{1F5EB63B-D06E-4666-BD71-BF4CEFB92633}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BC7-43D1-86AE-A7A319EB03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{233A066B-C32A-4274-9464-1442392B222E}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BC7-43D1-86AE-A7A319EB03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{70197B5C-724B-4E1B-A70A-9143BD16B14B}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BC7-43D1-86AE-A7A319EB03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{26E0E7C1-3BF0-4060-820B-1C8A5A6D9191}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BC7-43D1-86AE-A7A319EB03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BC7-43D1-86AE-A7A319EB03D3}"/>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{075151EA-C32D-4AAC-94D5-9299F68AFB3F}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3B-4400-8251-BBEF126764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{6A1C965B-1872-4848-A7BF-B878849B4061}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3B-4400-8251-BBEF126764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{02D02104-E76E-49C7-BC71-693427FD87C9}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3B-4400-8251-BBEF126764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{A04C9F15-DEB3-4B39-8628-99981C838B66}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3B-4400-8251-BBEF126764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{F708B1A9-FA6C-4E43-9139-6A10B67D628A}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3B-4400-8251-BBEF1267649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{93A1A0E2-CA19-491D-8315-BEF34F9FA733}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3B-4400-8251-BBEF1267649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{EFE85897-7075-4719-92B2-7B84AD2E3276}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3B-4400-8251-BBEF1267649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{B51F7CCE-EEBE-4CFB-AB09-7477392C6453}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3B-4400-8251-BBEF1267649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{A50C8C79-024E-4952-A5C4-482C53424B85}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3B-4400-8251-BBEF126764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3.7</c:v>
                </c:pt>
                <c:pt idx="16">
                  <c:v>3.4</c:v>
                </c:pt>
                <c:pt idx="24">
                  <c:v>3.1</c:v>
                </c:pt>
                <c:pt idx="32">
                  <c:v>2.2999999999999998</c:v>
                </c:pt>
              </c:numCache>
            </c:numRef>
          </c:xVal>
          <c:yVal>
            <c:numRef>
              <c:f>公会計指標分析・財政指標組合せ分析表!$BP$73:$DC$73</c:f>
              <c:numCache>
                <c:formatCode>#,##0.0;"▲ "#,##0.0</c:formatCode>
                <c:ptCount val="40"/>
                <c:pt idx="0">
                  <c:v>3.3</c:v>
                </c:pt>
              </c:numCache>
            </c:numRef>
          </c:yVal>
          <c:smooth val="0"/>
          <c:extLst>
            <c:ext xmlns:c16="http://schemas.microsoft.com/office/drawing/2014/chart" uri="{C3380CC4-5D6E-409C-BE32-E72D297353CC}">
              <c16:uniqueId val="{00000009-DE3B-4400-8251-BBEF1267649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{9D3D4381-82D0-4332-A437-E77BADB39687}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3B-4400-8251-BBEF1267649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{F80D5F8A-4EF2-4330-A1DB-F5014CC6F59A}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3B-4400-8251-BBEF126764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{5F1BBEC1-9FDD-4081-BEE1-CBC1C4ACF58A}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3B-4400-8251-BBEF126764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{404AA797-3EE6-4BED-9DBD-3A3A6C60BF91}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3B-4400-8251-BBEF126764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{02001F2B-BBE2-49F9-8A7D-8796A0C2BD5F}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3B-4400-8251-BBEF1267649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{FF193104-E0A3-4C3F-B5DC-F6E1EAE72D48}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3B-4400-8251-BBEF12676499}"/>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{78BDDCAA-010E-4262-9970-09DC57517C07}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3B-4400-8251-BBEF12676499}"/>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{B575AF31-381D-4EAC-A5D6-428C22EB0DF4}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3B-4400-8251-BBEF12676499}"/>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{D7640271-C2AA-4E07-A567-6B5325930E0B}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3B-4400-8251-BBEF126764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DE3B-4400-8251-BBEF12676499}"/>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75565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10845"/>
          <a:ext cx="1142174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62865</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8145"/>
          <a:ext cx="3532505" cy="5480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4180"/>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113665</xdr:rowOff>
    </xdr:from>
    <xdr:to>
      <xdr:col>114</xdr:col>
      <xdr:colOff>184150</xdr:colOff>
      <xdr:row>5</xdr:row>
      <xdr:rowOff>56515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8945"/>
          <a:ext cx="345186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大阪府八尾市</a:t>
          </a:r>
        </a:p>
      </xdr:txBody>
    </xdr:sp>
    <xdr:clientData/>
  </xdr:twoCellAnchor>
  <xdr:twoCellAnchor>
    <xdr:from>
      <xdr:col>83</xdr:col>
      <xdr:colOff>6350</xdr:colOff>
      <xdr:row>2</xdr:row>
      <xdr:rowOff>62865</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8145"/>
          <a:ext cx="2409190" cy="5480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4180"/>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113665</xdr:rowOff>
    </xdr:from>
    <xdr:to>
      <xdr:col>95</xdr:col>
      <xdr:colOff>101600</xdr:colOff>
      <xdr:row>5</xdr:row>
      <xdr:rowOff>56515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8945"/>
          <a:ext cx="230759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1580"/>
          <a:ext cx="1250315" cy="1675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38100</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1580"/>
          <a:ext cx="1131570" cy="1675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259,158
249,877
41.72
126,597,935
124,326,820
1,797,799
63,103,183
84,157,724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1580"/>
          <a:ext cx="1377315" cy="1675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56515</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9995"/>
          <a:ext cx="1822450" cy="992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56515</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9995"/>
          <a:ext cx="1144270" cy="992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56515</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9995"/>
          <a:ext cx="572135" cy="992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3330"/>
          <a:ext cx="11442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75565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622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8800"/>
          <a:ext cx="1144270" cy="6172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3223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127000</xdr:rowOff>
    </xdr:from>
    <xdr:to>
      <xdr:col>51</xdr:col>
      <xdr:colOff>188595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340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81430"/>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132715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40510"/>
          <a:ext cx="8064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9990" cy="25273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3225"/>
          <a:ext cx="88099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754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875"/>
          <a:ext cx="57575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4265" cy="25209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795"/>
          <a:ext cx="8724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0110"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60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81280</xdr:rowOff>
    </xdr:from>
    <xdr:ext cx="8145145" cy="25273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7000"/>
          <a:ext cx="814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8555" cy="41529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5285"/>
          <a:ext cx="8758555" cy="4152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8351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935"/>
          <a:ext cx="1835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71905"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8435"/>
          <a:ext cx="127190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50365"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5036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[0.69]</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00B050"/>
              </a:solidFill>
              <a:effectLst/>
              <a:latin typeface="+mn-lt"/>
              <a:ea typeface="+mn-ea"/>
              <a:cs typeface="+mn-cs"/>
            </a:rPr>
            <a:t>　</a:t>
          </a:r>
          <a:r>
            <a:rPr kumimoji="1" lang="ja-JP" altLang="ja-JP" sz="1100">
              <a:solidFill>
                <a:schemeClr val="tx1"/>
              </a:solidFill>
              <a:effectLst/>
              <a:latin typeface="+mn-lt"/>
              <a:ea typeface="+mn-ea"/>
              <a:cs typeface="+mn-cs"/>
            </a:rPr>
            <a:t>市民税の増等により基準財政収入額が増額となる一方、被生活保護者数は全国的に見ても高い水準にあることなどから基準財政需要額が大きいため、類似団体内平均値を下回り、大阪府平均付近で推移している。</a:t>
          </a:r>
          <a:endParaRPr lang="ja-JP" altLang="ja-JP" sz="1100">
            <a:solidFill>
              <a:schemeClr val="tx1"/>
            </a:solidFill>
            <a:effectLst/>
          </a:endParaRPr>
        </a:p>
        <a:p>
          <a:r>
            <a:rPr kumimoji="1" lang="ja-JP" altLang="ja-JP" sz="1100">
              <a:solidFill>
                <a:schemeClr val="tx1"/>
              </a:solidFill>
              <a:effectLst/>
              <a:latin typeface="+mn-lt"/>
              <a:ea typeface="+mn-ea"/>
              <a:cs typeface="+mn-cs"/>
            </a:rPr>
            <a:t>　令和５年度に策定した「新やお改革プラン</a:t>
          </a:r>
          <a:r>
            <a:rPr kumimoji="1" lang="en-US" altLang="ja-JP" sz="1100">
              <a:solidFill>
                <a:schemeClr val="tx1"/>
              </a:solidFill>
              <a:effectLst/>
              <a:latin typeface="+mn-lt"/>
              <a:ea typeface="+mn-ea"/>
              <a:cs typeface="+mn-cs"/>
            </a:rPr>
            <a:t>2.0</a:t>
          </a:r>
          <a:r>
            <a:rPr kumimoji="1" lang="ja-JP" altLang="ja-JP" sz="1100">
              <a:solidFill>
                <a:schemeClr val="tx1"/>
              </a:solidFill>
              <a:effectLst/>
              <a:latin typeface="+mn-lt"/>
              <a:ea typeface="+mn-ea"/>
              <a:cs typeface="+mn-cs"/>
            </a:rPr>
            <a:t>」に基づき、社会状況の変化等をふまえた事業の廃止や縮小、効率的な組織体制の構築による人件費の総額抑制、新たな歳入確保等の取り組みを通じて、財政基盤の強化を図る。</a:t>
          </a:r>
          <a:endParaRPr lang="ja-JP" altLang="ja-JP" sz="1100">
            <a:solidFill>
              <a:schemeClr val="tx1"/>
            </a:solidFill>
            <a:effectLst/>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5209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08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128905</xdr:rowOff>
    </xdr:from>
    <xdr:to>
      <xdr:col>27</xdr:col>
      <xdr:colOff>184150</xdr:colOff>
      <xdr:row>45</xdr:row>
      <xdr:rowOff>128905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6727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156845</xdr:rowOff>
    </xdr:from>
    <xdr:ext cx="762000" cy="25273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330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127000</xdr:rowOff>
    </xdr:from>
    <xdr:to>
      <xdr:col>27</xdr:col>
      <xdr:colOff>184150</xdr:colOff>
      <xdr:row>43</xdr:row>
      <xdr:rowOff>127000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335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154940</xdr:rowOff>
    </xdr:from>
    <xdr:ext cx="762000" cy="252730"/>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1958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125095</xdr:rowOff>
    </xdr:from>
    <xdr:to>
      <xdr:col>27</xdr:col>
      <xdr:colOff>184150</xdr:colOff>
      <xdr:row>41</xdr:row>
      <xdr:rowOff>125095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9983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153035</xdr:rowOff>
    </xdr:from>
    <xdr:ext cx="762000" cy="25273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586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123825</xdr:rowOff>
    </xdr:from>
    <xdr:to>
      <xdr:col>27</xdr:col>
      <xdr:colOff>184150</xdr:colOff>
      <xdr:row>39</xdr:row>
      <xdr:rowOff>123825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6617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151765</xdr:rowOff>
    </xdr:from>
    <xdr:ext cx="762000" cy="25273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522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121920</xdr:rowOff>
    </xdr:from>
    <xdr:to>
      <xdr:col>27</xdr:col>
      <xdr:colOff>184150</xdr:colOff>
      <xdr:row>37</xdr:row>
      <xdr:rowOff>121920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324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150495</xdr:rowOff>
    </xdr:from>
    <xdr:ext cx="762000" cy="25273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1855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119380</xdr:rowOff>
    </xdr:from>
    <xdr:to>
      <xdr:col>27</xdr:col>
      <xdr:colOff>184150</xdr:colOff>
      <xdr:row>35</xdr:row>
      <xdr:rowOff>119380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9867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148590</xdr:rowOff>
    </xdr:from>
    <xdr:ext cx="762000" cy="25273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8483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5209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5111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103505</xdr:rowOff>
    </xdr:from>
    <xdr:to>
      <xdr:col>23</xdr:col>
      <xdr:colOff>133350</xdr:colOff>
      <xdr:row>44</xdr:row>
      <xdr:rowOff>161925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471035" y="5970905"/>
          <a:ext cx="0" cy="15671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133985</xdr:rowOff>
    </xdr:from>
    <xdr:ext cx="761365" cy="25336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38980" y="751014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161925</xdr:rowOff>
    </xdr:from>
    <xdr:to>
      <xdr:col>24</xdr:col>
      <xdr:colOff>12700</xdr:colOff>
      <xdr:row>44</xdr:row>
      <xdr:rowOff>161925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75380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19685</xdr:rowOff>
    </xdr:from>
    <xdr:ext cx="761365" cy="25273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38980" y="571944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103505</xdr:rowOff>
    </xdr:from>
    <xdr:to>
      <xdr:col>24</xdr:col>
      <xdr:colOff>12700</xdr:colOff>
      <xdr:row>35</xdr:row>
      <xdr:rowOff>103505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382135" y="59709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126365</xdr:rowOff>
    </xdr:from>
    <xdr:to>
      <xdr:col>23</xdr:col>
      <xdr:colOff>133350</xdr:colOff>
      <xdr:row>42</xdr:row>
      <xdr:rowOff>142875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16655" y="7167245"/>
          <a:ext cx="7543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159385</xdr:rowOff>
    </xdr:from>
    <xdr:ext cx="761365" cy="25209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38980" y="6864985"/>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142875</xdr:rowOff>
    </xdr:from>
    <xdr:to>
      <xdr:col>23</xdr:col>
      <xdr:colOff>184150</xdr:colOff>
      <xdr:row>42</xdr:row>
      <xdr:rowOff>74295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20235" y="7016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109220</xdr:rowOff>
    </xdr:from>
    <xdr:to>
      <xdr:col>19</xdr:col>
      <xdr:colOff>133350</xdr:colOff>
      <xdr:row>42</xdr:row>
      <xdr:rowOff>126365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11475" y="7150100"/>
          <a:ext cx="8051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142875</xdr:rowOff>
    </xdr:from>
    <xdr:to>
      <xdr:col>19</xdr:col>
      <xdr:colOff>184150</xdr:colOff>
      <xdr:row>42</xdr:row>
      <xdr:rowOff>74295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665855" y="7016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84455</xdr:rowOff>
    </xdr:from>
    <xdr:ext cx="736600" cy="25209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377565" y="679005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92710</xdr:rowOff>
    </xdr:from>
    <xdr:to>
      <xdr:col>15</xdr:col>
      <xdr:colOff>82550</xdr:colOff>
      <xdr:row>42</xdr:row>
      <xdr:rowOff>109220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06295" y="7133590"/>
          <a:ext cx="80518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109220</xdr:rowOff>
    </xdr:from>
    <xdr:to>
      <xdr:col>15</xdr:col>
      <xdr:colOff>133350</xdr:colOff>
      <xdr:row>42</xdr:row>
      <xdr:rowOff>40640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60675" y="6982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50800</xdr:rowOff>
    </xdr:from>
    <xdr:ext cx="760730" cy="25209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72385" y="675640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42</xdr:row>
      <xdr:rowOff>58420</xdr:rowOff>
    </xdr:from>
    <xdr:to>
      <xdr:col>11</xdr:col>
      <xdr:colOff>31750</xdr:colOff>
      <xdr:row>42</xdr:row>
      <xdr:rowOff>92710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20165" y="7099300"/>
          <a:ext cx="78613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109220</xdr:rowOff>
    </xdr:from>
    <xdr:to>
      <xdr:col>11</xdr:col>
      <xdr:colOff>82550</xdr:colOff>
      <xdr:row>42</xdr:row>
      <xdr:rowOff>40640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74545" y="6982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50800</xdr:rowOff>
    </xdr:from>
    <xdr:ext cx="761365" cy="25209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67205" y="675640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74930</xdr:rowOff>
    </xdr:from>
    <xdr:to>
      <xdr:col>7</xdr:col>
      <xdr:colOff>31750</xdr:colOff>
      <xdr:row>42</xdr:row>
      <xdr:rowOff>6350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71270" y="69481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17145</xdr:rowOff>
    </xdr:from>
    <xdr:ext cx="761365" cy="25209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62025" y="672274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1365" cy="25209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276090"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1365" cy="25209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21710"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61365" cy="25209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16530"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209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11350" y="80073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1365" cy="25209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27125"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93345</xdr:rowOff>
    </xdr:from>
    <xdr:to>
      <xdr:col>23</xdr:col>
      <xdr:colOff>184150</xdr:colOff>
      <xdr:row>43</xdr:row>
      <xdr:rowOff>24765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20235" y="71342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66040</xdr:rowOff>
    </xdr:from>
    <xdr:ext cx="761365" cy="25273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38980" y="710692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76200</xdr:rowOff>
    </xdr:from>
    <xdr:to>
      <xdr:col>19</xdr:col>
      <xdr:colOff>184150</xdr:colOff>
      <xdr:row>43</xdr:row>
      <xdr:rowOff>7620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665855" y="71170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161290</xdr:rowOff>
    </xdr:from>
    <xdr:ext cx="736600" cy="25209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377565" y="720217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59690</xdr:rowOff>
    </xdr:from>
    <xdr:to>
      <xdr:col>15</xdr:col>
      <xdr:colOff>133350</xdr:colOff>
      <xdr:row>42</xdr:row>
      <xdr:rowOff>159385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60675" y="7100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144145</xdr:rowOff>
    </xdr:from>
    <xdr:ext cx="760730" cy="25273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72385" y="718502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42</xdr:row>
      <xdr:rowOff>42545</xdr:rowOff>
    </xdr:from>
    <xdr:to>
      <xdr:col>11</xdr:col>
      <xdr:colOff>82550</xdr:colOff>
      <xdr:row>42</xdr:row>
      <xdr:rowOff>142240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74545" y="70834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127635</xdr:rowOff>
    </xdr:from>
    <xdr:ext cx="761365" cy="25209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67205" y="716851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8255</xdr:rowOff>
    </xdr:from>
    <xdr:to>
      <xdr:col>7</xdr:col>
      <xdr:colOff>31750</xdr:colOff>
      <xdr:row>42</xdr:row>
      <xdr:rowOff>107950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71270" y="704913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93345</xdr:rowOff>
    </xdr:from>
    <xdr:ext cx="761365" cy="25273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62025" y="713422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81280</xdr:rowOff>
    </xdr:from>
    <xdr:to>
      <xdr:col>27</xdr:col>
      <xdr:colOff>184150</xdr:colOff>
      <xdr:row>53</xdr:row>
      <xdr:rowOff>55880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699135" y="8630920"/>
          <a:ext cx="45770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275" cy="3022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25905" y="8983980"/>
          <a:ext cx="143827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9730" cy="35052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45130" y="8959215"/>
          <a:ext cx="16497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人事院勧告によ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人件費の歳出一般財源が増加する一方、普通交付税や各種交付金等が増加したため、前年度比</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ポイント良化となるも、依然として類似団体内平均値を大きく上回っている。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今後も障がい者サービス費等の扶助費や、介護保険事業特別会計等への繰出金の増加など、社会保障給付費が高い水準で推移することが見込まれる。「新やお改革プラン</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」をふまえ、さらなる選択と集中による事務事業の見直し、義務的経費などの固定的経費の縮減などに取り組み、経常収支比率の引下げを図る。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136525</xdr:rowOff>
    </xdr:from>
    <xdr:ext cx="297815" cy="2203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1035" y="918908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5209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9573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109855</xdr:rowOff>
    </xdr:from>
    <xdr:to>
      <xdr:col>27</xdr:col>
      <xdr:colOff>184150</xdr:colOff>
      <xdr:row>67</xdr:row>
      <xdr:rowOff>109855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138430</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026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51435</xdr:rowOff>
    </xdr:from>
    <xdr:to>
      <xdr:col>27</xdr:col>
      <xdr:colOff>184150</xdr:colOff>
      <xdr:row>65</xdr:row>
      <xdr:rowOff>51435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80010</xdr:rowOff>
    </xdr:from>
    <xdr:ext cx="762000" cy="25336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089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273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59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104140</xdr:rowOff>
    </xdr:from>
    <xdr:to>
      <xdr:col>27</xdr:col>
      <xdr:colOff>184150</xdr:colOff>
      <xdr:row>60</xdr:row>
      <xdr:rowOff>104140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69913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132080</xdr:rowOff>
    </xdr:from>
    <xdr:ext cx="762000" cy="25336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0228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45085</xdr:rowOff>
    </xdr:from>
    <xdr:to>
      <xdr:col>27</xdr:col>
      <xdr:colOff>184150</xdr:colOff>
      <xdr:row>58</xdr:row>
      <xdr:rowOff>45085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69913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73660</xdr:rowOff>
    </xdr:from>
    <xdr:ext cx="762000" cy="25336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6291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5209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2373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74295</xdr:rowOff>
    </xdr:from>
    <xdr:to>
      <xdr:col>23</xdr:col>
      <xdr:colOff>133350</xdr:colOff>
      <xdr:row>67</xdr:row>
      <xdr:rowOff>149225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471035" y="9965055"/>
          <a:ext cx="0" cy="14160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121920</xdr:rowOff>
    </xdr:from>
    <xdr:ext cx="761365" cy="25209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4538980" y="1135380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149225</xdr:rowOff>
    </xdr:from>
    <xdr:to>
      <xdr:col>24</xdr:col>
      <xdr:colOff>12700</xdr:colOff>
      <xdr:row>67</xdr:row>
      <xdr:rowOff>149225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382135" y="113811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159385</xdr:rowOff>
    </xdr:from>
    <xdr:ext cx="761365" cy="25209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4538980" y="971486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74295</xdr:rowOff>
    </xdr:from>
    <xdr:to>
      <xdr:col>24</xdr:col>
      <xdr:colOff>12700</xdr:colOff>
      <xdr:row>59</xdr:row>
      <xdr:rowOff>74295</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382135" y="99650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50800</xdr:rowOff>
    </xdr:from>
    <xdr:to>
      <xdr:col>23</xdr:col>
      <xdr:colOff>133350</xdr:colOff>
      <xdr:row>67</xdr:row>
      <xdr:rowOff>133350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716655" y="11282680"/>
          <a:ext cx="75438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144145</xdr:rowOff>
    </xdr:from>
    <xdr:ext cx="761365" cy="252730"/>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4538980" y="10873105"/>
          <a:ext cx="76136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65</xdr:row>
      <xdr:rowOff>128270</xdr:rowOff>
    </xdr:from>
    <xdr:to>
      <xdr:col>23</xdr:col>
      <xdr:colOff>184150</xdr:colOff>
      <xdr:row>66</xdr:row>
      <xdr:rowOff>59690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420235" y="110248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54610</xdr:rowOff>
    </xdr:from>
    <xdr:to>
      <xdr:col>19</xdr:col>
      <xdr:colOff>133350</xdr:colOff>
      <xdr:row>67</xdr:row>
      <xdr:rowOff>133350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911475" y="11286490"/>
          <a:ext cx="80518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119380</xdr:rowOff>
    </xdr:from>
    <xdr:to>
      <xdr:col>19</xdr:col>
      <xdr:colOff>184150</xdr:colOff>
      <xdr:row>66</xdr:row>
      <xdr:rowOff>51435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665855" y="11015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61595</xdr:rowOff>
    </xdr:from>
    <xdr:ext cx="736600" cy="25273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377565" y="1079055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66</xdr:row>
      <xdr:rowOff>143510</xdr:rowOff>
    </xdr:from>
    <xdr:to>
      <xdr:col>15</xdr:col>
      <xdr:colOff>82550</xdr:colOff>
      <xdr:row>67</xdr:row>
      <xdr:rowOff>54610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106295" y="11207750"/>
          <a:ext cx="80518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81280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860675" y="109778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22225</xdr:rowOff>
    </xdr:from>
    <xdr:ext cx="760730" cy="25273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572385" y="107511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66</xdr:row>
      <xdr:rowOff>143510</xdr:rowOff>
    </xdr:from>
    <xdr:to>
      <xdr:col>11</xdr:col>
      <xdr:colOff>31750</xdr:colOff>
      <xdr:row>67</xdr:row>
      <xdr:rowOff>133350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320165" y="11207750"/>
          <a:ext cx="78613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64</xdr:row>
      <xdr:rowOff>118110</xdr:rowOff>
    </xdr:from>
    <xdr:to>
      <xdr:col>11</xdr:col>
      <xdr:colOff>82550</xdr:colOff>
      <xdr:row>65</xdr:row>
      <xdr:rowOff>50800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074545" y="10847070"/>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60325</xdr:rowOff>
    </xdr:from>
    <xdr:ext cx="761365" cy="25273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767205" y="1062164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107950</xdr:rowOff>
    </xdr:from>
    <xdr:to>
      <xdr:col>7</xdr:col>
      <xdr:colOff>31750</xdr:colOff>
      <xdr:row>66</xdr:row>
      <xdr:rowOff>39370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271270" y="1100455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50165</xdr:rowOff>
    </xdr:from>
    <xdr:ext cx="761365" cy="25209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962025" y="1077912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161925</xdr:rowOff>
    </xdr:from>
    <xdr:ext cx="761365" cy="25273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276090"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161925</xdr:rowOff>
    </xdr:from>
    <xdr:ext cx="761365" cy="25273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521710"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161925</xdr:rowOff>
    </xdr:from>
    <xdr:ext cx="761365" cy="25273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716530"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161925</xdr:rowOff>
    </xdr:from>
    <xdr:ext cx="762000" cy="25273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911350" y="11729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161925</xdr:rowOff>
    </xdr:from>
    <xdr:ext cx="761365" cy="25273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127125"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67</xdr:row>
      <xdr:rowOff>1270</xdr:rowOff>
    </xdr:from>
    <xdr:to>
      <xdr:col>23</xdr:col>
      <xdr:colOff>184150</xdr:colOff>
      <xdr:row>67</xdr:row>
      <xdr:rowOff>100330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420235" y="112331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67310</xdr:rowOff>
    </xdr:from>
    <xdr:ext cx="761365" cy="252730"/>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4538980" y="1113155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67</xdr:row>
      <xdr:rowOff>84455</xdr:rowOff>
    </xdr:from>
    <xdr:to>
      <xdr:col>19</xdr:col>
      <xdr:colOff>184150</xdr:colOff>
      <xdr:row>68</xdr:row>
      <xdr:rowOff>15875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665855" y="11316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68</xdr:row>
      <xdr:rowOff>635</xdr:rowOff>
    </xdr:from>
    <xdr:ext cx="736600" cy="25336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377565" y="1140015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67</xdr:row>
      <xdr:rowOff>5080</xdr:rowOff>
    </xdr:from>
    <xdr:to>
      <xdr:col>15</xdr:col>
      <xdr:colOff>133350</xdr:colOff>
      <xdr:row>67</xdr:row>
      <xdr:rowOff>104775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860675" y="112369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89535</xdr:rowOff>
    </xdr:from>
    <xdr:ext cx="760730" cy="2520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572385" y="113214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66</xdr:row>
      <xdr:rowOff>93980</xdr:rowOff>
    </xdr:from>
    <xdr:to>
      <xdr:col>11</xdr:col>
      <xdr:colOff>82550</xdr:colOff>
      <xdr:row>67</xdr:row>
      <xdr:rowOff>25400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074545" y="111582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10795</xdr:rowOff>
    </xdr:from>
    <xdr:ext cx="761365" cy="25209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767205" y="1124267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67</xdr:row>
      <xdr:rowOff>84455</xdr:rowOff>
    </xdr:from>
    <xdr:to>
      <xdr:col>7</xdr:col>
      <xdr:colOff>31750</xdr:colOff>
      <xdr:row>68</xdr:row>
      <xdr:rowOff>15875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271270" y="1131633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68</xdr:row>
      <xdr:rowOff>635</xdr:rowOff>
    </xdr:from>
    <xdr:ext cx="761365" cy="25336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962025" y="1140015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180" cy="30289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741045" y="12709525"/>
          <a:ext cx="321818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9730" cy="35115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3750945" y="12684760"/>
          <a:ext cx="164973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[126,727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rgbClr val="00B050"/>
              </a:solidFill>
              <a:effectLst/>
              <a:latin typeface="+mn-lt"/>
              <a:ea typeface="+mn-ea"/>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人件費については、人口</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1,000</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人当たり職員数は類似団体内平均値とほぼ同水準であり、ラスパイレス指数は類似団体内平均値を下回っている。今後も職員数の適正管理、人件費の総額抑制に努める。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　物件費については、経常収支比率においても類似団体内平均値を下回っており、効率的な手法での業務遂行に努め、今後も物件費の総額抑制に取り組んでいく。</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200">
            <a:solidFill>
              <a:schemeClr val="tx1"/>
            </a:solidFill>
            <a:latin typeface="ＭＳ Ｐゴシック"/>
            <a:ea typeface="ＭＳ Ｐゴシック"/>
          </a:endParaRPr>
        </a:p>
      </xdr:txBody>
    </xdr:sp>
    <xdr:clientData/>
  </xdr:twoCellAnchor>
  <xdr:oneCellAnchor>
    <xdr:from>
      <xdr:col>3</xdr:col>
      <xdr:colOff>95250</xdr:colOff>
      <xdr:row>77</xdr:row>
      <xdr:rowOff>5715</xdr:rowOff>
    </xdr:from>
    <xdr:ext cx="349250" cy="2203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61035" y="12913995"/>
          <a:ext cx="3492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5273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12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147320</xdr:rowOff>
    </xdr:from>
    <xdr:to>
      <xdr:col>27</xdr:col>
      <xdr:colOff>184150</xdr:colOff>
      <xdr:row>89</xdr:row>
      <xdr:rowOff>147320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50672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2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88900</xdr:rowOff>
    </xdr:from>
    <xdr:to>
      <xdr:col>27</xdr:col>
      <xdr:colOff>184150</xdr:colOff>
      <xdr:row>87</xdr:row>
      <xdr:rowOff>88900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46735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117475</xdr:rowOff>
    </xdr:from>
    <xdr:ext cx="762000" cy="25273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5345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273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14145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140970</xdr:rowOff>
    </xdr:from>
    <xdr:to>
      <xdr:col>27</xdr:col>
      <xdr:colOff>184150</xdr:colOff>
      <xdr:row>82</xdr:row>
      <xdr:rowOff>140970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8874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336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48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82550</xdr:rowOff>
    </xdr:from>
    <xdr:to>
      <xdr:col>27</xdr:col>
      <xdr:colOff>184150</xdr:colOff>
      <xdr:row>80</xdr:row>
      <xdr:rowOff>82550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699135" y="134937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111125</xdr:rowOff>
    </xdr:from>
    <xdr:ext cx="762000" cy="25273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3546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209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9616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88900</xdr:rowOff>
    </xdr:from>
    <xdr:to>
      <xdr:col>23</xdr:col>
      <xdr:colOff>133350</xdr:colOff>
      <xdr:row>89</xdr:row>
      <xdr:rowOff>160020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471035" y="13500100"/>
          <a:ext cx="0" cy="1579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132080</xdr:rowOff>
    </xdr:from>
    <xdr:ext cx="761365" cy="25336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538980" y="1505204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160020</xdr:rowOff>
    </xdr:from>
    <xdr:to>
      <xdr:col>24</xdr:col>
      <xdr:colOff>12700</xdr:colOff>
      <xdr:row>89</xdr:row>
      <xdr:rowOff>160020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382135" y="150799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5715</xdr:rowOff>
    </xdr:from>
    <xdr:ext cx="761365" cy="25336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538980" y="1324927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88900</xdr:rowOff>
    </xdr:from>
    <xdr:to>
      <xdr:col>24</xdr:col>
      <xdr:colOff>12700</xdr:colOff>
      <xdr:row>80</xdr:row>
      <xdr:rowOff>88900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382135" y="135001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29210</xdr:rowOff>
    </xdr:from>
    <xdr:to>
      <xdr:col>23</xdr:col>
      <xdr:colOff>133350</xdr:colOff>
      <xdr:row>83</xdr:row>
      <xdr:rowOff>106045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716655" y="13943330"/>
          <a:ext cx="75438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30480</xdr:rowOff>
    </xdr:from>
    <xdr:ext cx="761365" cy="25209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538980" y="14112240"/>
          <a:ext cx="76136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57785</xdr:rowOff>
    </xdr:from>
    <xdr:to>
      <xdr:col>23</xdr:col>
      <xdr:colOff>184150</xdr:colOff>
      <xdr:row>84</xdr:row>
      <xdr:rowOff>156845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420235" y="141395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29210</xdr:rowOff>
    </xdr:from>
    <xdr:to>
      <xdr:col>19</xdr:col>
      <xdr:colOff>133350</xdr:colOff>
      <xdr:row>84</xdr:row>
      <xdr:rowOff>4445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911475" y="13943330"/>
          <a:ext cx="80518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83185</xdr:rowOff>
    </xdr:from>
    <xdr:to>
      <xdr:col>19</xdr:col>
      <xdr:colOff>184150</xdr:colOff>
      <xdr:row>84</xdr:row>
      <xdr:rowOff>15240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665855" y="139973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0</xdr:rowOff>
    </xdr:from>
    <xdr:ext cx="736600" cy="25336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377565" y="140817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2540</xdr:rowOff>
    </xdr:from>
    <xdr:to>
      <xdr:col>15</xdr:col>
      <xdr:colOff>82550</xdr:colOff>
      <xdr:row>84</xdr:row>
      <xdr:rowOff>4445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106295" y="13916660"/>
          <a:ext cx="80518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160655</xdr:rowOff>
    </xdr:from>
    <xdr:to>
      <xdr:col>15</xdr:col>
      <xdr:colOff>133350</xdr:colOff>
      <xdr:row>84</xdr:row>
      <xdr:rowOff>92075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60675" y="14074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76835</xdr:rowOff>
    </xdr:from>
    <xdr:ext cx="760730" cy="25336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72385" y="1415859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81</xdr:row>
      <xdr:rowOff>109855</xdr:rowOff>
    </xdr:from>
    <xdr:to>
      <xdr:col>11</xdr:col>
      <xdr:colOff>31750</xdr:colOff>
      <xdr:row>83</xdr:row>
      <xdr:rowOff>2540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320165" y="13688695"/>
          <a:ext cx="78613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83</xdr:row>
      <xdr:rowOff>69215</xdr:rowOff>
    </xdr:from>
    <xdr:to>
      <xdr:col>11</xdr:col>
      <xdr:colOff>82550</xdr:colOff>
      <xdr:row>84</xdr:row>
      <xdr:rowOff>635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74545" y="139833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153035</xdr:rowOff>
    </xdr:from>
    <xdr:ext cx="761365" cy="25273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67205" y="1406715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78740</xdr:rowOff>
    </xdr:from>
    <xdr:to>
      <xdr:col>7</xdr:col>
      <xdr:colOff>31750</xdr:colOff>
      <xdr:row>83</xdr:row>
      <xdr:rowOff>10795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71270" y="1382522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161925</xdr:rowOff>
    </xdr:from>
    <xdr:ext cx="761365" cy="25273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62025" y="139084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1365" cy="25273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27609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1365" cy="25273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52171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61365" cy="25273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71653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273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91135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1365" cy="25273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27125"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55880</xdr:rowOff>
    </xdr:from>
    <xdr:to>
      <xdr:col>23</xdr:col>
      <xdr:colOff>184150</xdr:colOff>
      <xdr:row>83</xdr:row>
      <xdr:rowOff>154940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420235" y="13970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72390</xdr:rowOff>
    </xdr:from>
    <xdr:ext cx="761365" cy="25273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538980" y="1381887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126,727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147320</xdr:rowOff>
    </xdr:from>
    <xdr:to>
      <xdr:col>19</xdr:col>
      <xdr:colOff>184150</xdr:colOff>
      <xdr:row>83</xdr:row>
      <xdr:rowOff>78740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665855" y="13893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88900</xdr:rowOff>
    </xdr:from>
    <xdr:ext cx="736600" cy="25209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377565" y="1366774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122,846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122555</xdr:rowOff>
    </xdr:from>
    <xdr:to>
      <xdr:col>15</xdr:col>
      <xdr:colOff>133350</xdr:colOff>
      <xdr:row>84</xdr:row>
      <xdr:rowOff>53975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60675" y="14036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63500</xdr:rowOff>
    </xdr:from>
    <xdr:ext cx="760730" cy="25273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72385" y="1380998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130,127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82</xdr:row>
      <xdr:rowOff>120015</xdr:rowOff>
    </xdr:from>
    <xdr:to>
      <xdr:col>11</xdr:col>
      <xdr:colOff>82550</xdr:colOff>
      <xdr:row>83</xdr:row>
      <xdr:rowOff>52070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74545" y="138664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61595</xdr:rowOff>
    </xdr:from>
    <xdr:ext cx="761365" cy="25273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67205" y="1364043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121,496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60325</xdr:rowOff>
    </xdr:from>
    <xdr:to>
      <xdr:col>7</xdr:col>
      <xdr:colOff>31750</xdr:colOff>
      <xdr:row>81</xdr:row>
      <xdr:rowOff>160020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71270" y="1363916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1905</xdr:rowOff>
    </xdr:from>
    <xdr:ext cx="761365" cy="25336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62025" y="1341310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109,913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52270" cy="30289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289155" y="12709525"/>
          <a:ext cx="165227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9730" cy="35115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902055" y="12684760"/>
          <a:ext cx="164973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にラスパイレス指数の中長期的な上昇の抑制を図るべく給与水準の見直しを実施したことにより、同年以後におけるラスパイレス指数は同年前と比べて低い水準が続いている。引き続き、定年年齢の引上げ等に伴う人員構成の変動その他の状況がラスパイレス指数の推移に与える影響を注視していきたい。</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60730" cy="25273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532128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77470</xdr:rowOff>
    </xdr:from>
    <xdr:to>
      <xdr:col>85</xdr:col>
      <xdr:colOff>95250</xdr:colOff>
      <xdr:row>90</xdr:row>
      <xdr:rowOff>77470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51650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106680</xdr:rowOff>
    </xdr:from>
    <xdr:ext cx="760730" cy="25273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502664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117475</xdr:rowOff>
    </xdr:from>
    <xdr:to>
      <xdr:col>85</xdr:col>
      <xdr:colOff>95250</xdr:colOff>
      <xdr:row>88</xdr:row>
      <xdr:rowOff>117475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8697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146685</xdr:rowOff>
    </xdr:from>
    <xdr:ext cx="760730" cy="25209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473136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158750</xdr:rowOff>
    </xdr:from>
    <xdr:to>
      <xdr:col>85</xdr:col>
      <xdr:colOff>95250</xdr:colOff>
      <xdr:row>86</xdr:row>
      <xdr:rowOff>158750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4575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19050</xdr:rowOff>
    </xdr:from>
    <xdr:ext cx="760730" cy="25273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44360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428051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60730" cy="25273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414145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71755</xdr:rowOff>
    </xdr:from>
    <xdr:to>
      <xdr:col>85</xdr:col>
      <xdr:colOff>95250</xdr:colOff>
      <xdr:row>83</xdr:row>
      <xdr:rowOff>71755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548745" y="139858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99695</xdr:rowOff>
    </xdr:from>
    <xdr:ext cx="760730" cy="25273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870565" y="1384617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81</xdr:row>
      <xdr:rowOff>111760</xdr:rowOff>
    </xdr:from>
    <xdr:to>
      <xdr:col>85</xdr:col>
      <xdr:colOff>95250</xdr:colOff>
      <xdr:row>81</xdr:row>
      <xdr:rowOff>111760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548745" y="136906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140335</xdr:rowOff>
    </xdr:from>
    <xdr:ext cx="760730" cy="25273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870565" y="1355153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79</xdr:row>
      <xdr:rowOff>151765</xdr:rowOff>
    </xdr:from>
    <xdr:to>
      <xdr:col>85</xdr:col>
      <xdr:colOff>95250</xdr:colOff>
      <xdr:row>79</xdr:row>
      <xdr:rowOff>151765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1548745" y="1339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13335</xdr:rowOff>
    </xdr:from>
    <xdr:ext cx="760730" cy="252730"/>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0870565" y="1325689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60730" cy="25209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0870565" y="1296162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8255</xdr:rowOff>
    </xdr:from>
    <xdr:to>
      <xdr:col>81</xdr:col>
      <xdr:colOff>44450</xdr:colOff>
      <xdr:row>89</xdr:row>
      <xdr:rowOff>53340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320645" y="13587095"/>
          <a:ext cx="0" cy="13862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26035</xdr:rowOff>
    </xdr:from>
    <xdr:ext cx="760730" cy="252730"/>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5409545" y="1494599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53340</xdr:rowOff>
    </xdr:from>
    <xdr:to>
      <xdr:col>81</xdr:col>
      <xdr:colOff>133350</xdr:colOff>
      <xdr:row>89</xdr:row>
      <xdr:rowOff>53340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52700" y="149733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93345</xdr:rowOff>
    </xdr:from>
    <xdr:ext cx="760730" cy="252730"/>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5409545" y="1333690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8255</xdr:rowOff>
    </xdr:from>
    <xdr:to>
      <xdr:col>81</xdr:col>
      <xdr:colOff>133350</xdr:colOff>
      <xdr:row>81</xdr:row>
      <xdr:rowOff>8255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52700" y="135870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1905</xdr:rowOff>
    </xdr:from>
    <xdr:to>
      <xdr:col>81</xdr:col>
      <xdr:colOff>44450</xdr:colOff>
      <xdr:row>85</xdr:row>
      <xdr:rowOff>17145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566265" y="14251305"/>
          <a:ext cx="7543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130810</xdr:rowOff>
    </xdr:from>
    <xdr:ext cx="760730" cy="25336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5409545" y="14380210"/>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158750</xdr:rowOff>
    </xdr:from>
    <xdr:to>
      <xdr:col>81</xdr:col>
      <xdr:colOff>95250</xdr:colOff>
      <xdr:row>86</xdr:row>
      <xdr:rowOff>90170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76195" y="144081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85</xdr:row>
      <xdr:rowOff>17145</xdr:rowOff>
    </xdr:from>
    <xdr:to>
      <xdr:col>77</xdr:col>
      <xdr:colOff>44450</xdr:colOff>
      <xdr:row>85</xdr:row>
      <xdr:rowOff>74930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767435" y="14266545"/>
          <a:ext cx="79883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158750</xdr:rowOff>
    </xdr:from>
    <xdr:to>
      <xdr:col>77</xdr:col>
      <xdr:colOff>95250</xdr:colOff>
      <xdr:row>86</xdr:row>
      <xdr:rowOff>90170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521815" y="1440815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74930</xdr:rowOff>
    </xdr:from>
    <xdr:ext cx="73660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227175" y="144919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74930</xdr:rowOff>
    </xdr:from>
    <xdr:to>
      <xdr:col>72</xdr:col>
      <xdr:colOff>188595</xdr:colOff>
      <xdr:row>86</xdr:row>
      <xdr:rowOff>11430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2976860" y="14324330"/>
          <a:ext cx="790575"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20320</xdr:rowOff>
    </xdr:from>
    <xdr:to>
      <xdr:col>73</xdr:col>
      <xdr:colOff>44450</xdr:colOff>
      <xdr:row>86</xdr:row>
      <xdr:rowOff>119380</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731240" y="1443736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105410</xdr:rowOff>
    </xdr:from>
    <xdr:ext cx="760730" cy="25273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421995" y="1452245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11430</xdr:rowOff>
    </xdr:from>
    <xdr:to>
      <xdr:col>68</xdr:col>
      <xdr:colOff>152400</xdr:colOff>
      <xdr:row>86</xdr:row>
      <xdr:rowOff>11430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2171680" y="1442847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64135</xdr:rowOff>
    </xdr:from>
    <xdr:to>
      <xdr:col>68</xdr:col>
      <xdr:colOff>188595</xdr:colOff>
      <xdr:row>86</xdr:row>
      <xdr:rowOff>161925</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2926060" y="14481175"/>
          <a:ext cx="8699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86</xdr:row>
      <xdr:rowOff>149225</xdr:rowOff>
    </xdr:from>
    <xdr:ext cx="762000" cy="25273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635865" y="1456626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93980</xdr:rowOff>
    </xdr:from>
    <xdr:to>
      <xdr:col>64</xdr:col>
      <xdr:colOff>152400</xdr:colOff>
      <xdr:row>87</xdr:row>
      <xdr:rowOff>25400</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2120880" y="14511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10795</xdr:rowOff>
    </xdr:from>
    <xdr:ext cx="762000" cy="25209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1832590" y="145954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1365" cy="25273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12570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1365" cy="252730"/>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371320"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273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578840" y="15457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61365" cy="25273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2781915"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1365" cy="25273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1976735" y="1545780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84</xdr:row>
      <xdr:rowOff>119380</xdr:rowOff>
    </xdr:from>
    <xdr:to>
      <xdr:col>81</xdr:col>
      <xdr:colOff>95250</xdr:colOff>
      <xdr:row>85</xdr:row>
      <xdr:rowOff>51435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76195" y="142011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135890</xdr:rowOff>
    </xdr:from>
    <xdr:ext cx="760730" cy="25336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5409545" y="1405001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84</xdr:row>
      <xdr:rowOff>133985</xdr:rowOff>
    </xdr:from>
    <xdr:to>
      <xdr:col>77</xdr:col>
      <xdr:colOff>95250</xdr:colOff>
      <xdr:row>85</xdr:row>
      <xdr:rowOff>66040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521815" y="1421574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75565</xdr:rowOff>
    </xdr:from>
    <xdr:ext cx="736600" cy="25336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227175" y="139896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25400</xdr:rowOff>
    </xdr:from>
    <xdr:to>
      <xdr:col>73</xdr:col>
      <xdr:colOff>44450</xdr:colOff>
      <xdr:row>85</xdr:row>
      <xdr:rowOff>125095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731240" y="142748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134620</xdr:rowOff>
    </xdr:from>
    <xdr:ext cx="760730" cy="25336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421995" y="1404874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128905</xdr:rowOff>
    </xdr:from>
    <xdr:to>
      <xdr:col>68</xdr:col>
      <xdr:colOff>188595</xdr:colOff>
      <xdr:row>86</xdr:row>
      <xdr:rowOff>60960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2926060" y="1437830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84</xdr:row>
      <xdr:rowOff>71120</xdr:rowOff>
    </xdr:from>
    <xdr:ext cx="762000" cy="25273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635865" y="141528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128905</xdr:rowOff>
    </xdr:from>
    <xdr:to>
      <xdr:col>64</xdr:col>
      <xdr:colOff>152400</xdr:colOff>
      <xdr:row>86</xdr:row>
      <xdr:rowOff>60960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2120880" y="14378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71120</xdr:rowOff>
    </xdr:from>
    <xdr:ext cx="762000" cy="252730"/>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1832590" y="1415288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81280</xdr:rowOff>
    </xdr:from>
    <xdr:to>
      <xdr:col>85</xdr:col>
      <xdr:colOff>95250</xdr:colOff>
      <xdr:row>53</xdr:row>
      <xdr:rowOff>55880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1548745" y="8630920"/>
          <a:ext cx="457708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61870" cy="302260"/>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26265" y="8983980"/>
          <a:ext cx="226187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9730" cy="350520"/>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4164945" y="8959215"/>
          <a:ext cx="16497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[6.53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「新やお改革プラン</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」に基づき、適正な定員管理を図ることにより、全国平均を下回り、類似団体内平均値とほぼ同数となっている。今後も引き続き、効率的な組織体制の構築に向けて、職員数の適正管理に努める。</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136525</xdr:rowOff>
    </xdr:from>
    <xdr:ext cx="348615" cy="2203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510645" y="9189085"/>
          <a:ext cx="3486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60730" cy="25209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159573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161925</xdr:rowOff>
    </xdr:from>
    <xdr:to>
      <xdr:col>85</xdr:col>
      <xdr:colOff>95250</xdr:colOff>
      <xdr:row>67</xdr:row>
      <xdr:rowOff>161925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13938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60730" cy="25273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125855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161925</xdr:rowOff>
    </xdr:from>
    <xdr:to>
      <xdr:col>85</xdr:col>
      <xdr:colOff>95250</xdr:colOff>
      <xdr:row>65</xdr:row>
      <xdr:rowOff>161925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110585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60730"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1092136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161925</xdr:rowOff>
    </xdr:from>
    <xdr:to>
      <xdr:col>85</xdr:col>
      <xdr:colOff>95250</xdr:colOff>
      <xdr:row>63</xdr:row>
      <xdr:rowOff>161925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107232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60730" cy="25273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1058418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548745" y="103873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60730" cy="25273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870565" y="1024763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1548745" y="100501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60730" cy="252730"/>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0870565" y="991044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1548745" y="9712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60730" cy="25273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0870565" y="957326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17145</xdr:rowOff>
    </xdr:from>
    <xdr:ext cx="760730" cy="25209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0870565" y="923734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106680</xdr:rowOff>
    </xdr:from>
    <xdr:to>
      <xdr:col>81</xdr:col>
      <xdr:colOff>44450</xdr:colOff>
      <xdr:row>66</xdr:row>
      <xdr:rowOff>84455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320645" y="9662160"/>
          <a:ext cx="0" cy="1486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56515</xdr:rowOff>
    </xdr:from>
    <xdr:ext cx="760730" cy="252730"/>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5409545" y="1112075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84455</xdr:rowOff>
    </xdr:from>
    <xdr:to>
      <xdr:col>81</xdr:col>
      <xdr:colOff>133350</xdr:colOff>
      <xdr:row>66</xdr:row>
      <xdr:rowOff>84455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52700" y="111486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22860</xdr:rowOff>
    </xdr:from>
    <xdr:ext cx="760730" cy="252730"/>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5409545" y="941070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106680</xdr:rowOff>
    </xdr:from>
    <xdr:to>
      <xdr:col>81</xdr:col>
      <xdr:colOff>133350</xdr:colOff>
      <xdr:row>57</xdr:row>
      <xdr:rowOff>106680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52700" y="966216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1905</xdr:rowOff>
    </xdr:from>
    <xdr:to>
      <xdr:col>81</xdr:col>
      <xdr:colOff>44450</xdr:colOff>
      <xdr:row>61</xdr:row>
      <xdr:rowOff>5715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566265" y="10227945"/>
          <a:ext cx="7543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113665</xdr:rowOff>
    </xdr:from>
    <xdr:ext cx="760730" cy="252730"/>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5409545" y="10172065"/>
          <a:ext cx="7607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60</xdr:row>
      <xdr:rowOff>140335</xdr:rowOff>
    </xdr:from>
    <xdr:to>
      <xdr:col>81</xdr:col>
      <xdr:colOff>95250</xdr:colOff>
      <xdr:row>61</xdr:row>
      <xdr:rowOff>72390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76195" y="101987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61</xdr:row>
      <xdr:rowOff>1905</xdr:rowOff>
    </xdr:from>
    <xdr:to>
      <xdr:col>77</xdr:col>
      <xdr:colOff>44450</xdr:colOff>
      <xdr:row>61</xdr:row>
      <xdr:rowOff>5715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767435" y="10227945"/>
          <a:ext cx="79883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60</xdr:row>
      <xdr:rowOff>116840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521815" y="1017524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58420</xdr:rowOff>
    </xdr:from>
    <xdr:ext cx="736600" cy="25273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227175" y="994918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1905</xdr:rowOff>
    </xdr:from>
    <xdr:to>
      <xdr:col>72</xdr:col>
      <xdr:colOff>188595</xdr:colOff>
      <xdr:row>61</xdr:row>
      <xdr:rowOff>1905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2976860" y="1022794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95885</xdr:rowOff>
    </xdr:from>
    <xdr:to>
      <xdr:col>73</xdr:col>
      <xdr:colOff>44450</xdr:colOff>
      <xdr:row>61</xdr:row>
      <xdr:rowOff>28575</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731240" y="10154285"/>
          <a:ext cx="8064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38100</xdr:rowOff>
    </xdr:from>
    <xdr:ext cx="760730"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421995" y="992886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156210</xdr:rowOff>
    </xdr:from>
    <xdr:to>
      <xdr:col>68</xdr:col>
      <xdr:colOff>152400</xdr:colOff>
      <xdr:row>61</xdr:row>
      <xdr:rowOff>1905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2171680" y="10214610"/>
          <a:ext cx="8051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79375</xdr:rowOff>
    </xdr:from>
    <xdr:to>
      <xdr:col>68</xdr:col>
      <xdr:colOff>188595</xdr:colOff>
      <xdr:row>61</xdr:row>
      <xdr:rowOff>11430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2926060" y="1013777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20955</xdr:rowOff>
    </xdr:from>
    <xdr:ext cx="762000" cy="25273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635865" y="99117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66675</xdr:rowOff>
    </xdr:from>
    <xdr:to>
      <xdr:col>64</xdr:col>
      <xdr:colOff>152400</xdr:colOff>
      <xdr:row>60</xdr:row>
      <xdr:rowOff>161925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2120880" y="10125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7620</xdr:rowOff>
    </xdr:from>
    <xdr:ext cx="762000" cy="25336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1832590" y="98983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161925</xdr:rowOff>
    </xdr:from>
    <xdr:ext cx="761365" cy="25273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125700"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161925</xdr:rowOff>
    </xdr:from>
    <xdr:ext cx="761365" cy="25273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371320"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161925</xdr:rowOff>
    </xdr:from>
    <xdr:ext cx="762000" cy="25273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578840" y="117290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161925</xdr:rowOff>
    </xdr:from>
    <xdr:ext cx="761365" cy="25273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781915"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161925</xdr:rowOff>
    </xdr:from>
    <xdr:ext cx="761365" cy="25273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1976735" y="11729085"/>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60</xdr:row>
      <xdr:rowOff>119380</xdr:rowOff>
    </xdr:from>
    <xdr:to>
      <xdr:col>81</xdr:col>
      <xdr:colOff>95250</xdr:colOff>
      <xdr:row>61</xdr:row>
      <xdr:rowOff>51435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76195" y="101777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135890</xdr:rowOff>
    </xdr:from>
    <xdr:ext cx="760730" cy="25336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5409545" y="1002665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60</xdr:row>
      <xdr:rowOff>123825</xdr:rowOff>
    </xdr:from>
    <xdr:to>
      <xdr:col>77</xdr:col>
      <xdr:colOff>95250</xdr:colOff>
      <xdr:row>61</xdr:row>
      <xdr:rowOff>55245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521815" y="101822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40005</xdr:rowOff>
    </xdr:from>
    <xdr:ext cx="736600" cy="25336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227175" y="102660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119380</xdr:rowOff>
    </xdr:from>
    <xdr:to>
      <xdr:col>73</xdr:col>
      <xdr:colOff>44450</xdr:colOff>
      <xdr:row>61</xdr:row>
      <xdr:rowOff>51435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731240" y="1017778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36830</xdr:rowOff>
    </xdr:from>
    <xdr:ext cx="760730" cy="25336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421995" y="1026287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119380</xdr:rowOff>
    </xdr:from>
    <xdr:to>
      <xdr:col>68</xdr:col>
      <xdr:colOff>188595</xdr:colOff>
      <xdr:row>61</xdr:row>
      <xdr:rowOff>51435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2926060" y="1017778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36830</xdr:rowOff>
    </xdr:from>
    <xdr:ext cx="762000" cy="25336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635865" y="10262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106680</xdr:rowOff>
    </xdr:from>
    <xdr:to>
      <xdr:col>64</xdr:col>
      <xdr:colOff>152400</xdr:colOff>
      <xdr:row>61</xdr:row>
      <xdr:rowOff>38735</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2120880" y="101650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23495</xdr:rowOff>
    </xdr:from>
    <xdr:ext cx="762000" cy="25273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1832590" y="102495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4645" cy="302260"/>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313285" y="5258435"/>
          <a:ext cx="160464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9730" cy="350520"/>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877925" y="5234305"/>
          <a:ext cx="164973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b="0" i="0" baseline="0">
              <a:solidFill>
                <a:schemeClr val="dk1"/>
              </a:solidFill>
              <a:effectLst/>
              <a:latin typeface="+mn-lt"/>
              <a:ea typeface="+mn-ea"/>
              <a:cs typeface="+mn-cs"/>
            </a:rPr>
            <a:t>　</a:t>
          </a:r>
          <a:r>
            <a:rPr kumimoji="1" lang="ja-JP" altLang="ja-JP" sz="1200">
              <a:solidFill>
                <a:sysClr val="windowText" lastClr="000000"/>
              </a:solidFill>
              <a:effectLst/>
              <a:latin typeface="+mn-lt"/>
              <a:ea typeface="+mn-ea"/>
              <a:cs typeface="+mn-cs"/>
            </a:rPr>
            <a:t>普通交付税額の増加</a:t>
          </a:r>
          <a:r>
            <a:rPr kumimoji="1" lang="ja-JP" altLang="en-US" sz="1200">
              <a:solidFill>
                <a:sysClr val="windowText" lastClr="000000"/>
              </a:solidFill>
              <a:effectLst/>
              <a:latin typeface="+mn-lt"/>
              <a:ea typeface="+mn-ea"/>
              <a:cs typeface="+mn-cs"/>
            </a:rPr>
            <a:t>や、元利償還金の減少等により、</a:t>
          </a:r>
          <a:r>
            <a:rPr kumimoji="1" lang="ja-JP" altLang="ja-JP" sz="1200">
              <a:solidFill>
                <a:sysClr val="windowText" lastClr="000000"/>
              </a:solidFill>
              <a:effectLst/>
              <a:latin typeface="+mn-lt"/>
              <a:ea typeface="+mn-ea"/>
              <a:cs typeface="+mn-cs"/>
            </a:rPr>
            <a:t>前年比で改善し、類似団体内平均値を下回っている。</a:t>
          </a:r>
          <a:endParaRPr lang="ja-JP" altLang="ja-JP" sz="1200">
            <a:solidFill>
              <a:sysClr val="windowText" lastClr="000000"/>
            </a:solidFill>
            <a:effectLst/>
          </a:endParaRPr>
        </a:p>
        <a:p>
          <a:r>
            <a:rPr kumimoji="1" lang="ja-JP" altLang="ja-JP" sz="1200">
              <a:solidFill>
                <a:sysClr val="windowText" lastClr="000000"/>
              </a:solidFill>
              <a:effectLst/>
              <a:latin typeface="+mn-lt"/>
              <a:ea typeface="+mn-ea"/>
              <a:cs typeface="+mn-cs"/>
            </a:rPr>
            <a:t>　元利償還金は減少傾向にあり、実質公債費比率は改善傾向にあるが、</a:t>
          </a:r>
          <a:r>
            <a:rPr kumimoji="1" lang="ja-JP" altLang="en-US" sz="1200">
              <a:solidFill>
                <a:sysClr val="windowText" lastClr="000000"/>
              </a:solidFill>
              <a:effectLst/>
              <a:latin typeface="+mn-lt"/>
              <a:ea typeface="+mn-ea"/>
              <a:cs typeface="+mn-cs"/>
            </a:rPr>
            <a:t>今後予定されている大規模事業の実施に伴い、公債費の増加が見込まれるため、将</a:t>
          </a:r>
          <a:r>
            <a:rPr kumimoji="1" lang="ja-JP" altLang="ja-JP" sz="1200">
              <a:solidFill>
                <a:sysClr val="windowText" lastClr="000000"/>
              </a:solidFill>
              <a:effectLst/>
              <a:latin typeface="+mn-lt"/>
              <a:ea typeface="+mn-ea"/>
              <a:cs typeface="+mn-cs"/>
            </a:rPr>
            <a:t>来の財政負担を考慮し、今後も地方債の発行抑制</a:t>
          </a:r>
          <a:r>
            <a:rPr kumimoji="1" lang="ja-JP" altLang="en-US" sz="1200">
              <a:solidFill>
                <a:sysClr val="windowText" lastClr="000000"/>
              </a:solidFill>
              <a:effectLst/>
              <a:latin typeface="+mn-lt"/>
              <a:ea typeface="+mn-ea"/>
              <a:cs typeface="+mn-cs"/>
            </a:rPr>
            <a:t>等</a:t>
          </a:r>
          <a:r>
            <a:rPr kumimoji="1" lang="ja-JP" altLang="ja-JP" sz="1200">
              <a:solidFill>
                <a:sysClr val="windowText" lastClr="000000"/>
              </a:solidFill>
              <a:effectLst/>
              <a:latin typeface="+mn-lt"/>
              <a:ea typeface="+mn-ea"/>
              <a:cs typeface="+mn-cs"/>
            </a:rPr>
            <a:t>、公債費の適切な管理に努める。</a:t>
          </a:r>
          <a:endParaRPr lang="ja-JP" altLang="ja-JP" sz="1200">
            <a:solidFill>
              <a:sysClr val="windowText" lastClr="000000"/>
            </a:solidFill>
            <a:effectLst/>
          </a:endParaRPr>
        </a:p>
      </xdr:txBody>
    </xdr:sp>
    <xdr:clientData/>
  </xdr:twoCellAnchor>
  <xdr:oneCellAnchor>
    <xdr:from>
      <xdr:col>61</xdr:col>
      <xdr:colOff>6350</xdr:colOff>
      <xdr:row>32</xdr:row>
      <xdr:rowOff>99060</xdr:rowOff>
    </xdr:from>
    <xdr:ext cx="297180" cy="21971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510645" y="5463540"/>
          <a:ext cx="29718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60730" cy="25209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787082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60730" cy="25336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870565" y="747712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60730" cy="25336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870565" y="708342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60730" cy="25273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870565" y="669036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60730" cy="252730"/>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0870565" y="629793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21590</xdr:rowOff>
    </xdr:from>
    <xdr:to>
      <xdr:col>81</xdr:col>
      <xdr:colOff>44450</xdr:colOff>
      <xdr:row>44</xdr:row>
      <xdr:rowOff>51435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320645" y="6224270"/>
          <a:ext cx="0" cy="1203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24130</xdr:rowOff>
    </xdr:from>
    <xdr:ext cx="760730" cy="252730"/>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5409545" y="740029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51435</xdr:rowOff>
    </xdr:from>
    <xdr:to>
      <xdr:col>81</xdr:col>
      <xdr:colOff>133350</xdr:colOff>
      <xdr:row>44</xdr:row>
      <xdr:rowOff>51435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252700" y="74275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106680</xdr:rowOff>
    </xdr:from>
    <xdr:ext cx="760730" cy="252730"/>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5409545" y="597408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21590</xdr:rowOff>
    </xdr:from>
    <xdr:to>
      <xdr:col>81</xdr:col>
      <xdr:colOff>133350</xdr:colOff>
      <xdr:row>37</xdr:row>
      <xdr:rowOff>21590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52700" y="62242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79375</xdr:rowOff>
    </xdr:from>
    <xdr:to>
      <xdr:col>81</xdr:col>
      <xdr:colOff>44450</xdr:colOff>
      <xdr:row>39</xdr:row>
      <xdr:rowOff>142240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566265" y="6617335"/>
          <a:ext cx="75438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62230</xdr:rowOff>
    </xdr:from>
    <xdr:ext cx="760730" cy="252730"/>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5409545" y="6767830"/>
          <a:ext cx="7607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90170</xdr:rowOff>
    </xdr:from>
    <xdr:to>
      <xdr:col>81</xdr:col>
      <xdr:colOff>95250</xdr:colOff>
      <xdr:row>41</xdr:row>
      <xdr:rowOff>21590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76195" y="67957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39</xdr:row>
      <xdr:rowOff>142240</xdr:rowOff>
    </xdr:from>
    <xdr:to>
      <xdr:col>77</xdr:col>
      <xdr:colOff>44450</xdr:colOff>
      <xdr:row>39</xdr:row>
      <xdr:rowOff>161925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767435" y="6680200"/>
          <a:ext cx="79883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90170</xdr:rowOff>
    </xdr:from>
    <xdr:to>
      <xdr:col>77</xdr:col>
      <xdr:colOff>95250</xdr:colOff>
      <xdr:row>41</xdr:row>
      <xdr:rowOff>21590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521815" y="67957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6350</xdr:rowOff>
    </xdr:from>
    <xdr:ext cx="736600" cy="25336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227175" y="68795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161925</xdr:rowOff>
    </xdr:from>
    <xdr:to>
      <xdr:col>72</xdr:col>
      <xdr:colOff>188595</xdr:colOff>
      <xdr:row>40</xdr:row>
      <xdr:rowOff>21590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2976860" y="6699885"/>
          <a:ext cx="79057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90170</xdr:rowOff>
    </xdr:from>
    <xdr:to>
      <xdr:col>73</xdr:col>
      <xdr:colOff>44450</xdr:colOff>
      <xdr:row>41</xdr:row>
      <xdr:rowOff>21590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731240" y="67957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6350</xdr:rowOff>
    </xdr:from>
    <xdr:ext cx="760730" cy="25336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421995" y="687959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21590</xdr:rowOff>
    </xdr:from>
    <xdr:to>
      <xdr:col>68</xdr:col>
      <xdr:colOff>152400</xdr:colOff>
      <xdr:row>40</xdr:row>
      <xdr:rowOff>53340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2171680" y="6727190"/>
          <a:ext cx="8051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90170</xdr:rowOff>
    </xdr:from>
    <xdr:to>
      <xdr:col>68</xdr:col>
      <xdr:colOff>188595</xdr:colOff>
      <xdr:row>41</xdr:row>
      <xdr:rowOff>21590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2926060" y="679577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6350</xdr:rowOff>
    </xdr:from>
    <xdr:ext cx="762000" cy="25336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635865" y="68795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106680</xdr:rowOff>
    </xdr:from>
    <xdr:to>
      <xdr:col>64</xdr:col>
      <xdr:colOff>152400</xdr:colOff>
      <xdr:row>41</xdr:row>
      <xdr:rowOff>38100</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2120880" y="6812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22860</xdr:rowOff>
    </xdr:from>
    <xdr:ext cx="762000" cy="25273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1832590" y="68961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1365" cy="25209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125700"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1365" cy="25209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371320"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209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578840" y="800735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61365" cy="25209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2781915"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1365" cy="25209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1976735" y="8007350"/>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39</xdr:row>
      <xdr:rowOff>29845</xdr:rowOff>
    </xdr:from>
    <xdr:to>
      <xdr:col>81</xdr:col>
      <xdr:colOff>95250</xdr:colOff>
      <xdr:row>39</xdr:row>
      <xdr:rowOff>128905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76195" y="656780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45720</xdr:rowOff>
    </xdr:from>
    <xdr:ext cx="760730" cy="25336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5409545" y="6416040"/>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39</xdr:row>
      <xdr:rowOff>92710</xdr:rowOff>
    </xdr:from>
    <xdr:to>
      <xdr:col>77</xdr:col>
      <xdr:colOff>95250</xdr:colOff>
      <xdr:row>40</xdr:row>
      <xdr:rowOff>24130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521815" y="66306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34290</xdr:rowOff>
    </xdr:from>
    <xdr:ext cx="736600" cy="25273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227175" y="640461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116205</xdr:rowOff>
    </xdr:from>
    <xdr:to>
      <xdr:col>73</xdr:col>
      <xdr:colOff>44450</xdr:colOff>
      <xdr:row>40</xdr:row>
      <xdr:rowOff>48260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731240" y="665416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57785</xdr:rowOff>
    </xdr:from>
    <xdr:ext cx="760730" cy="25273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421995" y="642810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140335</xdr:rowOff>
    </xdr:from>
    <xdr:to>
      <xdr:col>68</xdr:col>
      <xdr:colOff>188595</xdr:colOff>
      <xdr:row>40</xdr:row>
      <xdr:rowOff>71755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2926060" y="667829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38</xdr:row>
      <xdr:rowOff>81280</xdr:rowOff>
    </xdr:from>
    <xdr:ext cx="762000" cy="25273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635865" y="64516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3810</xdr:rowOff>
    </xdr:from>
    <xdr:to>
      <xdr:col>64</xdr:col>
      <xdr:colOff>152400</xdr:colOff>
      <xdr:row>40</xdr:row>
      <xdr:rowOff>103505</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2120880" y="6709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113665</xdr:rowOff>
    </xdr:from>
    <xdr:ext cx="762000" cy="25273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1832590" y="64839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1548745" y="1179195"/>
          <a:ext cx="4577080"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7640" cy="30861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396470" y="1533525"/>
          <a:ext cx="14376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9730" cy="35877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794740" y="150876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189325" y="1430020"/>
          <a:ext cx="13563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18415</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6189325" y="1616710"/>
          <a:ext cx="135636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672685" y="1430020"/>
          <a:ext cx="11442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18415</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672685" y="16167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986500" y="1430020"/>
          <a:ext cx="11442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9</xdr:row>
      <xdr:rowOff>107950</xdr:rowOff>
    </xdr:from>
    <xdr:to>
      <xdr:col>106</xdr:col>
      <xdr:colOff>139700</xdr:colOff>
      <xdr:row>11</xdr:row>
      <xdr:rowOff>18415</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986500" y="1616710"/>
          <a:ext cx="114427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93345</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1548745" y="1926590"/>
          <a:ext cx="4577080" cy="235775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93345</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6295370" y="1926590"/>
          <a:ext cx="5424805" cy="23577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161925</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6295370" y="1926590"/>
          <a:ext cx="34328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chemeClr val="dk1"/>
              </a:solidFill>
              <a:effectLst/>
              <a:latin typeface="+mn-lt"/>
              <a:ea typeface="+mn-ea"/>
              <a:cs typeface="+mn-cs"/>
            </a:rPr>
            <a:t>　</a:t>
          </a:r>
          <a:r>
            <a:rPr kumimoji="1" lang="ja-JP" altLang="ja-JP" sz="1200">
              <a:solidFill>
                <a:sysClr val="windowText" lastClr="000000"/>
              </a:solidFill>
              <a:effectLst/>
              <a:latin typeface="+mn-lt"/>
              <a:ea typeface="+mn-ea"/>
              <a:cs typeface="+mn-cs"/>
            </a:rPr>
            <a:t>充当可能財源等は減となったが、</a:t>
          </a:r>
          <a:r>
            <a:rPr kumimoji="1" lang="ja-JP" altLang="en-US" sz="1200">
              <a:solidFill>
                <a:sysClr val="windowText" lastClr="000000"/>
              </a:solidFill>
              <a:effectLst/>
              <a:latin typeface="+mn-lt"/>
              <a:ea typeface="+mn-ea"/>
              <a:cs typeface="+mn-cs"/>
            </a:rPr>
            <a:t>債務負担行為に基づく支出予定額</a:t>
          </a:r>
          <a:r>
            <a:rPr kumimoji="1" lang="ja-JP" altLang="ja-JP" sz="1200">
              <a:solidFill>
                <a:sysClr val="windowText" lastClr="000000"/>
              </a:solidFill>
              <a:effectLst/>
              <a:latin typeface="+mn-lt"/>
              <a:ea typeface="+mn-ea"/>
              <a:cs typeface="+mn-cs"/>
            </a:rPr>
            <a:t>や地方債</a:t>
          </a:r>
          <a:r>
            <a:rPr kumimoji="1" lang="ja-JP" altLang="ja-JP" sz="1200">
              <a:solidFill>
                <a:schemeClr val="tx1"/>
              </a:solidFill>
              <a:effectLst/>
              <a:latin typeface="+mn-lt"/>
              <a:ea typeface="+mn-ea"/>
              <a:cs typeface="+mn-cs"/>
            </a:rPr>
            <a:t>現在高の減等により、将来負担額が減少し、類似団体内平均値を下回っている。</a:t>
          </a:r>
          <a:endParaRPr lang="ja-JP" altLang="ja-JP" sz="1200">
            <a:solidFill>
              <a:schemeClr val="tx1"/>
            </a:solidFill>
            <a:effectLst/>
          </a:endParaRPr>
        </a:p>
        <a:p>
          <a:r>
            <a:rPr kumimoji="1" lang="ja-JP" altLang="ja-JP" sz="1200">
              <a:solidFill>
                <a:srgbClr val="00B050"/>
              </a:solidFill>
              <a:effectLst/>
              <a:latin typeface="+mn-lt"/>
              <a:ea typeface="+mn-ea"/>
              <a:cs typeface="+mn-cs"/>
            </a:rPr>
            <a:t>　</a:t>
          </a:r>
          <a:r>
            <a:rPr kumimoji="1" lang="ja-JP" altLang="ja-JP" sz="1200">
              <a:solidFill>
                <a:sysClr val="windowText" lastClr="000000"/>
              </a:solidFill>
              <a:effectLst/>
              <a:latin typeface="+mn-lt"/>
              <a:ea typeface="+mn-ea"/>
              <a:cs typeface="+mn-cs"/>
            </a:rPr>
            <a:t>今後も事業実施の適正化を図り、将来世代に過度な負担の先送りがないように財政運営に取り組む。</a:t>
          </a:r>
          <a:endParaRPr lang="ja-JP" altLang="ja-JP" sz="1200">
            <a:solidFill>
              <a:sysClr val="windowText" lastClr="000000"/>
            </a:solidFill>
            <a:effectLst/>
          </a:endParaRPr>
        </a:p>
        <a:p>
          <a:endParaRPr kumimoji="1" lang="ja-JP" altLang="en-US" sz="1200">
            <a:latin typeface="ＭＳ Ｐゴシック"/>
            <a:ea typeface="ＭＳ Ｐゴシック"/>
          </a:endParaRPr>
        </a:p>
      </xdr:txBody>
    </xdr:sp>
    <xdr:clientData/>
  </xdr:twoCellAnchor>
  <xdr:oneCellAnchor>
    <xdr:from>
      <xdr:col>61</xdr:col>
      <xdr:colOff>6350</xdr:colOff>
      <xdr:row>10</xdr:row>
      <xdr:rowOff>62865</xdr:rowOff>
    </xdr:from>
    <xdr:ext cx="297180" cy="22415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510645" y="1739265"/>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60730" cy="25209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414528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124460</xdr:rowOff>
    </xdr:from>
    <xdr:to>
      <xdr:col>85</xdr:col>
      <xdr:colOff>95250</xdr:colOff>
      <xdr:row>22</xdr:row>
      <xdr:rowOff>124460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381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152400</xdr:rowOff>
    </xdr:from>
    <xdr:ext cx="760730" cy="25273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367284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154940</xdr:rowOff>
    </xdr:from>
    <xdr:to>
      <xdr:col>85</xdr:col>
      <xdr:colOff>95250</xdr:colOff>
      <xdr:row>19</xdr:row>
      <xdr:rowOff>154940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33401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17145</xdr:rowOff>
    </xdr:from>
    <xdr:ext cx="760730" cy="25209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320230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18415</xdr:rowOff>
    </xdr:from>
    <xdr:to>
      <xdr:col>85</xdr:col>
      <xdr:colOff>95250</xdr:colOff>
      <xdr:row>17</xdr:row>
      <xdr:rowOff>18415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28682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47625</xdr:rowOff>
    </xdr:from>
    <xdr:ext cx="760730" cy="25273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870565" y="272986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50165</xdr:rowOff>
    </xdr:from>
    <xdr:to>
      <xdr:col>85</xdr:col>
      <xdr:colOff>95250</xdr:colOff>
      <xdr:row>14</xdr:row>
      <xdr:rowOff>50165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548745" y="2397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78105</xdr:rowOff>
    </xdr:from>
    <xdr:ext cx="760730" cy="25336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870565" y="225742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548745" y="19265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93345</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1548745" y="1926590"/>
          <a:ext cx="4577080" cy="23577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50165</xdr:rowOff>
    </xdr:from>
    <xdr:to>
      <xdr:col>81</xdr:col>
      <xdr:colOff>44450</xdr:colOff>
      <xdr:row>22</xdr:row>
      <xdr:rowOff>129540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320645" y="2397125"/>
          <a:ext cx="0" cy="14204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102870</xdr:rowOff>
    </xdr:from>
    <xdr:ext cx="760730" cy="25273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5409545" y="3790950"/>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129540</xdr:rowOff>
    </xdr:from>
    <xdr:to>
      <xdr:col>81</xdr:col>
      <xdr:colOff>133350</xdr:colOff>
      <xdr:row>22</xdr:row>
      <xdr:rowOff>129540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52700" y="38176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133985</xdr:rowOff>
    </xdr:from>
    <xdr:ext cx="760730" cy="25336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5409545" y="2145665"/>
          <a:ext cx="7607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50165</xdr:rowOff>
    </xdr:from>
    <xdr:to>
      <xdr:col>81</xdr:col>
      <xdr:colOff>133350</xdr:colOff>
      <xdr:row>14</xdr:row>
      <xdr:rowOff>50165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52700" y="23971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128905</xdr:rowOff>
    </xdr:from>
    <xdr:ext cx="760730" cy="25336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5409545" y="2475865"/>
          <a:ext cx="7607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14</xdr:row>
      <xdr:rowOff>156210</xdr:rowOff>
    </xdr:from>
    <xdr:to>
      <xdr:col>81</xdr:col>
      <xdr:colOff>95250</xdr:colOff>
      <xdr:row>15</xdr:row>
      <xdr:rowOff>88265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76195" y="250317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14</xdr:row>
      <xdr:rowOff>161925</xdr:rowOff>
    </xdr:from>
    <xdr:to>
      <xdr:col>77</xdr:col>
      <xdr:colOff>95250</xdr:colOff>
      <xdr:row>15</xdr:row>
      <xdr:rowOff>93345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521815" y="250888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103505</xdr:rowOff>
    </xdr:from>
    <xdr:ext cx="736600" cy="25273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227175" y="2282825"/>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15</xdr:row>
      <xdr:rowOff>4445</xdr:rowOff>
    </xdr:from>
    <xdr:to>
      <xdr:col>73</xdr:col>
      <xdr:colOff>44450</xdr:colOff>
      <xdr:row>15</xdr:row>
      <xdr:rowOff>104140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731240" y="251904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113665</xdr:rowOff>
    </xdr:from>
    <xdr:ext cx="760730" cy="25273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421995" y="2292985"/>
          <a:ext cx="7607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15</xdr:row>
      <xdr:rowOff>53340</xdr:rowOff>
    </xdr:from>
    <xdr:to>
      <xdr:col>68</xdr:col>
      <xdr:colOff>188595</xdr:colOff>
      <xdr:row>15</xdr:row>
      <xdr:rowOff>152400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2926060" y="256794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13</xdr:row>
      <xdr:rowOff>161925</xdr:rowOff>
    </xdr:from>
    <xdr:ext cx="762000" cy="25273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2635865" y="23412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129540</xdr:rowOff>
    </xdr:from>
    <xdr:to>
      <xdr:col>64</xdr:col>
      <xdr:colOff>152400</xdr:colOff>
      <xdr:row>16</xdr:row>
      <xdr:rowOff>61595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2120880" y="2644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46990</xdr:rowOff>
    </xdr:from>
    <xdr:ext cx="762000" cy="25273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1832590" y="27292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1365" cy="25209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125700" y="42818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1365" cy="25209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371320" y="42818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5209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578840" y="428180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61365" cy="25209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781915" y="42818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1365" cy="25209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1976735" y="4281805"/>
          <a:ext cx="7613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14</xdr:row>
      <xdr:rowOff>31115</xdr:rowOff>
    </xdr:from>
    <xdr:to>
      <xdr:col>64</xdr:col>
      <xdr:colOff>152400</xdr:colOff>
      <xdr:row>14</xdr:row>
      <xdr:rowOff>130175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2120880" y="2378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140335</xdr:rowOff>
    </xdr:from>
    <xdr:ext cx="762000" cy="25273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1832590" y="215201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大阪府八尾市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259,158
249,877
41.72
126,597,935
124,326,820
1,797,799
63,103,183
84,157,724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83185</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6235"/>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165100</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3950"/>
          <a:ext cx="0" cy="142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781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957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84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308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前年度と比較し、1.4ポイント悪化し、類似団体内平均値との比較においては2.6ポイント上回っている。前年度より悪化した要因は、人事院勧告により給与等が増となったことがあげられる。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引き続き、職員数の適正管理に努め、適正な定員算定や時差出勤制度の活用による超過勤務の削減など、人件費の総額抑制を図る。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17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736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79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736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41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736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603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7365" cy="2584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89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65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7365" cy="2584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50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781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3680" y="5128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3832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1365" cy="2584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27220" y="68656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89356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125730</xdr:rowOff>
    </xdr:from>
    <xdr:ext cx="761365" cy="2584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27220" y="54406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69740" y="569722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138430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594100" y="6482080"/>
          <a:ext cx="74422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1365"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27220" y="61849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165100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07840" y="6337300"/>
          <a:ext cx="8128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179705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794000" y="648208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50920" y="6248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17780</xdr:rowOff>
    </xdr:from>
    <xdr:ext cx="735330" cy="25781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41040" y="601853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138430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1986280" y="6482080"/>
          <a:ext cx="80772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43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54610</xdr:rowOff>
    </xdr:from>
    <xdr:ext cx="762000" cy="25781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53640" y="60553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138430</xdr:rowOff>
    </xdr:from>
    <xdr:to>
      <xdr:col>11</xdr:col>
      <xdr:colOff>9525</xdr:colOff>
      <xdr:row>38</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198880" y="6482080"/>
          <a:ext cx="7874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55800" y="6248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17780</xdr:rowOff>
    </xdr:from>
    <xdr:ext cx="761365" cy="25781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45920" y="601853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4808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116205</xdr:rowOff>
    </xdr:from>
    <xdr:ext cx="761365" cy="2584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58520" y="61169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073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4274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1365"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0614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5984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073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33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07840" y="65379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165100</xdr:rowOff>
    </xdr:from>
    <xdr:ext cx="761365"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27220" y="65087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87630</xdr:rowOff>
    </xdr:from>
    <xdr:to>
      <xdr:col>20</xdr:col>
      <xdr:colOff>38100</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50920" y="64312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2540</xdr:rowOff>
    </xdr:from>
    <xdr:ext cx="73533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41040" y="651764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43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53640" y="652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55800" y="64312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2540</xdr:rowOff>
    </xdr:from>
    <xdr:ext cx="76136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45920" y="65176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4808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139700</xdr:rowOff>
    </xdr:from>
    <xdr:ext cx="76136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58520" y="6654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するも</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　</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lang="ja-JP" altLang="ja-JP" sz="11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今後も公共施設等に係る光熱水費や委託料等について増加が見込まれるため、引き続き、施設の管理や業務の進め方について効率化を図り、抑制に努める。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718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4806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6730" cy="2584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985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74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673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604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36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673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223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6730"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842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60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6730" cy="2584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461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22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6730" cy="2584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080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6730" cy="25781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169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484376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72390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4915515"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100330</xdr:rowOff>
    </xdr:from>
    <xdr:to>
      <xdr:col>82</xdr:col>
      <xdr:colOff>179705</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54860" y="37007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12</xdr:row>
      <xdr:rowOff>144780</xdr:rowOff>
    </xdr:from>
    <xdr:ext cx="762000" cy="2584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4915515" y="2202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58420</xdr:rowOff>
    </xdr:from>
    <xdr:to>
      <xdr:col>82</xdr:col>
      <xdr:colOff>179705</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54860" y="245872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73660</xdr:rowOff>
    </xdr:from>
    <xdr:to>
      <xdr:col>82</xdr:col>
      <xdr:colOff>107950</xdr:colOff>
      <xdr:row>16</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086840" y="2816860"/>
          <a:ext cx="75692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17</xdr:row>
      <xdr:rowOff>74930</xdr:rowOff>
    </xdr:from>
    <xdr:ext cx="762000" cy="2584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4915515" y="298958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9296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16</xdr:row>
      <xdr:rowOff>66040</xdr:rowOff>
    </xdr:from>
    <xdr:to>
      <xdr:col>78</xdr:col>
      <xdr:colOff>69850</xdr:colOff>
      <xdr:row>16</xdr:row>
      <xdr:rowOff>73660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298170" y="2809240"/>
          <a:ext cx="78867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03604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2540</xdr:rowOff>
    </xdr:from>
    <xdr:ext cx="735965"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746480" y="30886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165100</xdr:rowOff>
    </xdr:from>
    <xdr:to>
      <xdr:col>73</xdr:col>
      <xdr:colOff>179705</xdr:colOff>
      <xdr:row>16</xdr:row>
      <xdr:rowOff>66040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491720" y="2736850"/>
          <a:ext cx="80645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248640" y="2979420"/>
          <a:ext cx="8128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151130</xdr:rowOff>
    </xdr:from>
    <xdr:ext cx="762000" cy="2584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938760" y="3065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165100</xdr:rowOff>
    </xdr:from>
    <xdr:to>
      <xdr:col>69</xdr:col>
      <xdr:colOff>92075</xdr:colOff>
      <xdr:row>16</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684000" y="2736850"/>
          <a:ext cx="80772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83185</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440920" y="2895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67310</xdr:rowOff>
    </xdr:from>
    <xdr:ext cx="76136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151360" y="298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653520" y="29413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113030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343640" y="3027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073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64818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89126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10386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9296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15</xdr:row>
      <xdr:rowOff>92710</xdr:rowOff>
    </xdr:from>
    <xdr:ext cx="762000" cy="2584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4915515" y="2664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22860</xdr:rowOff>
    </xdr:from>
    <xdr:to>
      <xdr:col>78</xdr:col>
      <xdr:colOff>120650</xdr:colOff>
      <xdr:row>16</xdr:row>
      <xdr:rowOff>124460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03604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134620</xdr:rowOff>
    </xdr:from>
    <xdr:ext cx="735965" cy="2584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746480" y="253492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15240</xdr:rowOff>
    </xdr:from>
    <xdr:to>
      <xdr:col>74</xdr:col>
      <xdr:colOff>31750</xdr:colOff>
      <xdr:row>16</xdr:row>
      <xdr:rowOff>116840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248640" y="27584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127000</xdr:rowOff>
    </xdr:from>
    <xdr:ext cx="762000" cy="2584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938760" y="2527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118110</xdr:rowOff>
    </xdr:from>
    <xdr:to>
      <xdr:col>69</xdr:col>
      <xdr:colOff>142875</xdr:colOff>
      <xdr:row>16</xdr:row>
      <xdr:rowOff>48260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44092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58420</xdr:rowOff>
    </xdr:from>
    <xdr:ext cx="761365" cy="2584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151360" y="24587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653520" y="27355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104140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343640" y="250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1200" b="0" i="0" baseline="0">
              <a:solidFill>
                <a:sysClr val="windowText" lastClr="000000"/>
              </a:solidFill>
              <a:effectLst/>
              <a:latin typeface="+mn-lt"/>
              <a:ea typeface="+mn-ea"/>
              <a:cs typeface="+mn-cs"/>
            </a:rPr>
            <a:t>　</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前年度と比較し、1.7ポイント改善</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するも</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、類似団体内平均値との比較においては3.3ポイント上回っている。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要因としては、施設型給付費・施設等利用費及び生活保護事業費等が減となったことがあげられる。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今後も高い水準で推移していくことが見込まれるため、他団体の状況等も鑑み適切な対応を図る。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781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6294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368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179705</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60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736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179705</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22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736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736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179705</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946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7365" cy="2584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31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179705</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08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7365"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893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7365" cy="25781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8557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33832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92710</xdr:rowOff>
    </xdr:from>
    <xdr:ext cx="761365" cy="2584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427220" y="10551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269740" y="105791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1365" cy="2584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427220" y="8785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269740" y="9042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60</xdr:row>
      <xdr:rowOff>88900</xdr:rowOff>
    </xdr:from>
    <xdr:to>
      <xdr:col>24</xdr:col>
      <xdr:colOff>25400</xdr:colOff>
      <xdr:row>61</xdr:row>
      <xdr:rowOff>133350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594100" y="10375900"/>
          <a:ext cx="74422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149860</xdr:rowOff>
    </xdr:from>
    <xdr:ext cx="761365" cy="2584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427220" y="975106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07840" y="99060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38100</xdr:rowOff>
    </xdr:from>
    <xdr:to>
      <xdr:col>19</xdr:col>
      <xdr:colOff>179705</xdr:colOff>
      <xdr:row>61</xdr:row>
      <xdr:rowOff>133350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794000" y="10325100"/>
          <a:ext cx="8001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550920" y="99187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86360</xdr:rowOff>
    </xdr:from>
    <xdr:ext cx="735330" cy="25781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241040" y="968756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59</xdr:row>
      <xdr:rowOff>146050</xdr:rowOff>
    </xdr:from>
    <xdr:to>
      <xdr:col>15</xdr:col>
      <xdr:colOff>98425</xdr:colOff>
      <xdr:row>60</xdr:row>
      <xdr:rowOff>38100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986280" y="10261600"/>
          <a:ext cx="80772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7432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143510</xdr:rowOff>
    </xdr:from>
    <xdr:ext cx="762000" cy="2584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453640" y="957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59</xdr:row>
      <xdr:rowOff>146050</xdr:rowOff>
    </xdr:from>
    <xdr:to>
      <xdr:col>11</xdr:col>
      <xdr:colOff>9525</xdr:colOff>
      <xdr:row>59</xdr:row>
      <xdr:rowOff>158750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198880" y="10261600"/>
          <a:ext cx="7874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55800" y="97409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80010</xdr:rowOff>
    </xdr:from>
    <xdr:ext cx="76136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45920" y="9509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4808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130810</xdr:rowOff>
    </xdr:from>
    <xdr:ext cx="761365" cy="2584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58520" y="95605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073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14274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136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0614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5984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073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033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60</xdr:row>
      <xdr:rowOff>38100</xdr:rowOff>
    </xdr:from>
    <xdr:to>
      <xdr:col>24</xdr:col>
      <xdr:colOff>76200</xdr:colOff>
      <xdr:row>60</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07840" y="10325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10160</xdr:rowOff>
    </xdr:from>
    <xdr:ext cx="761365"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427220" y="10297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61</xdr:row>
      <xdr:rowOff>83185</xdr:rowOff>
    </xdr:from>
    <xdr:to>
      <xdr:col>20</xdr:col>
      <xdr:colOff>38100</xdr:colOff>
      <xdr:row>62</xdr:row>
      <xdr:rowOff>12700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550920" y="10541635"/>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165100</xdr:rowOff>
    </xdr:from>
    <xdr:ext cx="73533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241040" y="10623550"/>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59</xdr:row>
      <xdr:rowOff>158750</xdr:rowOff>
    </xdr:from>
    <xdr:to>
      <xdr:col>15</xdr:col>
      <xdr:colOff>149225</xdr:colOff>
      <xdr:row>60</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7432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73660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45364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59</xdr:row>
      <xdr:rowOff>95250</xdr:rowOff>
    </xdr:from>
    <xdr:to>
      <xdr:col>11</xdr:col>
      <xdr:colOff>60325</xdr:colOff>
      <xdr:row>60</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55800" y="102108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10160</xdr:rowOff>
    </xdr:from>
    <xdr:ext cx="76136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45920" y="10297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107950</xdr:rowOff>
    </xdr:from>
    <xdr:to>
      <xdr:col>6</xdr:col>
      <xdr:colOff>171450</xdr:colOff>
      <xdr:row>60</xdr:row>
      <xdr:rowOff>38100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4808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22860</xdr:rowOff>
    </xdr:from>
    <xdr:ext cx="761365" cy="2584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58520" y="10309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悪化し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、類似団体内平均値との比較において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要因としては、国民健康保険事業特別会計及び介護保険事業特別会計、後期高齢者医療事業特別会計への繰出金が増となったことによることがあげられる。　</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事務事業の見直しなどにより、今後も普通会計の負担軽減に努める。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718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14806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6730" cy="2584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739120" y="10843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6730"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739120" y="10462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6730"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739120" y="1008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6730"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9700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6730" cy="2584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9319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6730" cy="2584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8938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6730" cy="25781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84376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17780</xdr:rowOff>
    </xdr:from>
    <xdr:ext cx="762000" cy="25781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4915515" y="104762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44450</xdr:rowOff>
    </xdr:from>
    <xdr:to>
      <xdr:col>82</xdr:col>
      <xdr:colOff>179705</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54860" y="105029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118110</xdr:rowOff>
    </xdr:from>
    <xdr:ext cx="762000" cy="2584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4915515" y="8862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31750</xdr:rowOff>
    </xdr:from>
    <xdr:to>
      <xdr:col>82</xdr:col>
      <xdr:colOff>179705</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54860" y="91186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83185</xdr:rowOff>
    </xdr:from>
    <xdr:to>
      <xdr:col>82</xdr:col>
      <xdr:colOff>107950</xdr:colOff>
      <xdr:row>59</xdr:row>
      <xdr:rowOff>95250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086840" y="10198735"/>
          <a:ext cx="75692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54610</xdr:rowOff>
    </xdr:from>
    <xdr:ext cx="762000" cy="25781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4915515" y="982726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9296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58</xdr:row>
      <xdr:rowOff>139700</xdr:rowOff>
    </xdr:from>
    <xdr:to>
      <xdr:col>78</xdr:col>
      <xdr:colOff>69850</xdr:colOff>
      <xdr:row>59</xdr:row>
      <xdr:rowOff>83185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298170" y="10083800"/>
          <a:ext cx="78867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03604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3810</xdr:rowOff>
    </xdr:from>
    <xdr:ext cx="73596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746480" y="97764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58</xdr:row>
      <xdr:rowOff>101600</xdr:rowOff>
    </xdr:from>
    <xdr:to>
      <xdr:col>73</xdr:col>
      <xdr:colOff>179705</xdr:colOff>
      <xdr:row>58</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491720" y="1004570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248640" y="9969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93876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101600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684000" y="1004570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44092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73660</xdr:rowOff>
    </xdr:from>
    <xdr:ext cx="761365"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151360" y="967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653520" y="9969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137160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343640" y="9738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073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64818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8912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1038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9296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59</xdr:row>
      <xdr:rowOff>17780</xdr:rowOff>
    </xdr:from>
    <xdr:ext cx="762000" cy="25781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4915515" y="101333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03604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118110</xdr:rowOff>
    </xdr:from>
    <xdr:ext cx="735965" cy="2584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746480" y="102336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58</xdr:row>
      <xdr:rowOff>88900</xdr:rowOff>
    </xdr:from>
    <xdr:to>
      <xdr:col>74</xdr:col>
      <xdr:colOff>31750</xdr:colOff>
      <xdr:row>59</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248640" y="100330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3810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938760"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50800</xdr:rowOff>
    </xdr:from>
    <xdr:to>
      <xdr:col>69</xdr:col>
      <xdr:colOff>142875</xdr:colOff>
      <xdr:row>58</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44092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137160</xdr:rowOff>
    </xdr:from>
    <xdr:ext cx="761365"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151360" y="10081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653520" y="10071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41910</xdr:rowOff>
    </xdr:from>
    <xdr:ext cx="762000" cy="2584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343640" y="1015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ポイント良化するも、類似団体内平均値との比較において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ごみ焼却業務の一部事務組合への負担金、公共下水道事業会計の繰出金の影響等により、類似団体内平均値と比較して高い水準となっている。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引き続き、ごみ減量施策等の推進、各企業会計の経営健全化を図り負担軽減に努める。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718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14806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6730" cy="2584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739120" y="7414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6730" cy="2584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739120" y="69570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6730" cy="25781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6730" cy="2584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0426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6730" cy="2584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55854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6730" cy="25781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5128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97790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84376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41</xdr:row>
      <xdr:rowOff>69215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4915515"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97790</xdr:rowOff>
    </xdr:from>
    <xdr:to>
      <xdr:col>82</xdr:col>
      <xdr:colOff>179705</xdr:colOff>
      <xdr:row>41</xdr:row>
      <xdr:rowOff>97790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54860" y="71272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31</xdr:row>
      <xdr:rowOff>110490</xdr:rowOff>
    </xdr:from>
    <xdr:ext cx="762000" cy="2584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4915515" y="5425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24130</xdr:rowOff>
    </xdr:from>
    <xdr:to>
      <xdr:col>82</xdr:col>
      <xdr:colOff>179705</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54860" y="56819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165100</xdr:rowOff>
    </xdr:from>
    <xdr:to>
      <xdr:col>82</xdr:col>
      <xdr:colOff>107950</xdr:colOff>
      <xdr:row>37</xdr:row>
      <xdr:rowOff>88265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086840" y="6337300"/>
          <a:ext cx="75692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34</xdr:row>
      <xdr:rowOff>21590</xdr:rowOff>
    </xdr:from>
    <xdr:ext cx="762000" cy="25781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4915515" y="585089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5080</xdr:rowOff>
    </xdr:from>
    <xdr:to>
      <xdr:col>82</xdr:col>
      <xdr:colOff>158750</xdr:colOff>
      <xdr:row>35</xdr:row>
      <xdr:rowOff>106680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9296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37</xdr:row>
      <xdr:rowOff>88265</xdr:rowOff>
    </xdr:from>
    <xdr:to>
      <xdr:col>78</xdr:col>
      <xdr:colOff>69850</xdr:colOff>
      <xdr:row>37</xdr:row>
      <xdr:rowOff>106680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298170" y="6431915"/>
          <a:ext cx="78867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14605</xdr:rowOff>
    </xdr:from>
    <xdr:to>
      <xdr:col>78</xdr:col>
      <xdr:colOff>120650</xdr:colOff>
      <xdr:row>35</xdr:row>
      <xdr:rowOff>116205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03604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126365</xdr:rowOff>
    </xdr:from>
    <xdr:ext cx="735965" cy="2584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746480" y="57842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106680</xdr:rowOff>
    </xdr:from>
    <xdr:to>
      <xdr:col>73</xdr:col>
      <xdr:colOff>179705</xdr:colOff>
      <xdr:row>37</xdr:row>
      <xdr:rowOff>106680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2491720" y="645033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5080</xdr:rowOff>
    </xdr:from>
    <xdr:to>
      <xdr:col>74</xdr:col>
      <xdr:colOff>31750</xdr:colOff>
      <xdr:row>35</xdr:row>
      <xdr:rowOff>106680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248640" y="60058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116840</xdr:rowOff>
    </xdr:from>
    <xdr:ext cx="762000" cy="2584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938760" y="57746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106680</xdr:rowOff>
    </xdr:from>
    <xdr:to>
      <xdr:col>69</xdr:col>
      <xdr:colOff>92075</xdr:colOff>
      <xdr:row>37</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1684000" y="6450330"/>
          <a:ext cx="80772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149225</xdr:rowOff>
    </xdr:from>
    <xdr:to>
      <xdr:col>69</xdr:col>
      <xdr:colOff>142875</xdr:colOff>
      <xdr:row>35</xdr:row>
      <xdr:rowOff>79375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440920"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89535</xdr:rowOff>
    </xdr:from>
    <xdr:ext cx="761365" cy="25781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151360" y="574738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14605</xdr:rowOff>
    </xdr:from>
    <xdr:to>
      <xdr:col>65</xdr:col>
      <xdr:colOff>53975</xdr:colOff>
      <xdr:row>35</xdr:row>
      <xdr:rowOff>116205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1653520" y="601535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126365</xdr:rowOff>
    </xdr:from>
    <xdr:ext cx="762000" cy="2584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1343640" y="5784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073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64818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8912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1038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117475</xdr:rowOff>
    </xdr:from>
    <xdr:to>
      <xdr:col>82</xdr:col>
      <xdr:colOff>158750</xdr:colOff>
      <xdr:row>37</xdr:row>
      <xdr:rowOff>47625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9296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36</xdr:row>
      <xdr:rowOff>89535</xdr:rowOff>
    </xdr:from>
    <xdr:ext cx="762000" cy="257810"/>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4915515" y="62617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37465</xdr:rowOff>
    </xdr:from>
    <xdr:to>
      <xdr:col>78</xdr:col>
      <xdr:colOff>120650</xdr:colOff>
      <xdr:row>37</xdr:row>
      <xdr:rowOff>139065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03604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123825</xdr:rowOff>
    </xdr:from>
    <xdr:ext cx="735965" cy="25781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746480" y="6467475"/>
          <a:ext cx="7359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55880</xdr:rowOff>
    </xdr:from>
    <xdr:to>
      <xdr:col>74</xdr:col>
      <xdr:colOff>31750</xdr:colOff>
      <xdr:row>37</xdr:row>
      <xdr:rowOff>157480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248640" y="63995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142240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938760" y="6485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55880</xdr:rowOff>
    </xdr:from>
    <xdr:to>
      <xdr:col>69</xdr:col>
      <xdr:colOff>142875</xdr:colOff>
      <xdr:row>37</xdr:row>
      <xdr:rowOff>157480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44092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142240</xdr:rowOff>
    </xdr:from>
    <xdr:ext cx="761365"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151360" y="6485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110490</xdr:rowOff>
    </xdr:from>
    <xdr:to>
      <xdr:col>65</xdr:col>
      <xdr:colOff>53975</xdr:colOff>
      <xdr:row>38</xdr:row>
      <xdr:rowOff>40640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1653520" y="64541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25400</xdr:rowOff>
    </xdr:from>
    <xdr:ext cx="762000" cy="2584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1343640" y="6540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良化</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し、類似団体内平均値との比較においては</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2.5</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地方債の発行を抑制してきたことが要因として考えられる。しかし、学校園施設耐震化事業や、認定こども園整備事業にかかる事業債が償還中であり、今後も中長期に髙い水準で推移することが予想されるため、プライマリーバランスを意識しつつ、堅実な財政運営に努めていく。</a:t>
          </a:r>
          <a:endParaRPr kumimoji="1" lang="ja-JP" altLang="en-US" sz="12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7815"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66294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368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7365"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3680" y="1389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7365"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3680" y="1351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7365" cy="2584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3680" y="1312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7365" cy="2584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3680" y="1274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7365" cy="2584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3680" y="1236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7365" cy="257810"/>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3680" y="11986260"/>
          <a:ext cx="507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142240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33832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114300</xdr:rowOff>
    </xdr:from>
    <xdr:ext cx="761365"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427220" y="13830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142240</xdr:rowOff>
    </xdr:from>
    <xdr:to>
      <xdr:col>24</xdr:col>
      <xdr:colOff>114300</xdr:colOff>
      <xdr:row>80</xdr:row>
      <xdr:rowOff>142240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269740" y="138582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19050</xdr:rowOff>
    </xdr:from>
    <xdr:ext cx="761365" cy="257810"/>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427220" y="121920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269740" y="124485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76</xdr:row>
      <xdr:rowOff>5080</xdr:rowOff>
    </xdr:from>
    <xdr:to>
      <xdr:col>24</xdr:col>
      <xdr:colOff>25400</xdr:colOff>
      <xdr:row>76</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594100" y="13035280"/>
          <a:ext cx="74422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116840</xdr:rowOff>
    </xdr:from>
    <xdr:ext cx="761365" cy="2584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427220" y="1314704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307840" y="13174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179705</xdr:colOff>
      <xdr:row>77</xdr:row>
      <xdr:rowOff>17780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2794000" y="13157200"/>
          <a:ext cx="8001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34290</xdr:rowOff>
    </xdr:from>
    <xdr:to>
      <xdr:col>20</xdr:col>
      <xdr:colOff>38100</xdr:colOff>
      <xdr:row>77</xdr:row>
      <xdr:rowOff>135890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550920" y="132359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120650</xdr:rowOff>
    </xdr:from>
    <xdr:ext cx="735330" cy="25781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241040" y="1332230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1270</xdr:rowOff>
    </xdr:from>
    <xdr:to>
      <xdr:col>15</xdr:col>
      <xdr:colOff>98425</xdr:colOff>
      <xdr:row>77</xdr:row>
      <xdr:rowOff>17780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986280" y="13202920"/>
          <a:ext cx="80772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41910</xdr:rowOff>
    </xdr:from>
    <xdr:to>
      <xdr:col>15</xdr:col>
      <xdr:colOff>149225</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7432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128270</xdr:rowOff>
    </xdr:from>
    <xdr:ext cx="762000" cy="2584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453640" y="133299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1270</xdr:rowOff>
    </xdr:from>
    <xdr:to>
      <xdr:col>11</xdr:col>
      <xdr:colOff>9525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198880" y="13202920"/>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955800" y="132130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97790</xdr:rowOff>
    </xdr:from>
    <xdr:ext cx="761365" cy="25781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645920" y="1329944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14808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158750</xdr:rowOff>
    </xdr:from>
    <xdr:ext cx="761365" cy="25781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858520" y="1336040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073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14274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136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40614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5984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073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0033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307840" y="129844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142240</xdr:rowOff>
    </xdr:from>
    <xdr:ext cx="761365" cy="25908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427220" y="12829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550920" y="131064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17780</xdr:rowOff>
    </xdr:from>
    <xdr:ext cx="735330" cy="25781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241040" y="1287653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137160</xdr:rowOff>
    </xdr:from>
    <xdr:to>
      <xdr:col>15</xdr:col>
      <xdr:colOff>149225</xdr:colOff>
      <xdr:row>77</xdr:row>
      <xdr:rowOff>67310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7432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77470</xdr:rowOff>
    </xdr:from>
    <xdr:ext cx="762000" cy="2584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453640" y="129362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955800" y="131521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62230</xdr:rowOff>
    </xdr:from>
    <xdr:ext cx="761365" cy="2584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645920" y="129209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14808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85090</xdr:rowOff>
    </xdr:from>
    <xdr:ext cx="761365" cy="2584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858520" y="129438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200">
              <a:solidFill>
                <a:sysClr val="windowText" lastClr="000000"/>
              </a:solidFill>
              <a:effectLst/>
              <a:latin typeface="+mn-lt"/>
              <a:ea typeface="+mn-ea"/>
              <a:cs typeface="+mn-cs"/>
            </a:rPr>
            <a:t>　</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公債費以外の経常収支比率は、扶助費と補助費等の影響により、類似団体内平均値と比較して</a:t>
          </a:r>
          <a:r>
            <a:rPr kumimoji="1" lang="en-US"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7.8</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今後も扶助費と補助費等が高い水準で推移することが見込まれることから、新たな歳入の創出とともに、事業の選択と集中による新たな財源の創出</a:t>
          </a:r>
          <a:r>
            <a:rPr kumimoji="1" lang="ja-JP" altLang="en-US" sz="1050">
              <a:solidFill>
                <a:sysClr val="windowText" lastClr="000000"/>
              </a:solidFill>
              <a:effectLst/>
              <a:latin typeface="ＭＳ Ｐゴシック" panose="020B0600070205080204" pitchFamily="50" charset="-128"/>
              <a:ea typeface="ＭＳ Ｐゴシック" panose="020B0600070205080204" pitchFamily="50" charset="-128"/>
              <a:cs typeface="+mn-cs"/>
            </a:rPr>
            <a:t>、職員数の適正管理による人件費の総額抑制</a:t>
          </a:r>
          <a:r>
            <a:rPr kumimoji="1" lang="ja-JP" altLang="ja-JP" sz="1050">
              <a:solidFill>
                <a:sysClr val="windowText" lastClr="000000"/>
              </a:solidFill>
              <a:effectLst/>
              <a:latin typeface="ＭＳ Ｐゴシック" panose="020B0600070205080204" pitchFamily="50" charset="-128"/>
              <a:ea typeface="ＭＳ Ｐゴシック" panose="020B0600070205080204" pitchFamily="50" charset="-128"/>
              <a:cs typeface="+mn-cs"/>
            </a:rPr>
            <a:t>、公民連携手法の活用等による行財政運営の最適化等の推進、行政ＤＸの推進による業務の効率化等により、経常経費の削減を行う。</a:t>
          </a:r>
          <a:endParaRPr lang="ja-JP" altLang="ja-JP" sz="105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7180"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14806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6730" cy="2584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739120" y="14272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186160" y="1403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6730"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739120" y="13891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186160" y="1365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6730"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739120" y="1351026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186160" y="1327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6730" cy="2584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739120" y="13129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186160" y="1289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6730" cy="2584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739120" y="12748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186160" y="1250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6730" cy="2584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739120" y="12367260"/>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6730" cy="25781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739120" y="11986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84376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80</xdr:row>
      <xdr:rowOff>41910</xdr:rowOff>
    </xdr:from>
    <xdr:ext cx="762000" cy="2584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4915515" y="13757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69850</xdr:rowOff>
    </xdr:from>
    <xdr:to>
      <xdr:col>82</xdr:col>
      <xdr:colOff>179705</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54860" y="137858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110490</xdr:rowOff>
    </xdr:from>
    <xdr:ext cx="762000" cy="2584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4915515" y="12283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179705</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54860" y="125399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149860</xdr:rowOff>
    </xdr:from>
    <xdr:to>
      <xdr:col>82</xdr:col>
      <xdr:colOff>107950</xdr:colOff>
      <xdr:row>78</xdr:row>
      <xdr:rowOff>165100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086840" y="13522960"/>
          <a:ext cx="7569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161290</xdr:rowOff>
    </xdr:from>
    <xdr:ext cx="762000" cy="2584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4915515" y="1302004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9296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78</xdr:row>
      <xdr:rowOff>62230</xdr:rowOff>
    </xdr:from>
    <xdr:to>
      <xdr:col>78</xdr:col>
      <xdr:colOff>69850</xdr:colOff>
      <xdr:row>78</xdr:row>
      <xdr:rowOff>165100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298170" y="13435330"/>
          <a:ext cx="78867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03604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46990</xdr:rowOff>
    </xdr:from>
    <xdr:ext cx="735965"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746480" y="1290574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165100</xdr:rowOff>
    </xdr:from>
    <xdr:to>
      <xdr:col>73</xdr:col>
      <xdr:colOff>179705</xdr:colOff>
      <xdr:row>78</xdr:row>
      <xdr:rowOff>62230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491720" y="13366750"/>
          <a:ext cx="8064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165100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248640" y="13094970"/>
          <a:ext cx="8128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5080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938760" y="12863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165100</xdr:rowOff>
    </xdr:from>
    <xdr:to>
      <xdr:col>69</xdr:col>
      <xdr:colOff>92075</xdr:colOff>
      <xdr:row>78</xdr:row>
      <xdr:rowOff>134620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1684000" y="13366750"/>
          <a:ext cx="80772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44092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66040</xdr:rowOff>
    </xdr:from>
    <xdr:ext cx="761365" cy="2584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151360" y="127533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1653520" y="131064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17780</xdr:rowOff>
    </xdr:from>
    <xdr:ext cx="762000" cy="25781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1343640" y="128765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073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64818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8912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1038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99060</xdr:rowOff>
    </xdr:from>
    <xdr:to>
      <xdr:col>82</xdr:col>
      <xdr:colOff>158750</xdr:colOff>
      <xdr:row>79</xdr:row>
      <xdr:rowOff>29210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92960" y="1347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78</xdr:row>
      <xdr:rowOff>71120</xdr:rowOff>
    </xdr:from>
    <xdr:ext cx="762000" cy="259080"/>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4915515" y="13444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118110</xdr:rowOff>
    </xdr:from>
    <xdr:to>
      <xdr:col>78</xdr:col>
      <xdr:colOff>120650</xdr:colOff>
      <xdr:row>79</xdr:row>
      <xdr:rowOff>48260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036040" y="1349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33020</xdr:rowOff>
    </xdr:from>
    <xdr:ext cx="735965"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746480" y="135775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11430</xdr:rowOff>
    </xdr:from>
    <xdr:to>
      <xdr:col>74</xdr:col>
      <xdr:colOff>31750</xdr:colOff>
      <xdr:row>78</xdr:row>
      <xdr:rowOff>113030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248640" y="133845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97790</xdr:rowOff>
    </xdr:from>
    <xdr:ext cx="762000" cy="25781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938760" y="134708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114300</xdr:rowOff>
    </xdr:from>
    <xdr:to>
      <xdr:col>69</xdr:col>
      <xdr:colOff>142875</xdr:colOff>
      <xdr:row>78</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44092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29210</xdr:rowOff>
    </xdr:from>
    <xdr:ext cx="761365" cy="25781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151360" y="1340231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83820</xdr:rowOff>
    </xdr:from>
    <xdr:to>
      <xdr:col>65</xdr:col>
      <xdr:colOff>53975</xdr:colOff>
      <xdr:row>79</xdr:row>
      <xdr:rowOff>13970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1653520" y="13456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165100</xdr:rowOff>
    </xdr:from>
    <xdr:ext cx="7620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1343640" y="1353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280670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1116310"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750"/>
          <a:ext cx="266827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大阪府八尾市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450215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750"/>
          <a:ext cx="166370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2002135"/>
          <a:ext cx="38227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212850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207770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20396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79500"/>
          <a:ext cx="38227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60500"/>
          <a:ext cx="113665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170815</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5730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170815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714500"/>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170815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95500"/>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51000"/>
          <a:ext cx="38227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32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70000"/>
          <a:ext cx="41084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937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0730" cy="2584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94760"/>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556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0730" cy="2584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41439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75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073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3032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0730" cy="25781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517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413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0730" cy="25781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7139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2032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073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89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0730" cy="25781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50876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51000"/>
          <a:ext cx="38227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20320</xdr:rowOff>
    </xdr:from>
    <xdr:to>
      <xdr:col>29</xdr:col>
      <xdr:colOff>127000</xdr:colOff>
      <xdr:row>19</xdr:row>
      <xdr:rowOff>31115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1953895"/>
          <a:ext cx="0" cy="13823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3175</xdr:rowOff>
    </xdr:from>
    <xdr:ext cx="76136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308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31115</xdr:rowOff>
    </xdr:from>
    <xdr:to>
      <xdr:col>30</xdr:col>
      <xdr:colOff>25400</xdr:colOff>
      <xdr:row>19</xdr:row>
      <xdr:rowOff>31115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33629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106680</xdr:rowOff>
    </xdr:from>
    <xdr:ext cx="76136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6973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20320</xdr:rowOff>
    </xdr:from>
    <xdr:to>
      <xdr:col>30</xdr:col>
      <xdr:colOff>25400</xdr:colOff>
      <xdr:row>11</xdr:row>
      <xdr:rowOff>20320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195389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118110</xdr:rowOff>
    </xdr:from>
    <xdr:to>
      <xdr:col>29</xdr:col>
      <xdr:colOff>127000</xdr:colOff>
      <xdr:row>14</xdr:row>
      <xdr:rowOff>135890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2394585"/>
          <a:ext cx="590550" cy="1892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48260</xdr:rowOff>
    </xdr:from>
    <xdr:ext cx="761365"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266763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76200</xdr:rowOff>
    </xdr:from>
    <xdr:to>
      <xdr:col>29</xdr:col>
      <xdr:colOff>170815</xdr:colOff>
      <xdr:row>16</xdr:row>
      <xdr:rowOff>6350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2695575"/>
          <a:ext cx="9461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135890</xdr:rowOff>
    </xdr:from>
    <xdr:to>
      <xdr:col>26</xdr:col>
      <xdr:colOff>50800</xdr:colOff>
      <xdr:row>15</xdr:row>
      <xdr:rowOff>18415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2583815"/>
          <a:ext cx="622300" cy="539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74930</xdr:rowOff>
    </xdr:from>
    <xdr:to>
      <xdr:col>26</xdr:col>
      <xdr:colOff>101600</xdr:colOff>
      <xdr:row>17</xdr:row>
      <xdr:rowOff>4445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28657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160655</xdr:rowOff>
    </xdr:from>
    <xdr:ext cx="735330" cy="2584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2951480"/>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15</xdr:row>
      <xdr:rowOff>18415</xdr:rowOff>
    </xdr:from>
    <xdr:to>
      <xdr:col>22</xdr:col>
      <xdr:colOff>114300</xdr:colOff>
      <xdr:row>15</xdr:row>
      <xdr:rowOff>83185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56915" y="2637790"/>
          <a:ext cx="629285" cy="647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128905</xdr:rowOff>
    </xdr:from>
    <xdr:to>
      <xdr:col>22</xdr:col>
      <xdr:colOff>165100</xdr:colOff>
      <xdr:row>17</xdr:row>
      <xdr:rowOff>59055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2919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43815</xdr:rowOff>
    </xdr:from>
    <xdr:ext cx="762000" cy="2584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3006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83185</xdr:rowOff>
    </xdr:from>
    <xdr:to>
      <xdr:col>18</xdr:col>
      <xdr:colOff>170815</xdr:colOff>
      <xdr:row>15</xdr:row>
      <xdr:rowOff>85090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2702560"/>
          <a:ext cx="634365" cy="19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151765</xdr:rowOff>
    </xdr:from>
    <xdr:to>
      <xdr:col>19</xdr:col>
      <xdr:colOff>38100</xdr:colOff>
      <xdr:row>17</xdr:row>
      <xdr:rowOff>81915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2942590"/>
          <a:ext cx="8255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17</xdr:row>
      <xdr:rowOff>66675</xdr:rowOff>
    </xdr:from>
    <xdr:ext cx="761365" cy="2584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015" y="30289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5080</xdr:rowOff>
    </xdr:from>
    <xdr:to>
      <xdr:col>15</xdr:col>
      <xdr:colOff>101600</xdr:colOff>
      <xdr:row>17</xdr:row>
      <xdr:rowOff>106680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29673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91440</xdr:rowOff>
    </xdr:from>
    <xdr:ext cx="760730" cy="2584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305371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1365"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1365"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67310</xdr:rowOff>
    </xdr:from>
    <xdr:to>
      <xdr:col>29</xdr:col>
      <xdr:colOff>170815</xdr:colOff>
      <xdr:row>13</xdr:row>
      <xdr:rowOff>168910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2343785"/>
          <a:ext cx="9461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83820</xdr:rowOff>
    </xdr:from>
    <xdr:ext cx="76136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2188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80,485</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14</xdr:row>
      <xdr:rowOff>85090</xdr:rowOff>
    </xdr:from>
    <xdr:to>
      <xdr:col>26</xdr:col>
      <xdr:colOff>101600</xdr:colOff>
      <xdr:row>15</xdr:row>
      <xdr:rowOff>15240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2533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25400</xdr:rowOff>
    </xdr:from>
    <xdr:ext cx="73533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230187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75,514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14</xdr:row>
      <xdr:rowOff>139065</xdr:rowOff>
    </xdr:from>
    <xdr:to>
      <xdr:col>22</xdr:col>
      <xdr:colOff>165100</xdr:colOff>
      <xdr:row>15</xdr:row>
      <xdr:rowOff>69215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2586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79375</xdr:rowOff>
    </xdr:from>
    <xdr:ext cx="762000" cy="2584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2355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74,093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32385</xdr:rowOff>
    </xdr:from>
    <xdr:to>
      <xdr:col>19</xdr:col>
      <xdr:colOff>38100</xdr:colOff>
      <xdr:row>15</xdr:row>
      <xdr:rowOff>133985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2651760"/>
          <a:ext cx="825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13</xdr:row>
      <xdr:rowOff>144780</xdr:rowOff>
    </xdr:from>
    <xdr:ext cx="761365" cy="25781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015" y="242125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34290</xdr:rowOff>
    </xdr:from>
    <xdr:to>
      <xdr:col>15</xdr:col>
      <xdr:colOff>101600</xdr:colOff>
      <xdr:row>15</xdr:row>
      <xdr:rowOff>135890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2653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146050</xdr:rowOff>
    </xdr:from>
    <xdr:ext cx="760730" cy="25781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242252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72,349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5080000"/>
          <a:ext cx="38227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170815</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25780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170815</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7156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170815</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60966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432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270500"/>
          <a:ext cx="41084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556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175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073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70332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794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0730" cy="25654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652260"/>
          <a:ext cx="7607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4141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073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271260"/>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6031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073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58902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0730" cy="25781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50989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223520</xdr:rowOff>
    </xdr:from>
    <xdr:to>
      <xdr:col>29</xdr:col>
      <xdr:colOff>127000</xdr:colOff>
      <xdr:row>38</xdr:row>
      <xdr:rowOff>2540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099050" y="614807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317500</xdr:rowOff>
    </xdr:from>
    <xdr:ext cx="761365" cy="2584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168900" y="7442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2540</xdr:rowOff>
    </xdr:from>
    <xdr:to>
      <xdr:col>30</xdr:col>
      <xdr:colOff>25400</xdr:colOff>
      <xdr:row>38</xdr:row>
      <xdr:rowOff>2540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010150" y="7470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137795</xdr:rowOff>
    </xdr:from>
    <xdr:ext cx="761365" cy="25971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168900" y="58908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223520</xdr:rowOff>
    </xdr:from>
    <xdr:to>
      <xdr:col>30</xdr:col>
      <xdr:colOff>25400</xdr:colOff>
      <xdr:row>33</xdr:row>
      <xdr:rowOff>223520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614807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12065</xdr:rowOff>
    </xdr:from>
    <xdr:to>
      <xdr:col>29</xdr:col>
      <xdr:colOff>127000</xdr:colOff>
      <xdr:row>36</xdr:row>
      <xdr:rowOff>143510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4508500" y="6965315"/>
          <a:ext cx="590550" cy="1314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298450</xdr:rowOff>
    </xdr:from>
    <xdr:ext cx="761365"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168900" y="6565900"/>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110490</xdr:rowOff>
    </xdr:from>
    <xdr:to>
      <xdr:col>29</xdr:col>
      <xdr:colOff>170815</xdr:colOff>
      <xdr:row>35</xdr:row>
      <xdr:rowOff>212725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48250" y="6720840"/>
          <a:ext cx="946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314960</xdr:rowOff>
    </xdr:from>
    <xdr:to>
      <xdr:col>26</xdr:col>
      <xdr:colOff>50800</xdr:colOff>
      <xdr:row>36</xdr:row>
      <xdr:rowOff>12065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3886200" y="6925310"/>
          <a:ext cx="622300" cy="400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106045</xdr:rowOff>
    </xdr:from>
    <xdr:to>
      <xdr:col>26</xdr:col>
      <xdr:colOff>101600</xdr:colOff>
      <xdr:row>35</xdr:row>
      <xdr:rowOff>207010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57700" y="67163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217805</xdr:rowOff>
    </xdr:from>
    <xdr:ext cx="735330" cy="25971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65600" y="6485255"/>
          <a:ext cx="7353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170815</xdr:colOff>
      <xdr:row>35</xdr:row>
      <xdr:rowOff>307975</xdr:rowOff>
    </xdr:from>
    <xdr:to>
      <xdr:col>22</xdr:col>
      <xdr:colOff>114300</xdr:colOff>
      <xdr:row>35</xdr:row>
      <xdr:rowOff>314960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a:off x="3256915" y="6918325"/>
          <a:ext cx="629285"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207010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35400" y="671512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217805</xdr:rowOff>
    </xdr:from>
    <xdr:ext cx="7620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43300" y="64852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304165</xdr:rowOff>
    </xdr:from>
    <xdr:to>
      <xdr:col>18</xdr:col>
      <xdr:colOff>170815</xdr:colOff>
      <xdr:row>35</xdr:row>
      <xdr:rowOff>307975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a:off x="2622550" y="6914515"/>
          <a:ext cx="634365"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122555</xdr:rowOff>
    </xdr:from>
    <xdr:to>
      <xdr:col>19</xdr:col>
      <xdr:colOff>38100</xdr:colOff>
      <xdr:row>35</xdr:row>
      <xdr:rowOff>224790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13100" y="6732905"/>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34</xdr:row>
      <xdr:rowOff>233680</xdr:rowOff>
    </xdr:from>
    <xdr:ext cx="761365"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14015" y="65011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128905</xdr:rowOff>
    </xdr:from>
    <xdr:to>
      <xdr:col>15</xdr:col>
      <xdr:colOff>101600</xdr:colOff>
      <xdr:row>35</xdr:row>
      <xdr:rowOff>231140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71750" y="67392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240665</xdr:rowOff>
    </xdr:from>
    <xdr:ext cx="76073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79650" y="6508115"/>
          <a:ext cx="7607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403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1365"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4975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2745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0861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1365"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638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92075</xdr:rowOff>
    </xdr:from>
    <xdr:to>
      <xdr:col>29</xdr:col>
      <xdr:colOff>170815</xdr:colOff>
      <xdr:row>37</xdr:row>
      <xdr:rowOff>22860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48250" y="7045325"/>
          <a:ext cx="9461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64135</xdr:rowOff>
    </xdr:from>
    <xdr:ext cx="761365" cy="256540"/>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168900" y="7017385"/>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2,078</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304165</xdr:rowOff>
    </xdr:from>
    <xdr:to>
      <xdr:col>26</xdr:col>
      <xdr:colOff>101600</xdr:colOff>
      <xdr:row>36</xdr:row>
      <xdr:rowOff>63500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57700" y="69145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47625</xdr:rowOff>
    </xdr:from>
    <xdr:ext cx="735330" cy="25971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65600" y="7000875"/>
          <a:ext cx="7353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5,514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263525</xdr:rowOff>
    </xdr:from>
    <xdr:to>
      <xdr:col>22</xdr:col>
      <xdr:colOff>165100</xdr:colOff>
      <xdr:row>36</xdr:row>
      <xdr:rowOff>22860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35400" y="68738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7620</xdr:rowOff>
    </xdr:from>
    <xdr:ext cx="762000" cy="25654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43300" y="69608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6,570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256540</xdr:rowOff>
    </xdr:from>
    <xdr:to>
      <xdr:col>19</xdr:col>
      <xdr:colOff>38100</xdr:colOff>
      <xdr:row>36</xdr:row>
      <xdr:rowOff>15875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13100" y="6866890"/>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170815</xdr:colOff>
      <xdr:row>36</xdr:row>
      <xdr:rowOff>635</xdr:rowOff>
    </xdr:from>
    <xdr:ext cx="761365"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14015" y="695388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252730</xdr:rowOff>
    </xdr:from>
    <xdr:to>
      <xdr:col>15</xdr:col>
      <xdr:colOff>101600</xdr:colOff>
      <xdr:row>36</xdr:row>
      <xdr:rowOff>11430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71750" y="6863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339090</xdr:rowOff>
    </xdr:from>
    <xdr:ext cx="760730" cy="25717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79650" y="694944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大阪府八尾市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259,158
249,877
41.72
126,597,935
124,326,820
1,797,799
63,103,183
84,157,724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40435"/>
          <a:ext cx="182245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40435"/>
          <a:ext cx="113665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8333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826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7112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84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785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84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64337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458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132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31495" cy="2584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9899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805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6350</xdr:rowOff>
    </xdr:from>
    <xdr:ext cx="531495" cy="2584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1145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479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314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1145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152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499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781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826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36195</xdr:rowOff>
    </xdr:from>
    <xdr:to>
      <xdr:col>24</xdr:col>
      <xdr:colOff>62865</xdr:colOff>
      <xdr:row>39</xdr:row>
      <xdr:rowOff>59690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35114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63500</xdr:rowOff>
    </xdr:from>
    <xdr:ext cx="534670" cy="25781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7500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59690</xdr:rowOff>
    </xdr:from>
    <xdr:to>
      <xdr:col>24</xdr:col>
      <xdr:colOff>152400</xdr:colOff>
      <xdr:row>39</xdr:row>
      <xdr:rowOff>59690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74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154940</xdr:rowOff>
    </xdr:from>
    <xdr:ext cx="534670" cy="2584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51269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36195</xdr:rowOff>
    </xdr:from>
    <xdr:to>
      <xdr:col>24</xdr:col>
      <xdr:colOff>152400</xdr:colOff>
      <xdr:row>31</xdr:row>
      <xdr:rowOff>36195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351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34</xdr:row>
      <xdr:rowOff>41275</xdr:rowOff>
    </xdr:from>
    <xdr:to>
      <xdr:col>24</xdr:col>
      <xdr:colOff>63500</xdr:colOff>
      <xdr:row>35</xdr:row>
      <xdr:rowOff>138430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8365" y="5870575"/>
          <a:ext cx="749935" cy="268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86360</xdr:rowOff>
    </xdr:from>
    <xdr:ext cx="534670" cy="25781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608711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107315</xdr:rowOff>
    </xdr:from>
    <xdr:to>
      <xdr:col>24</xdr:col>
      <xdr:colOff>114300</xdr:colOff>
      <xdr:row>36</xdr:row>
      <xdr:rowOff>37465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10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138430</xdr:rowOff>
    </xdr:from>
    <xdr:to>
      <xdr:col>19</xdr:col>
      <xdr:colOff>170815</xdr:colOff>
      <xdr:row>36</xdr:row>
      <xdr:rowOff>10160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139180"/>
          <a:ext cx="805815"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139700</xdr:rowOff>
    </xdr:from>
    <xdr:to>
      <xdr:col>20</xdr:col>
      <xdr:colOff>38100</xdr:colOff>
      <xdr:row>37</xdr:row>
      <xdr:rowOff>69850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31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60960</xdr:rowOff>
    </xdr:from>
    <xdr:ext cx="534035" cy="2584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87065" y="64046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10160</xdr:rowOff>
    </xdr:from>
    <xdr:to>
      <xdr:col>15</xdr:col>
      <xdr:colOff>50800</xdr:colOff>
      <xdr:row>36</xdr:row>
      <xdr:rowOff>34290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28800" y="618236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119380</xdr:rowOff>
    </xdr:from>
    <xdr:to>
      <xdr:col>15</xdr:col>
      <xdr:colOff>101600</xdr:colOff>
      <xdr:row>37</xdr:row>
      <xdr:rowOff>50165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29158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40640</xdr:rowOff>
    </xdr:from>
    <xdr:ext cx="534035" cy="2584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93315" y="6384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36</xdr:row>
      <xdr:rowOff>18415</xdr:rowOff>
    </xdr:from>
    <xdr:to>
      <xdr:col>10</xdr:col>
      <xdr:colOff>114300</xdr:colOff>
      <xdr:row>36</xdr:row>
      <xdr:rowOff>34290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028065" y="6190615"/>
          <a:ext cx="80073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60960</xdr:rowOff>
    </xdr:from>
    <xdr:ext cx="534035" cy="2584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80515" y="64046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161925</xdr:rowOff>
    </xdr:from>
    <xdr:to>
      <xdr:col>6</xdr:col>
      <xdr:colOff>38100</xdr:colOff>
      <xdr:row>37</xdr:row>
      <xdr:rowOff>92075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83185</xdr:rowOff>
    </xdr:from>
    <xdr:ext cx="534035" cy="2584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6426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1365"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80010</xdr:rowOff>
    </xdr:from>
    <xdr:ext cx="761365"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69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80010</xdr:rowOff>
    </xdr:from>
    <xdr:ext cx="761365"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66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161925</xdr:rowOff>
    </xdr:from>
    <xdr:to>
      <xdr:col>24</xdr:col>
      <xdr:colOff>114300</xdr:colOff>
      <xdr:row>34</xdr:row>
      <xdr:rowOff>92075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13335</xdr:rowOff>
    </xdr:from>
    <xdr:ext cx="534670"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5671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78,017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87630</xdr:rowOff>
    </xdr:from>
    <xdr:to>
      <xdr:col>20</xdr:col>
      <xdr:colOff>38100</xdr:colOff>
      <xdr:row>36</xdr:row>
      <xdr:rowOff>17780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088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34290</xdr:rowOff>
    </xdr:from>
    <xdr:ext cx="53403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5863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130810</xdr:rowOff>
    </xdr:from>
    <xdr:to>
      <xdr:col>15</xdr:col>
      <xdr:colOff>101600</xdr:colOff>
      <xdr:row>36</xdr:row>
      <xdr:rowOff>60960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13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77470</xdr:rowOff>
    </xdr:from>
    <xdr:ext cx="534035"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59067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154940</xdr:rowOff>
    </xdr:from>
    <xdr:to>
      <xdr:col>10</xdr:col>
      <xdr:colOff>165100</xdr:colOff>
      <xdr:row>36</xdr:row>
      <xdr:rowOff>85090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101600</xdr:rowOff>
    </xdr:from>
    <xdr:ext cx="53403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59309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67,729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139065</xdr:rowOff>
    </xdr:from>
    <xdr:to>
      <xdr:col>6</xdr:col>
      <xdr:colOff>38100</xdr:colOff>
      <xdr:row>36</xdr:row>
      <xdr:rowOff>69215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1398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34</xdr:row>
      <xdr:rowOff>86360</xdr:rowOff>
    </xdr:from>
    <xdr:ext cx="534035" cy="25781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591566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68,217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255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541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84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1145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85800" y="10083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165100</xdr:rowOff>
    </xdr:from>
    <xdr:ext cx="531495"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11455" y="9937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85800" y="962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1495" cy="25781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11455" y="9484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53</xdr:row>
      <xdr:rowOff>83185</xdr:rowOff>
    </xdr:from>
    <xdr:to>
      <xdr:col>28</xdr:col>
      <xdr:colOff>114300</xdr:colOff>
      <xdr:row>53</xdr:row>
      <xdr:rowOff>83185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85800" y="91700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111760</xdr:rowOff>
    </xdr:from>
    <xdr:ext cx="531495" cy="2584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1145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85800" y="8712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165100</xdr:rowOff>
    </xdr:from>
    <xdr:ext cx="59499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566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995" cy="25781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85800" y="8255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116205</xdr:rowOff>
    </xdr:from>
    <xdr:to>
      <xdr:col>24</xdr:col>
      <xdr:colOff>62865</xdr:colOff>
      <xdr:row>57</xdr:row>
      <xdr:rowOff>140335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176395" y="8860155"/>
          <a:ext cx="1270" cy="1052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144145</xdr:rowOff>
    </xdr:from>
    <xdr:ext cx="534670" cy="2584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229100" y="9916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140335</xdr:rowOff>
    </xdr:from>
    <xdr:to>
      <xdr:col>24</xdr:col>
      <xdr:colOff>152400</xdr:colOff>
      <xdr:row>57</xdr:row>
      <xdr:rowOff>140335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108450" y="99129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62230</xdr:rowOff>
    </xdr:from>
    <xdr:ext cx="534670" cy="2584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229100" y="8634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116205</xdr:rowOff>
    </xdr:from>
    <xdr:to>
      <xdr:col>24</xdr:col>
      <xdr:colOff>152400</xdr:colOff>
      <xdr:row>51</xdr:row>
      <xdr:rowOff>116205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108450" y="8860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57</xdr:row>
      <xdr:rowOff>53975</xdr:rowOff>
    </xdr:from>
    <xdr:to>
      <xdr:col>24</xdr:col>
      <xdr:colOff>63500</xdr:colOff>
      <xdr:row>57</xdr:row>
      <xdr:rowOff>78105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428365" y="9826625"/>
          <a:ext cx="74993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90805</xdr:rowOff>
    </xdr:from>
    <xdr:ext cx="534670" cy="2584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229100" y="934910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67945</xdr:rowOff>
    </xdr:from>
    <xdr:to>
      <xdr:col>24</xdr:col>
      <xdr:colOff>114300</xdr:colOff>
      <xdr:row>55</xdr:row>
      <xdr:rowOff>165100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127500" y="94976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20320</xdr:rowOff>
    </xdr:from>
    <xdr:to>
      <xdr:col>19</xdr:col>
      <xdr:colOff>170815</xdr:colOff>
      <xdr:row>57</xdr:row>
      <xdr:rowOff>53975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622550" y="9621520"/>
          <a:ext cx="805815"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125095</xdr:rowOff>
    </xdr:from>
    <xdr:to>
      <xdr:col>20</xdr:col>
      <xdr:colOff>38100</xdr:colOff>
      <xdr:row>56</xdr:row>
      <xdr:rowOff>55245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84550" y="9554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71755</xdr:rowOff>
    </xdr:from>
    <xdr:ext cx="534035"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87065" y="9330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20320</xdr:rowOff>
    </xdr:from>
    <xdr:to>
      <xdr:col>15</xdr:col>
      <xdr:colOff>50800</xdr:colOff>
      <xdr:row>57</xdr:row>
      <xdr:rowOff>7620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828800" y="9621520"/>
          <a:ext cx="793750"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6350</xdr:rowOff>
    </xdr:from>
    <xdr:to>
      <xdr:col>15</xdr:col>
      <xdr:colOff>101600</xdr:colOff>
      <xdr:row>55</xdr:row>
      <xdr:rowOff>107315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71750" y="9436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123825</xdr:rowOff>
    </xdr:from>
    <xdr:ext cx="534035" cy="25781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93315" y="92106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57</xdr:row>
      <xdr:rowOff>7620</xdr:rowOff>
    </xdr:from>
    <xdr:to>
      <xdr:col>10</xdr:col>
      <xdr:colOff>114300</xdr:colOff>
      <xdr:row>58</xdr:row>
      <xdr:rowOff>109220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28065" y="9780270"/>
          <a:ext cx="800735"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103505</xdr:rowOff>
    </xdr:from>
    <xdr:to>
      <xdr:col>10</xdr:col>
      <xdr:colOff>165100</xdr:colOff>
      <xdr:row>56</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78000" y="953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50165</xdr:rowOff>
    </xdr:from>
    <xdr:ext cx="534035" cy="2584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80515" y="9308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95250</xdr:rowOff>
    </xdr:from>
    <xdr:to>
      <xdr:col>6</xdr:col>
      <xdr:colOff>38100</xdr:colOff>
      <xdr:row>57</xdr:row>
      <xdr:rowOff>25400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84250" y="9696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41910</xdr:rowOff>
    </xdr:from>
    <xdr:ext cx="534035" cy="2584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86765" y="9471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1365"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00685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2569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4511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80010</xdr:rowOff>
    </xdr:from>
    <xdr:ext cx="761365"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566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27305</xdr:rowOff>
    </xdr:from>
    <xdr:to>
      <xdr:col>24</xdr:col>
      <xdr:colOff>114300</xdr:colOff>
      <xdr:row>57</xdr:row>
      <xdr:rowOff>128905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127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113665</xdr:rowOff>
    </xdr:from>
    <xdr:ext cx="534670" cy="2584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229100" y="9714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3175</xdr:rowOff>
    </xdr:from>
    <xdr:to>
      <xdr:col>20</xdr:col>
      <xdr:colOff>38100</xdr:colOff>
      <xdr:row>57</xdr:row>
      <xdr:rowOff>104775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84550" y="97758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95885</xdr:rowOff>
    </xdr:from>
    <xdr:ext cx="534035"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87065" y="98685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140970</xdr:rowOff>
    </xdr:from>
    <xdr:to>
      <xdr:col>15</xdr:col>
      <xdr:colOff>101600</xdr:colOff>
      <xdr:row>56</xdr:row>
      <xdr:rowOff>71120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71750" y="957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62230</xdr:rowOff>
    </xdr:from>
    <xdr:ext cx="534035" cy="2584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93315" y="9663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128270</xdr:rowOff>
    </xdr:from>
    <xdr:to>
      <xdr:col>10</xdr:col>
      <xdr:colOff>165100</xdr:colOff>
      <xdr:row>57</xdr:row>
      <xdr:rowOff>58420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780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50165</xdr:rowOff>
    </xdr:from>
    <xdr:ext cx="534035" cy="2584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80515" y="98228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53,276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57785</xdr:rowOff>
    </xdr:from>
    <xdr:to>
      <xdr:col>6</xdr:col>
      <xdr:colOff>38100</xdr:colOff>
      <xdr:row>58</xdr:row>
      <xdr:rowOff>159385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84250" y="100018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150495</xdr:rowOff>
    </xdr:from>
    <xdr:ext cx="534035" cy="2584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86765" y="10094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41,369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85800" y="11684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6675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85800" y="13970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85800" y="13512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165100</xdr:rowOff>
    </xdr:from>
    <xdr:ext cx="24765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74980" y="1336675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305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781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11455" y="12913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83185</xdr:rowOff>
    </xdr:from>
    <xdr:to>
      <xdr:col>28</xdr:col>
      <xdr:colOff>114300</xdr:colOff>
      <xdr:row>73</xdr:row>
      <xdr:rowOff>83185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85800" y="125990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84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1145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85800" y="1214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165100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11455" y="11995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781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1145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685800" y="11684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86995</xdr:rowOff>
    </xdr:from>
    <xdr:to>
      <xdr:col>24</xdr:col>
      <xdr:colOff>62865</xdr:colOff>
      <xdr:row>78</xdr:row>
      <xdr:rowOff>128905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176395" y="1208849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132715</xdr:rowOff>
    </xdr:from>
    <xdr:ext cx="378460" cy="2584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229100" y="1350581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128905</xdr:rowOff>
    </xdr:from>
    <xdr:to>
      <xdr:col>24</xdr:col>
      <xdr:colOff>152400</xdr:colOff>
      <xdr:row>78</xdr:row>
      <xdr:rowOff>128905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108450" y="135020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33655</xdr:rowOff>
    </xdr:from>
    <xdr:ext cx="534670" cy="2584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229100" y="118637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86995</xdr:rowOff>
    </xdr:from>
    <xdr:to>
      <xdr:col>24</xdr:col>
      <xdr:colOff>152400</xdr:colOff>
      <xdr:row>70</xdr:row>
      <xdr:rowOff>86995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108450" y="12088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78</xdr:row>
      <xdr:rowOff>56515</xdr:rowOff>
    </xdr:from>
    <xdr:to>
      <xdr:col>24</xdr:col>
      <xdr:colOff>63500</xdr:colOff>
      <xdr:row>78</xdr:row>
      <xdr:rowOff>60960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428365" y="13429615"/>
          <a:ext cx="74993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39370</xdr:rowOff>
    </xdr:from>
    <xdr:ext cx="469900" cy="259080"/>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229100" y="130695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17780</xdr:rowOff>
    </xdr:from>
    <xdr:to>
      <xdr:col>24</xdr:col>
      <xdr:colOff>114300</xdr:colOff>
      <xdr:row>77</xdr:row>
      <xdr:rowOff>118110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127500" y="132194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60960</xdr:rowOff>
    </xdr:from>
    <xdr:to>
      <xdr:col>19</xdr:col>
      <xdr:colOff>170815</xdr:colOff>
      <xdr:row>78</xdr:row>
      <xdr:rowOff>61595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622550" y="13434060"/>
          <a:ext cx="80581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38735</xdr:rowOff>
    </xdr:from>
    <xdr:to>
      <xdr:col>20</xdr:col>
      <xdr:colOff>38100</xdr:colOff>
      <xdr:row>77</xdr:row>
      <xdr:rowOff>140335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384550" y="13240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156845</xdr:rowOff>
    </xdr:from>
    <xdr:ext cx="469900" cy="257810"/>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219450" y="130155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61595</xdr:rowOff>
    </xdr:from>
    <xdr:to>
      <xdr:col>15</xdr:col>
      <xdr:colOff>50800</xdr:colOff>
      <xdr:row>78</xdr:row>
      <xdr:rowOff>65405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1828800" y="13434695"/>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34925</xdr:rowOff>
    </xdr:from>
    <xdr:to>
      <xdr:col>15</xdr:col>
      <xdr:colOff>101600</xdr:colOff>
      <xdr:row>77</xdr:row>
      <xdr:rowOff>136525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57175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153035</xdr:rowOff>
    </xdr:from>
    <xdr:ext cx="469265" cy="2584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406650" y="130117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78</xdr:row>
      <xdr:rowOff>62230</xdr:rowOff>
    </xdr:from>
    <xdr:to>
      <xdr:col>10</xdr:col>
      <xdr:colOff>114300</xdr:colOff>
      <xdr:row>78</xdr:row>
      <xdr:rowOff>65405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028065" y="13435330"/>
          <a:ext cx="80073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27940</xdr:rowOff>
    </xdr:from>
    <xdr:to>
      <xdr:col>10</xdr:col>
      <xdr:colOff>165100</xdr:colOff>
      <xdr:row>77</xdr:row>
      <xdr:rowOff>129540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778000" y="13229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146050</xdr:rowOff>
    </xdr:from>
    <xdr:ext cx="469265" cy="2584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612900" y="13004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36195</xdr:rowOff>
    </xdr:from>
    <xdr:to>
      <xdr:col>6</xdr:col>
      <xdr:colOff>38100</xdr:colOff>
      <xdr:row>77</xdr:row>
      <xdr:rowOff>137795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984250" y="13237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154940</xdr:rowOff>
    </xdr:from>
    <xdr:ext cx="469900" cy="2584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19150" y="130136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136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00685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80010</xdr:rowOff>
    </xdr:from>
    <xdr:ext cx="761365"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2569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4511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80010</xdr:rowOff>
    </xdr:from>
    <xdr:ext cx="76136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566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6350</xdr:rowOff>
    </xdr:from>
    <xdr:to>
      <xdr:col>24</xdr:col>
      <xdr:colOff>114300</xdr:colOff>
      <xdr:row>78</xdr:row>
      <xdr:rowOff>107315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127500" y="13379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92075</xdr:rowOff>
    </xdr:from>
    <xdr:ext cx="469900" cy="2584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229100" y="13293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10160</xdr:rowOff>
    </xdr:from>
    <xdr:to>
      <xdr:col>20</xdr:col>
      <xdr:colOff>38100</xdr:colOff>
      <xdr:row>78</xdr:row>
      <xdr:rowOff>111760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384550" y="13383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102870</xdr:rowOff>
    </xdr:from>
    <xdr:ext cx="46990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219450" y="13475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10795</xdr:rowOff>
    </xdr:from>
    <xdr:to>
      <xdr:col>15</xdr:col>
      <xdr:colOff>101600</xdr:colOff>
      <xdr:row>78</xdr:row>
      <xdr:rowOff>112395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571750" y="1338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103505</xdr:rowOff>
    </xdr:from>
    <xdr:ext cx="46926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406650" y="134766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14605</xdr:rowOff>
    </xdr:from>
    <xdr:to>
      <xdr:col>10</xdr:col>
      <xdr:colOff>165100</xdr:colOff>
      <xdr:row>78</xdr:row>
      <xdr:rowOff>116205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778000" y="1338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107315</xdr:rowOff>
    </xdr:from>
    <xdr:ext cx="46926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612900" y="134804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11430</xdr:rowOff>
    </xdr:from>
    <xdr:to>
      <xdr:col>6</xdr:col>
      <xdr:colOff>38100</xdr:colOff>
      <xdr:row>78</xdr:row>
      <xdr:rowOff>113030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984250" y="13384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104140</xdr:rowOff>
    </xdr:from>
    <xdr:ext cx="46990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19150" y="13477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66675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781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11455" y="1725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85800" y="1707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1145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85800" y="167455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4995" cy="25781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370" y="1660334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85800" y="164198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499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85800" y="16092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781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5120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85800" y="1576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85800" y="15439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781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88265</xdr:rowOff>
    </xdr:from>
    <xdr:to>
      <xdr:col>24</xdr:col>
      <xdr:colOff>62865</xdr:colOff>
      <xdr:row>99</xdr:row>
      <xdr:rowOff>5080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176395" y="1551876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8890</xdr:rowOff>
    </xdr:from>
    <xdr:ext cx="534670" cy="257810"/>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229100" y="1698244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5080</xdr:rowOff>
    </xdr:from>
    <xdr:to>
      <xdr:col>24</xdr:col>
      <xdr:colOff>152400</xdr:colOff>
      <xdr:row>99</xdr:row>
      <xdr:rowOff>5080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108450" y="169786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34925</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229100" y="15293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88265</xdr:rowOff>
    </xdr:from>
    <xdr:to>
      <xdr:col>24</xdr:col>
      <xdr:colOff>152400</xdr:colOff>
      <xdr:row>90</xdr:row>
      <xdr:rowOff>88265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108450" y="15518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92</xdr:row>
      <xdr:rowOff>160020</xdr:rowOff>
    </xdr:from>
    <xdr:to>
      <xdr:col>24</xdr:col>
      <xdr:colOff>63500</xdr:colOff>
      <xdr:row>93</xdr:row>
      <xdr:rowOff>63500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428365" y="15933420"/>
          <a:ext cx="749935"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78105</xdr:rowOff>
    </xdr:from>
    <xdr:ext cx="598805" cy="257810"/>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229100" y="1636585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99695</xdr:rowOff>
    </xdr:from>
    <xdr:to>
      <xdr:col>24</xdr:col>
      <xdr:colOff>114300</xdr:colOff>
      <xdr:row>96</xdr:row>
      <xdr:rowOff>29845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127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63500</xdr:rowOff>
    </xdr:from>
    <xdr:to>
      <xdr:col>19</xdr:col>
      <xdr:colOff>170815</xdr:colOff>
      <xdr:row>93</xdr:row>
      <xdr:rowOff>156210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622550" y="16008350"/>
          <a:ext cx="805815"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5080</xdr:rowOff>
    </xdr:from>
    <xdr:to>
      <xdr:col>20</xdr:col>
      <xdr:colOff>38100</xdr:colOff>
      <xdr:row>96</xdr:row>
      <xdr:rowOff>106680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384550" y="16464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97790</xdr:rowOff>
    </xdr:from>
    <xdr:ext cx="598170" cy="25781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154680" y="1655699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122555</xdr:rowOff>
    </xdr:from>
    <xdr:to>
      <xdr:col>15</xdr:col>
      <xdr:colOff>50800</xdr:colOff>
      <xdr:row>93</xdr:row>
      <xdr:rowOff>156210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828800" y="1606740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57175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12065</xdr:rowOff>
    </xdr:from>
    <xdr:ext cx="597535" cy="259080"/>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360930" y="1664271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93</xdr:row>
      <xdr:rowOff>122555</xdr:rowOff>
    </xdr:from>
    <xdr:to>
      <xdr:col>10</xdr:col>
      <xdr:colOff>114300</xdr:colOff>
      <xdr:row>95</xdr:row>
      <xdr:rowOff>153035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028065" y="16067405"/>
          <a:ext cx="800735" cy="373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153670</xdr:rowOff>
    </xdr:from>
    <xdr:to>
      <xdr:col>10</xdr:col>
      <xdr:colOff>165100</xdr:colOff>
      <xdr:row>96</xdr:row>
      <xdr:rowOff>83820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7780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74930</xdr:rowOff>
    </xdr:from>
    <xdr:ext cx="597535" cy="25781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548130" y="165341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86360</xdr:rowOff>
    </xdr:from>
    <xdr:to>
      <xdr:col>6</xdr:col>
      <xdr:colOff>38100</xdr:colOff>
      <xdr:row>98</xdr:row>
      <xdr:rowOff>15875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984250" y="1671701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98</xdr:row>
      <xdr:rowOff>6985</xdr:rowOff>
    </xdr:from>
    <xdr:ext cx="598170" cy="25781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754380" y="1680908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0068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136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2569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451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136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566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92</xdr:row>
      <xdr:rowOff>109220</xdr:rowOff>
    </xdr:from>
    <xdr:to>
      <xdr:col>24</xdr:col>
      <xdr:colOff>114300</xdr:colOff>
      <xdr:row>93</xdr:row>
      <xdr:rowOff>39370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127500" y="1588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132080</xdr:rowOff>
    </xdr:from>
    <xdr:ext cx="598805" cy="257810"/>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229100" y="157340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194,636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12065</xdr:rowOff>
    </xdr:from>
    <xdr:to>
      <xdr:col>20</xdr:col>
      <xdr:colOff>38100</xdr:colOff>
      <xdr:row>93</xdr:row>
      <xdr:rowOff>113665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384550" y="159569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91</xdr:row>
      <xdr:rowOff>130175</xdr:rowOff>
    </xdr:from>
    <xdr:ext cx="59817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154680" y="157321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187,784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105410</xdr:rowOff>
    </xdr:from>
    <xdr:to>
      <xdr:col>15</xdr:col>
      <xdr:colOff>101600</xdr:colOff>
      <xdr:row>94</xdr:row>
      <xdr:rowOff>35560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571750" y="1605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92</xdr:row>
      <xdr:rowOff>52070</xdr:rowOff>
    </xdr:from>
    <xdr:ext cx="597535" cy="25781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360930" y="158254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179,228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71755</xdr:rowOff>
    </xdr:from>
    <xdr:to>
      <xdr:col>10</xdr:col>
      <xdr:colOff>165100</xdr:colOff>
      <xdr:row>94</xdr:row>
      <xdr:rowOff>1905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778000" y="1601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18415</xdr:rowOff>
    </xdr:from>
    <xdr:ext cx="597535" cy="25781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548130" y="157918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102235</xdr:rowOff>
    </xdr:from>
    <xdr:to>
      <xdr:col>6</xdr:col>
      <xdr:colOff>38100</xdr:colOff>
      <xdr:row>96</xdr:row>
      <xdr:rowOff>32385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984250" y="16389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48895</xdr:rowOff>
    </xdr:from>
    <xdr:ext cx="59817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754380" y="161651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148,019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5956300" y="4826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79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5918200" y="4635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5956300" y="7112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956300" y="6785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8285" cy="2584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726430" y="664337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956300" y="64585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0225" cy="2584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481955" y="631634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61328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0225" cy="2584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481955" y="59899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56300" y="5805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6350</xdr:rowOff>
    </xdr:from>
    <xdr:ext cx="530225"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481955" y="566420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56300" y="54794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4995" cy="2584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41782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956300" y="5152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4995"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41782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781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417820" y="4683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5956300" y="4826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34</xdr:row>
      <xdr:rowOff>27305</xdr:rowOff>
    </xdr:from>
    <xdr:to>
      <xdr:col>54</xdr:col>
      <xdr:colOff>170815</xdr:colOff>
      <xdr:row>38</xdr:row>
      <xdr:rowOff>36830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429115" y="5856605"/>
          <a:ext cx="0" cy="695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40640</xdr:rowOff>
    </xdr:from>
    <xdr:ext cx="533400" cy="2584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9480550" y="655574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36830</xdr:rowOff>
    </xdr:from>
    <xdr:to>
      <xdr:col>55</xdr:col>
      <xdr:colOff>88900</xdr:colOff>
      <xdr:row>38</xdr:row>
      <xdr:rowOff>36830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359900" y="6551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145415</xdr:rowOff>
    </xdr:from>
    <xdr:ext cx="533400" cy="2584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9480550" y="563181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27305</xdr:rowOff>
    </xdr:from>
    <xdr:to>
      <xdr:col>55</xdr:col>
      <xdr:colOff>88900</xdr:colOff>
      <xdr:row>34</xdr:row>
      <xdr:rowOff>27305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359900" y="58566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138430</xdr:rowOff>
    </xdr:from>
    <xdr:to>
      <xdr:col>55</xdr:col>
      <xdr:colOff>0</xdr:colOff>
      <xdr:row>36</xdr:row>
      <xdr:rowOff>163195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686800" y="6310630"/>
          <a:ext cx="742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144780</xdr:rowOff>
    </xdr:from>
    <xdr:ext cx="533400" cy="2584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9480550" y="6316980"/>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165100</xdr:rowOff>
    </xdr:from>
    <xdr:to>
      <xdr:col>55</xdr:col>
      <xdr:colOff>50800</xdr:colOff>
      <xdr:row>37</xdr:row>
      <xdr:rowOff>96520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398000" y="63373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36</xdr:row>
      <xdr:rowOff>127635</xdr:rowOff>
    </xdr:from>
    <xdr:to>
      <xdr:col>50</xdr:col>
      <xdr:colOff>114300</xdr:colOff>
      <xdr:row>36</xdr:row>
      <xdr:rowOff>138430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86065" y="6299835"/>
          <a:ext cx="80073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138430</xdr:rowOff>
    </xdr:from>
    <xdr:to>
      <xdr:col>50</xdr:col>
      <xdr:colOff>165100</xdr:colOff>
      <xdr:row>37</xdr:row>
      <xdr:rowOff>68580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36000" y="631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59690</xdr:rowOff>
    </xdr:from>
    <xdr:ext cx="534035" cy="2584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38515" y="64033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127635</xdr:rowOff>
    </xdr:from>
    <xdr:to>
      <xdr:col>45</xdr:col>
      <xdr:colOff>170815</xdr:colOff>
      <xdr:row>36</xdr:row>
      <xdr:rowOff>156210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080250" y="6299835"/>
          <a:ext cx="80581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98425</xdr:rowOff>
    </xdr:from>
    <xdr:to>
      <xdr:col>46</xdr:col>
      <xdr:colOff>38100</xdr:colOff>
      <xdr:row>37</xdr:row>
      <xdr:rowOff>29210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42250" y="62706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19685</xdr:rowOff>
    </xdr:from>
    <xdr:ext cx="534035" cy="25781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44765" y="636333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79375</xdr:rowOff>
    </xdr:from>
    <xdr:to>
      <xdr:col>41</xdr:col>
      <xdr:colOff>50800</xdr:colOff>
      <xdr:row>36</xdr:row>
      <xdr:rowOff>156210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286500" y="5222875"/>
          <a:ext cx="793750" cy="1105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137795</xdr:rowOff>
    </xdr:from>
    <xdr:to>
      <xdr:col>41</xdr:col>
      <xdr:colOff>101600</xdr:colOff>
      <xdr:row>37</xdr:row>
      <xdr:rowOff>67945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02945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59055</xdr:rowOff>
    </xdr:from>
    <xdr:ext cx="534035" cy="2584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851015" y="64027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81280</xdr:rowOff>
    </xdr:from>
    <xdr:to>
      <xdr:col>36</xdr:col>
      <xdr:colOff>165100</xdr:colOff>
      <xdr:row>31</xdr:row>
      <xdr:rowOff>11430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235700" y="52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2540</xdr:rowOff>
    </xdr:from>
    <xdr:ext cx="59753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005830" y="53174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80010</xdr:rowOff>
    </xdr:from>
    <xdr:ext cx="761365"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7146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90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112395</xdr:rowOff>
    </xdr:from>
    <xdr:to>
      <xdr:col>55</xdr:col>
      <xdr:colOff>50800</xdr:colOff>
      <xdr:row>37</xdr:row>
      <xdr:rowOff>42545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398000" y="6284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135255</xdr:rowOff>
    </xdr:from>
    <xdr:ext cx="533400" cy="2584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9480550" y="61360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87630</xdr:rowOff>
    </xdr:from>
    <xdr:to>
      <xdr:col>50</xdr:col>
      <xdr:colOff>165100</xdr:colOff>
      <xdr:row>37</xdr:row>
      <xdr:rowOff>17780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36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34290</xdr:rowOff>
    </xdr:from>
    <xdr:ext cx="53403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38515" y="6035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76835</xdr:rowOff>
    </xdr:from>
    <xdr:to>
      <xdr:col>46</xdr:col>
      <xdr:colOff>38100</xdr:colOff>
      <xdr:row>37</xdr:row>
      <xdr:rowOff>6985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42250" y="62490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23495</xdr:rowOff>
    </xdr:from>
    <xdr:ext cx="534035" cy="2584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644765" y="6024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105410</xdr:rowOff>
    </xdr:from>
    <xdr:to>
      <xdr:col>41</xdr:col>
      <xdr:colOff>101600</xdr:colOff>
      <xdr:row>37</xdr:row>
      <xdr:rowOff>35560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02945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52070</xdr:rowOff>
    </xdr:from>
    <xdr:ext cx="534035" cy="25781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851015" y="605282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42,004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29210</xdr:rowOff>
    </xdr:from>
    <xdr:to>
      <xdr:col>36</xdr:col>
      <xdr:colOff>165100</xdr:colOff>
      <xdr:row>30</xdr:row>
      <xdr:rowOff>130175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235700" y="5172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146685</xdr:rowOff>
    </xdr:from>
    <xdr:ext cx="597535" cy="2584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005830" y="494728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143,569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5956300" y="8255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79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200" y="8064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5956300" y="10541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111760</xdr:rowOff>
    </xdr:from>
    <xdr:ext cx="248285" cy="2584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72643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73660</xdr:rowOff>
    </xdr:from>
    <xdr:ext cx="530225"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481955" y="10017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022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481955" y="9636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3022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81955" y="9251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225" cy="2584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81955" y="8874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995" cy="2584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17820" y="849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781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417820" y="8112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5956300" y="8255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50</xdr:row>
      <xdr:rowOff>116205</xdr:rowOff>
    </xdr:from>
    <xdr:to>
      <xdr:col>54</xdr:col>
      <xdr:colOff>170815</xdr:colOff>
      <xdr:row>58</xdr:row>
      <xdr:rowOff>136525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429115" y="8688705"/>
          <a:ext cx="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140335</xdr:rowOff>
    </xdr:from>
    <xdr:ext cx="533400" cy="259080"/>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9480550" y="100844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136525</xdr:rowOff>
    </xdr:from>
    <xdr:to>
      <xdr:col>55</xdr:col>
      <xdr:colOff>88900</xdr:colOff>
      <xdr:row>58</xdr:row>
      <xdr:rowOff>136525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359900" y="10080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62230</xdr:rowOff>
    </xdr:from>
    <xdr:ext cx="533400" cy="2584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9480550" y="846328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116205</xdr:rowOff>
    </xdr:from>
    <xdr:to>
      <xdr:col>55</xdr:col>
      <xdr:colOff>88900</xdr:colOff>
      <xdr:row>50</xdr:row>
      <xdr:rowOff>116205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359900" y="86887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136525</xdr:rowOff>
    </xdr:from>
    <xdr:to>
      <xdr:col>55</xdr:col>
      <xdr:colOff>0</xdr:colOff>
      <xdr:row>58</xdr:row>
      <xdr:rowOff>165100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686800" y="10080625"/>
          <a:ext cx="742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137160</xdr:rowOff>
    </xdr:from>
    <xdr:ext cx="533400" cy="25908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9480550" y="939546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113665</xdr:rowOff>
    </xdr:from>
    <xdr:to>
      <xdr:col>55</xdr:col>
      <xdr:colOff>50800</xdr:colOff>
      <xdr:row>56</xdr:row>
      <xdr:rowOff>43815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398000" y="95434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58</xdr:row>
      <xdr:rowOff>84455</xdr:rowOff>
    </xdr:from>
    <xdr:to>
      <xdr:col>50</xdr:col>
      <xdr:colOff>114300</xdr:colOff>
      <xdr:row>58</xdr:row>
      <xdr:rowOff>165100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86065" y="10028555"/>
          <a:ext cx="80073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138430</xdr:rowOff>
    </xdr:from>
    <xdr:to>
      <xdr:col>50</xdr:col>
      <xdr:colOff>165100</xdr:colOff>
      <xdr:row>56</xdr:row>
      <xdr:rowOff>68580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36000" y="956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85090</xdr:rowOff>
    </xdr:from>
    <xdr:ext cx="534035" cy="2584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38515" y="9343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22860</xdr:rowOff>
    </xdr:from>
    <xdr:to>
      <xdr:col>45</xdr:col>
      <xdr:colOff>170815</xdr:colOff>
      <xdr:row>58</xdr:row>
      <xdr:rowOff>84455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080250" y="9966960"/>
          <a:ext cx="80581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156845</xdr:rowOff>
    </xdr:from>
    <xdr:to>
      <xdr:col>46</xdr:col>
      <xdr:colOff>38100</xdr:colOff>
      <xdr:row>56</xdr:row>
      <xdr:rowOff>86995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42250" y="9586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103505</xdr:rowOff>
    </xdr:from>
    <xdr:ext cx="534035" cy="25908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44765" y="9361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22860</xdr:rowOff>
    </xdr:from>
    <xdr:to>
      <xdr:col>41</xdr:col>
      <xdr:colOff>50800</xdr:colOff>
      <xdr:row>59</xdr:row>
      <xdr:rowOff>59055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286500" y="9966960"/>
          <a:ext cx="79375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144145</xdr:rowOff>
    </xdr:from>
    <xdr:to>
      <xdr:col>41</xdr:col>
      <xdr:colOff>101600</xdr:colOff>
      <xdr:row>56</xdr:row>
      <xdr:rowOff>74930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029450" y="95738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90805</xdr:rowOff>
    </xdr:from>
    <xdr:ext cx="534035"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851015" y="93491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66040</xdr:rowOff>
    </xdr:from>
    <xdr:to>
      <xdr:col>36</xdr:col>
      <xdr:colOff>165100</xdr:colOff>
      <xdr:row>55</xdr:row>
      <xdr:rowOff>165100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235700" y="9495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12700</xdr:rowOff>
    </xdr:from>
    <xdr:ext cx="534035"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038215" y="9271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80010</xdr:rowOff>
    </xdr:from>
    <xdr:ext cx="761365"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7146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90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86360</xdr:rowOff>
    </xdr:from>
    <xdr:to>
      <xdr:col>55</xdr:col>
      <xdr:colOff>50800</xdr:colOff>
      <xdr:row>59</xdr:row>
      <xdr:rowOff>15875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398000" y="1003046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635</xdr:rowOff>
    </xdr:from>
    <xdr:ext cx="533400" cy="259080"/>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9480550" y="99447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116205</xdr:rowOff>
    </xdr:from>
    <xdr:to>
      <xdr:col>50</xdr:col>
      <xdr:colOff>165100</xdr:colOff>
      <xdr:row>59</xdr:row>
      <xdr:rowOff>45720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36000" y="1006030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59</xdr:row>
      <xdr:rowOff>36830</xdr:rowOff>
    </xdr:from>
    <xdr:ext cx="53403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38515" y="10152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33655</xdr:rowOff>
    </xdr:from>
    <xdr:to>
      <xdr:col>46</xdr:col>
      <xdr:colOff>38100</xdr:colOff>
      <xdr:row>58</xdr:row>
      <xdr:rowOff>135255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42250" y="99777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126365</xdr:rowOff>
    </xdr:from>
    <xdr:ext cx="534035" cy="2584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44765" y="10070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143510</xdr:rowOff>
    </xdr:from>
    <xdr:to>
      <xdr:col>41</xdr:col>
      <xdr:colOff>101600</xdr:colOff>
      <xdr:row>58</xdr:row>
      <xdr:rowOff>73660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02945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64770</xdr:rowOff>
    </xdr:from>
    <xdr:ext cx="534035" cy="25781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851015" y="100088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59</xdr:row>
      <xdr:rowOff>8255</xdr:rowOff>
    </xdr:from>
    <xdr:to>
      <xdr:col>36</xdr:col>
      <xdr:colOff>165100</xdr:colOff>
      <xdr:row>59</xdr:row>
      <xdr:rowOff>109855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2357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59</xdr:row>
      <xdr:rowOff>100965</xdr:rowOff>
    </xdr:from>
    <xdr:ext cx="534035" cy="2584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038215" y="10216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5956300" y="11684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79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200" y="1149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956300" y="13970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5956300" y="1358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72643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48195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282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225" cy="25908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481955" y="12680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244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84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81955" y="12303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56300" y="1206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84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481955" y="11922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0225" cy="25781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481955" y="11541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402" name="普通建設事業費 （ うち新規整備　）グラフ枠">
          <a:extLst>
            <a:ext uri="{FF2B5EF4-FFF2-40B4-BE49-F238E27FC236}">
              <a16:creationId xmlns:a16="http://schemas.microsoft.com/office/drawing/2014/main" id="{00000000-0008-0000-0600-000092010000}"/>
            </a:ext>
          </a:extLst>
        </xdr:cNvPr>
        <xdr:cNvSpPr/>
      </xdr:nvSpPr>
      <xdr:spPr>
        <a:xfrm>
          <a:off x="5956300" y="11684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71</xdr:row>
      <xdr:rowOff>23495</xdr:rowOff>
    </xdr:from>
    <xdr:to>
      <xdr:col>54</xdr:col>
      <xdr:colOff>170815</xdr:colOff>
      <xdr:row>79</xdr:row>
      <xdr:rowOff>29210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429115" y="12196445"/>
          <a:ext cx="0" cy="1377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33020</xdr:rowOff>
    </xdr:from>
    <xdr:ext cx="377190" cy="259080"/>
    <xdr:sp macro="" textlink="">
      <xdr:nvSpPr>
        <xdr:cNvPr id="404" name="普通建設事業費 （ うち新規整備　）最小値テキスト">
          <a:extLst>
            <a:ext uri="{FF2B5EF4-FFF2-40B4-BE49-F238E27FC236}">
              <a16:creationId xmlns:a16="http://schemas.microsoft.com/office/drawing/2014/main" id="{00000000-0008-0000-0600-000094010000}"/>
            </a:ext>
          </a:extLst>
        </xdr:cNvPr>
        <xdr:cNvSpPr txBox="1"/>
      </xdr:nvSpPr>
      <xdr:spPr>
        <a:xfrm>
          <a:off x="9480550" y="1357757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29210</xdr:rowOff>
    </xdr:from>
    <xdr:to>
      <xdr:col>55</xdr:col>
      <xdr:colOff>88900</xdr:colOff>
      <xdr:row>79</xdr:row>
      <xdr:rowOff>29210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359900" y="13573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141605</xdr:rowOff>
    </xdr:from>
    <xdr:ext cx="533400" cy="259080"/>
    <xdr:sp macro="" textlink="">
      <xdr:nvSpPr>
        <xdr:cNvPr id="406" name="普通建設事業費 （ うち新規整備　）最大値テキスト">
          <a:extLst>
            <a:ext uri="{FF2B5EF4-FFF2-40B4-BE49-F238E27FC236}">
              <a16:creationId xmlns:a16="http://schemas.microsoft.com/office/drawing/2014/main" id="{00000000-0008-0000-0600-000096010000}"/>
            </a:ext>
          </a:extLst>
        </xdr:cNvPr>
        <xdr:cNvSpPr txBox="1"/>
      </xdr:nvSpPr>
      <xdr:spPr>
        <a:xfrm>
          <a:off x="9480550" y="119716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23495</xdr:rowOff>
    </xdr:from>
    <xdr:to>
      <xdr:col>55</xdr:col>
      <xdr:colOff>88900</xdr:colOff>
      <xdr:row>71</xdr:row>
      <xdr:rowOff>23495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359900" y="12196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113665</xdr:rowOff>
    </xdr:from>
    <xdr:to>
      <xdr:col>55</xdr:col>
      <xdr:colOff>0</xdr:colOff>
      <xdr:row>79</xdr:row>
      <xdr:rowOff>22225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686800" y="13486765"/>
          <a:ext cx="7429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165100</xdr:rowOff>
    </xdr:from>
    <xdr:ext cx="468630" cy="259080"/>
    <xdr:sp macro="" textlink="">
      <xdr:nvSpPr>
        <xdr:cNvPr id="409" name="普通建設事業費 （ うち新規整備　）平均値テキスト">
          <a:extLst>
            <a:ext uri="{FF2B5EF4-FFF2-40B4-BE49-F238E27FC236}">
              <a16:creationId xmlns:a16="http://schemas.microsoft.com/office/drawing/2014/main" id="{00000000-0008-0000-0600-000099010000}"/>
            </a:ext>
          </a:extLst>
        </xdr:cNvPr>
        <xdr:cNvSpPr txBox="1"/>
      </xdr:nvSpPr>
      <xdr:spPr>
        <a:xfrm>
          <a:off x="9480550" y="1302385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143510</xdr:rowOff>
    </xdr:from>
    <xdr:to>
      <xdr:col>55</xdr:col>
      <xdr:colOff>50800</xdr:colOff>
      <xdr:row>77</xdr:row>
      <xdr:rowOff>73660</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398000" y="13173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78</xdr:row>
      <xdr:rowOff>113665</xdr:rowOff>
    </xdr:from>
    <xdr:to>
      <xdr:col>50</xdr:col>
      <xdr:colOff>114300</xdr:colOff>
      <xdr:row>79</xdr:row>
      <xdr:rowOff>9525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86065" y="13486765"/>
          <a:ext cx="800735"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100965</xdr:rowOff>
    </xdr:from>
    <xdr:to>
      <xdr:col>50</xdr:col>
      <xdr:colOff>165100</xdr:colOff>
      <xdr:row>77</xdr:row>
      <xdr:rowOff>31115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36000" y="13131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47625</xdr:rowOff>
    </xdr:from>
    <xdr:ext cx="534035"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38515" y="12906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9525</xdr:rowOff>
    </xdr:from>
    <xdr:to>
      <xdr:col>45</xdr:col>
      <xdr:colOff>170815</xdr:colOff>
      <xdr:row>79</xdr:row>
      <xdr:rowOff>14605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7080250" y="13554075"/>
          <a:ext cx="80581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34290</xdr:rowOff>
    </xdr:from>
    <xdr:to>
      <xdr:col>46</xdr:col>
      <xdr:colOff>38100</xdr:colOff>
      <xdr:row>76</xdr:row>
      <xdr:rowOff>135890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42250" y="130644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152400</xdr:rowOff>
    </xdr:from>
    <xdr:ext cx="534035" cy="2584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44765" y="12839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125095</xdr:rowOff>
    </xdr:from>
    <xdr:to>
      <xdr:col>41</xdr:col>
      <xdr:colOff>50800</xdr:colOff>
      <xdr:row>79</xdr:row>
      <xdr:rowOff>14605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6286500" y="13498195"/>
          <a:ext cx="7937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12065</xdr:rowOff>
    </xdr:from>
    <xdr:to>
      <xdr:col>41</xdr:col>
      <xdr:colOff>101600</xdr:colOff>
      <xdr:row>76</xdr:row>
      <xdr:rowOff>113665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7029450" y="1304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130175</xdr:rowOff>
    </xdr:from>
    <xdr:ext cx="534035" cy="2584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851015" y="128174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153670</xdr:rowOff>
    </xdr:from>
    <xdr:to>
      <xdr:col>36</xdr:col>
      <xdr:colOff>165100</xdr:colOff>
      <xdr:row>76</xdr:row>
      <xdr:rowOff>83820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6235700" y="1301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100330</xdr:rowOff>
    </xdr:from>
    <xdr:ext cx="534035" cy="2584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038215" y="127876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80010</xdr:rowOff>
    </xdr:from>
    <xdr:ext cx="761365"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7146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90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143510</xdr:rowOff>
    </xdr:from>
    <xdr:to>
      <xdr:col>55</xdr:col>
      <xdr:colOff>50800</xdr:colOff>
      <xdr:row>79</xdr:row>
      <xdr:rowOff>73025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398000" y="135166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57785</xdr:rowOff>
    </xdr:from>
    <xdr:ext cx="377190" cy="258445"/>
    <xdr:sp macro="" textlink="">
      <xdr:nvSpPr>
        <xdr:cNvPr id="428" name="普通建設事業費 （ うち新規整備　）該当値テキスト">
          <a:extLst>
            <a:ext uri="{FF2B5EF4-FFF2-40B4-BE49-F238E27FC236}">
              <a16:creationId xmlns:a16="http://schemas.microsoft.com/office/drawing/2014/main" id="{00000000-0008-0000-0600-0000AC010000}"/>
            </a:ext>
          </a:extLst>
        </xdr:cNvPr>
        <xdr:cNvSpPr txBox="1"/>
      </xdr:nvSpPr>
      <xdr:spPr>
        <a:xfrm>
          <a:off x="9480550" y="13430885"/>
          <a:ext cx="377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63500</xdr:rowOff>
    </xdr:from>
    <xdr:to>
      <xdr:col>50</xdr:col>
      <xdr:colOff>165100</xdr:colOff>
      <xdr:row>78</xdr:row>
      <xdr:rowOff>164465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360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155575</xdr:rowOff>
    </xdr:from>
    <xdr:ext cx="469265" cy="25781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70900" y="1352867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130175</xdr:rowOff>
    </xdr:from>
    <xdr:to>
      <xdr:col>46</xdr:col>
      <xdr:colOff>38100</xdr:colOff>
      <xdr:row>79</xdr:row>
      <xdr:rowOff>60325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42250" y="13503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79</xdr:row>
      <xdr:rowOff>52070</xdr:rowOff>
    </xdr:from>
    <xdr:ext cx="377825" cy="25781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714615" y="1359662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135255</xdr:rowOff>
    </xdr:from>
    <xdr:to>
      <xdr:col>41</xdr:col>
      <xdr:colOff>101600</xdr:colOff>
      <xdr:row>79</xdr:row>
      <xdr:rowOff>65405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7029450" y="1350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79</xdr:row>
      <xdr:rowOff>56515</xdr:rowOff>
    </xdr:from>
    <xdr:ext cx="378460" cy="2584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910070" y="1360106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74930</xdr:rowOff>
    </xdr:from>
    <xdr:to>
      <xdr:col>36</xdr:col>
      <xdr:colOff>165100</xdr:colOff>
      <xdr:row>79</xdr:row>
      <xdr:rowOff>4445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6235700" y="13448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165100</xdr:rowOff>
    </xdr:from>
    <xdr:ext cx="469265"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070600" y="13538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79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918200" y="14922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8285" cy="259080"/>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72643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48195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781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481955" y="1611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48195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92710</xdr:rowOff>
    </xdr:from>
    <xdr:ext cx="530225" cy="2584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81955" y="15351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781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417820" y="14970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90</xdr:row>
      <xdr:rowOff>66040</xdr:rowOff>
    </xdr:from>
    <xdr:to>
      <xdr:col>54</xdr:col>
      <xdr:colOff>170815</xdr:colOff>
      <xdr:row>98</xdr:row>
      <xdr:rowOff>15240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429115" y="1549654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533400" cy="257810"/>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9480550" y="168211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359900" y="16817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12700</xdr:rowOff>
    </xdr:from>
    <xdr:ext cx="533400" cy="259080"/>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9480550" y="152717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66040</xdr:rowOff>
    </xdr:from>
    <xdr:to>
      <xdr:col>55</xdr:col>
      <xdr:colOff>88900</xdr:colOff>
      <xdr:row>90</xdr:row>
      <xdr:rowOff>66040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9359900" y="15496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73660</xdr:rowOff>
    </xdr:from>
    <xdr:to>
      <xdr:col>55</xdr:col>
      <xdr:colOff>0</xdr:colOff>
      <xdr:row>97</xdr:row>
      <xdr:rowOff>95250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686800" y="16704310"/>
          <a:ext cx="742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96520</xdr:rowOff>
    </xdr:from>
    <xdr:ext cx="533400" cy="259080"/>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9480550" y="16212820"/>
          <a:ext cx="5334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73660</xdr:rowOff>
    </xdr:from>
    <xdr:to>
      <xdr:col>55</xdr:col>
      <xdr:colOff>50800</xdr:colOff>
      <xdr:row>96</xdr:row>
      <xdr:rowOff>3810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398000" y="16361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97</xdr:row>
      <xdr:rowOff>22225</xdr:rowOff>
    </xdr:from>
    <xdr:to>
      <xdr:col>50</xdr:col>
      <xdr:colOff>114300</xdr:colOff>
      <xdr:row>97</xdr:row>
      <xdr:rowOff>95250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86065" y="16652875"/>
          <a:ext cx="80073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132715</xdr:rowOff>
    </xdr:from>
    <xdr:to>
      <xdr:col>50</xdr:col>
      <xdr:colOff>165100</xdr:colOff>
      <xdr:row>96</xdr:row>
      <xdr:rowOff>63500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36000" y="164204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79375</xdr:rowOff>
    </xdr:from>
    <xdr:ext cx="534035" cy="2584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38515" y="161956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140970</xdr:rowOff>
    </xdr:from>
    <xdr:to>
      <xdr:col>45</xdr:col>
      <xdr:colOff>170815</xdr:colOff>
      <xdr:row>97</xdr:row>
      <xdr:rowOff>22225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080250" y="16600170"/>
          <a:ext cx="80581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xdr:rowOff>
    </xdr:from>
    <xdr:to>
      <xdr:col>46</xdr:col>
      <xdr:colOff>38100</xdr:colOff>
      <xdr:row>96</xdr:row>
      <xdr:rowOff>106045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42250" y="16463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122555</xdr:rowOff>
    </xdr:from>
    <xdr:ext cx="534035" cy="25781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44765" y="1623885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140970</xdr:rowOff>
    </xdr:from>
    <xdr:to>
      <xdr:col>41</xdr:col>
      <xdr:colOff>50800</xdr:colOff>
      <xdr:row>97</xdr:row>
      <xdr:rowOff>136525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286500" y="16600170"/>
          <a:ext cx="79375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19050</xdr:rowOff>
    </xdr:from>
    <xdr:to>
      <xdr:col>41</xdr:col>
      <xdr:colOff>101600</xdr:colOff>
      <xdr:row>96</xdr:row>
      <xdr:rowOff>120650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029450" y="1647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137160</xdr:rowOff>
    </xdr:from>
    <xdr:ext cx="53403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851015" y="16253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153670</xdr:rowOff>
    </xdr:from>
    <xdr:to>
      <xdr:col>36</xdr:col>
      <xdr:colOff>165100</xdr:colOff>
      <xdr:row>96</xdr:row>
      <xdr:rowOff>83820</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235700" y="1644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100330</xdr:rowOff>
    </xdr:from>
    <xdr:ext cx="534035" cy="25781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038215" y="162166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1365"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7146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90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22860</xdr:rowOff>
    </xdr:from>
    <xdr:to>
      <xdr:col>55</xdr:col>
      <xdr:colOff>50800</xdr:colOff>
      <xdr:row>97</xdr:row>
      <xdr:rowOff>124460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398000" y="166535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109220</xdr:rowOff>
    </xdr:from>
    <xdr:ext cx="533400" cy="257810"/>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9480550" y="165684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44450</xdr:rowOff>
    </xdr:from>
    <xdr:to>
      <xdr:col>50</xdr:col>
      <xdr:colOff>165100</xdr:colOff>
      <xdr:row>97</xdr:row>
      <xdr:rowOff>146050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36000" y="1667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137160</xdr:rowOff>
    </xdr:from>
    <xdr:ext cx="53403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38515" y="16767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143510</xdr:rowOff>
    </xdr:from>
    <xdr:to>
      <xdr:col>46</xdr:col>
      <xdr:colOff>38100</xdr:colOff>
      <xdr:row>97</xdr:row>
      <xdr:rowOff>73025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42250" y="1660271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64135</xdr:rowOff>
    </xdr:from>
    <xdr:ext cx="534035" cy="25781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44765" y="1669478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90170</xdr:rowOff>
    </xdr:from>
    <xdr:to>
      <xdr:col>41</xdr:col>
      <xdr:colOff>101600</xdr:colOff>
      <xdr:row>97</xdr:row>
      <xdr:rowOff>20320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029450" y="1654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11430</xdr:rowOff>
    </xdr:from>
    <xdr:ext cx="53403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851015" y="16642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86360</xdr:rowOff>
    </xdr:from>
    <xdr:to>
      <xdr:col>36</xdr:col>
      <xdr:colOff>165100</xdr:colOff>
      <xdr:row>98</xdr:row>
      <xdr:rowOff>15875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235700" y="16717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6985</xdr:rowOff>
    </xdr:from>
    <xdr:ext cx="534035" cy="25781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038215" y="1680908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170815</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1207750" y="4000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170815</xdr:colOff>
      <xdr:row>41</xdr:row>
      <xdr:rowOff>83185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207750" y="4826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1696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170815</xdr:colOff>
      <xdr:row>41</xdr:row>
      <xdr:rowOff>83185</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1207750" y="7112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170815</xdr:colOff>
      <xdr:row>39</xdr:row>
      <xdr:rowOff>99060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1207750" y="678561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7650" cy="2584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0977880" y="664337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170815</xdr:colOff>
      <xdr:row>37</xdr:row>
      <xdr:rowOff>114935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1207750" y="645858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144145</xdr:rowOff>
    </xdr:from>
    <xdr:ext cx="466725" cy="2584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07975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170815</xdr:colOff>
      <xdr:row>35</xdr:row>
      <xdr:rowOff>132080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613283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34</xdr:row>
      <xdr:rowOff>160655</xdr:rowOff>
    </xdr:from>
    <xdr:ext cx="466725" cy="2584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797540" y="5989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170815</xdr:colOff>
      <xdr:row>33</xdr:row>
      <xdr:rowOff>147955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580580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33</xdr:row>
      <xdr:rowOff>6350</xdr:rowOff>
    </xdr:from>
    <xdr:ext cx="466725" cy="2584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7975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170815</xdr:colOff>
      <xdr:row>31</xdr:row>
      <xdr:rowOff>164465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207750" y="547941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7334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170815</xdr:colOff>
      <xdr:row>30</xdr:row>
      <xdr:rowOff>8890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07750" y="515239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7334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207750" y="4826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781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7334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41</xdr:row>
      <xdr:rowOff>83185</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1207750" y="4826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6350</xdr:rowOff>
    </xdr:from>
    <xdr:to>
      <xdr:col>85</xdr:col>
      <xdr:colOff>126365</xdr:colOff>
      <xdr:row>39</xdr:row>
      <xdr:rowOff>99060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698345" y="5321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39</xdr:row>
      <xdr:rowOff>102870</xdr:rowOff>
    </xdr:from>
    <xdr:ext cx="248920" cy="259080"/>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4744065" y="67894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611350" y="678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29</xdr:row>
      <xdr:rowOff>123825</xdr:rowOff>
    </xdr:from>
    <xdr:ext cx="534035" cy="257810"/>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4744065" y="50958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6350</xdr:rowOff>
    </xdr:from>
    <xdr:to>
      <xdr:col>86</xdr:col>
      <xdr:colOff>25400</xdr:colOff>
      <xdr:row>31</xdr:row>
      <xdr:rowOff>6350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611350" y="5321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93345</xdr:rowOff>
    </xdr:from>
    <xdr:to>
      <xdr:col>85</xdr:col>
      <xdr:colOff>127000</xdr:colOff>
      <xdr:row>39</xdr:row>
      <xdr:rowOff>99060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938250" y="6779895"/>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37</xdr:row>
      <xdr:rowOff>127635</xdr:rowOff>
    </xdr:from>
    <xdr:ext cx="469265" cy="2584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4744065" y="647128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104775</xdr:rowOff>
    </xdr:from>
    <xdr:to>
      <xdr:col>85</xdr:col>
      <xdr:colOff>170815</xdr:colOff>
      <xdr:row>39</xdr:row>
      <xdr:rowOff>34925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649450" y="661987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99060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144500" y="677989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99060</xdr:rowOff>
    </xdr:from>
    <xdr:to>
      <xdr:col>81</xdr:col>
      <xdr:colOff>101600</xdr:colOff>
      <xdr:row>39</xdr:row>
      <xdr:rowOff>29210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887450" y="661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45720</xdr:rowOff>
    </xdr:from>
    <xdr:ext cx="46926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722350" y="6389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39</xdr:row>
      <xdr:rowOff>99060</xdr:rowOff>
    </xdr:from>
    <xdr:to>
      <xdr:col>76</xdr:col>
      <xdr:colOff>114300</xdr:colOff>
      <xdr:row>39</xdr:row>
      <xdr:rowOff>99060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343765" y="678561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135255</xdr:rowOff>
    </xdr:from>
    <xdr:to>
      <xdr:col>76</xdr:col>
      <xdr:colOff>165100</xdr:colOff>
      <xdr:row>39</xdr:row>
      <xdr:rowOff>65405</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0937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37</xdr:row>
      <xdr:rowOff>81915</xdr:rowOff>
    </xdr:from>
    <xdr:ext cx="37782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974320" y="642556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38100</xdr:rowOff>
    </xdr:from>
    <xdr:to>
      <xdr:col>71</xdr:col>
      <xdr:colOff>170815</xdr:colOff>
      <xdr:row>39</xdr:row>
      <xdr:rowOff>99060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1537950" y="6724650"/>
          <a:ext cx="80581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73025</xdr:rowOff>
    </xdr:from>
    <xdr:to>
      <xdr:col>72</xdr:col>
      <xdr:colOff>38100</xdr:colOff>
      <xdr:row>39</xdr:row>
      <xdr:rowOff>3175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299950" y="6588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19685</xdr:rowOff>
    </xdr:from>
    <xdr:ext cx="469900" cy="25781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134850" y="63633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64770</xdr:rowOff>
    </xdr:from>
    <xdr:to>
      <xdr:col>67</xdr:col>
      <xdr:colOff>101600</xdr:colOff>
      <xdr:row>37</xdr:row>
      <xdr:rowOff>165100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1487150" y="64084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11430</xdr:rowOff>
    </xdr:from>
    <xdr:ext cx="46926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1322050" y="6183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76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80010</xdr:rowOff>
    </xdr:from>
    <xdr:ext cx="761365"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1723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1366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170815</xdr:colOff>
      <xdr:row>39</xdr:row>
      <xdr:rowOff>149860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649450" y="673481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38</xdr:row>
      <xdr:rowOff>134620</xdr:rowOff>
    </xdr:from>
    <xdr:ext cx="248920" cy="2584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4744065" y="66497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42545</xdr:rowOff>
    </xdr:from>
    <xdr:to>
      <xdr:col>81</xdr:col>
      <xdr:colOff>101600</xdr:colOff>
      <xdr:row>39</xdr:row>
      <xdr:rowOff>144145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887450" y="67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135255</xdr:rowOff>
    </xdr:from>
    <xdr:ext cx="313690" cy="2584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800455" y="68218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093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39</xdr:row>
      <xdr:rowOff>140970</xdr:rowOff>
    </xdr:from>
    <xdr:ext cx="248920" cy="25908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029565" y="6827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48260</xdr:rowOff>
    </xdr:from>
    <xdr:to>
      <xdr:col>72</xdr:col>
      <xdr:colOff>38100</xdr:colOff>
      <xdr:row>39</xdr:row>
      <xdr:rowOff>149860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299950" y="6734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140970</xdr:rowOff>
    </xdr:from>
    <xdr:ext cx="24828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226290" y="6827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158750</xdr:rowOff>
    </xdr:from>
    <xdr:to>
      <xdr:col>67</xdr:col>
      <xdr:colOff>101600</xdr:colOff>
      <xdr:row>39</xdr:row>
      <xdr:rowOff>88900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148715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39</xdr:row>
      <xdr:rowOff>80010</xdr:rowOff>
    </xdr:from>
    <xdr:ext cx="378460"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367770" y="6766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170815</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1207750" y="7429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170815</xdr:colOff>
      <xdr:row>61</xdr:row>
      <xdr:rowOff>83185</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207750" y="8255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11696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170815</xdr:colOff>
      <xdr:row>61</xdr:row>
      <xdr:rowOff>83185</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1207750" y="10541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170815</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1207750" y="9398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7650" cy="259080"/>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0977880" y="925195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1207750" y="8255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7650" cy="25781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09778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61</xdr:row>
      <xdr:rowOff>83185</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1207750" y="8255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69834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55</xdr:row>
      <xdr:rowOff>10160</xdr:rowOff>
    </xdr:from>
    <xdr:ext cx="248920" cy="259080"/>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4744065"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53</xdr:row>
      <xdr:rowOff>10160</xdr:rowOff>
    </xdr:from>
    <xdr:ext cx="248920" cy="259080"/>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4744065" y="9097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6113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938250" y="939800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54</xdr:row>
      <xdr:rowOff>67310</xdr:rowOff>
    </xdr:from>
    <xdr:ext cx="248920"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4744065" y="93256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170815</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649450" y="934720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1445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8874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892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832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343765" y="939800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093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55</xdr:row>
      <xdr:rowOff>10160</xdr:rowOff>
    </xdr:from>
    <xdr:ext cx="24892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029565"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170815</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1537950" y="9398000"/>
          <a:ext cx="8058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299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828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22629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1487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892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14325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76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80010</xdr:rowOff>
    </xdr:from>
    <xdr:ext cx="761365"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1723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1366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170815</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649450" y="934720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53</xdr:row>
      <xdr:rowOff>124460</xdr:rowOff>
    </xdr:from>
    <xdr:ext cx="248920" cy="257810"/>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4744065" y="92113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8874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892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832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093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53</xdr:row>
      <xdr:rowOff>35560</xdr:rowOff>
    </xdr:from>
    <xdr:ext cx="24892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029565"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299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8285"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22629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1487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892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4325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170815</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1207750" y="10858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170815</xdr:colOff>
      <xdr:row>81</xdr:row>
      <xdr:rowOff>83185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207750" y="11684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16965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170815</xdr:colOff>
      <xdr:row>81</xdr:row>
      <xdr:rowOff>83185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1207750" y="13970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7650" cy="2584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0977880" y="1382776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139700</xdr:rowOff>
    </xdr:from>
    <xdr:to>
      <xdr:col>89</xdr:col>
      <xdr:colOff>170815</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1207750" y="135128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77</xdr:row>
      <xdr:rowOff>165100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733405" y="13366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170815</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30556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7810"/>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0733405" y="12913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83185</xdr:rowOff>
    </xdr:from>
    <xdr:to>
      <xdr:col>89</xdr:col>
      <xdr:colOff>170815</xdr:colOff>
      <xdr:row>73</xdr:row>
      <xdr:rowOff>83185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07750" y="125990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84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07334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170815</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07750" y="121412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165100</xdr:rowOff>
    </xdr:from>
    <xdr:ext cx="5314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733405" y="11995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07750" y="11684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5630" cy="257810"/>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669270" y="11541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81</xdr:row>
      <xdr:rowOff>83185</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1207750" y="11684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41275</xdr:rowOff>
    </xdr:from>
    <xdr:to>
      <xdr:col>85</xdr:col>
      <xdr:colOff>126365</xdr:colOff>
      <xdr:row>79</xdr:row>
      <xdr:rowOff>39370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698345" y="12385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79</xdr:row>
      <xdr:rowOff>43180</xdr:rowOff>
    </xdr:from>
    <xdr:ext cx="534035" cy="2584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4744065" y="13587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39370</xdr:rowOff>
    </xdr:from>
    <xdr:to>
      <xdr:col>86</xdr:col>
      <xdr:colOff>25400</xdr:colOff>
      <xdr:row>79</xdr:row>
      <xdr:rowOff>39370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611350" y="13583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70</xdr:row>
      <xdr:rowOff>159385</xdr:rowOff>
    </xdr:from>
    <xdr:ext cx="534035" cy="2584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4744065" y="12160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41275</xdr:rowOff>
    </xdr:from>
    <xdr:to>
      <xdr:col>86</xdr:col>
      <xdr:colOff>25400</xdr:colOff>
      <xdr:row>72</xdr:row>
      <xdr:rowOff>41275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4611350" y="12385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134620</xdr:rowOff>
    </xdr:from>
    <xdr:to>
      <xdr:col>85</xdr:col>
      <xdr:colOff>127000</xdr:colOff>
      <xdr:row>76</xdr:row>
      <xdr:rowOff>160020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938250" y="1316482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75</xdr:row>
      <xdr:rowOff>60960</xdr:rowOff>
    </xdr:from>
    <xdr:ext cx="534035" cy="2584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4744065" y="1291971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38100</xdr:rowOff>
    </xdr:from>
    <xdr:to>
      <xdr:col>85</xdr:col>
      <xdr:colOff>170815</xdr:colOff>
      <xdr:row>76</xdr:row>
      <xdr:rowOff>139700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649450" y="1306830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121285</xdr:rowOff>
    </xdr:from>
    <xdr:to>
      <xdr:col>81</xdr:col>
      <xdr:colOff>50800</xdr:colOff>
      <xdr:row>76</xdr:row>
      <xdr:rowOff>134620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3144500" y="13151485"/>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31750</xdr:rowOff>
    </xdr:from>
    <xdr:to>
      <xdr:col>81</xdr:col>
      <xdr:colOff>101600</xdr:colOff>
      <xdr:row>76</xdr:row>
      <xdr:rowOff>133350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887450" y="1306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149860</xdr:rowOff>
    </xdr:from>
    <xdr:ext cx="534035" cy="2584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709015" y="12837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76</xdr:row>
      <xdr:rowOff>121285</xdr:rowOff>
    </xdr:from>
    <xdr:to>
      <xdr:col>76</xdr:col>
      <xdr:colOff>114300</xdr:colOff>
      <xdr:row>76</xdr:row>
      <xdr:rowOff>147320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2343765" y="13151485"/>
          <a:ext cx="80073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29210</xdr:rowOff>
    </xdr:from>
    <xdr:to>
      <xdr:col>76</xdr:col>
      <xdr:colOff>165100</xdr:colOff>
      <xdr:row>76</xdr:row>
      <xdr:rowOff>130810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3093700" y="1305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147320</xdr:rowOff>
    </xdr:from>
    <xdr:ext cx="53403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896215" y="12834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147320</xdr:rowOff>
    </xdr:from>
    <xdr:to>
      <xdr:col>71</xdr:col>
      <xdr:colOff>170815</xdr:colOff>
      <xdr:row>77</xdr:row>
      <xdr:rowOff>18415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1537950" y="13177520"/>
          <a:ext cx="80581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33020</xdr:rowOff>
    </xdr:from>
    <xdr:to>
      <xdr:col>72</xdr:col>
      <xdr:colOff>38100</xdr:colOff>
      <xdr:row>76</xdr:row>
      <xdr:rowOff>134620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299950" y="13063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151130</xdr:rowOff>
    </xdr:from>
    <xdr:ext cx="534035" cy="2584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102465" y="12838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50165</xdr:rowOff>
    </xdr:from>
    <xdr:to>
      <xdr:col>67</xdr:col>
      <xdr:colOff>101600</xdr:colOff>
      <xdr:row>76</xdr:row>
      <xdr:rowOff>151130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1487150" y="130803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165100</xdr:rowOff>
    </xdr:from>
    <xdr:ext cx="534035" cy="25908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1308715" y="12852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76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80010</xdr:rowOff>
    </xdr:from>
    <xdr:ext cx="761365"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723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66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109220</xdr:rowOff>
    </xdr:from>
    <xdr:to>
      <xdr:col>85</xdr:col>
      <xdr:colOff>170815</xdr:colOff>
      <xdr:row>77</xdr:row>
      <xdr:rowOff>39370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649450" y="1313942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76</xdr:row>
      <xdr:rowOff>87630</xdr:rowOff>
    </xdr:from>
    <xdr:ext cx="534035" cy="257810"/>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4744065" y="131178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83820</xdr:rowOff>
    </xdr:from>
    <xdr:to>
      <xdr:col>81</xdr:col>
      <xdr:colOff>101600</xdr:colOff>
      <xdr:row>77</xdr:row>
      <xdr:rowOff>13970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88745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5080</xdr:rowOff>
    </xdr:from>
    <xdr:ext cx="534035"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709015" y="13206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70485</xdr:rowOff>
    </xdr:from>
    <xdr:to>
      <xdr:col>76</xdr:col>
      <xdr:colOff>165100</xdr:colOff>
      <xdr:row>77</xdr:row>
      <xdr:rowOff>635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093700" y="1310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163195</xdr:rowOff>
    </xdr:from>
    <xdr:ext cx="534035" cy="2584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896215" y="131933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96520</xdr:rowOff>
    </xdr:from>
    <xdr:to>
      <xdr:col>72</xdr:col>
      <xdr:colOff>38100</xdr:colOff>
      <xdr:row>77</xdr:row>
      <xdr:rowOff>26670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299950" y="13126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17780</xdr:rowOff>
    </xdr:from>
    <xdr:ext cx="534035" cy="25781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02465" y="132194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34,668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139065</xdr:rowOff>
    </xdr:from>
    <xdr:to>
      <xdr:col>67</xdr:col>
      <xdr:colOff>101600</xdr:colOff>
      <xdr:row>77</xdr:row>
      <xdr:rowOff>69215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1487150" y="1316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60325</xdr:rowOff>
    </xdr:from>
    <xdr:ext cx="534035" cy="2584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308715" y="13261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170815</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1207750" y="14287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170815</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207750" y="15113000"/>
          <a:ext cx="42221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16965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1207750" y="17399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170815</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1207750" y="17018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7650"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09778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170815</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1207750" y="16637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170815</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6256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7810"/>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07334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170815</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07750" y="15875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07334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170815</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207750" y="15494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31495" cy="2584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733405" y="1535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207750" y="15113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7810"/>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669270" y="14970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1207750" y="15113000"/>
          <a:ext cx="42221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136525</xdr:rowOff>
    </xdr:from>
    <xdr:to>
      <xdr:col>85</xdr:col>
      <xdr:colOff>126365</xdr:colOff>
      <xdr:row>99</xdr:row>
      <xdr:rowOff>17780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698345" y="157384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99</xdr:row>
      <xdr:rowOff>20955</xdr:rowOff>
    </xdr:from>
    <xdr:ext cx="469265" cy="25781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4744065" y="1699450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611350" y="16991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90</xdr:row>
      <xdr:rowOff>83185</xdr:rowOff>
    </xdr:from>
    <xdr:ext cx="534035" cy="2584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4744065" y="155136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136525</xdr:rowOff>
    </xdr:from>
    <xdr:to>
      <xdr:col>86</xdr:col>
      <xdr:colOff>25400</xdr:colOff>
      <xdr:row>91</xdr:row>
      <xdr:rowOff>136525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611350" y="15738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67945</xdr:rowOff>
    </xdr:from>
    <xdr:to>
      <xdr:col>85</xdr:col>
      <xdr:colOff>127000</xdr:colOff>
      <xdr:row>98</xdr:row>
      <xdr:rowOff>97790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938250" y="1687004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96</xdr:row>
      <xdr:rowOff>121920</xdr:rowOff>
    </xdr:from>
    <xdr:ext cx="534035" cy="25781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4744065" y="16581120"/>
          <a:ext cx="53403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99060</xdr:rowOff>
    </xdr:from>
    <xdr:to>
      <xdr:col>85</xdr:col>
      <xdr:colOff>170815</xdr:colOff>
      <xdr:row>98</xdr:row>
      <xdr:rowOff>29210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649450" y="1672971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67945</xdr:rowOff>
    </xdr:from>
    <xdr:to>
      <xdr:col>81</xdr:col>
      <xdr:colOff>50800</xdr:colOff>
      <xdr:row>98</xdr:row>
      <xdr:rowOff>79375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144500" y="16870045"/>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118745</xdr:rowOff>
    </xdr:from>
    <xdr:to>
      <xdr:col>81</xdr:col>
      <xdr:colOff>101600</xdr:colOff>
      <xdr:row>98</xdr:row>
      <xdr:rowOff>48895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88745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65405</xdr:rowOff>
    </xdr:from>
    <xdr:ext cx="534035" cy="25781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709015" y="1652460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98</xdr:row>
      <xdr:rowOff>79375</xdr:rowOff>
    </xdr:from>
    <xdr:to>
      <xdr:col>76</xdr:col>
      <xdr:colOff>114300</xdr:colOff>
      <xdr:row>98</xdr:row>
      <xdr:rowOff>102235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343765" y="16881475"/>
          <a:ext cx="80073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98425</xdr:rowOff>
    </xdr:from>
    <xdr:to>
      <xdr:col>76</xdr:col>
      <xdr:colOff>165100</xdr:colOff>
      <xdr:row>98</xdr:row>
      <xdr:rowOff>29210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093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45085</xdr:rowOff>
    </xdr:from>
    <xdr:ext cx="534035" cy="2584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896215" y="16504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102235</xdr:rowOff>
    </xdr:from>
    <xdr:to>
      <xdr:col>71</xdr:col>
      <xdr:colOff>170815</xdr:colOff>
      <xdr:row>98</xdr:row>
      <xdr:rowOff>121920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1537950" y="16904335"/>
          <a:ext cx="80581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94615</xdr:rowOff>
    </xdr:from>
    <xdr:to>
      <xdr:col>72</xdr:col>
      <xdr:colOff>38100</xdr:colOff>
      <xdr:row>98</xdr:row>
      <xdr:rowOff>24765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299950" y="16725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41275</xdr:rowOff>
    </xdr:from>
    <xdr:ext cx="534035" cy="25781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102465" y="165004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20320</xdr:rowOff>
    </xdr:from>
    <xdr:to>
      <xdr:col>67</xdr:col>
      <xdr:colOff>101600</xdr:colOff>
      <xdr:row>98</xdr:row>
      <xdr:rowOff>121920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1487150" y="1682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96</xdr:row>
      <xdr:rowOff>138430</xdr:rowOff>
    </xdr:from>
    <xdr:ext cx="46926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1322050" y="16597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76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1365"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1723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366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46355</xdr:rowOff>
    </xdr:from>
    <xdr:to>
      <xdr:col>85</xdr:col>
      <xdr:colOff>170815</xdr:colOff>
      <xdr:row>98</xdr:row>
      <xdr:rowOff>147955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649450" y="1684845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97</xdr:row>
      <xdr:rowOff>132715</xdr:rowOff>
    </xdr:from>
    <xdr:ext cx="469265" cy="25781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4744065" y="1676336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17780</xdr:rowOff>
    </xdr:from>
    <xdr:to>
      <xdr:col>81</xdr:col>
      <xdr:colOff>101600</xdr:colOff>
      <xdr:row>98</xdr:row>
      <xdr:rowOff>118745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887450" y="16819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109855</xdr:rowOff>
    </xdr:from>
    <xdr:ext cx="469265" cy="25781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722350" y="1691195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29210</xdr:rowOff>
    </xdr:from>
    <xdr:to>
      <xdr:col>76</xdr:col>
      <xdr:colOff>165100</xdr:colOff>
      <xdr:row>98</xdr:row>
      <xdr:rowOff>130175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0937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121285</xdr:rowOff>
    </xdr:from>
    <xdr:ext cx="469265" cy="25781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928600" y="16923385"/>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52070</xdr:rowOff>
    </xdr:from>
    <xdr:to>
      <xdr:col>72</xdr:col>
      <xdr:colOff>38100</xdr:colOff>
      <xdr:row>98</xdr:row>
      <xdr:rowOff>153035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299950" y="1685417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144145</xdr:rowOff>
    </xdr:from>
    <xdr:ext cx="469900" cy="25781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134850" y="169462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71120</xdr:rowOff>
    </xdr:from>
    <xdr:to>
      <xdr:col>67</xdr:col>
      <xdr:colOff>101600</xdr:colOff>
      <xdr:row>99</xdr:row>
      <xdr:rowOff>1270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1487150" y="168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163830</xdr:rowOff>
    </xdr:from>
    <xdr:ext cx="469265" cy="25908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1322050" y="16965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459200" y="4826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64401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6459200" y="7112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6459200" y="6654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7650" cy="259080"/>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248380" y="650875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197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54610</xdr:rowOff>
    </xdr:from>
    <xdr:ext cx="466725" cy="257810"/>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6048990" y="605536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83185</xdr:rowOff>
    </xdr:from>
    <xdr:to>
      <xdr:col>120</xdr:col>
      <xdr:colOff>114300</xdr:colOff>
      <xdr:row>33</xdr:row>
      <xdr:rowOff>83185</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6459200" y="57410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111760</xdr:rowOff>
    </xdr:from>
    <xdr:ext cx="466725" cy="2584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604899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459200" y="52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165100</xdr:rowOff>
    </xdr:from>
    <xdr:ext cx="466725" cy="259080"/>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6048990" y="5137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6725" cy="257810"/>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6048990" y="468376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6459200" y="4826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22860</xdr:rowOff>
    </xdr:from>
    <xdr:to>
      <xdr:col>116</xdr:col>
      <xdr:colOff>62865</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949795" y="51663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84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00025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88185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140970</xdr:rowOff>
    </xdr:from>
    <xdr:ext cx="469900" cy="259080"/>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0002500" y="4941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22860</xdr:rowOff>
    </xdr:from>
    <xdr:to>
      <xdr:col>116</xdr:col>
      <xdr:colOff>152400</xdr:colOff>
      <xdr:row>30</xdr:row>
      <xdr:rowOff>22860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881850" y="5166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35</xdr:row>
      <xdr:rowOff>23495</xdr:rowOff>
    </xdr:from>
    <xdr:to>
      <xdr:col>116</xdr:col>
      <xdr:colOff>63500</xdr:colOff>
      <xdr:row>35</xdr:row>
      <xdr:rowOff>141605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201765" y="6024245"/>
          <a:ext cx="749935"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7620</xdr:rowOff>
    </xdr:from>
    <xdr:ext cx="469900" cy="2584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0002500" y="617982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29210</xdr:rowOff>
    </xdr:from>
    <xdr:to>
      <xdr:col>116</xdr:col>
      <xdr:colOff>114300</xdr:colOff>
      <xdr:row>36</xdr:row>
      <xdr:rowOff>130810</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900900" y="620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23495</xdr:rowOff>
    </xdr:from>
    <xdr:to>
      <xdr:col>111</xdr:col>
      <xdr:colOff>170815</xdr:colOff>
      <xdr:row>35</xdr:row>
      <xdr:rowOff>60325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395950" y="6024245"/>
          <a:ext cx="80581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5080</xdr:rowOff>
    </xdr:from>
    <xdr:to>
      <xdr:col>112</xdr:col>
      <xdr:colOff>38100</xdr:colOff>
      <xdr:row>36</xdr:row>
      <xdr:rowOff>106680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157950" y="6177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97790</xdr:rowOff>
    </xdr:from>
    <xdr:ext cx="469900" cy="25781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992850" y="6269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33</xdr:row>
      <xdr:rowOff>130810</xdr:rowOff>
    </xdr:from>
    <xdr:to>
      <xdr:col>107</xdr:col>
      <xdr:colOff>50800</xdr:colOff>
      <xdr:row>35</xdr:row>
      <xdr:rowOff>60325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7602200" y="5788660"/>
          <a:ext cx="79375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160655</xdr:rowOff>
    </xdr:from>
    <xdr:to>
      <xdr:col>107</xdr:col>
      <xdr:colOff>101600</xdr:colOff>
      <xdr:row>36</xdr:row>
      <xdr:rowOff>90805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345150" y="616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81915</xdr:rowOff>
    </xdr:from>
    <xdr:ext cx="46926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180050" y="62541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33</xdr:row>
      <xdr:rowOff>130810</xdr:rowOff>
    </xdr:from>
    <xdr:to>
      <xdr:col>102</xdr:col>
      <xdr:colOff>114300</xdr:colOff>
      <xdr:row>35</xdr:row>
      <xdr:rowOff>87630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6801465" y="5788660"/>
          <a:ext cx="800735" cy="299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163830</xdr:rowOff>
    </xdr:from>
    <xdr:to>
      <xdr:col>102</xdr:col>
      <xdr:colOff>165100</xdr:colOff>
      <xdr:row>36</xdr:row>
      <xdr:rowOff>93980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75514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85090</xdr:rowOff>
    </xdr:from>
    <xdr:ext cx="469265" cy="2584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7386300" y="62572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164465</xdr:rowOff>
    </xdr:from>
    <xdr:to>
      <xdr:col>98</xdr:col>
      <xdr:colOff>38100</xdr:colOff>
      <xdr:row>36</xdr:row>
      <xdr:rowOff>94615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6757650" y="61652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86360</xdr:rowOff>
    </xdr:from>
    <xdr:ext cx="469900" cy="25781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6592550" y="62585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1365"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78025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80010</xdr:rowOff>
    </xdr:from>
    <xdr:ext cx="761365"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0303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224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80010</xdr:rowOff>
    </xdr:from>
    <xdr:ext cx="761365"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6300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90805</xdr:rowOff>
    </xdr:from>
    <xdr:to>
      <xdr:col>116</xdr:col>
      <xdr:colOff>114300</xdr:colOff>
      <xdr:row>36</xdr:row>
      <xdr:rowOff>20955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900900" y="60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113665</xdr:rowOff>
    </xdr:from>
    <xdr:ext cx="469900" cy="2584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0002500" y="59429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34</xdr:row>
      <xdr:rowOff>144145</xdr:rowOff>
    </xdr:from>
    <xdr:to>
      <xdr:col>112</xdr:col>
      <xdr:colOff>38100</xdr:colOff>
      <xdr:row>35</xdr:row>
      <xdr:rowOff>74930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157950" y="597344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33</xdr:row>
      <xdr:rowOff>90805</xdr:rowOff>
    </xdr:from>
    <xdr:ext cx="469900" cy="2584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992850" y="57486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9525</xdr:rowOff>
    </xdr:from>
    <xdr:to>
      <xdr:col>107</xdr:col>
      <xdr:colOff>101600</xdr:colOff>
      <xdr:row>35</xdr:row>
      <xdr:rowOff>111125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345150" y="601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33</xdr:row>
      <xdr:rowOff>127635</xdr:rowOff>
    </xdr:from>
    <xdr:ext cx="469265" cy="2584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180050" y="5785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33</xdr:row>
      <xdr:rowOff>80010</xdr:rowOff>
    </xdr:from>
    <xdr:to>
      <xdr:col>102</xdr:col>
      <xdr:colOff>165100</xdr:colOff>
      <xdr:row>34</xdr:row>
      <xdr:rowOff>10160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75514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32</xdr:row>
      <xdr:rowOff>26670</xdr:rowOff>
    </xdr:from>
    <xdr:ext cx="469265" cy="2584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386300" y="55130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35</xdr:row>
      <xdr:rowOff>36830</xdr:rowOff>
    </xdr:from>
    <xdr:to>
      <xdr:col>98</xdr:col>
      <xdr:colOff>38100</xdr:colOff>
      <xdr:row>35</xdr:row>
      <xdr:rowOff>138430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6757650" y="6037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33</xdr:row>
      <xdr:rowOff>154940</xdr:rowOff>
    </xdr:from>
    <xdr:ext cx="469900" cy="25781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592550" y="58127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459200" y="8255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64401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6459200" y="10541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64592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7650"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62483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64592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598485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1495" cy="259080"/>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5984855" y="925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4592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84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5984855" y="887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4592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84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5984855" y="849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54610</xdr:rowOff>
    </xdr:from>
    <xdr:ext cx="594995" cy="257810"/>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5939770" y="8112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6459200" y="8255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154940</xdr:rowOff>
    </xdr:from>
    <xdr:to>
      <xdr:col>116</xdr:col>
      <xdr:colOff>62865</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949795" y="8898890"/>
          <a:ext cx="1270" cy="1261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313690" cy="259080"/>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0002500" y="101638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9881850" y="10160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101600</xdr:rowOff>
    </xdr:from>
    <xdr:ext cx="534670" cy="259080"/>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0002500" y="8674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154940</xdr:rowOff>
    </xdr:from>
    <xdr:to>
      <xdr:col>116</xdr:col>
      <xdr:colOff>152400</xdr:colOff>
      <xdr:row>51</xdr:row>
      <xdr:rowOff>154940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881850" y="8898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59</xdr:row>
      <xdr:rowOff>26035</xdr:rowOff>
    </xdr:from>
    <xdr:to>
      <xdr:col>116</xdr:col>
      <xdr:colOff>63500</xdr:colOff>
      <xdr:row>59</xdr:row>
      <xdr:rowOff>26035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201765" y="10141585"/>
          <a:ext cx="7499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56515</xdr:rowOff>
    </xdr:from>
    <xdr:ext cx="469900" cy="2584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0002500" y="98291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33655</xdr:rowOff>
    </xdr:from>
    <xdr:to>
      <xdr:col>116</xdr:col>
      <xdr:colOff>114300</xdr:colOff>
      <xdr:row>58</xdr:row>
      <xdr:rowOff>135255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9900900" y="997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26035</xdr:rowOff>
    </xdr:from>
    <xdr:to>
      <xdr:col>111</xdr:col>
      <xdr:colOff>170815</xdr:colOff>
      <xdr:row>59</xdr:row>
      <xdr:rowOff>26035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395950" y="10141585"/>
          <a:ext cx="8058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22225</xdr:rowOff>
    </xdr:from>
    <xdr:to>
      <xdr:col>112</xdr:col>
      <xdr:colOff>38100</xdr:colOff>
      <xdr:row>58</xdr:row>
      <xdr:rowOff>123825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157950" y="99663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140335</xdr:rowOff>
    </xdr:from>
    <xdr:ext cx="469900" cy="259080"/>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992850" y="9741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26035</xdr:rowOff>
    </xdr:from>
    <xdr:to>
      <xdr:col>107</xdr:col>
      <xdr:colOff>50800</xdr:colOff>
      <xdr:row>59</xdr:row>
      <xdr:rowOff>26035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7602200" y="101415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21590</xdr:rowOff>
    </xdr:from>
    <xdr:to>
      <xdr:col>107</xdr:col>
      <xdr:colOff>101600</xdr:colOff>
      <xdr:row>58</xdr:row>
      <xdr:rowOff>123190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345150" y="9965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139700</xdr:rowOff>
    </xdr:from>
    <xdr:ext cx="469265" cy="25908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180050" y="9740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59</xdr:row>
      <xdr:rowOff>24765</xdr:rowOff>
    </xdr:from>
    <xdr:to>
      <xdr:col>102</xdr:col>
      <xdr:colOff>114300</xdr:colOff>
      <xdr:row>59</xdr:row>
      <xdr:rowOff>26035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6801465" y="10140315"/>
          <a:ext cx="80073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9525</xdr:rowOff>
    </xdr:from>
    <xdr:to>
      <xdr:col>102</xdr:col>
      <xdr:colOff>165100</xdr:colOff>
      <xdr:row>58</xdr:row>
      <xdr:rowOff>111125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7551400" y="995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127635</xdr:rowOff>
    </xdr:from>
    <xdr:ext cx="469265" cy="2584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7386300" y="97288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160655</xdr:rowOff>
    </xdr:from>
    <xdr:to>
      <xdr:col>98</xdr:col>
      <xdr:colOff>38100</xdr:colOff>
      <xdr:row>58</xdr:row>
      <xdr:rowOff>90805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6757650" y="99333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107315</xdr:rowOff>
    </xdr:from>
    <xdr:ext cx="4699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6592550" y="9708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1365"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78025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80010</xdr:rowOff>
    </xdr:from>
    <xdr:ext cx="761365"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0303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224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80010</xdr:rowOff>
    </xdr:from>
    <xdr:ext cx="761365"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66300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146685</xdr:rowOff>
    </xdr:from>
    <xdr:to>
      <xdr:col>116</xdr:col>
      <xdr:colOff>114300</xdr:colOff>
      <xdr:row>59</xdr:row>
      <xdr:rowOff>76835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90090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61595</xdr:rowOff>
    </xdr:from>
    <xdr:ext cx="378460" cy="2584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0002500" y="100056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146685</xdr:rowOff>
    </xdr:from>
    <xdr:to>
      <xdr:col>112</xdr:col>
      <xdr:colOff>38100</xdr:colOff>
      <xdr:row>59</xdr:row>
      <xdr:rowOff>76835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157950" y="100907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170815</xdr:colOff>
      <xdr:row>59</xdr:row>
      <xdr:rowOff>67945</xdr:rowOff>
    </xdr:from>
    <xdr:ext cx="377825" cy="2584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030315" y="1018349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146685</xdr:rowOff>
    </xdr:from>
    <xdr:to>
      <xdr:col>107</xdr:col>
      <xdr:colOff>101600</xdr:colOff>
      <xdr:row>59</xdr:row>
      <xdr:rowOff>76835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34515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67945</xdr:rowOff>
    </xdr:from>
    <xdr:ext cx="378460" cy="2584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25770" y="101834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146685</xdr:rowOff>
    </xdr:from>
    <xdr:to>
      <xdr:col>102</xdr:col>
      <xdr:colOff>165100</xdr:colOff>
      <xdr:row>59</xdr:row>
      <xdr:rowOff>76835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7551400" y="1009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67945</xdr:rowOff>
    </xdr:from>
    <xdr:ext cx="377825" cy="2584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432020" y="1018349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145415</xdr:rowOff>
    </xdr:from>
    <xdr:to>
      <xdr:col>98</xdr:col>
      <xdr:colOff>38100</xdr:colOff>
      <xdr:row>59</xdr:row>
      <xdr:rowOff>75565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6757650" y="10089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66675</xdr:rowOff>
    </xdr:from>
    <xdr:ext cx="469900" cy="2584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592550" y="101822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64592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6586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6586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74879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74879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5166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5166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83185</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459200" y="11684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44015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83185</xdr:rowOff>
    </xdr:from>
    <xdr:to>
      <xdr:col>120</xdr:col>
      <xdr:colOff>114300</xdr:colOff>
      <xdr:row>81</xdr:row>
      <xdr:rowOff>83185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6459200" y="13970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84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598485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64592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598485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64592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598485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4592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1495" cy="25908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5984855" y="12680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4592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84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5984855" y="1230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4592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84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5984855" y="1192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4592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781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598485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83185</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6459200" y="11684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149860</xdr:rowOff>
    </xdr:from>
    <xdr:to>
      <xdr:col>116</xdr:col>
      <xdr:colOff>62865</xdr:colOff>
      <xdr:row>78</xdr:row>
      <xdr:rowOff>38735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9949795" y="121513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42545</xdr:rowOff>
    </xdr:from>
    <xdr:ext cx="534670" cy="2584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0002500" y="134156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38735</xdr:rowOff>
    </xdr:from>
    <xdr:to>
      <xdr:col>116</xdr:col>
      <xdr:colOff>152400</xdr:colOff>
      <xdr:row>78</xdr:row>
      <xdr:rowOff>38735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881850" y="13411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96520</xdr:rowOff>
    </xdr:from>
    <xdr:ext cx="534670" cy="2584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0002500" y="119265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149860</xdr:rowOff>
    </xdr:from>
    <xdr:to>
      <xdr:col>116</xdr:col>
      <xdr:colOff>152400</xdr:colOff>
      <xdr:row>70</xdr:row>
      <xdr:rowOff>149860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881850" y="12151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73</xdr:row>
      <xdr:rowOff>80645</xdr:rowOff>
    </xdr:from>
    <xdr:to>
      <xdr:col>116</xdr:col>
      <xdr:colOff>63500</xdr:colOff>
      <xdr:row>73</xdr:row>
      <xdr:rowOff>144145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201765" y="12596495"/>
          <a:ext cx="749935"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64135</xdr:rowOff>
    </xdr:from>
    <xdr:ext cx="534670" cy="257810"/>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0002500" y="1275143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86360</xdr:rowOff>
    </xdr:from>
    <xdr:to>
      <xdr:col>116</xdr:col>
      <xdr:colOff>114300</xdr:colOff>
      <xdr:row>75</xdr:row>
      <xdr:rowOff>15875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900900" y="127736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144145</xdr:rowOff>
    </xdr:from>
    <xdr:to>
      <xdr:col>111</xdr:col>
      <xdr:colOff>170815</xdr:colOff>
      <xdr:row>74</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8395950" y="12659995"/>
          <a:ext cx="805815"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126365</xdr:rowOff>
    </xdr:from>
    <xdr:to>
      <xdr:col>112</xdr:col>
      <xdr:colOff>38100</xdr:colOff>
      <xdr:row>75</xdr:row>
      <xdr:rowOff>56515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157950" y="128136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47625</xdr:rowOff>
    </xdr:from>
    <xdr:ext cx="53403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960465" y="129063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74</xdr:row>
      <xdr:rowOff>111125</xdr:rowOff>
    </xdr:from>
    <xdr:to>
      <xdr:col>107</xdr:col>
      <xdr:colOff>50800</xdr:colOff>
      <xdr:row>74</xdr:row>
      <xdr:rowOff>154940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7602200" y="12798425"/>
          <a:ext cx="7937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34515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107315</xdr:rowOff>
    </xdr:from>
    <xdr:ext cx="534035" cy="259080"/>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166715" y="12966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74</xdr:row>
      <xdr:rowOff>63500</xdr:rowOff>
    </xdr:from>
    <xdr:to>
      <xdr:col>102</xdr:col>
      <xdr:colOff>114300</xdr:colOff>
      <xdr:row>74</xdr:row>
      <xdr:rowOff>154940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6801465" y="12750800"/>
          <a:ext cx="800735"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149225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7551400" y="129057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139700</xdr:rowOff>
    </xdr:from>
    <xdr:ext cx="53403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7353915" y="12998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64135</xdr:rowOff>
    </xdr:from>
    <xdr:to>
      <xdr:col>98</xdr:col>
      <xdr:colOff>38100</xdr:colOff>
      <xdr:row>75</xdr:row>
      <xdr:rowOff>165100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6757650" y="1292288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156845</xdr:rowOff>
    </xdr:from>
    <xdr:ext cx="534035" cy="25781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6560165" y="1301559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136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78025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81</xdr:row>
      <xdr:rowOff>80010</xdr:rowOff>
    </xdr:from>
    <xdr:ext cx="761365"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0303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073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224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4307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81</xdr:row>
      <xdr:rowOff>80010</xdr:rowOff>
    </xdr:from>
    <xdr:ext cx="761365" cy="259080"/>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66300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29845</xdr:rowOff>
    </xdr:from>
    <xdr:to>
      <xdr:col>116</xdr:col>
      <xdr:colOff>114300</xdr:colOff>
      <xdr:row>73</xdr:row>
      <xdr:rowOff>132080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900900" y="125456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52705</xdr:rowOff>
    </xdr:from>
    <xdr:ext cx="534670" cy="257810"/>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0002500" y="123971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93345</xdr:rowOff>
    </xdr:from>
    <xdr:to>
      <xdr:col>112</xdr:col>
      <xdr:colOff>38100</xdr:colOff>
      <xdr:row>74</xdr:row>
      <xdr:rowOff>23495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157950" y="126091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40640</xdr:rowOff>
    </xdr:from>
    <xdr:ext cx="534035" cy="2584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960465" y="123850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44,386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60325</xdr:rowOff>
    </xdr:from>
    <xdr:to>
      <xdr:col>107</xdr:col>
      <xdr:colOff>101600</xdr:colOff>
      <xdr:row>74</xdr:row>
      <xdr:rowOff>161925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345150" y="1274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6985</xdr:rowOff>
    </xdr:from>
    <xdr:ext cx="534035" cy="2584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166715" y="12522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40,756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74</xdr:row>
      <xdr:rowOff>104140</xdr:rowOff>
    </xdr:from>
    <xdr:to>
      <xdr:col>102</xdr:col>
      <xdr:colOff>165100</xdr:colOff>
      <xdr:row>75</xdr:row>
      <xdr:rowOff>34290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7551400" y="1279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50800</xdr:rowOff>
    </xdr:from>
    <xdr:ext cx="534035" cy="2584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7353915" y="125666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39,599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74</xdr:row>
      <xdr:rowOff>12700</xdr:rowOff>
    </xdr:from>
    <xdr:to>
      <xdr:col>98</xdr:col>
      <xdr:colOff>38100</xdr:colOff>
      <xdr:row>74</xdr:row>
      <xdr:rowOff>114300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6757650" y="12700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130810</xdr:rowOff>
    </xdr:from>
    <xdr:ext cx="534035" cy="2584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6560165" y="124752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41,999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64592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6586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6586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74879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74879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5166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5166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4592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44015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7650" cy="25781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248380" y="16113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592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7650" cy="25781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6248380" y="14970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64592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201765" y="16256000"/>
          <a:ext cx="7499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170815</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395950" y="16256000"/>
          <a:ext cx="8058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28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08429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92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2905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6801465" y="1625600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95</xdr:row>
      <xdr:rowOff>10160</xdr:rowOff>
    </xdr:from>
    <xdr:ext cx="24892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7487265"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28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668399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136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7802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101</xdr:row>
      <xdr:rowOff>80010</xdr:rowOff>
    </xdr:from>
    <xdr:ext cx="761365"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0303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073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224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101</xdr:row>
      <xdr:rowOff>80010</xdr:rowOff>
    </xdr:from>
    <xdr:ext cx="761365"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66300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28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08429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92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2905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93</xdr:row>
      <xdr:rowOff>35560</xdr:rowOff>
    </xdr:from>
    <xdr:ext cx="24892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7487265"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28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668399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effectLst/>
              <a:latin typeface="+mn-lt"/>
              <a:ea typeface="+mn-ea"/>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主な構成項目である扶助費は、住民一人当たり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194,636</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比で増加し、類似団体内平均値と比較して高い水準で推移している。これは、本市が全国的にみても生活保護受給率が高く生活保護費が高い水準で推移していること、市独自施策である２歳児の幼児教育・保育無償化を実施していることに加えて、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年度は施設型給付費が公定価格見直しにより増加したことが主な要因である。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78,017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円となり、前年度比で大幅に</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人事院勧告等により給与等が増加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90500"/>
          <a:ext cx="3543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5900"/>
          <a:ext cx="3498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1300"/>
          <a:ext cx="3441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大阪府八尾市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9050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5900"/>
          <a:ext cx="2349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1300"/>
          <a:ext cx="22923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89000"/>
          <a:ext cx="908685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20750"/>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20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259,158
249,877
41.72
126,597,935
124,326,820
1,797,799
63,103,183
84,157,724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2075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83185</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40435"/>
          <a:ext cx="182245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83185</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40435"/>
          <a:ext cx="113665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2.3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52500"/>
          <a:ext cx="57785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714500"/>
          <a:ext cx="182245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89000"/>
          <a:ext cx="13716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525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219200"/>
          <a:ext cx="130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49400"/>
          <a:ext cx="13081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668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10160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83185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83335"/>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524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9050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78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781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83185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826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83185</xdr:rowOff>
    </xdr:from>
    <xdr:to>
      <xdr:col>28</xdr:col>
      <xdr:colOff>114300</xdr:colOff>
      <xdr:row>41</xdr:row>
      <xdr:rowOff>83185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7112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3810</xdr:colOff>
      <xdr:row>40</xdr:row>
      <xdr:rowOff>111760</xdr:rowOff>
    </xdr:from>
    <xdr:ext cx="377190" cy="2584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46710" y="6969760"/>
          <a:ext cx="377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72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72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66725"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822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6725" cy="2584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54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6725" cy="2584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590" y="506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858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6725" cy="25781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75590" y="4683760"/>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83185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85800" y="4826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159385</xdr:rowOff>
    </xdr:from>
    <xdr:to>
      <xdr:col>24</xdr:col>
      <xdr:colOff>62865</xdr:colOff>
      <xdr:row>37</xdr:row>
      <xdr:rowOff>139065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176395" y="5302885"/>
          <a:ext cx="1270" cy="1179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143510</xdr:rowOff>
    </xdr:from>
    <xdr:ext cx="469900" cy="2584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29100" y="64871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139065</xdr:rowOff>
    </xdr:from>
    <xdr:to>
      <xdr:col>24</xdr:col>
      <xdr:colOff>152400</xdr:colOff>
      <xdr:row>37</xdr:row>
      <xdr:rowOff>139065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64827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106045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29100" y="5078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dr:col>23</xdr:col>
      <xdr:colOff>165100</xdr:colOff>
      <xdr:row>30</xdr:row>
      <xdr:rowOff>159385</xdr:rowOff>
    </xdr:from>
    <xdr:to>
      <xdr:col>24</xdr:col>
      <xdr:colOff>152400</xdr:colOff>
      <xdr:row>30</xdr:row>
      <xdr:rowOff>159385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08450" y="5302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35</xdr:row>
      <xdr:rowOff>119380</xdr:rowOff>
    </xdr:from>
    <xdr:to>
      <xdr:col>24</xdr:col>
      <xdr:colOff>63500</xdr:colOff>
      <xdr:row>35</xdr:row>
      <xdr:rowOff>135890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28365" y="6120130"/>
          <a:ext cx="74993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30480</xdr:rowOff>
    </xdr:from>
    <xdr:ext cx="469900" cy="25781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29100" y="58597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7620</xdr:rowOff>
    </xdr:from>
    <xdr:to>
      <xdr:col>24</xdr:col>
      <xdr:colOff>114300</xdr:colOff>
      <xdr:row>35</xdr:row>
      <xdr:rowOff>109220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275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133350</xdr:rowOff>
    </xdr:from>
    <xdr:to>
      <xdr:col>19</xdr:col>
      <xdr:colOff>170815</xdr:colOff>
      <xdr:row>35</xdr:row>
      <xdr:rowOff>135890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22550" y="6134100"/>
          <a:ext cx="80581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84550" y="6028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146050</xdr:rowOff>
    </xdr:from>
    <xdr:ext cx="469900" cy="2584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19450" y="5803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104775</xdr:rowOff>
    </xdr:from>
    <xdr:to>
      <xdr:col>15</xdr:col>
      <xdr:colOff>50800</xdr:colOff>
      <xdr:row>35</xdr:row>
      <xdr:rowOff>133350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828800" y="6105525"/>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42545</xdr:rowOff>
    </xdr:from>
    <xdr:to>
      <xdr:col>15</xdr:col>
      <xdr:colOff>101600</xdr:colOff>
      <xdr:row>35</xdr:row>
      <xdr:rowOff>144145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7175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160655</xdr:rowOff>
    </xdr:from>
    <xdr:ext cx="469265" cy="2584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06650" y="58185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35</xdr:row>
      <xdr:rowOff>78105</xdr:rowOff>
    </xdr:from>
    <xdr:to>
      <xdr:col>10</xdr:col>
      <xdr:colOff>114300</xdr:colOff>
      <xdr:row>35</xdr:row>
      <xdr:rowOff>104775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28065" y="6078855"/>
          <a:ext cx="80073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55880</xdr:rowOff>
    </xdr:from>
    <xdr:to>
      <xdr:col>10</xdr:col>
      <xdr:colOff>165100</xdr:colOff>
      <xdr:row>35</xdr:row>
      <xdr:rowOff>157480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78000" y="605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149225</xdr:rowOff>
    </xdr:from>
    <xdr:ext cx="469265" cy="2584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12900" y="61499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84250" y="6059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151130</xdr:rowOff>
    </xdr:from>
    <xdr:ext cx="469900" cy="2584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19150" y="6151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1365"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0685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41</xdr:row>
      <xdr:rowOff>80010</xdr:rowOff>
    </xdr:from>
    <xdr:ext cx="761365"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569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073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511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57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41</xdr:row>
      <xdr:rowOff>80010</xdr:rowOff>
    </xdr:from>
    <xdr:ext cx="761365"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566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68580</xdr:rowOff>
    </xdr:from>
    <xdr:to>
      <xdr:col>24</xdr:col>
      <xdr:colOff>114300</xdr:colOff>
      <xdr:row>35</xdr:row>
      <xdr:rowOff>165100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27500" y="60693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46990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29100" y="6047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85090</xdr:rowOff>
    </xdr:from>
    <xdr:to>
      <xdr:col>20</xdr:col>
      <xdr:colOff>38100</xdr:colOff>
      <xdr:row>36</xdr:row>
      <xdr:rowOff>15240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84550" y="60858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6350</xdr:rowOff>
    </xdr:from>
    <xdr:ext cx="469900" cy="2584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19450" y="61785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83185</xdr:rowOff>
    </xdr:from>
    <xdr:to>
      <xdr:col>15</xdr:col>
      <xdr:colOff>101600</xdr:colOff>
      <xdr:row>36</xdr:row>
      <xdr:rowOff>12700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71750" y="60839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3810</xdr:rowOff>
    </xdr:from>
    <xdr:ext cx="4692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06650" y="6176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53975</xdr:rowOff>
    </xdr:from>
    <xdr:to>
      <xdr:col>10</xdr:col>
      <xdr:colOff>165100</xdr:colOff>
      <xdr:row>35</xdr:row>
      <xdr:rowOff>155575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78000" y="60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635</xdr:rowOff>
    </xdr:from>
    <xdr:ext cx="46926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12900" y="58299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27305</xdr:rowOff>
    </xdr:from>
    <xdr:to>
      <xdr:col>6</xdr:col>
      <xdr:colOff>38100</xdr:colOff>
      <xdr:row>35</xdr:row>
      <xdr:rowOff>128905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84250" y="60280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145415</xdr:rowOff>
    </xdr:from>
    <xdr:ext cx="469900"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19150" y="58032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858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28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28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145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145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43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43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83185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85800" y="8255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667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83185</xdr:rowOff>
    </xdr:from>
    <xdr:to>
      <xdr:col>28</xdr:col>
      <xdr:colOff>114300</xdr:colOff>
      <xdr:row>61</xdr:row>
      <xdr:rowOff>83185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85800" y="10541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7650" cy="2584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474980" y="1039876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85800" y="1016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1145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31495" cy="259080"/>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1145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858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165100</xdr:rowOff>
    </xdr:from>
    <xdr:ext cx="531495" cy="259080"/>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11455" y="925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85800" y="901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84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87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685800" y="863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4995" cy="2584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49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6858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995" cy="257810"/>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112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83185</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685800" y="8255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57785</xdr:rowOff>
    </xdr:from>
    <xdr:to>
      <xdr:col>24</xdr:col>
      <xdr:colOff>62865</xdr:colOff>
      <xdr:row>59</xdr:row>
      <xdr:rowOff>46990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176395" y="9144635"/>
          <a:ext cx="1270" cy="1017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50800</xdr:rowOff>
    </xdr:from>
    <xdr:ext cx="534670" cy="2584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229100" y="101663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46990</xdr:rowOff>
    </xdr:from>
    <xdr:to>
      <xdr:col>24</xdr:col>
      <xdr:colOff>152400</xdr:colOff>
      <xdr:row>59</xdr:row>
      <xdr:rowOff>46990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108450" y="10162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4445</xdr:rowOff>
    </xdr:from>
    <xdr:ext cx="598805" cy="25908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229100" y="89198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dr:col>23</xdr:col>
      <xdr:colOff>165100</xdr:colOff>
      <xdr:row>53</xdr:row>
      <xdr:rowOff>57785</xdr:rowOff>
    </xdr:from>
    <xdr:to>
      <xdr:col>24</xdr:col>
      <xdr:colOff>152400</xdr:colOff>
      <xdr:row>53</xdr:row>
      <xdr:rowOff>57785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108450" y="9144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58</xdr:row>
      <xdr:rowOff>119380</xdr:rowOff>
    </xdr:from>
    <xdr:to>
      <xdr:col>24</xdr:col>
      <xdr:colOff>63500</xdr:colOff>
      <xdr:row>58</xdr:row>
      <xdr:rowOff>154940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428365" y="10063480"/>
          <a:ext cx="74993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129540</xdr:rowOff>
    </xdr:from>
    <xdr:ext cx="534670" cy="2584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229100" y="97307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106680</xdr:rowOff>
    </xdr:from>
    <xdr:to>
      <xdr:col>24</xdr:col>
      <xdr:colOff>114300</xdr:colOff>
      <xdr:row>58</xdr:row>
      <xdr:rowOff>36830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127500" y="987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154940</xdr:rowOff>
    </xdr:from>
    <xdr:to>
      <xdr:col>19</xdr:col>
      <xdr:colOff>170815</xdr:colOff>
      <xdr:row>59</xdr:row>
      <xdr:rowOff>6350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622550" y="10099040"/>
          <a:ext cx="80581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165100</xdr:rowOff>
    </xdr:from>
    <xdr:to>
      <xdr:col>20</xdr:col>
      <xdr:colOff>38100</xdr:colOff>
      <xdr:row>58</xdr:row>
      <xdr:rowOff>98425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384550" y="9937750"/>
          <a:ext cx="825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114935</xdr:rowOff>
    </xdr:from>
    <xdr:ext cx="534035" cy="25908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187065" y="97161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59</xdr:row>
      <xdr:rowOff>6350</xdr:rowOff>
    </xdr:from>
    <xdr:to>
      <xdr:col>15</xdr:col>
      <xdr:colOff>50800</xdr:colOff>
      <xdr:row>59</xdr:row>
      <xdr:rowOff>27940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828800" y="10121900"/>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146050</xdr:rowOff>
    </xdr:from>
    <xdr:to>
      <xdr:col>15</xdr:col>
      <xdr:colOff>101600</xdr:colOff>
      <xdr:row>58</xdr:row>
      <xdr:rowOff>76200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57175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92710</xdr:rowOff>
    </xdr:from>
    <xdr:ext cx="534035" cy="2584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393315" y="96939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51</xdr:row>
      <xdr:rowOff>116840</xdr:rowOff>
    </xdr:from>
    <xdr:to>
      <xdr:col>10</xdr:col>
      <xdr:colOff>114300</xdr:colOff>
      <xdr:row>59</xdr:row>
      <xdr:rowOff>27940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028065" y="8860790"/>
          <a:ext cx="800735" cy="128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146685</xdr:rowOff>
    </xdr:from>
    <xdr:to>
      <xdr:col>10</xdr:col>
      <xdr:colOff>165100</xdr:colOff>
      <xdr:row>58</xdr:row>
      <xdr:rowOff>76835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778000" y="9919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93345</xdr:rowOff>
    </xdr:from>
    <xdr:ext cx="534035" cy="2584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580515" y="9694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124460</xdr:rowOff>
    </xdr:from>
    <xdr:to>
      <xdr:col>6</xdr:col>
      <xdr:colOff>38100</xdr:colOff>
      <xdr:row>51</xdr:row>
      <xdr:rowOff>54610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984250" y="86969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71120</xdr:rowOff>
    </xdr:from>
    <xdr:ext cx="59817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754380" y="84721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1365"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00685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61</xdr:row>
      <xdr:rowOff>80010</xdr:rowOff>
    </xdr:from>
    <xdr:ext cx="761365"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2569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073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4511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657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61</xdr:row>
      <xdr:rowOff>80010</xdr:rowOff>
    </xdr:from>
    <xdr:ext cx="761365"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8566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68580</xdr:rowOff>
    </xdr:from>
    <xdr:to>
      <xdr:col>24</xdr:col>
      <xdr:colOff>114300</xdr:colOff>
      <xdr:row>58</xdr:row>
      <xdr:rowOff>165100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127500" y="100126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154940</xdr:rowOff>
    </xdr:from>
    <xdr:ext cx="534670" cy="25781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229100" y="99275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37,577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103505</xdr:rowOff>
    </xdr:from>
    <xdr:to>
      <xdr:col>20</xdr:col>
      <xdr:colOff>38100</xdr:colOff>
      <xdr:row>59</xdr:row>
      <xdr:rowOff>33655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384550" y="10047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24765</xdr:rowOff>
    </xdr:from>
    <xdr:ext cx="534035" cy="2584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187065" y="10140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126365</xdr:rowOff>
    </xdr:from>
    <xdr:to>
      <xdr:col>15</xdr:col>
      <xdr:colOff>101600</xdr:colOff>
      <xdr:row>59</xdr:row>
      <xdr:rowOff>56515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571750" y="1007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47625</xdr:rowOff>
    </xdr:from>
    <xdr:ext cx="534035" cy="25908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393315" y="101631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149225</xdr:rowOff>
    </xdr:from>
    <xdr:to>
      <xdr:col>10</xdr:col>
      <xdr:colOff>165100</xdr:colOff>
      <xdr:row>59</xdr:row>
      <xdr:rowOff>78740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778000" y="1009332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69850</xdr:rowOff>
    </xdr:from>
    <xdr:ext cx="53403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580515" y="10185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66040</xdr:rowOff>
    </xdr:from>
    <xdr:to>
      <xdr:col>6</xdr:col>
      <xdr:colOff>38100</xdr:colOff>
      <xdr:row>51</xdr:row>
      <xdr:rowOff>165100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984250" y="88099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158750</xdr:rowOff>
    </xdr:from>
    <xdr:ext cx="598170" cy="257810"/>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54380" y="8902700"/>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132,279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685800" y="10858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128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145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432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83185</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685800" y="11684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66675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83185</xdr:rowOff>
    </xdr:from>
    <xdr:to>
      <xdr:col>28</xdr:col>
      <xdr:colOff>114300</xdr:colOff>
      <xdr:row>81</xdr:row>
      <xdr:rowOff>83185</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85800" y="13970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4995" cy="2584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85800" y="1358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499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4995" cy="259080"/>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85800" y="1282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165100</xdr:rowOff>
    </xdr:from>
    <xdr:ext cx="594995" cy="259080"/>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6809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85800" y="1244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4995" cy="2584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30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685800" y="1206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4995" cy="2584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92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685800" y="1168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7810"/>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541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83185</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685800" y="11684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151130</xdr:rowOff>
    </xdr:from>
    <xdr:to>
      <xdr:col>24</xdr:col>
      <xdr:colOff>62865</xdr:colOff>
      <xdr:row>78</xdr:row>
      <xdr:rowOff>121285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176395" y="1232408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125095</xdr:rowOff>
    </xdr:from>
    <xdr:ext cx="598805" cy="2584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229100" y="134981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121285</xdr:rowOff>
    </xdr:from>
    <xdr:to>
      <xdr:col>24</xdr:col>
      <xdr:colOff>152400</xdr:colOff>
      <xdr:row>78</xdr:row>
      <xdr:rowOff>121285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108450" y="13494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97790</xdr:rowOff>
    </xdr:from>
    <xdr:ext cx="598805" cy="257810"/>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229100" y="120992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dr:col>23</xdr:col>
      <xdr:colOff>165100</xdr:colOff>
      <xdr:row>71</xdr:row>
      <xdr:rowOff>151130</xdr:rowOff>
    </xdr:from>
    <xdr:to>
      <xdr:col>24</xdr:col>
      <xdr:colOff>152400</xdr:colOff>
      <xdr:row>71</xdr:row>
      <xdr:rowOff>151130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108450" y="12324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73</xdr:row>
      <xdr:rowOff>165100</xdr:rowOff>
    </xdr:from>
    <xdr:to>
      <xdr:col>24</xdr:col>
      <xdr:colOff>63500</xdr:colOff>
      <xdr:row>74</xdr:row>
      <xdr:rowOff>61595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428365" y="12680950"/>
          <a:ext cx="749935"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xdr:rowOff>
    </xdr:from>
    <xdr:ext cx="598805" cy="2584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229100" y="1303655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27305</xdr:rowOff>
    </xdr:from>
    <xdr:to>
      <xdr:col>24</xdr:col>
      <xdr:colOff>114300</xdr:colOff>
      <xdr:row>76</xdr:row>
      <xdr:rowOff>128905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127500" y="1305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61595</xdr:rowOff>
    </xdr:from>
    <xdr:to>
      <xdr:col>19</xdr:col>
      <xdr:colOff>170815</xdr:colOff>
      <xdr:row>74</xdr:row>
      <xdr:rowOff>160020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622550" y="12748895"/>
          <a:ext cx="805815"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98425</xdr:rowOff>
    </xdr:from>
    <xdr:to>
      <xdr:col>20</xdr:col>
      <xdr:colOff>38100</xdr:colOff>
      <xdr:row>77</xdr:row>
      <xdr:rowOff>29210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384550" y="1312862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19685</xdr:rowOff>
    </xdr:from>
    <xdr:ext cx="598170" cy="25781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154680" y="13221335"/>
          <a:ext cx="5981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160020</xdr:rowOff>
    </xdr:from>
    <xdr:to>
      <xdr:col>15</xdr:col>
      <xdr:colOff>50800</xdr:colOff>
      <xdr:row>74</xdr:row>
      <xdr:rowOff>160655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828800" y="1284732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xdr:rowOff>
    </xdr:from>
    <xdr:to>
      <xdr:col>15</xdr:col>
      <xdr:colOff>101600</xdr:colOff>
      <xdr:row>77</xdr:row>
      <xdr:rowOff>105410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57175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96520</xdr:rowOff>
    </xdr:from>
    <xdr:ext cx="597535" cy="2584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360930" y="13298170"/>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74</xdr:row>
      <xdr:rowOff>160655</xdr:rowOff>
    </xdr:from>
    <xdr:to>
      <xdr:col>10</xdr:col>
      <xdr:colOff>114300</xdr:colOff>
      <xdr:row>76</xdr:row>
      <xdr:rowOff>93345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028065" y="12847955"/>
          <a:ext cx="800735" cy="275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123825</xdr:rowOff>
    </xdr:from>
    <xdr:to>
      <xdr:col>10</xdr:col>
      <xdr:colOff>165100</xdr:colOff>
      <xdr:row>77</xdr:row>
      <xdr:rowOff>53975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7780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45085</xdr:rowOff>
    </xdr:from>
    <xdr:ext cx="597535" cy="2584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548130" y="1324673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77470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984250" y="133489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68580</xdr:rowOff>
    </xdr:from>
    <xdr:ext cx="59817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754380" y="13441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1365"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006850"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81</xdr:row>
      <xdr:rowOff>80010</xdr:rowOff>
    </xdr:from>
    <xdr:ext cx="761365"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2569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073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4511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657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81</xdr:row>
      <xdr:rowOff>80010</xdr:rowOff>
    </xdr:from>
    <xdr:ext cx="76136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566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116840</xdr:rowOff>
    </xdr:from>
    <xdr:to>
      <xdr:col>24</xdr:col>
      <xdr:colOff>114300</xdr:colOff>
      <xdr:row>74</xdr:row>
      <xdr:rowOff>46990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127500" y="126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139700</xdr:rowOff>
    </xdr:from>
    <xdr:ext cx="598805" cy="259080"/>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229100" y="12484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268,844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10795</xdr:rowOff>
    </xdr:from>
    <xdr:to>
      <xdr:col>20</xdr:col>
      <xdr:colOff>38100</xdr:colOff>
      <xdr:row>74</xdr:row>
      <xdr:rowOff>112395</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384550" y="12698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128905</xdr:rowOff>
    </xdr:from>
    <xdr:ext cx="598170" cy="2584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154680" y="124733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260,287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109220</xdr:rowOff>
    </xdr:from>
    <xdr:to>
      <xdr:col>15</xdr:col>
      <xdr:colOff>101600</xdr:colOff>
      <xdr:row>75</xdr:row>
      <xdr:rowOff>39370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571750" y="1279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55880</xdr:rowOff>
    </xdr:from>
    <xdr:ext cx="597535" cy="25781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360930" y="125717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247,311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109855</xdr:rowOff>
    </xdr:from>
    <xdr:to>
      <xdr:col>10</xdr:col>
      <xdr:colOff>165100</xdr:colOff>
      <xdr:row>75</xdr:row>
      <xdr:rowOff>40640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778000" y="12797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56515</xdr:rowOff>
    </xdr:from>
    <xdr:ext cx="597535" cy="2584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548130" y="1257236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42545</xdr:rowOff>
    </xdr:from>
    <xdr:to>
      <xdr:col>6</xdr:col>
      <xdr:colOff>38100</xdr:colOff>
      <xdr:row>76</xdr:row>
      <xdr:rowOff>144145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984250" y="130727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160655</xdr:rowOff>
    </xdr:from>
    <xdr:ext cx="598170" cy="2584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754380" y="12847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685800" y="14287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128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28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7145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145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7432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432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685800" y="15113000"/>
          <a:ext cx="42291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66675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7650" cy="25781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4749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694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781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11455" y="167995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648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781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11455" y="16342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6027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781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11455" y="15885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557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165100</xdr:rowOff>
    </xdr:from>
    <xdr:ext cx="531495" cy="25908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11455" y="15424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85800" y="15113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781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4970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685800" y="15113000"/>
          <a:ext cx="42291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95250</xdr:rowOff>
    </xdr:from>
    <xdr:to>
      <xdr:col>24</xdr:col>
      <xdr:colOff>62865</xdr:colOff>
      <xdr:row>97</xdr:row>
      <xdr:rowOff>152400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176395" y="15525750"/>
          <a:ext cx="127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156210</xdr:rowOff>
    </xdr:from>
    <xdr:ext cx="534670" cy="257810"/>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229100" y="167868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152400</xdr:rowOff>
    </xdr:from>
    <xdr:to>
      <xdr:col>24</xdr:col>
      <xdr:colOff>152400</xdr:colOff>
      <xdr:row>97</xdr:row>
      <xdr:rowOff>152400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08450" y="1678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41910</xdr:rowOff>
    </xdr:from>
    <xdr:ext cx="534670" cy="2584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229100" y="153009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dr:col>23</xdr:col>
      <xdr:colOff>165100</xdr:colOff>
      <xdr:row>90</xdr:row>
      <xdr:rowOff>95250</xdr:rowOff>
    </xdr:from>
    <xdr:to>
      <xdr:col>24</xdr:col>
      <xdr:colOff>152400</xdr:colOff>
      <xdr:row>90</xdr:row>
      <xdr:rowOff>95250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108450" y="15525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170815</xdr:colOff>
      <xdr:row>95</xdr:row>
      <xdr:rowOff>140970</xdr:rowOff>
    </xdr:from>
    <xdr:to>
      <xdr:col>24</xdr:col>
      <xdr:colOff>63500</xdr:colOff>
      <xdr:row>96</xdr:row>
      <xdr:rowOff>67945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428365" y="16428720"/>
          <a:ext cx="749935"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xdr:rowOff>
    </xdr:from>
    <xdr:ext cx="534670" cy="259080"/>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229100" y="162998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160655</xdr:rowOff>
    </xdr:from>
    <xdr:to>
      <xdr:col>24</xdr:col>
      <xdr:colOff>114300</xdr:colOff>
      <xdr:row>96</xdr:row>
      <xdr:rowOff>90805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127500" y="164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40640</xdr:rowOff>
    </xdr:from>
    <xdr:to>
      <xdr:col>19</xdr:col>
      <xdr:colOff>170815</xdr:colOff>
      <xdr:row>95</xdr:row>
      <xdr:rowOff>140970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622550" y="16156940"/>
          <a:ext cx="805815"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104140</xdr:rowOff>
    </xdr:from>
    <xdr:to>
      <xdr:col>20</xdr:col>
      <xdr:colOff>38100</xdr:colOff>
      <xdr:row>96</xdr:row>
      <xdr:rowOff>34290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384550" y="16391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25400</xdr:rowOff>
    </xdr:from>
    <xdr:ext cx="534035"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187065" y="16484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40640</xdr:rowOff>
    </xdr:from>
    <xdr:to>
      <xdr:col>15</xdr:col>
      <xdr:colOff>50800</xdr:colOff>
      <xdr:row>94</xdr:row>
      <xdr:rowOff>99060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828800" y="16156940"/>
          <a:ext cx="7937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119380</xdr:rowOff>
    </xdr:from>
    <xdr:to>
      <xdr:col>15</xdr:col>
      <xdr:colOff>101600</xdr:colOff>
      <xdr:row>95</xdr:row>
      <xdr:rowOff>49530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571750" y="1623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40640</xdr:rowOff>
    </xdr:from>
    <xdr:ext cx="534035" cy="25781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393315" y="1632839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170815</xdr:colOff>
      <xdr:row>94</xdr:row>
      <xdr:rowOff>99060</xdr:rowOff>
    </xdr:from>
    <xdr:to>
      <xdr:col>10</xdr:col>
      <xdr:colOff>114300</xdr:colOff>
      <xdr:row>96</xdr:row>
      <xdr:rowOff>36195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028065" y="16215360"/>
          <a:ext cx="800735"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166370</xdr:rowOff>
    </xdr:from>
    <xdr:to>
      <xdr:col>10</xdr:col>
      <xdr:colOff>165100</xdr:colOff>
      <xdr:row>95</xdr:row>
      <xdr:rowOff>96520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778000" y="1628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87630</xdr:rowOff>
    </xdr:from>
    <xdr:ext cx="534035" cy="25781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580515" y="1637538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74930</xdr:rowOff>
    </xdr:from>
    <xdr:to>
      <xdr:col>6</xdr:col>
      <xdr:colOff>38100</xdr:colOff>
      <xdr:row>97</xdr:row>
      <xdr:rowOff>4445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984250" y="1653413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167005</xdr:rowOff>
    </xdr:from>
    <xdr:ext cx="534035" cy="25781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786765" y="1662620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136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0068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170815</xdr:colOff>
      <xdr:row>101</xdr:row>
      <xdr:rowOff>80010</xdr:rowOff>
    </xdr:from>
    <xdr:ext cx="761365"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2569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073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4511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170815</xdr:colOff>
      <xdr:row>101</xdr:row>
      <xdr:rowOff>80010</xdr:rowOff>
    </xdr:from>
    <xdr:ext cx="76136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566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17780</xdr:rowOff>
    </xdr:from>
    <xdr:to>
      <xdr:col>24</xdr:col>
      <xdr:colOff>114300</xdr:colOff>
      <xdr:row>96</xdr:row>
      <xdr:rowOff>118745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127500" y="16476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167005</xdr:rowOff>
    </xdr:from>
    <xdr:ext cx="534670" cy="257810"/>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229100" y="1645475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38,149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90170</xdr:rowOff>
    </xdr:from>
    <xdr:to>
      <xdr:col>20</xdr:col>
      <xdr:colOff>38100</xdr:colOff>
      <xdr:row>96</xdr:row>
      <xdr:rowOff>20320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384550" y="16377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36830</xdr:rowOff>
    </xdr:from>
    <xdr:ext cx="53403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187065" y="16153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160655</xdr:rowOff>
    </xdr:from>
    <xdr:to>
      <xdr:col>15</xdr:col>
      <xdr:colOff>101600</xdr:colOff>
      <xdr:row>94</xdr:row>
      <xdr:rowOff>90805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571750" y="1610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107315</xdr:rowOff>
    </xdr:from>
    <xdr:ext cx="53403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393315" y="158807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48260</xdr:rowOff>
    </xdr:from>
    <xdr:to>
      <xdr:col>10</xdr:col>
      <xdr:colOff>165100</xdr:colOff>
      <xdr:row>94</xdr:row>
      <xdr:rowOff>149860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778000" y="1616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166370</xdr:rowOff>
    </xdr:from>
    <xdr:ext cx="534035" cy="25781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580515" y="1593977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156845</xdr:rowOff>
    </xdr:from>
    <xdr:to>
      <xdr:col>6</xdr:col>
      <xdr:colOff>38100</xdr:colOff>
      <xdr:row>96</xdr:row>
      <xdr:rowOff>86995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984250" y="164445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103505</xdr:rowOff>
    </xdr:from>
    <xdr:ext cx="53403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786765" y="162198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39,526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5956300" y="4000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0642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0642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9850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9850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013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013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83185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5956300" y="4826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8615" cy="224790"/>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5918200" y="4635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83185</xdr:rowOff>
    </xdr:from>
    <xdr:to>
      <xdr:col>59</xdr:col>
      <xdr:colOff>50800</xdr:colOff>
      <xdr:row>41</xdr:row>
      <xdr:rowOff>83185</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956300" y="7112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56300" y="6654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8285" cy="2590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26430" y="650875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6197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6090" cy="25781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527040" y="6055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83185</xdr:rowOff>
    </xdr:from>
    <xdr:to>
      <xdr:col>59</xdr:col>
      <xdr:colOff>50800</xdr:colOff>
      <xdr:row>33</xdr:row>
      <xdr:rowOff>83185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57410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111760</xdr:rowOff>
    </xdr:from>
    <xdr:ext cx="466090" cy="2584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27040" y="559816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52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165100</xdr:rowOff>
    </xdr:from>
    <xdr:ext cx="466090"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527040" y="5137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482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090" cy="25781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527040" y="468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83185</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5956300" y="4826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30</xdr:row>
      <xdr:rowOff>42545</xdr:rowOff>
    </xdr:from>
    <xdr:to>
      <xdr:col>54</xdr:col>
      <xdr:colOff>170815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429115" y="518604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143510</xdr:rowOff>
    </xdr:from>
    <xdr:ext cx="248285" cy="2584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9480550" y="665861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359900" y="6654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160655</xdr:rowOff>
    </xdr:from>
    <xdr:ext cx="468630" cy="2584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9480550" y="49612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dr:col>54</xdr:col>
      <xdr:colOff>101600</xdr:colOff>
      <xdr:row>30</xdr:row>
      <xdr:rowOff>42545</xdr:rowOff>
    </xdr:from>
    <xdr:to>
      <xdr:col>55</xdr:col>
      <xdr:colOff>88900</xdr:colOff>
      <xdr:row>30</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359900" y="5186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154940</xdr:rowOff>
    </xdr:from>
    <xdr:to>
      <xdr:col>55</xdr:col>
      <xdr:colOff>0</xdr:colOff>
      <xdr:row>36</xdr:row>
      <xdr:rowOff>165100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8686800" y="6327140"/>
          <a:ext cx="742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124460</xdr:rowOff>
    </xdr:from>
    <xdr:ext cx="377190" cy="25781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9480550" y="6125210"/>
          <a:ext cx="37719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101600</xdr:rowOff>
    </xdr:from>
    <xdr:to>
      <xdr:col>55</xdr:col>
      <xdr:colOff>50800</xdr:colOff>
      <xdr:row>37</xdr:row>
      <xdr:rowOff>31750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398000" y="627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36</xdr:row>
      <xdr:rowOff>81915</xdr:rowOff>
    </xdr:from>
    <xdr:to>
      <xdr:col>50</xdr:col>
      <xdr:colOff>114300</xdr:colOff>
      <xdr:row>36</xdr:row>
      <xdr:rowOff>165100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86065" y="6254115"/>
          <a:ext cx="80073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122555</xdr:rowOff>
    </xdr:from>
    <xdr:to>
      <xdr:col>50</xdr:col>
      <xdr:colOff>165100</xdr:colOff>
      <xdr:row>37</xdr:row>
      <xdr:rowOff>52705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36000" y="629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43815</xdr:rowOff>
    </xdr:from>
    <xdr:ext cx="377825" cy="2584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16620" y="638746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81915</xdr:rowOff>
    </xdr:from>
    <xdr:to>
      <xdr:col>45</xdr:col>
      <xdr:colOff>170815</xdr:colOff>
      <xdr:row>36</xdr:row>
      <xdr:rowOff>88265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080250" y="6254115"/>
          <a:ext cx="80581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114935</xdr:rowOff>
    </xdr:from>
    <xdr:to>
      <xdr:col>46</xdr:col>
      <xdr:colOff>38100</xdr:colOff>
      <xdr:row>37</xdr:row>
      <xdr:rowOff>45085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42250" y="62871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37</xdr:row>
      <xdr:rowOff>36195</xdr:rowOff>
    </xdr:from>
    <xdr:ext cx="377825"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714615" y="637984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88265</xdr:rowOff>
    </xdr:from>
    <xdr:to>
      <xdr:col>41</xdr:col>
      <xdr:colOff>50800</xdr:colOff>
      <xdr:row>36</xdr:row>
      <xdr:rowOff>163830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286500" y="6260465"/>
          <a:ext cx="7937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99695</xdr:rowOff>
    </xdr:from>
    <xdr:to>
      <xdr:col>41</xdr:col>
      <xdr:colOff>101600</xdr:colOff>
      <xdr:row>37</xdr:row>
      <xdr:rowOff>29845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02945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37</xdr:row>
      <xdr:rowOff>20955</xdr:rowOff>
    </xdr:from>
    <xdr:ext cx="378460" cy="25781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910070" y="636460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36</xdr:row>
      <xdr:rowOff>96520</xdr:rowOff>
    </xdr:from>
    <xdr:to>
      <xdr:col>36</xdr:col>
      <xdr:colOff>165100</xdr:colOff>
      <xdr:row>37</xdr:row>
      <xdr:rowOff>26670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235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35</xdr:row>
      <xdr:rowOff>43180</xdr:rowOff>
    </xdr:from>
    <xdr:ext cx="377825" cy="2584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116320" y="604393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2583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3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41</xdr:row>
      <xdr:rowOff>80010</xdr:rowOff>
    </xdr:from>
    <xdr:ext cx="761365"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7146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073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908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115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104140</xdr:rowOff>
    </xdr:from>
    <xdr:to>
      <xdr:col>55</xdr:col>
      <xdr:colOff>50800</xdr:colOff>
      <xdr:row>37</xdr:row>
      <xdr:rowOff>34290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398000" y="62763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83185</xdr:rowOff>
    </xdr:from>
    <xdr:ext cx="377190" cy="2584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9480550" y="6255385"/>
          <a:ext cx="377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118745</xdr:rowOff>
    </xdr:from>
    <xdr:to>
      <xdr:col>50</xdr:col>
      <xdr:colOff>165100</xdr:colOff>
      <xdr:row>37</xdr:row>
      <xdr:rowOff>48895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360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35</xdr:row>
      <xdr:rowOff>65405</xdr:rowOff>
    </xdr:from>
    <xdr:ext cx="377825" cy="25781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6620" y="6066155"/>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31115</xdr:rowOff>
    </xdr:from>
    <xdr:to>
      <xdr:col>46</xdr:col>
      <xdr:colOff>38100</xdr:colOff>
      <xdr:row>36</xdr:row>
      <xdr:rowOff>132715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42250" y="62033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34</xdr:row>
      <xdr:rowOff>149225</xdr:rowOff>
    </xdr:from>
    <xdr:ext cx="377825" cy="2584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14615" y="597852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37465</xdr:rowOff>
    </xdr:from>
    <xdr:to>
      <xdr:col>41</xdr:col>
      <xdr:colOff>101600</xdr:colOff>
      <xdr:row>36</xdr:row>
      <xdr:rowOff>139065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02945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34</xdr:row>
      <xdr:rowOff>155575</xdr:rowOff>
    </xdr:from>
    <xdr:ext cx="378460" cy="25781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910070" y="598487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113030</xdr:rowOff>
    </xdr:from>
    <xdr:to>
      <xdr:col>36</xdr:col>
      <xdr:colOff>165100</xdr:colOff>
      <xdr:row>37</xdr:row>
      <xdr:rowOff>43180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2357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37</xdr:row>
      <xdr:rowOff>34290</xdr:rowOff>
    </xdr:from>
    <xdr:ext cx="377825"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116320" y="637794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5956300" y="7429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0642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9850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013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83185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8255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8615" cy="22479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5918200" y="8064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83185</xdr:rowOff>
    </xdr:from>
    <xdr:to>
      <xdr:col>59</xdr:col>
      <xdr:colOff>50800</xdr:colOff>
      <xdr:row>61</xdr:row>
      <xdr:rowOff>83185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10541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956300" y="1016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2643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35560</xdr:rowOff>
    </xdr:from>
    <xdr:ext cx="46609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527040" y="963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939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3022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481955" y="9251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901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0225" cy="2584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481955" y="8874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863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0225" cy="2584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481955" y="8493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825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0225" cy="25781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81955" y="8112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83185</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5956300" y="8255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50</xdr:row>
      <xdr:rowOff>61595</xdr:rowOff>
    </xdr:from>
    <xdr:to>
      <xdr:col>54</xdr:col>
      <xdr:colOff>170815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429115" y="8634095"/>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38735</xdr:rowOff>
    </xdr:from>
    <xdr:ext cx="377190" cy="25908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480550" y="10154285"/>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359900" y="10150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8890</xdr:rowOff>
    </xdr:from>
    <xdr:ext cx="533400" cy="2584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480550" y="8409940"/>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dr:col>54</xdr:col>
      <xdr:colOff>101600</xdr:colOff>
      <xdr:row>50</xdr:row>
      <xdr:rowOff>61595</xdr:rowOff>
    </xdr:from>
    <xdr:to>
      <xdr:col>55</xdr:col>
      <xdr:colOff>88900</xdr:colOff>
      <xdr:row>50</xdr:row>
      <xdr:rowOff>61595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359900" y="86340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153035</xdr:rowOff>
    </xdr:from>
    <xdr:to>
      <xdr:col>55</xdr:col>
      <xdr:colOff>0</xdr:colOff>
      <xdr:row>58</xdr:row>
      <xdr:rowOff>155575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686800" y="1009713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116205</xdr:rowOff>
    </xdr:from>
    <xdr:ext cx="468630" cy="2584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480550" y="954595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93345</xdr:rowOff>
    </xdr:from>
    <xdr:to>
      <xdr:col>55</xdr:col>
      <xdr:colOff>50800</xdr:colOff>
      <xdr:row>57</xdr:row>
      <xdr:rowOff>23495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398000" y="9694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58</xdr:row>
      <xdr:rowOff>140970</xdr:rowOff>
    </xdr:from>
    <xdr:to>
      <xdr:col>50</xdr:col>
      <xdr:colOff>114300</xdr:colOff>
      <xdr:row>58</xdr:row>
      <xdr:rowOff>153035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86065" y="10085070"/>
          <a:ext cx="800735"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75565</xdr:rowOff>
    </xdr:from>
    <xdr:to>
      <xdr:col>50</xdr:col>
      <xdr:colOff>165100</xdr:colOff>
      <xdr:row>57</xdr:row>
      <xdr:rowOff>6350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36000" y="9676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22225</xdr:rowOff>
    </xdr:from>
    <xdr:ext cx="469265" cy="2584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70900" y="94519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140970</xdr:rowOff>
    </xdr:from>
    <xdr:to>
      <xdr:col>45</xdr:col>
      <xdr:colOff>170815</xdr:colOff>
      <xdr:row>58</xdr:row>
      <xdr:rowOff>164465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080250" y="10085070"/>
          <a:ext cx="80581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100330</xdr:rowOff>
    </xdr:from>
    <xdr:to>
      <xdr:col>46</xdr:col>
      <xdr:colOff>38100</xdr:colOff>
      <xdr:row>57</xdr:row>
      <xdr:rowOff>30480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42250" y="97015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46990</xdr:rowOff>
    </xdr:from>
    <xdr:ext cx="469900"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77150" y="9476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164465</xdr:rowOff>
    </xdr:from>
    <xdr:to>
      <xdr:col>41</xdr:col>
      <xdr:colOff>50800</xdr:colOff>
      <xdr:row>59</xdr:row>
      <xdr:rowOff>3810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286500" y="1010856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02945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54610</xdr:rowOff>
    </xdr:from>
    <xdr:ext cx="469265" cy="25781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864350" y="948436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76835</xdr:rowOff>
    </xdr:from>
    <xdr:to>
      <xdr:col>36</xdr:col>
      <xdr:colOff>165100</xdr:colOff>
      <xdr:row>57</xdr:row>
      <xdr:rowOff>6985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235700" y="96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55</xdr:row>
      <xdr:rowOff>23495</xdr:rowOff>
    </xdr:from>
    <xdr:ext cx="469265" cy="2584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070600" y="94532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2583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61</xdr:row>
      <xdr:rowOff>80010</xdr:rowOff>
    </xdr:from>
    <xdr:ext cx="76136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7146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073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908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115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104775</xdr:rowOff>
    </xdr:from>
    <xdr:to>
      <xdr:col>55</xdr:col>
      <xdr:colOff>50800</xdr:colOff>
      <xdr:row>59</xdr:row>
      <xdr:rowOff>34925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398000" y="10048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19685</xdr:rowOff>
    </xdr:from>
    <xdr:ext cx="377190" cy="25781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480550" y="9963785"/>
          <a:ext cx="377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102235</xdr:rowOff>
    </xdr:from>
    <xdr:to>
      <xdr:col>50</xdr:col>
      <xdr:colOff>165100</xdr:colOff>
      <xdr:row>59</xdr:row>
      <xdr:rowOff>32385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36000" y="1004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59</xdr:row>
      <xdr:rowOff>23495</xdr:rowOff>
    </xdr:from>
    <xdr:ext cx="377825" cy="2584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6620" y="1013904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90170</xdr:rowOff>
    </xdr:from>
    <xdr:to>
      <xdr:col>46</xdr:col>
      <xdr:colOff>38100</xdr:colOff>
      <xdr:row>59</xdr:row>
      <xdr:rowOff>20320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42250" y="10034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170815</xdr:colOff>
      <xdr:row>59</xdr:row>
      <xdr:rowOff>11430</xdr:rowOff>
    </xdr:from>
    <xdr:ext cx="37782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714615" y="1012698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113665</xdr:rowOff>
    </xdr:from>
    <xdr:to>
      <xdr:col>41</xdr:col>
      <xdr:colOff>101600</xdr:colOff>
      <xdr:row>59</xdr:row>
      <xdr:rowOff>43815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029450" y="100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59</xdr:row>
      <xdr:rowOff>35560</xdr:rowOff>
    </xdr:from>
    <xdr:ext cx="37846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91007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124460</xdr:rowOff>
    </xdr:from>
    <xdr:to>
      <xdr:col>36</xdr:col>
      <xdr:colOff>165100</xdr:colOff>
      <xdr:row>59</xdr:row>
      <xdr:rowOff>54610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235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59</xdr:row>
      <xdr:rowOff>45720</xdr:rowOff>
    </xdr:from>
    <xdr:ext cx="37782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116320" y="10161270"/>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56300" y="10858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0642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0642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9850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9850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013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013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83185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56300" y="11684000"/>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8615" cy="22479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918200" y="11493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83185</xdr:rowOff>
    </xdr:from>
    <xdr:to>
      <xdr:col>59</xdr:col>
      <xdr:colOff>50800</xdr:colOff>
      <xdr:row>81</xdr:row>
      <xdr:rowOff>83185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39706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956300" y="1358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8285"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2643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320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022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481955" y="1306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282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30225"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481955" y="12680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244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0225" cy="2584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481955" y="12303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206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0225" cy="2584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481955" y="119227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168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781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17820" y="11541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83185</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56300" y="11684000"/>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70</xdr:row>
      <xdr:rowOff>55245</xdr:rowOff>
    </xdr:from>
    <xdr:to>
      <xdr:col>54</xdr:col>
      <xdr:colOff>170815</xdr:colOff>
      <xdr:row>79</xdr:row>
      <xdr:rowOff>30480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29115" y="120567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34290</xdr:rowOff>
    </xdr:from>
    <xdr:ext cx="377190" cy="259080"/>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80550" y="1357884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30480</xdr:rowOff>
    </xdr:from>
    <xdr:to>
      <xdr:col>55</xdr:col>
      <xdr:colOff>88900</xdr:colOff>
      <xdr:row>79</xdr:row>
      <xdr:rowOff>30480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359900" y="13575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1905</xdr:rowOff>
    </xdr:from>
    <xdr:ext cx="533400"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80550" y="118319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dr:col>54</xdr:col>
      <xdr:colOff>101600</xdr:colOff>
      <xdr:row>70</xdr:row>
      <xdr:rowOff>55245</xdr:rowOff>
    </xdr:from>
    <xdr:to>
      <xdr:col>55</xdr:col>
      <xdr:colOff>88900</xdr:colOff>
      <xdr:row>70</xdr:row>
      <xdr:rowOff>55245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359900" y="12056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125095</xdr:rowOff>
    </xdr:from>
    <xdr:to>
      <xdr:col>55</xdr:col>
      <xdr:colOff>0</xdr:colOff>
      <xdr:row>78</xdr:row>
      <xdr:rowOff>154940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686800" y="13498195"/>
          <a:ext cx="7429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119380</xdr:rowOff>
    </xdr:from>
    <xdr:ext cx="533400" cy="2584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80550" y="13149580"/>
          <a:ext cx="5334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96520</xdr:rowOff>
    </xdr:from>
    <xdr:to>
      <xdr:col>55</xdr:col>
      <xdr:colOff>50800</xdr:colOff>
      <xdr:row>78</xdr:row>
      <xdr:rowOff>26670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98000" y="13298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78</xdr:row>
      <xdr:rowOff>109220</xdr:rowOff>
    </xdr:from>
    <xdr:to>
      <xdr:col>50</xdr:col>
      <xdr:colOff>114300</xdr:colOff>
      <xdr:row>78</xdr:row>
      <xdr:rowOff>154940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86065" y="13482320"/>
          <a:ext cx="80073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76200</xdr:rowOff>
    </xdr:from>
    <xdr:to>
      <xdr:col>50</xdr:col>
      <xdr:colOff>165100</xdr:colOff>
      <xdr:row>78</xdr:row>
      <xdr:rowOff>6350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36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22860</xdr:rowOff>
    </xdr:from>
    <xdr:ext cx="534035" cy="2584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38515" y="13053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109220</xdr:rowOff>
    </xdr:from>
    <xdr:to>
      <xdr:col>45</xdr:col>
      <xdr:colOff>170815</xdr:colOff>
      <xdr:row>78</xdr:row>
      <xdr:rowOff>123190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080250" y="13482320"/>
          <a:ext cx="80581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23495</xdr:rowOff>
    </xdr:from>
    <xdr:to>
      <xdr:col>46</xdr:col>
      <xdr:colOff>38100</xdr:colOff>
      <xdr:row>77</xdr:row>
      <xdr:rowOff>125095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42250" y="13225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141605</xdr:rowOff>
    </xdr:from>
    <xdr:ext cx="534035" cy="259080"/>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44765" y="13000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93980</xdr:rowOff>
    </xdr:from>
    <xdr:to>
      <xdr:col>41</xdr:col>
      <xdr:colOff>50800</xdr:colOff>
      <xdr:row>78</xdr:row>
      <xdr:rowOff>123190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286500" y="1346708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02945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109855</xdr:rowOff>
    </xdr:from>
    <xdr:ext cx="534035" cy="2584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51015" y="12968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132080</xdr:rowOff>
    </xdr:from>
    <xdr:to>
      <xdr:col>36</xdr:col>
      <xdr:colOff>165100</xdr:colOff>
      <xdr:row>77</xdr:row>
      <xdr:rowOff>62230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2357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78740</xdr:rowOff>
    </xdr:from>
    <xdr:ext cx="53403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038215" y="12937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2583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81</xdr:row>
      <xdr:rowOff>80010</xdr:rowOff>
    </xdr:from>
    <xdr:ext cx="761365"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7146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073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908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15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74930</xdr:rowOff>
    </xdr:from>
    <xdr:to>
      <xdr:col>55</xdr:col>
      <xdr:colOff>50800</xdr:colOff>
      <xdr:row>79</xdr:row>
      <xdr:rowOff>4445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98000" y="134480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160655</xdr:rowOff>
    </xdr:from>
    <xdr:ext cx="468630" cy="2584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80550" y="133623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104140</xdr:rowOff>
    </xdr:from>
    <xdr:to>
      <xdr:col>50</xdr:col>
      <xdr:colOff>165100</xdr:colOff>
      <xdr:row>79</xdr:row>
      <xdr:rowOff>34290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36000" y="1347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25400</xdr:rowOff>
    </xdr:from>
    <xdr:ext cx="469265" cy="2584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70900" y="135699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57785</xdr:rowOff>
    </xdr:from>
    <xdr:to>
      <xdr:col>46</xdr:col>
      <xdr:colOff>38100</xdr:colOff>
      <xdr:row>78</xdr:row>
      <xdr:rowOff>159385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42250" y="134308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150495</xdr:rowOff>
    </xdr:from>
    <xdr:ext cx="469900" cy="2584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7150" y="135235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72390</xdr:rowOff>
    </xdr:from>
    <xdr:to>
      <xdr:col>41</xdr:col>
      <xdr:colOff>101600</xdr:colOff>
      <xdr:row>79</xdr:row>
      <xdr:rowOff>2540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029450" y="134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165100</xdr:rowOff>
    </xdr:from>
    <xdr:ext cx="469265" cy="25908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864350" y="135382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43180</xdr:rowOff>
    </xdr:from>
    <xdr:to>
      <xdr:col>36</xdr:col>
      <xdr:colOff>165100</xdr:colOff>
      <xdr:row>78</xdr:row>
      <xdr:rowOff>144780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235700" y="134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135890</xdr:rowOff>
    </xdr:from>
    <xdr:ext cx="46926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70600" y="1350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4287500"/>
          <a:ext cx="42100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850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013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56300" y="15113000"/>
          <a:ext cx="42100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8615" cy="22479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918200" y="14922500"/>
          <a:ext cx="3486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8285" cy="25781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726430" y="1725676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0225"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481955" y="16875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0225"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481955" y="16494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0225" cy="25781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81955" y="16113760"/>
          <a:ext cx="530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022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81955" y="15732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494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49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35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5113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781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97076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5113000"/>
          <a:ext cx="42100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170815</xdr:colOff>
      <xdr:row>91</xdr:row>
      <xdr:rowOff>66675</xdr:rowOff>
    </xdr:from>
    <xdr:to>
      <xdr:col>54</xdr:col>
      <xdr:colOff>170815</xdr:colOff>
      <xdr:row>98</xdr:row>
      <xdr:rowOff>127000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115" y="1566862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130810</xdr:rowOff>
    </xdr:from>
    <xdr:ext cx="533400" cy="25908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9329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127000</xdr:rowOff>
    </xdr:from>
    <xdr:to>
      <xdr:col>55</xdr:col>
      <xdr:colOff>88900</xdr:colOff>
      <xdr:row>98</xdr:row>
      <xdr:rowOff>127000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929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13335</xdr:rowOff>
    </xdr:from>
    <xdr:ext cx="533400" cy="259080"/>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4438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dr:col>54</xdr:col>
      <xdr:colOff>101600</xdr:colOff>
      <xdr:row>91</xdr:row>
      <xdr:rowOff>66675</xdr:rowOff>
    </xdr:from>
    <xdr:to>
      <xdr:col>55</xdr:col>
      <xdr:colOff>88900</xdr:colOff>
      <xdr:row>91</xdr:row>
      <xdr:rowOff>66675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668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48895</xdr:rowOff>
    </xdr:from>
    <xdr:to>
      <xdr:col>55</xdr:col>
      <xdr:colOff>0</xdr:colOff>
      <xdr:row>97</xdr:row>
      <xdr:rowOff>159385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686800" y="16679545"/>
          <a:ext cx="74295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63500</xdr:rowOff>
    </xdr:from>
    <xdr:ext cx="533400" cy="257810"/>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351250"/>
          <a:ext cx="5334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40640</xdr:rowOff>
    </xdr:from>
    <xdr:to>
      <xdr:col>55</xdr:col>
      <xdr:colOff>50800</xdr:colOff>
      <xdr:row>96</xdr:row>
      <xdr:rowOff>142240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4998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170815</xdr:colOff>
      <xdr:row>97</xdr:row>
      <xdr:rowOff>159385</xdr:rowOff>
    </xdr:from>
    <xdr:to>
      <xdr:col>50</xdr:col>
      <xdr:colOff>114300</xdr:colOff>
      <xdr:row>97</xdr:row>
      <xdr:rowOff>168275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86065" y="16790035"/>
          <a:ext cx="80073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59055</xdr:rowOff>
    </xdr:from>
    <xdr:to>
      <xdr:col>50</xdr:col>
      <xdr:colOff>165100</xdr:colOff>
      <xdr:row>96</xdr:row>
      <xdr:rowOff>160655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51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6350</xdr:rowOff>
    </xdr:from>
    <xdr:ext cx="534035" cy="25781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629410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168275</xdr:rowOff>
    </xdr:from>
    <xdr:to>
      <xdr:col>45</xdr:col>
      <xdr:colOff>170815</xdr:colOff>
      <xdr:row>98</xdr:row>
      <xdr:rowOff>19685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798925"/>
          <a:ext cx="80581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44450</xdr:rowOff>
    </xdr:from>
    <xdr:to>
      <xdr:col>46</xdr:col>
      <xdr:colOff>38100</xdr:colOff>
      <xdr:row>96</xdr:row>
      <xdr:rowOff>146050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50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162560</xdr:rowOff>
    </xdr:from>
    <xdr:ext cx="534035"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6278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16510</xdr:rowOff>
    </xdr:from>
    <xdr:to>
      <xdr:col>41</xdr:col>
      <xdr:colOff>50800</xdr:colOff>
      <xdr:row>98</xdr:row>
      <xdr:rowOff>19685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286500" y="1681861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69215</xdr:rowOff>
    </xdr:from>
    <xdr:to>
      <xdr:col>41</xdr:col>
      <xdr:colOff>101600</xdr:colOff>
      <xdr:row>96</xdr:row>
      <xdr:rowOff>170815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15875</xdr:rowOff>
    </xdr:from>
    <xdr:ext cx="53403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303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31750</xdr:rowOff>
    </xdr:from>
    <xdr:to>
      <xdr:col>36</xdr:col>
      <xdr:colOff>165100</xdr:colOff>
      <xdr:row>96</xdr:row>
      <xdr:rowOff>133350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149860</xdr:rowOff>
    </xdr:from>
    <xdr:ext cx="53403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6266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170815</xdr:colOff>
      <xdr:row>101</xdr:row>
      <xdr:rowOff>80010</xdr:rowOff>
    </xdr:from>
    <xdr:ext cx="761365"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46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073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169545</xdr:rowOff>
    </xdr:from>
    <xdr:to>
      <xdr:col>55</xdr:col>
      <xdr:colOff>50800</xdr:colOff>
      <xdr:row>97</xdr:row>
      <xdr:rowOff>99695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6287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147955</xdr:rowOff>
    </xdr:from>
    <xdr:ext cx="533400" cy="2584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660715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37,771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109220</xdr:rowOff>
    </xdr:from>
    <xdr:to>
      <xdr:col>50</xdr:col>
      <xdr:colOff>165100</xdr:colOff>
      <xdr:row>98</xdr:row>
      <xdr:rowOff>38735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739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29845</xdr:rowOff>
    </xdr:from>
    <xdr:ext cx="534035" cy="25781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683194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31,959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117475</xdr:rowOff>
    </xdr:from>
    <xdr:to>
      <xdr:col>46</xdr:col>
      <xdr:colOff>38100</xdr:colOff>
      <xdr:row>98</xdr:row>
      <xdr:rowOff>47625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748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38735</xdr:rowOff>
    </xdr:from>
    <xdr:ext cx="534035"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6840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31,513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140335</xdr:rowOff>
    </xdr:from>
    <xdr:to>
      <xdr:col>41</xdr:col>
      <xdr:colOff>101600</xdr:colOff>
      <xdr:row>98</xdr:row>
      <xdr:rowOff>70485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77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61595</xdr:rowOff>
    </xdr:from>
    <xdr:ext cx="53403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6863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137160</xdr:rowOff>
    </xdr:from>
    <xdr:to>
      <xdr:col>36</xdr:col>
      <xdr:colOff>165100</xdr:colOff>
      <xdr:row>98</xdr:row>
      <xdr:rowOff>67310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7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58420</xdr:rowOff>
    </xdr:from>
    <xdr:ext cx="534035" cy="25908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860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170815</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4000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170815</xdr:colOff>
      <xdr:row>41</xdr:row>
      <xdr:rowOff>83185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826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83185</xdr:rowOff>
    </xdr:from>
    <xdr:to>
      <xdr:col>89</xdr:col>
      <xdr:colOff>170815</xdr:colOff>
      <xdr:row>41</xdr:row>
      <xdr:rowOff>83185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7112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111760</xdr:rowOff>
    </xdr:from>
    <xdr:ext cx="466725" cy="2584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07975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99060</xdr:rowOff>
    </xdr:from>
    <xdr:to>
      <xdr:col>89</xdr:col>
      <xdr:colOff>170815</xdr:colOff>
      <xdr:row>39</xdr:row>
      <xdr:rowOff>99060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207750" y="678561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38</xdr:row>
      <xdr:rowOff>128270</xdr:rowOff>
    </xdr:from>
    <xdr:ext cx="466725" cy="2584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797540" y="6643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170815</xdr:colOff>
      <xdr:row>37</xdr:row>
      <xdr:rowOff>114935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207750" y="645858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84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7334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170815</xdr:colOff>
      <xdr:row>35</xdr:row>
      <xdr:rowOff>132080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07750" y="613283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84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733405" y="59899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170815</xdr:colOff>
      <xdr:row>33</xdr:row>
      <xdr:rowOff>147955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07750" y="580580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84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7334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170815</xdr:colOff>
      <xdr:row>31</xdr:row>
      <xdr:rowOff>164465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207750" y="547941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7334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170815</xdr:colOff>
      <xdr:row>30</xdr:row>
      <xdr:rowOff>8890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207750" y="515239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314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7334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207750" y="4826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781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7334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170815</xdr:colOff>
      <xdr:row>41</xdr:row>
      <xdr:rowOff>83185</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1207750" y="4826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89535</xdr:rowOff>
    </xdr:from>
    <xdr:to>
      <xdr:col>85</xdr:col>
      <xdr:colOff>126365</xdr:colOff>
      <xdr:row>38</xdr:row>
      <xdr:rowOff>132715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698345" y="5233035"/>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38</xdr:row>
      <xdr:rowOff>136525</xdr:rowOff>
    </xdr:from>
    <xdr:ext cx="534035" cy="2584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4744065" y="6651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132715</xdr:rowOff>
    </xdr:from>
    <xdr:to>
      <xdr:col>86</xdr:col>
      <xdr:colOff>25400</xdr:colOff>
      <xdr:row>38</xdr:row>
      <xdr:rowOff>132715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611350" y="6647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29</xdr:row>
      <xdr:rowOff>36195</xdr:rowOff>
    </xdr:from>
    <xdr:ext cx="534035" cy="259080"/>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4744065" y="5008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dr:col>85</xdr:col>
      <xdr:colOff>38100</xdr:colOff>
      <xdr:row>30</xdr:row>
      <xdr:rowOff>89535</xdr:rowOff>
    </xdr:from>
    <xdr:to>
      <xdr:col>86</xdr:col>
      <xdr:colOff>25400</xdr:colOff>
      <xdr:row>30</xdr:row>
      <xdr:rowOff>89535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611350" y="5233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118110</xdr:rowOff>
    </xdr:from>
    <xdr:to>
      <xdr:col>85</xdr:col>
      <xdr:colOff>127000</xdr:colOff>
      <xdr:row>38</xdr:row>
      <xdr:rowOff>23495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938250" y="6461760"/>
          <a:ext cx="762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35</xdr:row>
      <xdr:rowOff>41910</xdr:rowOff>
    </xdr:from>
    <xdr:ext cx="534035" cy="2584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4744065" y="604266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19050</xdr:rowOff>
    </xdr:from>
    <xdr:to>
      <xdr:col>85</xdr:col>
      <xdr:colOff>170815</xdr:colOff>
      <xdr:row>36</xdr:row>
      <xdr:rowOff>120650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649450" y="619125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xdr:rowOff>
    </xdr:from>
    <xdr:to>
      <xdr:col>81</xdr:col>
      <xdr:colOff>50800</xdr:colOff>
      <xdr:row>38</xdr:row>
      <xdr:rowOff>23495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144500" y="6517005"/>
          <a:ext cx="7937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123825</xdr:rowOff>
    </xdr:from>
    <xdr:to>
      <xdr:col>81</xdr:col>
      <xdr:colOff>101600</xdr:colOff>
      <xdr:row>37</xdr:row>
      <xdr:rowOff>53975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88745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70485</xdr:rowOff>
    </xdr:from>
    <xdr:ext cx="534035"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709015" y="60712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38</xdr:row>
      <xdr:rowOff>1905</xdr:rowOff>
    </xdr:from>
    <xdr:to>
      <xdr:col>76</xdr:col>
      <xdr:colOff>114300</xdr:colOff>
      <xdr:row>38</xdr:row>
      <xdr:rowOff>146685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343765" y="6517005"/>
          <a:ext cx="800735"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093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143510</xdr:rowOff>
    </xdr:from>
    <xdr:ext cx="534035" cy="2584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896215" y="6144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113030</xdr:rowOff>
    </xdr:from>
    <xdr:to>
      <xdr:col>71</xdr:col>
      <xdr:colOff>170815</xdr:colOff>
      <xdr:row>38</xdr:row>
      <xdr:rowOff>146685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1537950" y="6628130"/>
          <a:ext cx="80581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61595</xdr:rowOff>
    </xdr:from>
    <xdr:to>
      <xdr:col>72</xdr:col>
      <xdr:colOff>38100</xdr:colOff>
      <xdr:row>37</xdr:row>
      <xdr:rowOff>163195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299950" y="6405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8255</xdr:rowOff>
    </xdr:from>
    <xdr:ext cx="534035" cy="2584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102465" y="6180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17780</xdr:rowOff>
    </xdr:from>
    <xdr:to>
      <xdr:col>67</xdr:col>
      <xdr:colOff>101600</xdr:colOff>
      <xdr:row>37</xdr:row>
      <xdr:rowOff>118110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1487150" y="63614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134620</xdr:rowOff>
    </xdr:from>
    <xdr:ext cx="534035" cy="2584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308715" y="6135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5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073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7668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9730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41</xdr:row>
      <xdr:rowOff>80010</xdr:rowOff>
    </xdr:from>
    <xdr:ext cx="76136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1723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073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1366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67310</xdr:rowOff>
    </xdr:from>
    <xdr:to>
      <xdr:col>85</xdr:col>
      <xdr:colOff>170815</xdr:colOff>
      <xdr:row>37</xdr:row>
      <xdr:rowOff>165100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649450" y="6410960"/>
          <a:ext cx="946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37</xdr:row>
      <xdr:rowOff>45720</xdr:rowOff>
    </xdr:from>
    <xdr:ext cx="534035" cy="25908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4744065" y="6389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11,974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144145</xdr:rowOff>
    </xdr:from>
    <xdr:to>
      <xdr:col>81</xdr:col>
      <xdr:colOff>101600</xdr:colOff>
      <xdr:row>38</xdr:row>
      <xdr:rowOff>74930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887450" y="6487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65405</xdr:rowOff>
    </xdr:from>
    <xdr:ext cx="534035" cy="25781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709015" y="658050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11,268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122555</xdr:rowOff>
    </xdr:from>
    <xdr:to>
      <xdr:col>76</xdr:col>
      <xdr:colOff>165100</xdr:colOff>
      <xdr:row>38</xdr:row>
      <xdr:rowOff>52705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093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43815</xdr:rowOff>
    </xdr:from>
    <xdr:ext cx="534035" cy="2584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896215" y="6558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95885</xdr:rowOff>
    </xdr:from>
    <xdr:to>
      <xdr:col>72</xdr:col>
      <xdr:colOff>38100</xdr:colOff>
      <xdr:row>39</xdr:row>
      <xdr:rowOff>26035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299950" y="66109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39</xdr:row>
      <xdr:rowOff>17780</xdr:rowOff>
    </xdr:from>
    <xdr:ext cx="534035" cy="25781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102465" y="67043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62230</xdr:rowOff>
    </xdr:from>
    <xdr:to>
      <xdr:col>67</xdr:col>
      <xdr:colOff>101600</xdr:colOff>
      <xdr:row>38</xdr:row>
      <xdr:rowOff>163830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148715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154940</xdr:rowOff>
    </xdr:from>
    <xdr:ext cx="534035" cy="25781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308715" y="66700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170815</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1207750" y="7429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13157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3157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2364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2364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26515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26515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170815</xdr:colOff>
      <xdr:row>61</xdr:row>
      <xdr:rowOff>83185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207750" y="8255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1696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83185</xdr:rowOff>
    </xdr:from>
    <xdr:to>
      <xdr:col>89</xdr:col>
      <xdr:colOff>170815</xdr:colOff>
      <xdr:row>61</xdr:row>
      <xdr:rowOff>83185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1207750" y="10541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84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73340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139700</xdr:rowOff>
    </xdr:from>
    <xdr:to>
      <xdr:col>89</xdr:col>
      <xdr:colOff>170815</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207750" y="1025525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165100</xdr:rowOff>
    </xdr:from>
    <xdr:ext cx="531495" cy="259080"/>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733405" y="101092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25400</xdr:rowOff>
    </xdr:from>
    <xdr:to>
      <xdr:col>89</xdr:col>
      <xdr:colOff>170815</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1207750" y="99695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54610</xdr:rowOff>
    </xdr:from>
    <xdr:ext cx="531495" cy="25781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733405" y="9827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83185</xdr:rowOff>
    </xdr:from>
    <xdr:to>
      <xdr:col>89</xdr:col>
      <xdr:colOff>170815</xdr:colOff>
      <xdr:row>56</xdr:row>
      <xdr:rowOff>83185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207750" y="968438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111760</xdr:rowOff>
    </xdr:from>
    <xdr:ext cx="531495" cy="2584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733405" y="954151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170815</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207750" y="9398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1495" cy="25908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733405" y="92519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25400</xdr:rowOff>
    </xdr:from>
    <xdr:to>
      <xdr:col>89</xdr:col>
      <xdr:colOff>170815</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1207750" y="911225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54610</xdr:rowOff>
    </xdr:from>
    <xdr:ext cx="531495" cy="25781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0733405" y="897001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83185</xdr:rowOff>
    </xdr:from>
    <xdr:to>
      <xdr:col>89</xdr:col>
      <xdr:colOff>170815</xdr:colOff>
      <xdr:row>51</xdr:row>
      <xdr:rowOff>83185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1207750" y="88271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50</xdr:row>
      <xdr:rowOff>111760</xdr:rowOff>
    </xdr:from>
    <xdr:ext cx="531495" cy="2584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0733405" y="8684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49</xdr:row>
      <xdr:rowOff>139700</xdr:rowOff>
    </xdr:from>
    <xdr:to>
      <xdr:col>89</xdr:col>
      <xdr:colOff>170815</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1207750" y="854075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48</xdr:row>
      <xdr:rowOff>165100</xdr:rowOff>
    </xdr:from>
    <xdr:ext cx="531495" cy="25908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0733405" y="83947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1207750" y="8255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5630" cy="257810"/>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0669270" y="8112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170815</xdr:colOff>
      <xdr:row>61</xdr:row>
      <xdr:rowOff>83185</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1207750" y="8255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101600</xdr:rowOff>
    </xdr:from>
    <xdr:to>
      <xdr:col>85</xdr:col>
      <xdr:colOff>126365</xdr:colOff>
      <xdr:row>58</xdr:row>
      <xdr:rowOff>123825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698345" y="8674100"/>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58</xdr:row>
      <xdr:rowOff>127635</xdr:rowOff>
    </xdr:from>
    <xdr:ext cx="534035" cy="2584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4744065" y="10071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123825</xdr:rowOff>
    </xdr:from>
    <xdr:to>
      <xdr:col>86</xdr:col>
      <xdr:colOff>25400</xdr:colOff>
      <xdr:row>58</xdr:row>
      <xdr:rowOff>123825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611350" y="10067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49</xdr:row>
      <xdr:rowOff>48260</xdr:rowOff>
    </xdr:from>
    <xdr:ext cx="534035" cy="259080"/>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4744065" y="8449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dr:col>85</xdr:col>
      <xdr:colOff>38100</xdr:colOff>
      <xdr:row>50</xdr:row>
      <xdr:rowOff>101600</xdr:rowOff>
    </xdr:from>
    <xdr:to>
      <xdr:col>86</xdr:col>
      <xdr:colOff>25400</xdr:colOff>
      <xdr:row>50</xdr:row>
      <xdr:rowOff>101600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611350" y="8674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44450</xdr:rowOff>
    </xdr:from>
    <xdr:to>
      <xdr:col>85</xdr:col>
      <xdr:colOff>127000</xdr:colOff>
      <xdr:row>57</xdr:row>
      <xdr:rowOff>104775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938250" y="9817100"/>
          <a:ext cx="762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54</xdr:row>
      <xdr:rowOff>130810</xdr:rowOff>
    </xdr:from>
    <xdr:ext cx="534035" cy="2584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4744065" y="9389110"/>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107950</xdr:rowOff>
    </xdr:from>
    <xdr:to>
      <xdr:col>85</xdr:col>
      <xdr:colOff>170815</xdr:colOff>
      <xdr:row>56</xdr:row>
      <xdr:rowOff>38100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649450" y="953770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36830</xdr:rowOff>
    </xdr:from>
    <xdr:to>
      <xdr:col>81</xdr:col>
      <xdr:colOff>50800</xdr:colOff>
      <xdr:row>57</xdr:row>
      <xdr:rowOff>44450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144500" y="980948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46990</xdr:rowOff>
    </xdr:from>
    <xdr:to>
      <xdr:col>81</xdr:col>
      <xdr:colOff>101600</xdr:colOff>
      <xdr:row>56</xdr:row>
      <xdr:rowOff>149225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887450" y="96481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165100</xdr:rowOff>
    </xdr:from>
    <xdr:ext cx="534035" cy="259080"/>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709015" y="94234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56</xdr:row>
      <xdr:rowOff>125730</xdr:rowOff>
    </xdr:from>
    <xdr:to>
      <xdr:col>76</xdr:col>
      <xdr:colOff>114300</xdr:colOff>
      <xdr:row>57</xdr:row>
      <xdr:rowOff>36830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343765" y="9726930"/>
          <a:ext cx="800735"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88265</xdr:rowOff>
    </xdr:from>
    <xdr:to>
      <xdr:col>76</xdr:col>
      <xdr:colOff>165100</xdr:colOff>
      <xdr:row>57</xdr:row>
      <xdr:rowOff>18415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093700" y="968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34925</xdr:rowOff>
    </xdr:from>
    <xdr:ext cx="534035"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896215" y="9464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125730</xdr:rowOff>
    </xdr:from>
    <xdr:to>
      <xdr:col>71</xdr:col>
      <xdr:colOff>170815</xdr:colOff>
      <xdr:row>58</xdr:row>
      <xdr:rowOff>46355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1537950" y="9726930"/>
          <a:ext cx="805815" cy="263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132715</xdr:rowOff>
    </xdr:from>
    <xdr:to>
      <xdr:col>72</xdr:col>
      <xdr:colOff>38100</xdr:colOff>
      <xdr:row>57</xdr:row>
      <xdr:rowOff>63500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299950" y="973391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53975</xdr:rowOff>
    </xdr:from>
    <xdr:ext cx="534035" cy="25781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102465" y="982662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77470</xdr:rowOff>
    </xdr:from>
    <xdr:to>
      <xdr:col>67</xdr:col>
      <xdr:colOff>101600</xdr:colOff>
      <xdr:row>57</xdr:row>
      <xdr:rowOff>7620</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1487150" y="967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24130</xdr:rowOff>
    </xdr:from>
    <xdr:ext cx="534035" cy="2584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308715" y="94538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5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073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668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9730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61</xdr:row>
      <xdr:rowOff>80010</xdr:rowOff>
    </xdr:from>
    <xdr:ext cx="76136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1723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073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1366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53975</xdr:rowOff>
    </xdr:from>
    <xdr:to>
      <xdr:col>85</xdr:col>
      <xdr:colOff>170815</xdr:colOff>
      <xdr:row>57</xdr:row>
      <xdr:rowOff>155575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649450" y="982662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57</xdr:row>
      <xdr:rowOff>32385</xdr:rowOff>
    </xdr:from>
    <xdr:ext cx="534035" cy="257810"/>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4744065" y="980503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165100</xdr:rowOff>
    </xdr:from>
    <xdr:to>
      <xdr:col>81</xdr:col>
      <xdr:colOff>101600</xdr:colOff>
      <xdr:row>57</xdr:row>
      <xdr:rowOff>95250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88745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86360</xdr:rowOff>
    </xdr:from>
    <xdr:ext cx="534035" cy="257810"/>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709015" y="985901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157480</xdr:rowOff>
    </xdr:from>
    <xdr:to>
      <xdr:col>76</xdr:col>
      <xdr:colOff>165100</xdr:colOff>
      <xdr:row>57</xdr:row>
      <xdr:rowOff>87630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0937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78740</xdr:rowOff>
    </xdr:from>
    <xdr:ext cx="534035" cy="25908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896215" y="98513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45,605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74930</xdr:rowOff>
    </xdr:from>
    <xdr:to>
      <xdr:col>72</xdr:col>
      <xdr:colOff>38100</xdr:colOff>
      <xdr:row>57</xdr:row>
      <xdr:rowOff>5080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299950" y="9676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21590</xdr:rowOff>
    </xdr:from>
    <xdr:ext cx="534035" cy="25781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02465" y="94513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48,490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165100</xdr:rowOff>
    </xdr:from>
    <xdr:to>
      <xdr:col>67</xdr:col>
      <xdr:colOff>101600</xdr:colOff>
      <xdr:row>58</xdr:row>
      <xdr:rowOff>97790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1487150" y="993775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88265</xdr:rowOff>
    </xdr:from>
    <xdr:ext cx="534035" cy="2584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308715" y="10032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170815</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207750" y="10858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131570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31570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2364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2364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265150" y="11201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265150" y="11404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170815</xdr:colOff>
      <xdr:row>81</xdr:row>
      <xdr:rowOff>83185</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1207750" y="11684000"/>
          <a:ext cx="4222115"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16965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83185</xdr:rowOff>
    </xdr:from>
    <xdr:to>
      <xdr:col>89</xdr:col>
      <xdr:colOff>170815</xdr:colOff>
      <xdr:row>81</xdr:row>
      <xdr:rowOff>83185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397063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170815</xdr:colOff>
      <xdr:row>79</xdr:row>
      <xdr:rowOff>99060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1207750" y="1364361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7650" cy="2584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0977880" y="13501370"/>
          <a:ext cx="247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170815</xdr:colOff>
      <xdr:row>77</xdr:row>
      <xdr:rowOff>114935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1207750" y="1331658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144145</xdr:rowOff>
    </xdr:from>
    <xdr:ext cx="466725" cy="2584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0797540" y="1317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170815</xdr:colOff>
      <xdr:row>75</xdr:row>
      <xdr:rowOff>132080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1207750" y="1299083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160655</xdr:rowOff>
    </xdr:from>
    <xdr:ext cx="466725" cy="2584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0797540" y="1284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170815</xdr:colOff>
      <xdr:row>73</xdr:row>
      <xdr:rowOff>147955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1207750" y="1266380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73</xdr:row>
      <xdr:rowOff>6350</xdr:rowOff>
    </xdr:from>
    <xdr:ext cx="466725" cy="2584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0797540" y="12522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170815</xdr:colOff>
      <xdr:row>71</xdr:row>
      <xdr:rowOff>164465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1207750" y="12337415"/>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07334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170815</xdr:colOff>
      <xdr:row>70</xdr:row>
      <xdr:rowOff>8890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1207750" y="1201039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31495"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07334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1207750" y="11684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781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073340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170815</xdr:colOff>
      <xdr:row>81</xdr:row>
      <xdr:rowOff>83185</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1207750" y="11684000"/>
          <a:ext cx="4222115"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6350</xdr:rowOff>
    </xdr:from>
    <xdr:to>
      <xdr:col>85</xdr:col>
      <xdr:colOff>126365</xdr:colOff>
      <xdr:row>79</xdr:row>
      <xdr:rowOff>99060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698345" y="12179300"/>
          <a:ext cx="127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79</xdr:row>
      <xdr:rowOff>102870</xdr:rowOff>
    </xdr:from>
    <xdr:ext cx="248920" cy="259080"/>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4744065" y="136474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611350" y="13643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69</xdr:row>
      <xdr:rowOff>123825</xdr:rowOff>
    </xdr:from>
    <xdr:ext cx="534035" cy="257810"/>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4744065" y="11953875"/>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dr:col>85</xdr:col>
      <xdr:colOff>38100</xdr:colOff>
      <xdr:row>71</xdr:row>
      <xdr:rowOff>6350</xdr:rowOff>
    </xdr:from>
    <xdr:to>
      <xdr:col>86</xdr:col>
      <xdr:colOff>25400</xdr:colOff>
      <xdr:row>71</xdr:row>
      <xdr:rowOff>6350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611350" y="12179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93345</xdr:rowOff>
    </xdr:from>
    <xdr:to>
      <xdr:col>85</xdr:col>
      <xdr:colOff>127000</xdr:colOff>
      <xdr:row>79</xdr:row>
      <xdr:rowOff>99060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938250" y="13637895"/>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77</xdr:row>
      <xdr:rowOff>127635</xdr:rowOff>
    </xdr:from>
    <xdr:ext cx="469265" cy="2584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4744065" y="1332928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104775</xdr:rowOff>
    </xdr:from>
    <xdr:to>
      <xdr:col>85</xdr:col>
      <xdr:colOff>170815</xdr:colOff>
      <xdr:row>79</xdr:row>
      <xdr:rowOff>34925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649450" y="1347787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93345</xdr:rowOff>
    </xdr:from>
    <xdr:to>
      <xdr:col>81</xdr:col>
      <xdr:colOff>50800</xdr:colOff>
      <xdr:row>79</xdr:row>
      <xdr:rowOff>99060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3144500" y="1363789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99060</xdr:rowOff>
    </xdr:from>
    <xdr:to>
      <xdr:col>81</xdr:col>
      <xdr:colOff>101600</xdr:colOff>
      <xdr:row>79</xdr:row>
      <xdr:rowOff>29210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887450" y="1347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45720</xdr:rowOff>
    </xdr:from>
    <xdr:ext cx="469265"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722350" y="132473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79</xdr:row>
      <xdr:rowOff>99060</xdr:rowOff>
    </xdr:from>
    <xdr:to>
      <xdr:col>76</xdr:col>
      <xdr:colOff>114300</xdr:colOff>
      <xdr:row>79</xdr:row>
      <xdr:rowOff>99060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343765" y="1364361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135255</xdr:rowOff>
    </xdr:from>
    <xdr:to>
      <xdr:col>76</xdr:col>
      <xdr:colOff>165100</xdr:colOff>
      <xdr:row>79</xdr:row>
      <xdr:rowOff>65405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093700" y="1350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77</xdr:row>
      <xdr:rowOff>81915</xdr:rowOff>
    </xdr:from>
    <xdr:ext cx="377825"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974320" y="13283565"/>
          <a:ext cx="377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38100</xdr:rowOff>
    </xdr:from>
    <xdr:to>
      <xdr:col>71</xdr:col>
      <xdr:colOff>170815</xdr:colOff>
      <xdr:row>79</xdr:row>
      <xdr:rowOff>99060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1537950" y="13582650"/>
          <a:ext cx="805815"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73025</xdr:rowOff>
    </xdr:from>
    <xdr:to>
      <xdr:col>72</xdr:col>
      <xdr:colOff>38100</xdr:colOff>
      <xdr:row>79</xdr:row>
      <xdr:rowOff>3175</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299950" y="13446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19685</xdr:rowOff>
    </xdr:from>
    <xdr:ext cx="469900" cy="257810"/>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134850" y="132213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64770</xdr:rowOff>
    </xdr:from>
    <xdr:to>
      <xdr:col>67</xdr:col>
      <xdr:colOff>101600</xdr:colOff>
      <xdr:row>77</xdr:row>
      <xdr:rowOff>165100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1487150" y="132664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11430</xdr:rowOff>
    </xdr:from>
    <xdr:ext cx="46926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322050" y="13041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5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073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7668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97305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81</xdr:row>
      <xdr:rowOff>80010</xdr:rowOff>
    </xdr:from>
    <xdr:ext cx="76136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172315" y="1396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073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1366500" y="13967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170815</xdr:colOff>
      <xdr:row>79</xdr:row>
      <xdr:rowOff>149860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649450" y="1359281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78</xdr:row>
      <xdr:rowOff>134620</xdr:rowOff>
    </xdr:from>
    <xdr:ext cx="248920" cy="2584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4744065" y="135077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42545</xdr:rowOff>
    </xdr:from>
    <xdr:to>
      <xdr:col>81</xdr:col>
      <xdr:colOff>101600</xdr:colOff>
      <xdr:row>79</xdr:row>
      <xdr:rowOff>144145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88745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135255</xdr:rowOff>
    </xdr:from>
    <xdr:ext cx="313690" cy="2584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800455" y="136798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0937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170815</xdr:colOff>
      <xdr:row>79</xdr:row>
      <xdr:rowOff>140970</xdr:rowOff>
    </xdr:from>
    <xdr:ext cx="248920" cy="25908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029565" y="13685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48260</xdr:rowOff>
    </xdr:from>
    <xdr:to>
      <xdr:col>72</xdr:col>
      <xdr:colOff>38100</xdr:colOff>
      <xdr:row>79</xdr:row>
      <xdr:rowOff>149860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299950" y="13592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140970</xdr:rowOff>
    </xdr:from>
    <xdr:ext cx="248285" cy="25908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226290" y="1368552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158750</xdr:rowOff>
    </xdr:from>
    <xdr:to>
      <xdr:col>67</xdr:col>
      <xdr:colOff>101600</xdr:colOff>
      <xdr:row>79</xdr:row>
      <xdr:rowOff>88900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148715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79</xdr:row>
      <xdr:rowOff>80010</xdr:rowOff>
    </xdr:from>
    <xdr:ext cx="378460"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367770" y="13624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170815</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207750" y="14287500"/>
          <a:ext cx="42221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131570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31570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2364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2364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265150" y="14630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265150" y="14833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170815</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1207750" y="15113000"/>
          <a:ext cx="42221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16965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170815</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7399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7650" cy="25781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9778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98</xdr:row>
      <xdr:rowOff>139700</xdr:rowOff>
    </xdr:from>
    <xdr:to>
      <xdr:col>89</xdr:col>
      <xdr:colOff>170815</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69418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97</xdr:row>
      <xdr:rowOff>168910</xdr:rowOff>
    </xdr:from>
    <xdr:ext cx="531495" cy="257810"/>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733405" y="167995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170815</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64846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781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733405" y="16342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170815</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1207750" y="160274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31495" cy="257810"/>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733405" y="15885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170815</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1207750" y="155702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165100</xdr:rowOff>
    </xdr:from>
    <xdr:ext cx="531495" cy="259080"/>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0733405" y="15424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1207750" y="15113000"/>
          <a:ext cx="42221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5630" cy="25781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0669270" y="14970760"/>
          <a:ext cx="595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170815</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1207750" y="15113000"/>
          <a:ext cx="42221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41275</xdr:rowOff>
    </xdr:from>
    <xdr:to>
      <xdr:col>85</xdr:col>
      <xdr:colOff>126365</xdr:colOff>
      <xdr:row>99</xdr:row>
      <xdr:rowOff>39370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698345" y="158146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99</xdr:row>
      <xdr:rowOff>43180</xdr:rowOff>
    </xdr:from>
    <xdr:ext cx="534035" cy="257810"/>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4744065" y="170167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39370</xdr:rowOff>
    </xdr:from>
    <xdr:to>
      <xdr:col>86</xdr:col>
      <xdr:colOff>25400</xdr:colOff>
      <xdr:row>99</xdr:row>
      <xdr:rowOff>39370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611350" y="170129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90</xdr:row>
      <xdr:rowOff>159385</xdr:rowOff>
    </xdr:from>
    <xdr:ext cx="534035" cy="2584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4744065" y="15589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dr:col>85</xdr:col>
      <xdr:colOff>38100</xdr:colOff>
      <xdr:row>92</xdr:row>
      <xdr:rowOff>41275</xdr:rowOff>
    </xdr:from>
    <xdr:to>
      <xdr:col>86</xdr:col>
      <xdr:colOff>25400</xdr:colOff>
      <xdr:row>92</xdr:row>
      <xdr:rowOff>41275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611350" y="158146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134620</xdr:rowOff>
    </xdr:from>
    <xdr:to>
      <xdr:col>85</xdr:col>
      <xdr:colOff>127000</xdr:colOff>
      <xdr:row>96</xdr:row>
      <xdr:rowOff>160020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3938250" y="1659382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170815</xdr:colOff>
      <xdr:row>95</xdr:row>
      <xdr:rowOff>60960</xdr:rowOff>
    </xdr:from>
    <xdr:ext cx="534035" cy="259080"/>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4744065" y="1634871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38100</xdr:rowOff>
    </xdr:from>
    <xdr:to>
      <xdr:col>85</xdr:col>
      <xdr:colOff>170815</xdr:colOff>
      <xdr:row>96</xdr:row>
      <xdr:rowOff>139700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649450" y="1649730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121285</xdr:rowOff>
    </xdr:from>
    <xdr:to>
      <xdr:col>81</xdr:col>
      <xdr:colOff>50800</xdr:colOff>
      <xdr:row>96</xdr:row>
      <xdr:rowOff>134620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144500" y="16580485"/>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31750</xdr:rowOff>
    </xdr:from>
    <xdr:to>
      <xdr:col>81</xdr:col>
      <xdr:colOff>101600</xdr:colOff>
      <xdr:row>96</xdr:row>
      <xdr:rowOff>133350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887450" y="1649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149860</xdr:rowOff>
    </xdr:from>
    <xdr:ext cx="534035"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709015" y="16266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170815</xdr:colOff>
      <xdr:row>96</xdr:row>
      <xdr:rowOff>121285</xdr:rowOff>
    </xdr:from>
    <xdr:to>
      <xdr:col>76</xdr:col>
      <xdr:colOff>114300</xdr:colOff>
      <xdr:row>96</xdr:row>
      <xdr:rowOff>147320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343765" y="16580485"/>
          <a:ext cx="80073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29210</xdr:rowOff>
    </xdr:from>
    <xdr:to>
      <xdr:col>76</xdr:col>
      <xdr:colOff>165100</xdr:colOff>
      <xdr:row>96</xdr:row>
      <xdr:rowOff>130810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093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147320</xdr:rowOff>
    </xdr:from>
    <xdr:ext cx="53403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896215" y="16263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147320</xdr:rowOff>
    </xdr:from>
    <xdr:to>
      <xdr:col>71</xdr:col>
      <xdr:colOff>170815</xdr:colOff>
      <xdr:row>97</xdr:row>
      <xdr:rowOff>18415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1537950" y="16606520"/>
          <a:ext cx="80581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33020</xdr:rowOff>
    </xdr:from>
    <xdr:to>
      <xdr:col>72</xdr:col>
      <xdr:colOff>38100</xdr:colOff>
      <xdr:row>96</xdr:row>
      <xdr:rowOff>134620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299950" y="16492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151130</xdr:rowOff>
    </xdr:from>
    <xdr:ext cx="534035"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102465" y="16267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1487150" y="1650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167640</xdr:rowOff>
    </xdr:from>
    <xdr:ext cx="534035" cy="25781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1308715" y="1628394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0730"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7668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170815</xdr:colOff>
      <xdr:row>101</xdr:row>
      <xdr:rowOff>80010</xdr:rowOff>
    </xdr:from>
    <xdr:ext cx="761365"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172315"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073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366500" y="17396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109220</xdr:rowOff>
    </xdr:from>
    <xdr:to>
      <xdr:col>85</xdr:col>
      <xdr:colOff>170815</xdr:colOff>
      <xdr:row>97</xdr:row>
      <xdr:rowOff>39370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649450" y="1656842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170815</xdr:colOff>
      <xdr:row>96</xdr:row>
      <xdr:rowOff>87630</xdr:rowOff>
    </xdr:from>
    <xdr:ext cx="534035" cy="257810"/>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4744065" y="165468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83820</xdr:rowOff>
    </xdr:from>
    <xdr:to>
      <xdr:col>81</xdr:col>
      <xdr:colOff>101600</xdr:colOff>
      <xdr:row>97</xdr:row>
      <xdr:rowOff>13970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887450" y="165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5080</xdr:rowOff>
    </xdr:from>
    <xdr:ext cx="53403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709015" y="166357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70485</xdr:rowOff>
    </xdr:from>
    <xdr:to>
      <xdr:col>76</xdr:col>
      <xdr:colOff>165100</xdr:colOff>
      <xdr:row>97</xdr:row>
      <xdr:rowOff>635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093700" y="165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163195</xdr:rowOff>
    </xdr:from>
    <xdr:ext cx="53403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896215" y="166223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96520</xdr:rowOff>
    </xdr:from>
    <xdr:to>
      <xdr:col>72</xdr:col>
      <xdr:colOff>38100</xdr:colOff>
      <xdr:row>97</xdr:row>
      <xdr:rowOff>26670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299950" y="16555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17780</xdr:rowOff>
    </xdr:from>
    <xdr:ext cx="534035" cy="25781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102465" y="16648430"/>
          <a:ext cx="5340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34,668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139065</xdr:rowOff>
    </xdr:from>
    <xdr:to>
      <xdr:col>67</xdr:col>
      <xdr:colOff>101600</xdr:colOff>
      <xdr:row>97</xdr:row>
      <xdr:rowOff>69215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1487150" y="1659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60325</xdr:rowOff>
    </xdr:from>
    <xdr:ext cx="534035"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1308715" y="16690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6459200" y="4000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5862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65862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74879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74879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516600" y="4343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516600" y="4546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83185</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6459200" y="4826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644015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83185</xdr:rowOff>
    </xdr:from>
    <xdr:to>
      <xdr:col>120</xdr:col>
      <xdr:colOff>114300</xdr:colOff>
      <xdr:row>41</xdr:row>
      <xdr:rowOff>83185</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6459200" y="7112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459200" y="673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765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248380" y="6588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35560</xdr:rowOff>
    </xdr:from>
    <xdr:ext cx="466725" cy="25908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04899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459200" y="59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66725" cy="259080"/>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6048990" y="5822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6459200" y="55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66725" cy="2584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6048990" y="54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6459200" y="52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66725" cy="2584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6048990" y="506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6459200" y="48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7810"/>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598485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83185</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6459200" y="4826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92075</xdr:rowOff>
    </xdr:from>
    <xdr:to>
      <xdr:col>116</xdr:col>
      <xdr:colOff>62865</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9949795" y="523557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48260</xdr:rowOff>
    </xdr:from>
    <xdr:ext cx="249555" cy="259080"/>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00025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881850" y="6731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38735</xdr:rowOff>
    </xdr:from>
    <xdr:ext cx="469900" cy="259080"/>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0002500" y="5010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dr:col>115</xdr:col>
      <xdr:colOff>165100</xdr:colOff>
      <xdr:row>30</xdr:row>
      <xdr:rowOff>92075</xdr:rowOff>
    </xdr:from>
    <xdr:to>
      <xdr:col>116</xdr:col>
      <xdr:colOff>152400</xdr:colOff>
      <xdr:row>30</xdr:row>
      <xdr:rowOff>92075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881850" y="52355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201765" y="6731000"/>
          <a:ext cx="7499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111760</xdr:rowOff>
    </xdr:from>
    <xdr:ext cx="378460" cy="2584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0002500" y="645541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9009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170815</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395950" y="6731000"/>
          <a:ext cx="8058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157950" y="6631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170815</xdr:colOff>
      <xdr:row>37</xdr:row>
      <xdr:rowOff>63500</xdr:rowOff>
    </xdr:from>
    <xdr:ext cx="377825" cy="25781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030315" y="6407150"/>
          <a:ext cx="3778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7602200" y="6731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34515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90170</xdr:rowOff>
    </xdr:from>
    <xdr:ext cx="469265" cy="25781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180050" y="6262370"/>
          <a:ext cx="4692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6801465" y="673100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7551400" y="6624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56515</xdr:rowOff>
    </xdr:from>
    <xdr:ext cx="377825" cy="2584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7432020" y="640016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111125</xdr:rowOff>
    </xdr:from>
    <xdr:to>
      <xdr:col>98</xdr:col>
      <xdr:colOff>38100</xdr:colOff>
      <xdr:row>39</xdr:row>
      <xdr:rowOff>41275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6757650" y="66262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170815</xdr:colOff>
      <xdr:row>37</xdr:row>
      <xdr:rowOff>57785</xdr:rowOff>
    </xdr:from>
    <xdr:ext cx="377825" cy="2584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6630015" y="6401435"/>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136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780250"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41</xdr:row>
      <xdr:rowOff>80010</xdr:rowOff>
    </xdr:from>
    <xdr:ext cx="761365"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0303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073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24500" y="7109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743075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41</xdr:row>
      <xdr:rowOff>80010</xdr:rowOff>
    </xdr:from>
    <xdr:ext cx="76136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630015" y="710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9009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80010</xdr:rowOff>
    </xdr:from>
    <xdr:ext cx="249555" cy="259080"/>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00025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1579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86360</xdr:rowOff>
    </xdr:from>
    <xdr:ext cx="248285" cy="25781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08429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34515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86360</xdr:rowOff>
    </xdr:from>
    <xdr:ext cx="248920" cy="25781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90540" y="6772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75514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39</xdr:row>
      <xdr:rowOff>86360</xdr:rowOff>
    </xdr:from>
    <xdr:ext cx="248920" cy="257810"/>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7487265" y="6772910"/>
          <a:ext cx="248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6757650" y="6680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8285" cy="257810"/>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6683990" y="6772910"/>
          <a:ext cx="2482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6459200" y="7429500"/>
          <a:ext cx="42291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65862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65862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74879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74879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516600" y="77724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516600" y="79756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83185</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6459200" y="8255000"/>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644015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83185</xdr:rowOff>
    </xdr:from>
    <xdr:to>
      <xdr:col>120</xdr:col>
      <xdr:colOff>114300</xdr:colOff>
      <xdr:row>61</xdr:row>
      <xdr:rowOff>83185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6459200" y="105416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6459200" y="939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7650" cy="25908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6248380" y="925195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459200" y="825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7650" cy="257810"/>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2483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83185</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6459200" y="8255000"/>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9497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00025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00025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881850" y="9398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170815</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201765" y="9398000"/>
          <a:ext cx="7499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00025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9009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170815</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395950" y="9398000"/>
          <a:ext cx="8058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1579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28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08429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7602200" y="9398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34515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92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2905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170815</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6801465" y="9398000"/>
          <a:ext cx="8007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75514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55</xdr:row>
      <xdr:rowOff>10160</xdr:rowOff>
    </xdr:from>
    <xdr:ext cx="24892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7487265"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6757650" y="9347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285"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668399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136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780250"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170815</xdr:colOff>
      <xdr:row>61</xdr:row>
      <xdr:rowOff>80010</xdr:rowOff>
    </xdr:from>
    <xdr:ext cx="76136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0303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073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224500" y="105384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743075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170815</xdr:colOff>
      <xdr:row>61</xdr:row>
      <xdr:rowOff>80010</xdr:rowOff>
    </xdr:from>
    <xdr:ext cx="76136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630015" y="10538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9009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7810"/>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0002500" y="92113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1579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285"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08429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34515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92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2905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75514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170815</xdr:colOff>
      <xdr:row>53</xdr:row>
      <xdr:rowOff>35560</xdr:rowOff>
    </xdr:from>
    <xdr:ext cx="248920" cy="259080"/>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7487265"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6757650" y="9347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285" cy="259080"/>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668399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ysClr val="windowText" lastClr="000000"/>
              </a:solidFill>
              <a:effectLst/>
              <a:latin typeface="+mn-lt"/>
              <a:ea typeface="+mn-ea"/>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268,844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比で増加し、類似団体内平均値と比較して高い水準で推移している。これは、本市が全国的にみても生活保護受給率が高く生活保護費が高い水準で推移していること、市独自施策である２歳児の幼児教育・保育無償化を実施していることに加えて、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年度は施設型給付費が公定価格見直しにより増加したことが主な要因である。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土木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37,771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円となっており前年度比で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東大阪中央線や久宝寺線の整備のための土地購入費や物件・移転補償費が増加</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894715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894715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894715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934085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14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3540" y="285750"/>
          <a:ext cx="347535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大阪府八尾市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544195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4910" y="9933940"/>
          <a:ext cx="507238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標準財政規模に対する財政調整基金残高</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の割合が減少した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要因は、令和６年度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年度からの繰越金の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以上を積</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み</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立てたことなどにより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残高は増加した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基金残高の伸びを上回って</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増加したためである。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また、実質収支額については令和６年度も黒字を維持し、標準財政規模に対する実質収支額の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割合が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要因としては、歳出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となった一方で</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、歳入</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増となり、歳入の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伸び</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が歳出を上回ったことによるものである。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今後も、社会情勢の変化に対応できるよう財政調整基金を一定水準確保するとともに、事業の優先順位を踏まえ、限られた財源の中で健全な財政運営に努める。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82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1039495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77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大阪府八尾市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383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lt"/>
              <a:ea typeface="+mn-ea"/>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については、財政調整基金を取り崩すことなく、実質収支額の黒字を達成した。その他の会計でも黒字もしくは収支均衡となっており、引き続き、各会計の数値の動向に注意しつつ、黒字財政の維持に努める。</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694690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774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大阪府八尾市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274955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a:ea typeface="ＭＳ ゴシック"/>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住民税等減税補てん債償還費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に係る基準財政需要額の減等により、算入公債費等が減少したものの、元利償還金や公営企業債の元利償還金に対する繰入金の減少により、前年度と比較し改善した。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元利償還金は減少傾向にあり、実質公債費比率は改善傾向にあるが、今後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予定されている</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大規模事業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の実施に伴い、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公債費の増加が見込まれるため、将来の財政負担を考慮し、今後も地方債の発行抑制等、公債費の適切な管理に努める。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該当なし</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大阪府八尾市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960" y="705485"/>
          <a:ext cx="16160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債務負担行為に基づく支出予定額の減少ならびに</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投資的事業の平準化によ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一般会計等に係る地方債の現在高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公営企業債等繰入見込額が減少したため、将来負担額は前年度と比較して改善した。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また、「がんばれ八尾応援寄附金」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増加により充当可能基金は増加したが、基準財政需要額算入見込額が減少し、充当可能財源等は減少となった。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結果として令和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年度は充当可能財源等が将来負担額を上回った。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引き続き、将来世代に過度な負担の先送りがないように財政運営に取り組む。</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341630</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9965" y="165100"/>
          <a:ext cx="35921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大阪府八尾市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341630</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9965" y="806450"/>
          <a:ext cx="10438765" cy="4331335"/>
        </a:xfrm>
        <a:prstGeom prst="rect">
          <a:avLst/>
        </a:prstGeom>
        <a:noFill/>
        <a:ln w="19050">
          <a:solidFill>
            <a:srgbClr val="000000"/>
          </a:solidFill>
          <a:miter lim="800000"/>
          <a:headEnd/>
          <a:tailEnd/>
        </a:ln>
      </xdr:spPr>
    </xdr:sp>
    <xdr:clientData/>
  </xdr:twoCellAnchor>
  <xdr:twoCellAnchor>
    <xdr:from>
      <xdr:col>8</xdr:col>
      <xdr:colOff>341630</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9965" y="1297305"/>
          <a:ext cx="10437495"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ysClr val="windowText" lastClr="000000"/>
              </a:solidFill>
              <a:effectLst/>
              <a:latin typeface="+mn-lt"/>
              <a:ea typeface="+mn-ea"/>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地域福祉を推進し高齢者や障がい者等の福祉事業の充実を図るため「地域福祉推進基金」を</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百万円など基金全体で</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431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百万円を取り崩した一方、土地売払収入や寄附金の増等により基金全体として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1,616</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百万円を積み立てたことにより、基金全体としては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1,185</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財政調整基金については、安定した財政運営を行うために一定額を確保していくこととしており、選択と集中による既存事業の見直しや固定的な経費の縮減等、「新やお改革プラン</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」に掲げる取り組みを着実に実行することにより、できる限り基金取崩し額を抑制することとしている。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421640</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499975" y="911225"/>
          <a:ext cx="125857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341630</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9965" y="12463145"/>
          <a:ext cx="10438765" cy="5424805"/>
        </a:xfrm>
        <a:prstGeom prst="rect">
          <a:avLst/>
        </a:prstGeom>
        <a:noFill/>
        <a:ln w="19050">
          <a:solidFill>
            <a:srgbClr val="000000"/>
          </a:solidFill>
          <a:miter lim="800000"/>
          <a:headEnd/>
          <a:tailEnd/>
        </a:ln>
      </xdr:spPr>
    </xdr:sp>
    <xdr:clientData/>
  </xdr:twoCellAnchor>
  <xdr:twoCellAnchor>
    <xdr:from>
      <xdr:col>8</xdr:col>
      <xdr:colOff>341630</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9965" y="12928600"/>
          <a:ext cx="10437495"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（基金の使途）</a:t>
          </a:r>
          <a:endParaRPr kumimoji="1" lang="en-US" altLang="ja-JP" sz="1300">
            <a:solidFill>
              <a:sysClr val="windowText" lastClr="000000"/>
            </a:solidFill>
            <a:effectLst/>
            <a:latin typeface="ＭＳ ゴシック"/>
            <a:ea typeface="ＭＳ ゴシック"/>
            <a:cs typeface="+mn-cs"/>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・公共公益施設整備基金：本市の公共公益施設の整備事業等に充てる。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・こども夢基金：子どもの健全育成や子育て支援を推進する。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・地域安全・安心のまちづくり基金：地域の防犯・防災を推進するための事業及び市民活動に対する支援事業に充てる。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・地域福祉推進基金：本市における地域福祉を推進し、高齢者及び障がい者等の在宅福祉事業の充実を図る。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魅力ある観光創造基金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本市の魅力発信及び観光施策の推進事業に充てる。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地域福祉を推進し高齢者や障がい者等の福祉事業の充実を図るため「地域福祉推進基金」を</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百万円、子どもの健全育成や子育て支援を推進するため「こども夢基金」を</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115</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百万円などを取り崩した一方で、</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魅力ある観光創造基金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で寄附金により</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509</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百万円を積み立てたこと等により、特定目的基金全体としては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1,146</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ysClr val="windowText" lastClr="000000"/>
              </a:solidFill>
              <a:effectLst/>
              <a:latin typeface="+mn-lt"/>
              <a:ea typeface="+mn-ea"/>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厳しい歳入の状況が続く中、市民ニーズに応えるためそれぞれの基金目的に沿った事業への活用を図る。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421640</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499975" y="12562840"/>
          <a:ext cx="231457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341630</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9965" y="5278755"/>
          <a:ext cx="10438765" cy="3450590"/>
        </a:xfrm>
        <a:prstGeom prst="rect">
          <a:avLst/>
        </a:prstGeom>
        <a:noFill/>
        <a:ln w="19050">
          <a:solidFill>
            <a:srgbClr val="000000"/>
          </a:solidFill>
          <a:miter lim="800000"/>
          <a:headEnd/>
          <a:tailEnd/>
        </a:ln>
      </xdr:spPr>
    </xdr:sp>
    <xdr:clientData/>
  </xdr:twoCellAnchor>
  <xdr:twoCellAnchor>
    <xdr:from>
      <xdr:col>8</xdr:col>
      <xdr:colOff>341630</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9965" y="5753100"/>
          <a:ext cx="10437495"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a:ea typeface="ＭＳ ゴシック"/>
              <a:cs typeface="+mn-cs"/>
            </a:rPr>
            <a:t>（増減理由）</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ysClr val="windowText" lastClr="000000"/>
              </a:solidFill>
              <a:effectLst/>
              <a:latin typeface="+mn-lt"/>
              <a:ea typeface="+mn-ea"/>
              <a:cs typeface="+mn-cs"/>
            </a:rPr>
            <a:t>　</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財政調整基金を取り崩すことなく、</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寄附金の一部や、令和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年度決算余剰金の一部を積み立て</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たことにより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7,823</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百万円となり、前年度から</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39</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（今後の方針）</a:t>
          </a:r>
          <a:endParaRPr kumimoji="1" lang="en-US" altLang="ja-JP" sz="1300">
            <a:solidFill>
              <a:sysClr val="windowText" lastClr="000000"/>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ysClr val="windowText" lastClr="000000"/>
              </a:solidFill>
              <a:effectLst/>
              <a:latin typeface="+mn-lt"/>
              <a:ea typeface="+mn-ea"/>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「新やお改革プラン</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」において、令和８年度末の基金残高（財政調整基金及び公共公益施設整備基金の合計）を</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億円に維持することを目標としており、令和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年度末時点では目標を達成出来ている。今後も安定的かつ持続可能な行財政運営を実現するため、基金残高を維持していく。</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xdr:txBody>
    </xdr:sp>
    <xdr:clientData/>
  </xdr:twoCellAnchor>
  <xdr:twoCellAnchor>
    <xdr:from>
      <xdr:col>8</xdr:col>
      <xdr:colOff>421640</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499975" y="5372735"/>
          <a:ext cx="185102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341630</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9965" y="8876665"/>
          <a:ext cx="10438765" cy="3448050"/>
        </a:xfrm>
        <a:prstGeom prst="rect">
          <a:avLst/>
        </a:prstGeom>
        <a:noFill/>
        <a:ln w="19050">
          <a:solidFill>
            <a:srgbClr val="000000"/>
          </a:solidFill>
          <a:miter lim="800000"/>
          <a:headEnd/>
          <a:tailEnd/>
        </a:ln>
      </xdr:spPr>
    </xdr:sp>
    <xdr:clientData/>
  </xdr:twoCellAnchor>
  <xdr:twoCellAnchor>
    <xdr:from>
      <xdr:col>8</xdr:col>
      <xdr:colOff>341630</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9965" y="9349740"/>
          <a:ext cx="10437495"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421640</xdr:colOff>
      <xdr:row>42</xdr:row>
      <xdr:rowOff>168275</xdr:rowOff>
    </xdr:from>
    <xdr:to>
      <xdr:col>8</xdr:col>
      <xdr:colOff>1680210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499975" y="8969375"/>
          <a:ext cx="125857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4E5B76-5E9F-4740-9C2C-B3ED053041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F71506-0518-4282-AABD-7C23FE2728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0570B05-A62D-4913-AB33-B154AE9F9994}"/>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DF90DB7-C68E-4468-BFA9-23F662A2CC0D}"/>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4CCACE66-CA8A-42A2-8868-2BCA763DBB8A}"/>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1D2FEF7A-0A43-4F06-A067-BCA4F2192B59}"/>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9964266-7B25-4DA2-937D-FD5E9F85934F}"/>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FDF7BC5C-25F9-4B84-8FE4-739EF06E1F4A}"/>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3AD9CD8-31E5-40C9-81E2-352449291F17}"/>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3592F6B8-DDA8-4B61-8FB3-1971270B3A6E}"/>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9968C051-1DFA-4400-A05C-B5C77E7D977A}"/>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FFFB1A8F-EE1A-4040-A81D-DA33215126D7}"/>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C6FC9748-35D4-4BC0-A48A-B5AAB0120C8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F09D5173-808B-4DA0-A61C-C09D07CB2144}"/>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大阪府八尾市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E2D999F6-B5C1-44DE-9A57-77F5E30DA936}"/>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A10A034-1644-4764-8BA0-0AC5858D64A3}"/>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B1C540B9-5D2A-4916-8646-05DDF50BD2BA}"/>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FA1E91B8-0DC9-4B90-B86F-6D4E59ECE62B}"/>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1FD1572-CC26-4A2A-AF39-D0D6C376EEAD}"/>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F65AB5C0-6A04-4FD4-8F63-6939C86CC02F}"/>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259,158
249,877
41.72
126,597,935
124,326,820
1,797,799
63,103,183
84,157,724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778AB08F-39F7-4942-9D3D-4A8AFAF9025B}"/>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F43342E-D1DA-4E3D-BDBB-1A59111B9B37}"/>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63F8EE9-2E27-4A26-8B89-CB4B6E438109}"/>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DBB8C66-4B44-4B61-92A7-06F69B562701}"/>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42218E0F-0F24-41A7-8616-6C446CB32EA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F4E70074-E8ED-467E-8F5E-7FBFE9B8A777}"/>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1D84142C-C72E-4F9D-A22D-F3775A2C2705}"/>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BFF0B9C-05C0-4FC9-BCE6-BC2A9481831F}"/>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DD4CBD04-287A-4DA8-933C-C47BB30F1029}"/>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FEA409-5103-40C6-9B84-5E96A67023AD}"/>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4A20FA67-46BE-4E8F-82A3-68FBAA78651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8615A9F-140F-45D8-A02C-1534A388D722}"/>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EAD4C15-5B09-4AB2-A34D-B605375AC72E}"/>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26AD2B5B-4324-40A4-ACAC-6E39FB85884C}"/>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627632EF-E226-4A40-844B-859771AFB6C2}"/>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75ABDC21-52FC-4B0D-BBA3-A4303D0C4D21}"/>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F345BDE3-4F73-4E40-9BE8-17D38A876481}"/>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E86E2CA2-4EAF-47FA-8B46-829E61598505}"/>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DBAE5A1-912C-4039-A63B-213E3BF0D311}"/>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BA84034-BF9D-4631-A55D-5D18E9AD0F3D}"/>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B0768FE-4FFD-41E8-BAD1-22D1280939CD}"/>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4CC0B29-2D38-4CDB-B167-207A55545E02}"/>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7A5C3165-62A4-441B-BB57-F5F15E865191}"/>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8C58A84A-0583-4D02-AEDB-B555D3C11194}"/>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D6E852AC-5AFD-460A-8452-177D3C88299F}"/>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D6A94280-67E2-4C02-A58A-EFD923D3E94A}"/>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7C200784-41A2-44D7-9535-83E6DD95E394}"/>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74B1983-C30D-481F-B4A6-D9C7275F450F}"/>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C0256D59-43D6-415F-9F5F-0DBB7BAA376D}"/>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DF0DC3C3-921F-484D-A4F9-1506F4F770A9}"/>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A58870-7A2D-415B-9AB6-75C060A06301}"/>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E5ABF2F-A4D3-4312-837F-020FECB72262}"/>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ED5C54B1-570B-4FD0-A5D7-345656D140A9}"/>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5BB32D6D-2700-448A-9BFF-03F845172B97}"/>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4F673D97-AB00-4390-915F-B82DBBF85854}"/>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当市では、</a:t>
          </a:r>
          <a:r>
            <a:rPr kumimoji="1" lang="en-US" altLang="ja-JP" sz="1100">
              <a:latin typeface="ＭＳ Ｐゴシック" panose="020B0600070205080204" pitchFamily="50" charset="-128"/>
              <a:ea typeface="ＭＳ Ｐゴシック" panose="020B0600070205080204" pitchFamily="50" charset="-128"/>
            </a:rPr>
            <a:t>H27</a:t>
          </a:r>
          <a:r>
            <a:rPr kumimoji="1" lang="ja-JP" altLang="en-US" sz="1100">
              <a:latin typeface="ＭＳ Ｐゴシック" panose="020B0600070205080204" pitchFamily="50" charset="-128"/>
              <a:ea typeface="ＭＳ Ｐゴシック" panose="020B0600070205080204" pitchFamily="50" charset="-128"/>
            </a:rPr>
            <a:t>年度に公共施設等総合管理計画、</a:t>
          </a:r>
          <a:r>
            <a:rPr kumimoji="1" lang="en-US" altLang="ja-JP" sz="1100">
              <a:latin typeface="ＭＳ Ｐゴシック" panose="020B0600070205080204" pitchFamily="50" charset="-128"/>
              <a:ea typeface="ＭＳ Ｐゴシック" panose="020B0600070205080204" pitchFamily="50" charset="-128"/>
            </a:rPr>
            <a:t>H29</a:t>
          </a:r>
          <a:r>
            <a:rPr kumimoji="1" lang="ja-JP" altLang="en-US" sz="1100">
              <a:latin typeface="ＭＳ Ｐゴシック" panose="020B0600070205080204" pitchFamily="50" charset="-128"/>
              <a:ea typeface="ＭＳ Ｐゴシック" panose="020B0600070205080204" pitchFamily="50" charset="-128"/>
            </a:rPr>
            <a:t>年度には公共施設マネジメント実施計画、令和４年度に個別施設保全計画をそれぞれ策定し、公共施設のマネジメントを進めている。また、令和５年度に公共施設マネジメント実施計画、令和６年度に個別施設保全計画をそれぞれ改訂した。</a:t>
          </a:r>
        </a:p>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有形固定資産減価償却率については、上昇傾向にあり、類似団体平均値と同水準となった。今後も各計画に基づいた公共施設の適正管理に努めていく。</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81723D74-57A5-4A9A-97D6-1C31C053268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4DE1682-9512-45D7-9708-F841DA50FCBD}"/>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654F4B4A-8ADE-4EAF-B202-BC2E12349B12}"/>
            </a:ext>
          </a:extLst>
        </xdr:cNvPr>
        <xdr:cNvSpPr txBox="1"/>
      </xdr:nvSpPr>
      <xdr:spPr>
        <a:xfrm>
          <a:off x="772811" y="61095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7E13440-3472-43EE-ADF8-CE6713EC67BB}"/>
            </a:ext>
          </a:extLst>
        </xdr:cNvPr>
        <xdr:cNvCxnSpPr/>
      </xdr:nvCxnSpPr>
      <xdr:spPr>
        <a:xfrm>
          <a:off x="1127125" y="585110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F8B66AE3-A5BB-4885-A81B-D4D5696302FF}"/>
            </a:ext>
          </a:extLst>
        </xdr:cNvPr>
        <xdr:cNvSpPr txBox="1"/>
      </xdr:nvSpPr>
      <xdr:spPr>
        <a:xfrm>
          <a:off x="772811" y="575730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9B10E2E4-ED70-4434-B094-C6C8AD22E094}"/>
            </a:ext>
          </a:extLst>
        </xdr:cNvPr>
        <xdr:cNvCxnSpPr/>
      </xdr:nvCxnSpPr>
      <xdr:spPr>
        <a:xfrm>
          <a:off x="1127125" y="5498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C5F19A73-0DCD-47F9-9259-9E86E683A90F}"/>
            </a:ext>
          </a:extLst>
        </xdr:cNvPr>
        <xdr:cNvSpPr txBox="1"/>
      </xdr:nvSpPr>
      <xdr:spPr>
        <a:xfrm>
          <a:off x="772811" y="54050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3A45BC64-4A06-4DB0-A033-77FB672D64B1}"/>
            </a:ext>
          </a:extLst>
        </xdr:cNvPr>
        <xdr:cNvCxnSpPr/>
      </xdr:nvCxnSpPr>
      <xdr:spPr>
        <a:xfrm>
          <a:off x="1127125" y="51466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E1CE260F-5DD2-4DE8-B4A4-07997AEF8635}"/>
            </a:ext>
          </a:extLst>
        </xdr:cNvPr>
        <xdr:cNvSpPr txBox="1"/>
      </xdr:nvSpPr>
      <xdr:spPr>
        <a:xfrm>
          <a:off x="772811" y="505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B8523930-BAAF-4F2C-AE8E-E65529B490B9}"/>
            </a:ext>
          </a:extLst>
        </xdr:cNvPr>
        <xdr:cNvCxnSpPr/>
      </xdr:nvCxnSpPr>
      <xdr:spPr>
        <a:xfrm>
          <a:off x="1127125" y="4794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E59C5F67-5F85-414E-B0CF-681167D2A7E0}"/>
            </a:ext>
          </a:extLst>
        </xdr:cNvPr>
        <xdr:cNvSpPr txBox="1"/>
      </xdr:nvSpPr>
      <xdr:spPr>
        <a:xfrm>
          <a:off x="772811" y="4700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85E32275-C7E2-486B-A22A-05AC43C88A18}"/>
            </a:ext>
          </a:extLst>
        </xdr:cNvPr>
        <xdr:cNvCxnSpPr/>
      </xdr:nvCxnSpPr>
      <xdr:spPr>
        <a:xfrm>
          <a:off x="1127125" y="444224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D82B369A-694F-475F-A0F6-C3747E9535EC}"/>
            </a:ext>
          </a:extLst>
        </xdr:cNvPr>
        <xdr:cNvSpPr txBox="1"/>
      </xdr:nvSpPr>
      <xdr:spPr>
        <a:xfrm>
          <a:off x="772811" y="43522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68396FF-94B0-4B1C-9485-4ED183BC6FE2}"/>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0AF4F75-98F7-4A3F-840A-C50EDE31F490}"/>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2B34F92-E5ED-4E6F-9CD3-1BAF5D87FF61}"/>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3" name="直線コネクタ 72">
          <a:extLst>
            <a:ext uri="{FF2B5EF4-FFF2-40B4-BE49-F238E27FC236}">
              <a16:creationId xmlns:a16="http://schemas.microsoft.com/office/drawing/2014/main" id="{879A2179-4324-492A-B172-8D3A012B7100}"/>
            </a:ext>
          </a:extLst>
        </xdr:cNvPr>
        <xdr:cNvCxnSpPr/>
      </xdr:nvCxnSpPr>
      <xdr:spPr>
        <a:xfrm flipV="1">
          <a:off x="4206240" y="4585970"/>
          <a:ext cx="1270" cy="1214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4" name="有形固定資産減価償却率最小値テキスト">
          <a:extLst>
            <a:ext uri="{FF2B5EF4-FFF2-40B4-BE49-F238E27FC236}">
              <a16:creationId xmlns:a16="http://schemas.microsoft.com/office/drawing/2014/main" id="{1CAA610B-CEDC-4A97-B2D3-5FB72797BD11}"/>
            </a:ext>
          </a:extLst>
        </xdr:cNvPr>
        <xdr:cNvSpPr txBox="1"/>
      </xdr:nvSpPr>
      <xdr:spPr>
        <a:xfrm>
          <a:off x="4258945" y="5804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5" name="直線コネクタ 74">
          <a:extLst>
            <a:ext uri="{FF2B5EF4-FFF2-40B4-BE49-F238E27FC236}">
              <a16:creationId xmlns:a16="http://schemas.microsoft.com/office/drawing/2014/main" id="{9ED69431-5E98-44C9-9A8E-7879429D0C89}"/>
            </a:ext>
          </a:extLst>
        </xdr:cNvPr>
        <xdr:cNvCxnSpPr/>
      </xdr:nvCxnSpPr>
      <xdr:spPr>
        <a:xfrm>
          <a:off x="4119245" y="580072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6" name="有形固定資産減価償却率最大値テキスト">
          <a:extLst>
            <a:ext uri="{FF2B5EF4-FFF2-40B4-BE49-F238E27FC236}">
              <a16:creationId xmlns:a16="http://schemas.microsoft.com/office/drawing/2014/main" id="{EE5EBB01-9B32-4E90-AA43-A51BB079F5CF}"/>
            </a:ext>
          </a:extLst>
        </xdr:cNvPr>
        <xdr:cNvSpPr txBox="1"/>
      </xdr:nvSpPr>
      <xdr:spPr>
        <a:xfrm>
          <a:off x="4258945" y="436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7" name="直線コネクタ 76">
          <a:extLst>
            <a:ext uri="{FF2B5EF4-FFF2-40B4-BE49-F238E27FC236}">
              <a16:creationId xmlns:a16="http://schemas.microsoft.com/office/drawing/2014/main" id="{06349061-D82A-458B-AF1A-76DC49B105C7}"/>
            </a:ext>
          </a:extLst>
        </xdr:cNvPr>
        <xdr:cNvCxnSpPr/>
      </xdr:nvCxnSpPr>
      <xdr:spPr>
        <a:xfrm>
          <a:off x="4119245" y="45859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8" name="有形固定資産減価償却率平均値テキスト">
          <a:extLst>
            <a:ext uri="{FF2B5EF4-FFF2-40B4-BE49-F238E27FC236}">
              <a16:creationId xmlns:a16="http://schemas.microsoft.com/office/drawing/2014/main" id="{60DCDCDA-38E3-4ACF-84A7-6F3807E7B281}"/>
            </a:ext>
          </a:extLst>
        </xdr:cNvPr>
        <xdr:cNvSpPr txBox="1"/>
      </xdr:nvSpPr>
      <xdr:spPr>
        <a:xfrm>
          <a:off x="4258945" y="5188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9" name="フローチャート: 判断 78">
          <a:extLst>
            <a:ext uri="{FF2B5EF4-FFF2-40B4-BE49-F238E27FC236}">
              <a16:creationId xmlns:a16="http://schemas.microsoft.com/office/drawing/2014/main" id="{73C301BA-E041-4F8F-8A8E-956FCA659FA8}"/>
            </a:ext>
          </a:extLst>
        </xdr:cNvPr>
        <xdr:cNvSpPr/>
      </xdr:nvSpPr>
      <xdr:spPr>
        <a:xfrm>
          <a:off x="4157345" y="5333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0" name="フローチャート: 判断 79">
          <a:extLst>
            <a:ext uri="{FF2B5EF4-FFF2-40B4-BE49-F238E27FC236}">
              <a16:creationId xmlns:a16="http://schemas.microsoft.com/office/drawing/2014/main" id="{A857D6C3-AD37-4CB2-BA69-B46F50D9E087}"/>
            </a:ext>
          </a:extLst>
        </xdr:cNvPr>
        <xdr:cNvSpPr/>
      </xdr:nvSpPr>
      <xdr:spPr>
        <a:xfrm>
          <a:off x="3537585" y="5300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1" name="フローチャート: 判断 80">
          <a:extLst>
            <a:ext uri="{FF2B5EF4-FFF2-40B4-BE49-F238E27FC236}">
              <a16:creationId xmlns:a16="http://schemas.microsoft.com/office/drawing/2014/main" id="{75517305-79CC-423D-A5CE-B17B05758377}"/>
            </a:ext>
          </a:extLst>
        </xdr:cNvPr>
        <xdr:cNvSpPr/>
      </xdr:nvSpPr>
      <xdr:spPr>
        <a:xfrm>
          <a:off x="2867025" y="52683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2" name="フローチャート: 判断 81">
          <a:extLst>
            <a:ext uri="{FF2B5EF4-FFF2-40B4-BE49-F238E27FC236}">
              <a16:creationId xmlns:a16="http://schemas.microsoft.com/office/drawing/2014/main" id="{1B34D09E-BFE5-4530-8528-C8CC7520B17C}"/>
            </a:ext>
          </a:extLst>
        </xdr:cNvPr>
        <xdr:cNvSpPr/>
      </xdr:nvSpPr>
      <xdr:spPr>
        <a:xfrm>
          <a:off x="2196465" y="523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3" name="フローチャート: 判断 82">
          <a:extLst>
            <a:ext uri="{FF2B5EF4-FFF2-40B4-BE49-F238E27FC236}">
              <a16:creationId xmlns:a16="http://schemas.microsoft.com/office/drawing/2014/main" id="{6656853A-2BE2-4DEC-B38B-AAD404AD8DAA}"/>
            </a:ext>
          </a:extLst>
        </xdr:cNvPr>
        <xdr:cNvSpPr/>
      </xdr:nvSpPr>
      <xdr:spPr>
        <a:xfrm>
          <a:off x="1525905" y="5200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4EFE884-F25E-4D53-B5E2-CDB4CC5F10F6}"/>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11E7096-F396-42BE-8921-21C8A475B9E1}"/>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499E6AF-5981-4B5A-A0E4-7FC48429A9D0}"/>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5E95610-DFD4-4D83-AFBA-C3AFB983E808}"/>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6C0D8C7-279F-4330-9DDA-44BDB4554B52}"/>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9" name="楕円 88">
          <a:extLst>
            <a:ext uri="{FF2B5EF4-FFF2-40B4-BE49-F238E27FC236}">
              <a16:creationId xmlns:a16="http://schemas.microsoft.com/office/drawing/2014/main" id="{328F2FED-106C-427C-9C49-E2314E269A18}"/>
            </a:ext>
          </a:extLst>
        </xdr:cNvPr>
        <xdr:cNvSpPr/>
      </xdr:nvSpPr>
      <xdr:spPr>
        <a:xfrm>
          <a:off x="4157345" y="5333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114740</xdr:rowOff>
    </xdr:from>
    <xdr:ext cx="405111" cy="259045"/>
    <xdr:sp macro="" textlink="">
      <xdr:nvSpPr>
        <xdr:cNvPr id="90" name="有形固定資産減価償却率該当値テキスト">
          <a:extLst>
            <a:ext uri="{FF2B5EF4-FFF2-40B4-BE49-F238E27FC236}">
              <a16:creationId xmlns:a16="http://schemas.microsoft.com/office/drawing/2014/main" id="{EA1DA3E3-12C9-4527-973E-5A0A71B4F7F9}"/>
            </a:ext>
          </a:extLst>
        </xdr:cNvPr>
        <xdr:cNvSpPr txBox="1"/>
      </xdr:nvSpPr>
      <xdr:spPr>
        <a:xfrm>
          <a:off x="4258945" y="531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91" name="楕円 90">
          <a:extLst>
            <a:ext uri="{FF2B5EF4-FFF2-40B4-BE49-F238E27FC236}">
              <a16:creationId xmlns:a16="http://schemas.microsoft.com/office/drawing/2014/main" id="{E7617564-35E7-4ED8-83D1-7D07D25195BD}"/>
            </a:ext>
          </a:extLst>
        </xdr:cNvPr>
        <xdr:cNvSpPr/>
      </xdr:nvSpPr>
      <xdr:spPr>
        <a:xfrm>
          <a:off x="3537585" y="52719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32</xdr:row>
      <xdr:rowOff>15663</xdr:rowOff>
    </xdr:to>
    <xdr:cxnSp macro="">
      <xdr:nvCxnSpPr>
        <xdr:cNvPr id="92" name="直線コネクタ 91">
          <a:extLst>
            <a:ext uri="{FF2B5EF4-FFF2-40B4-BE49-F238E27FC236}">
              <a16:creationId xmlns:a16="http://schemas.microsoft.com/office/drawing/2014/main" id="{D5CD7E62-213B-4C27-8355-8972C463BD23}"/>
            </a:ext>
          </a:extLst>
        </xdr:cNvPr>
        <xdr:cNvCxnSpPr/>
      </xdr:nvCxnSpPr>
      <xdr:spPr>
        <a:xfrm>
          <a:off x="3588385" y="5322782"/>
          <a:ext cx="619760" cy="5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93" name="楕円 92">
          <a:extLst>
            <a:ext uri="{FF2B5EF4-FFF2-40B4-BE49-F238E27FC236}">
              <a16:creationId xmlns:a16="http://schemas.microsoft.com/office/drawing/2014/main" id="{AB2E70E7-FE50-447C-9D1F-BA877E8AACC6}"/>
            </a:ext>
          </a:extLst>
        </xdr:cNvPr>
        <xdr:cNvSpPr/>
      </xdr:nvSpPr>
      <xdr:spPr>
        <a:xfrm>
          <a:off x="2867025" y="52216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125942</xdr:rowOff>
    </xdr:to>
    <xdr:cxnSp macro="">
      <xdr:nvCxnSpPr>
        <xdr:cNvPr id="94" name="直線コネクタ 93">
          <a:extLst>
            <a:ext uri="{FF2B5EF4-FFF2-40B4-BE49-F238E27FC236}">
              <a16:creationId xmlns:a16="http://schemas.microsoft.com/office/drawing/2014/main" id="{EB693372-B41D-40AB-AF62-08FE378DCBB2}"/>
            </a:ext>
          </a:extLst>
        </xdr:cNvPr>
        <xdr:cNvCxnSpPr/>
      </xdr:nvCxnSpPr>
      <xdr:spPr>
        <a:xfrm>
          <a:off x="2917825" y="5272405"/>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149437</xdr:rowOff>
    </xdr:from>
    <xdr:to>
      <xdr:col>11</xdr:col>
      <xdr:colOff>187325</xdr:colOff>
      <xdr:row>31</xdr:row>
      <xdr:rowOff>79587</xdr:rowOff>
    </xdr:to>
    <xdr:sp macro="" textlink="">
      <xdr:nvSpPr>
        <xdr:cNvPr id="95" name="楕円 94">
          <a:extLst>
            <a:ext uri="{FF2B5EF4-FFF2-40B4-BE49-F238E27FC236}">
              <a16:creationId xmlns:a16="http://schemas.microsoft.com/office/drawing/2014/main" id="{5326D7C7-98CC-4656-A846-0DE145BD5EA3}"/>
            </a:ext>
          </a:extLst>
        </xdr:cNvPr>
        <xdr:cNvSpPr/>
      </xdr:nvSpPr>
      <xdr:spPr>
        <a:xfrm>
          <a:off x="2196465" y="51786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28787</xdr:rowOff>
    </xdr:from>
    <xdr:to>
      <xdr:col>15</xdr:col>
      <xdr:colOff>136525</xdr:colOff>
      <xdr:row>31</xdr:row>
      <xdr:rowOff>75565</xdr:rowOff>
    </xdr:to>
    <xdr:cxnSp macro="">
      <xdr:nvCxnSpPr>
        <xdr:cNvPr id="96" name="直線コネクタ 95">
          <a:extLst>
            <a:ext uri="{FF2B5EF4-FFF2-40B4-BE49-F238E27FC236}">
              <a16:creationId xmlns:a16="http://schemas.microsoft.com/office/drawing/2014/main" id="{AE762D87-107A-4E66-BEB9-0EBB8835FA74}"/>
            </a:ext>
          </a:extLst>
        </xdr:cNvPr>
        <xdr:cNvCxnSpPr/>
      </xdr:nvCxnSpPr>
      <xdr:spPr>
        <a:xfrm>
          <a:off x="2247265" y="5225627"/>
          <a:ext cx="67056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102658</xdr:rowOff>
    </xdr:from>
    <xdr:to>
      <xdr:col>7</xdr:col>
      <xdr:colOff>187325</xdr:colOff>
      <xdr:row>31</xdr:row>
      <xdr:rowOff>32808</xdr:rowOff>
    </xdr:to>
    <xdr:sp macro="" textlink="">
      <xdr:nvSpPr>
        <xdr:cNvPr id="97" name="楕円 96">
          <a:extLst>
            <a:ext uri="{FF2B5EF4-FFF2-40B4-BE49-F238E27FC236}">
              <a16:creationId xmlns:a16="http://schemas.microsoft.com/office/drawing/2014/main" id="{77D89152-29DE-4F53-95CD-8746F76968FD}"/>
            </a:ext>
          </a:extLst>
        </xdr:cNvPr>
        <xdr:cNvSpPr/>
      </xdr:nvSpPr>
      <xdr:spPr>
        <a:xfrm>
          <a:off x="1525905" y="51318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153458</xdr:rowOff>
    </xdr:from>
    <xdr:to>
      <xdr:col>11</xdr:col>
      <xdr:colOff>136525</xdr:colOff>
      <xdr:row>31</xdr:row>
      <xdr:rowOff>28787</xdr:rowOff>
    </xdr:to>
    <xdr:cxnSp macro="">
      <xdr:nvCxnSpPr>
        <xdr:cNvPr id="98" name="直線コネクタ 97">
          <a:extLst>
            <a:ext uri="{FF2B5EF4-FFF2-40B4-BE49-F238E27FC236}">
              <a16:creationId xmlns:a16="http://schemas.microsoft.com/office/drawing/2014/main" id="{4C22871E-F08D-4E8E-95E7-78A8B05F1BC8}"/>
            </a:ext>
          </a:extLst>
        </xdr:cNvPr>
        <xdr:cNvCxnSpPr/>
      </xdr:nvCxnSpPr>
      <xdr:spPr>
        <a:xfrm>
          <a:off x="1576705" y="5182658"/>
          <a:ext cx="670560" cy="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9" name="n_1aveValue有形固定資産減価償却率">
          <a:extLst>
            <a:ext uri="{FF2B5EF4-FFF2-40B4-BE49-F238E27FC236}">
              <a16:creationId xmlns:a16="http://schemas.microsoft.com/office/drawing/2014/main" id="{9B312F75-386A-4B29-A34F-A8CC23F65BC9}"/>
            </a:ext>
          </a:extLst>
        </xdr:cNvPr>
        <xdr:cNvSpPr txBox="1"/>
      </xdr:nvSpPr>
      <xdr:spPr>
        <a:xfrm>
          <a:off x="3395989" y="538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0" name="n_2aveValue有形固定資産減価償却率">
          <a:extLst>
            <a:ext uri="{FF2B5EF4-FFF2-40B4-BE49-F238E27FC236}">
              <a16:creationId xmlns:a16="http://schemas.microsoft.com/office/drawing/2014/main" id="{6E5CE6F8-A936-455F-A023-F240B2AF8F87}"/>
            </a:ext>
          </a:extLst>
        </xdr:cNvPr>
        <xdr:cNvSpPr txBox="1"/>
      </xdr:nvSpPr>
      <xdr:spPr>
        <a:xfrm>
          <a:off x="2738129" y="5361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1" name="n_3aveValue有形固定資産減価償却率">
          <a:extLst>
            <a:ext uri="{FF2B5EF4-FFF2-40B4-BE49-F238E27FC236}">
              <a16:creationId xmlns:a16="http://schemas.microsoft.com/office/drawing/2014/main" id="{159FCEBD-8CDB-4360-9A38-2D0EE62C4EB5}"/>
            </a:ext>
          </a:extLst>
        </xdr:cNvPr>
        <xdr:cNvSpPr txBox="1"/>
      </xdr:nvSpPr>
      <xdr:spPr>
        <a:xfrm>
          <a:off x="2067569" y="53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2" name="n_4aveValue有形固定資産減価償却率">
          <a:extLst>
            <a:ext uri="{FF2B5EF4-FFF2-40B4-BE49-F238E27FC236}">
              <a16:creationId xmlns:a16="http://schemas.microsoft.com/office/drawing/2014/main" id="{38F27FB7-0514-47CC-A5B1-074480A731C9}"/>
            </a:ext>
          </a:extLst>
        </xdr:cNvPr>
        <xdr:cNvSpPr txBox="1"/>
      </xdr:nvSpPr>
      <xdr:spPr>
        <a:xfrm>
          <a:off x="1397009" y="5289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21819</xdr:rowOff>
    </xdr:from>
    <xdr:ext cx="405111" cy="259045"/>
    <xdr:sp macro="" textlink="">
      <xdr:nvSpPr>
        <xdr:cNvPr id="103" name="n_1mainValue有形固定資産減価償却率">
          <a:extLst>
            <a:ext uri="{FF2B5EF4-FFF2-40B4-BE49-F238E27FC236}">
              <a16:creationId xmlns:a16="http://schemas.microsoft.com/office/drawing/2014/main" id="{0D84449B-6626-4C56-B73F-94D8F254AA78}"/>
            </a:ext>
          </a:extLst>
        </xdr:cNvPr>
        <xdr:cNvSpPr txBox="1"/>
      </xdr:nvSpPr>
      <xdr:spPr>
        <a:xfrm>
          <a:off x="3395989" y="505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142892</xdr:rowOff>
    </xdr:from>
    <xdr:ext cx="405111" cy="259045"/>
    <xdr:sp macro="" textlink="">
      <xdr:nvSpPr>
        <xdr:cNvPr id="104" name="n_2mainValue有形固定資産減価償却率">
          <a:extLst>
            <a:ext uri="{FF2B5EF4-FFF2-40B4-BE49-F238E27FC236}">
              <a16:creationId xmlns:a16="http://schemas.microsoft.com/office/drawing/2014/main" id="{B226B00F-018C-4D35-90BC-0FFA67CA747C}"/>
            </a:ext>
          </a:extLst>
        </xdr:cNvPr>
        <xdr:cNvSpPr txBox="1"/>
      </xdr:nvSpPr>
      <xdr:spPr>
        <a:xfrm>
          <a:off x="2738129" y="500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96114</xdr:rowOff>
    </xdr:from>
    <xdr:ext cx="405111" cy="259045"/>
    <xdr:sp macro="" textlink="">
      <xdr:nvSpPr>
        <xdr:cNvPr id="105" name="n_3mainValue有形固定資産減価償却率">
          <a:extLst>
            <a:ext uri="{FF2B5EF4-FFF2-40B4-BE49-F238E27FC236}">
              <a16:creationId xmlns:a16="http://schemas.microsoft.com/office/drawing/2014/main" id="{76DE7FE4-9C82-4150-907E-C456B90B4C00}"/>
            </a:ext>
          </a:extLst>
        </xdr:cNvPr>
        <xdr:cNvSpPr txBox="1"/>
      </xdr:nvSpPr>
      <xdr:spPr>
        <a:xfrm>
          <a:off x="2067569" y="4957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106" name="n_4mainValue有形固定資産減価償却率">
          <a:extLst>
            <a:ext uri="{FF2B5EF4-FFF2-40B4-BE49-F238E27FC236}">
              <a16:creationId xmlns:a16="http://schemas.microsoft.com/office/drawing/2014/main" id="{DB3A7F18-8BC6-466A-ACEC-90DF1762F3BA}"/>
            </a:ext>
          </a:extLst>
        </xdr:cNvPr>
        <xdr:cNvSpPr txBox="1"/>
      </xdr:nvSpPr>
      <xdr:spPr>
        <a:xfrm>
          <a:off x="1397009" y="4910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3FC05497-5E6A-4E34-BADE-D13032F37700}"/>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7D91751-9918-40CD-80EC-D2CFB756FF22}"/>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9DD1347C-E05D-44BD-BE83-DE13A1ECD620}"/>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9B665A2-FE8A-447F-AF61-A22D6DF2CC69}"/>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C317AB5-049B-454B-9B0C-9941728533F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74ACD06-A075-449B-80D3-9958154FC7D2}"/>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598AF1C-3F79-40A5-82B4-05BC5CBAD7DD}"/>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1D338CD-EE31-4C90-83F0-28AC17CA7DC3}"/>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ACE7526-3AAF-441A-86DA-293915739F2F}"/>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85B0F8B-7032-43A2-8493-23FAD3D18A5C}"/>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1A7020A-6952-47BD-8A2F-B8FE9ECB9C39}"/>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351BA00-A3EF-4850-B5D9-69563C102423}"/>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DF49792-7490-4125-8C2E-0BB7E0C19002}"/>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一般会計等に係る地方債の減少や公共下水道事業会計に係る公営企業債等繰入見込額の減少などにより、前年度と比較して改善した。</a:t>
          </a:r>
        </a:p>
        <a:p>
          <a:r>
            <a:rPr kumimoji="1" lang="ja-JP" altLang="en-US" sz="1100">
              <a:latin typeface="ＭＳ Ｐゴシック" panose="020B0600070205080204" pitchFamily="50" charset="-128"/>
              <a:ea typeface="ＭＳ Ｐゴシック" panose="020B0600070205080204" pitchFamily="50" charset="-128"/>
            </a:rPr>
            <a:t>　今後も、職員の定員管理をふまえた人件費の総額抑制、事業実施の適正化等を図りながら、将来に過度な負担の先送りがないよう、財政運営に取り組む。</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E846A17-941B-4B6D-871B-1A94347EE7EF}"/>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2FA8D587-6879-4EBB-BB08-1FFA09CBBA48}"/>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B57CDE5E-F747-4A45-B0B8-2DC2D487CC4D}"/>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5DC6F0A-8E39-43D8-B8C6-94A499191AC2}"/>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95BA51BC-CF8A-4AD4-8C11-628FE37E9151}"/>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6DD196DB-CB68-4536-809F-973AA4E47506}"/>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AB2D8E22-B7BA-469A-A413-B997918AE220}"/>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D5A0C377-6AFD-4A12-967E-99970C7B0FD8}"/>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AF438BB6-08C1-4F9D-80D5-880925B0C7BE}"/>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11D19856-69BC-4DDF-8B71-F2298A3BCC68}"/>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64B6DC1D-F833-4BEA-A7A4-CD6BD4B4B877}"/>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83DDBF4F-1FE2-470E-A713-BE54093E0998}"/>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85311AB-7F46-4A06-A7DA-51624E71BD26}"/>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206655F3-EB43-4ED8-80D7-900387A742CF}"/>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C66B4026-4BB6-48EF-A525-8A54573EAFDF}"/>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5" name="直線コネクタ 134">
          <a:extLst>
            <a:ext uri="{FF2B5EF4-FFF2-40B4-BE49-F238E27FC236}">
              <a16:creationId xmlns:a16="http://schemas.microsoft.com/office/drawing/2014/main" id="{D15A6E48-91BA-4032-9555-023B21F6D02D}"/>
            </a:ext>
          </a:extLst>
        </xdr:cNvPr>
        <xdr:cNvCxnSpPr/>
      </xdr:nvCxnSpPr>
      <xdr:spPr>
        <a:xfrm flipV="1">
          <a:off x="13027660" y="4442248"/>
          <a:ext cx="1269" cy="1437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6" name="債務償還比率最小値テキスト">
          <a:extLst>
            <a:ext uri="{FF2B5EF4-FFF2-40B4-BE49-F238E27FC236}">
              <a16:creationId xmlns:a16="http://schemas.microsoft.com/office/drawing/2014/main" id="{47AFB496-1874-4971-B976-299F4DF35E66}"/>
            </a:ext>
          </a:extLst>
        </xdr:cNvPr>
        <xdr:cNvSpPr txBox="1"/>
      </xdr:nvSpPr>
      <xdr:spPr>
        <a:xfrm>
          <a:off x="13080365" y="58838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7" name="直線コネクタ 136">
          <a:extLst>
            <a:ext uri="{FF2B5EF4-FFF2-40B4-BE49-F238E27FC236}">
              <a16:creationId xmlns:a16="http://schemas.microsoft.com/office/drawing/2014/main" id="{BF1EED87-5243-4E00-9C09-0139067B6912}"/>
            </a:ext>
          </a:extLst>
        </xdr:cNvPr>
        <xdr:cNvCxnSpPr/>
      </xdr:nvCxnSpPr>
      <xdr:spPr>
        <a:xfrm>
          <a:off x="12963525" y="58800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8C87FC8F-DF10-4D05-B8FE-607C35CB1088}"/>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F679BD0E-3E47-42E7-B32B-9977D546EA6F}"/>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0" name="債務償還比率平均値テキスト">
          <a:extLst>
            <a:ext uri="{FF2B5EF4-FFF2-40B4-BE49-F238E27FC236}">
              <a16:creationId xmlns:a16="http://schemas.microsoft.com/office/drawing/2014/main" id="{D9BCCE04-E3B0-4F4A-A9AF-CD8689467144}"/>
            </a:ext>
          </a:extLst>
        </xdr:cNvPr>
        <xdr:cNvSpPr txBox="1"/>
      </xdr:nvSpPr>
      <xdr:spPr>
        <a:xfrm>
          <a:off x="13080365" y="49036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1" name="フローチャート: 判断 140">
          <a:extLst>
            <a:ext uri="{FF2B5EF4-FFF2-40B4-BE49-F238E27FC236}">
              <a16:creationId xmlns:a16="http://schemas.microsoft.com/office/drawing/2014/main" id="{144FB76F-C9AA-4359-8C75-9F026C6DB2CC}"/>
            </a:ext>
          </a:extLst>
        </xdr:cNvPr>
        <xdr:cNvSpPr/>
      </xdr:nvSpPr>
      <xdr:spPr>
        <a:xfrm>
          <a:off x="13001625" y="50483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2" name="フローチャート: 判断 141">
          <a:extLst>
            <a:ext uri="{FF2B5EF4-FFF2-40B4-BE49-F238E27FC236}">
              <a16:creationId xmlns:a16="http://schemas.microsoft.com/office/drawing/2014/main" id="{7C30D8FB-F6E8-4A33-AF5F-067614F620DB}"/>
            </a:ext>
          </a:extLst>
        </xdr:cNvPr>
        <xdr:cNvSpPr/>
      </xdr:nvSpPr>
      <xdr:spPr>
        <a:xfrm>
          <a:off x="12359005" y="506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3" name="フローチャート: 判断 142">
          <a:extLst>
            <a:ext uri="{FF2B5EF4-FFF2-40B4-BE49-F238E27FC236}">
              <a16:creationId xmlns:a16="http://schemas.microsoft.com/office/drawing/2014/main" id="{732D5819-5454-49FD-A7B4-81942CF098E5}"/>
            </a:ext>
          </a:extLst>
        </xdr:cNvPr>
        <xdr:cNvSpPr/>
      </xdr:nvSpPr>
      <xdr:spPr>
        <a:xfrm>
          <a:off x="11688445" y="505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4" name="フローチャート: 判断 143">
          <a:extLst>
            <a:ext uri="{FF2B5EF4-FFF2-40B4-BE49-F238E27FC236}">
              <a16:creationId xmlns:a16="http://schemas.microsoft.com/office/drawing/2014/main" id="{388E4649-50AA-449B-BB35-729765EB40EA}"/>
            </a:ext>
          </a:extLst>
        </xdr:cNvPr>
        <xdr:cNvSpPr/>
      </xdr:nvSpPr>
      <xdr:spPr>
        <a:xfrm>
          <a:off x="11017885" y="49868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5" name="フローチャート: 判断 144">
          <a:extLst>
            <a:ext uri="{FF2B5EF4-FFF2-40B4-BE49-F238E27FC236}">
              <a16:creationId xmlns:a16="http://schemas.microsoft.com/office/drawing/2014/main" id="{C1B16363-41DB-4241-99A2-19A975CF1A94}"/>
            </a:ext>
          </a:extLst>
        </xdr:cNvPr>
        <xdr:cNvSpPr/>
      </xdr:nvSpPr>
      <xdr:spPr>
        <a:xfrm>
          <a:off x="10347325" y="5164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C444619-D24B-41DF-BEC1-C6AB8E82E513}"/>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0C106ED-DA54-4D3A-B3A4-597D2FC21BA7}"/>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097BA33-800E-4499-AB14-AF67BBE7DDC5}"/>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98A4AFE-78C4-4442-9CC8-E5F22E885A0D}"/>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1811E45-CCC0-4877-8F92-0E0505665CDE}"/>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39998</xdr:rowOff>
    </xdr:from>
    <xdr:to>
      <xdr:col>76</xdr:col>
      <xdr:colOff>73025</xdr:colOff>
      <xdr:row>31</xdr:row>
      <xdr:rowOff>141598</xdr:rowOff>
    </xdr:to>
    <xdr:sp macro="" textlink="">
      <xdr:nvSpPr>
        <xdr:cNvPr id="151" name="楕円 150">
          <a:extLst>
            <a:ext uri="{FF2B5EF4-FFF2-40B4-BE49-F238E27FC236}">
              <a16:creationId xmlns:a16="http://schemas.microsoft.com/office/drawing/2014/main" id="{FD9969F8-63FE-49FE-BDF6-AD22747643D6}"/>
            </a:ext>
          </a:extLst>
        </xdr:cNvPr>
        <xdr:cNvSpPr/>
      </xdr:nvSpPr>
      <xdr:spPr>
        <a:xfrm>
          <a:off x="13001625" y="5236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18425</xdr:rowOff>
    </xdr:from>
    <xdr:ext cx="469744" cy="259045"/>
    <xdr:sp macro="" textlink="">
      <xdr:nvSpPr>
        <xdr:cNvPr id="152" name="債務償還比率該当値テキスト">
          <a:extLst>
            <a:ext uri="{FF2B5EF4-FFF2-40B4-BE49-F238E27FC236}">
              <a16:creationId xmlns:a16="http://schemas.microsoft.com/office/drawing/2014/main" id="{D33E8245-67A0-4CA9-8FC7-D93AC8C8AA2D}"/>
            </a:ext>
          </a:extLst>
        </xdr:cNvPr>
        <xdr:cNvSpPr txBox="1"/>
      </xdr:nvSpPr>
      <xdr:spPr>
        <a:xfrm>
          <a:off x="13080365" y="521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127198</xdr:rowOff>
    </xdr:from>
    <xdr:to>
      <xdr:col>72</xdr:col>
      <xdr:colOff>123825</xdr:colOff>
      <xdr:row>32</xdr:row>
      <xdr:rowOff>57348</xdr:rowOff>
    </xdr:to>
    <xdr:sp macro="" textlink="">
      <xdr:nvSpPr>
        <xdr:cNvPr id="153" name="楕円 152">
          <a:extLst>
            <a:ext uri="{FF2B5EF4-FFF2-40B4-BE49-F238E27FC236}">
              <a16:creationId xmlns:a16="http://schemas.microsoft.com/office/drawing/2014/main" id="{0743FC6B-7092-424A-970C-E449EA4E7C18}"/>
            </a:ext>
          </a:extLst>
        </xdr:cNvPr>
        <xdr:cNvSpPr/>
      </xdr:nvSpPr>
      <xdr:spPr>
        <a:xfrm>
          <a:off x="12359005" y="532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90798</xdr:rowOff>
    </xdr:from>
    <xdr:to>
      <xdr:col>76</xdr:col>
      <xdr:colOff>22225</xdr:colOff>
      <xdr:row>32</xdr:row>
      <xdr:rowOff>6548</xdr:rowOff>
    </xdr:to>
    <xdr:cxnSp macro="">
      <xdr:nvCxnSpPr>
        <xdr:cNvPr id="154" name="直線コネクタ 153">
          <a:extLst>
            <a:ext uri="{FF2B5EF4-FFF2-40B4-BE49-F238E27FC236}">
              <a16:creationId xmlns:a16="http://schemas.microsoft.com/office/drawing/2014/main" id="{57998ECD-261F-437E-89C5-0707D4538222}"/>
            </a:ext>
          </a:extLst>
        </xdr:cNvPr>
        <xdr:cNvCxnSpPr/>
      </xdr:nvCxnSpPr>
      <xdr:spPr>
        <a:xfrm flipV="1">
          <a:off x="12409805" y="5287638"/>
          <a:ext cx="619760" cy="8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32562</xdr:rowOff>
    </xdr:from>
    <xdr:to>
      <xdr:col>68</xdr:col>
      <xdr:colOff>123825</xdr:colOff>
      <xdr:row>31</xdr:row>
      <xdr:rowOff>134162</xdr:rowOff>
    </xdr:to>
    <xdr:sp macro="" textlink="">
      <xdr:nvSpPr>
        <xdr:cNvPr id="155" name="楕円 154">
          <a:extLst>
            <a:ext uri="{FF2B5EF4-FFF2-40B4-BE49-F238E27FC236}">
              <a16:creationId xmlns:a16="http://schemas.microsoft.com/office/drawing/2014/main" id="{F1EE6220-409B-43F8-951F-7C6EEE7E94F3}"/>
            </a:ext>
          </a:extLst>
        </xdr:cNvPr>
        <xdr:cNvSpPr/>
      </xdr:nvSpPr>
      <xdr:spPr>
        <a:xfrm>
          <a:off x="11688445" y="522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83362</xdr:rowOff>
    </xdr:from>
    <xdr:to>
      <xdr:col>72</xdr:col>
      <xdr:colOff>73025</xdr:colOff>
      <xdr:row>32</xdr:row>
      <xdr:rowOff>6548</xdr:rowOff>
    </xdr:to>
    <xdr:cxnSp macro="">
      <xdr:nvCxnSpPr>
        <xdr:cNvPr id="156" name="直線コネクタ 155">
          <a:extLst>
            <a:ext uri="{FF2B5EF4-FFF2-40B4-BE49-F238E27FC236}">
              <a16:creationId xmlns:a16="http://schemas.microsoft.com/office/drawing/2014/main" id="{763A19F5-F07D-4061-9AFA-6A95787BD698}"/>
            </a:ext>
          </a:extLst>
        </xdr:cNvPr>
        <xdr:cNvCxnSpPr/>
      </xdr:nvCxnSpPr>
      <xdr:spPr>
        <a:xfrm>
          <a:off x="11739245" y="5280202"/>
          <a:ext cx="670560" cy="9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112854</xdr:rowOff>
    </xdr:from>
    <xdr:to>
      <xdr:col>64</xdr:col>
      <xdr:colOff>123825</xdr:colOff>
      <xdr:row>31</xdr:row>
      <xdr:rowOff>43004</xdr:rowOff>
    </xdr:to>
    <xdr:sp macro="" textlink="">
      <xdr:nvSpPr>
        <xdr:cNvPr id="157" name="楕円 156">
          <a:extLst>
            <a:ext uri="{FF2B5EF4-FFF2-40B4-BE49-F238E27FC236}">
              <a16:creationId xmlns:a16="http://schemas.microsoft.com/office/drawing/2014/main" id="{166E5371-98B0-438D-8AE0-398FEF26ABC6}"/>
            </a:ext>
          </a:extLst>
        </xdr:cNvPr>
        <xdr:cNvSpPr/>
      </xdr:nvSpPr>
      <xdr:spPr>
        <a:xfrm>
          <a:off x="11017885" y="5142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163654</xdr:rowOff>
    </xdr:from>
    <xdr:to>
      <xdr:col>68</xdr:col>
      <xdr:colOff>73025</xdr:colOff>
      <xdr:row>31</xdr:row>
      <xdr:rowOff>83362</xdr:rowOff>
    </xdr:to>
    <xdr:cxnSp macro="">
      <xdr:nvCxnSpPr>
        <xdr:cNvPr id="158" name="直線コネクタ 157">
          <a:extLst>
            <a:ext uri="{FF2B5EF4-FFF2-40B4-BE49-F238E27FC236}">
              <a16:creationId xmlns:a16="http://schemas.microsoft.com/office/drawing/2014/main" id="{6E47BB57-C419-49B3-8964-3340602D8876}"/>
            </a:ext>
          </a:extLst>
        </xdr:cNvPr>
        <xdr:cNvCxnSpPr/>
      </xdr:nvCxnSpPr>
      <xdr:spPr>
        <a:xfrm>
          <a:off x="11068685" y="5192854"/>
          <a:ext cx="670560" cy="8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95483</xdr:rowOff>
    </xdr:from>
    <xdr:to>
      <xdr:col>60</xdr:col>
      <xdr:colOff>123825</xdr:colOff>
      <xdr:row>33</xdr:row>
      <xdr:rowOff>25633</xdr:rowOff>
    </xdr:to>
    <xdr:sp macro="" textlink="">
      <xdr:nvSpPr>
        <xdr:cNvPr id="159" name="楕円 158">
          <a:extLst>
            <a:ext uri="{FF2B5EF4-FFF2-40B4-BE49-F238E27FC236}">
              <a16:creationId xmlns:a16="http://schemas.microsoft.com/office/drawing/2014/main" id="{9B9D21E0-5DB4-4CE4-9837-62815E02019A}"/>
            </a:ext>
          </a:extLst>
        </xdr:cNvPr>
        <xdr:cNvSpPr/>
      </xdr:nvSpPr>
      <xdr:spPr>
        <a:xfrm>
          <a:off x="10347325" y="5459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163654</xdr:rowOff>
    </xdr:from>
    <xdr:to>
      <xdr:col>64</xdr:col>
      <xdr:colOff>73025</xdr:colOff>
      <xdr:row>32</xdr:row>
      <xdr:rowOff>146283</xdr:rowOff>
    </xdr:to>
    <xdr:cxnSp macro="">
      <xdr:nvCxnSpPr>
        <xdr:cNvPr id="160" name="直線コネクタ 159">
          <a:extLst>
            <a:ext uri="{FF2B5EF4-FFF2-40B4-BE49-F238E27FC236}">
              <a16:creationId xmlns:a16="http://schemas.microsoft.com/office/drawing/2014/main" id="{6E53833D-49C6-4394-AE34-CFDFB3F5A4E0}"/>
            </a:ext>
          </a:extLst>
        </xdr:cNvPr>
        <xdr:cNvCxnSpPr/>
      </xdr:nvCxnSpPr>
      <xdr:spPr>
        <a:xfrm flipV="1">
          <a:off x="10398125" y="5192854"/>
          <a:ext cx="670560" cy="31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61" name="n_1aveValue債務償還比率">
          <a:extLst>
            <a:ext uri="{FF2B5EF4-FFF2-40B4-BE49-F238E27FC236}">
              <a16:creationId xmlns:a16="http://schemas.microsoft.com/office/drawing/2014/main" id="{6B8C8AC0-F642-46A5-AD09-467F3C1CCA92}"/>
            </a:ext>
          </a:extLst>
        </xdr:cNvPr>
        <xdr:cNvSpPr txBox="1"/>
      </xdr:nvSpPr>
      <xdr:spPr>
        <a:xfrm>
          <a:off x="12185092" y="4847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62" name="n_2aveValue債務償還比率">
          <a:extLst>
            <a:ext uri="{FF2B5EF4-FFF2-40B4-BE49-F238E27FC236}">
              <a16:creationId xmlns:a16="http://schemas.microsoft.com/office/drawing/2014/main" id="{0FC860FA-AC81-4BDB-945F-9E5D5689C70E}"/>
            </a:ext>
          </a:extLst>
        </xdr:cNvPr>
        <xdr:cNvSpPr txBox="1"/>
      </xdr:nvSpPr>
      <xdr:spPr>
        <a:xfrm>
          <a:off x="11527232" y="484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63" name="n_3aveValue債務償還比率">
          <a:extLst>
            <a:ext uri="{FF2B5EF4-FFF2-40B4-BE49-F238E27FC236}">
              <a16:creationId xmlns:a16="http://schemas.microsoft.com/office/drawing/2014/main" id="{486F8CC9-0CF6-4FF5-9D27-807D8F37B161}"/>
            </a:ext>
          </a:extLst>
        </xdr:cNvPr>
        <xdr:cNvSpPr txBox="1"/>
      </xdr:nvSpPr>
      <xdr:spPr>
        <a:xfrm>
          <a:off x="10856672" y="4765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4" name="n_4aveValue債務償還比率">
          <a:extLst>
            <a:ext uri="{FF2B5EF4-FFF2-40B4-BE49-F238E27FC236}">
              <a16:creationId xmlns:a16="http://schemas.microsoft.com/office/drawing/2014/main" id="{D1F6232A-1DAC-4CFD-BA1C-EFA690834CB6}"/>
            </a:ext>
          </a:extLst>
        </xdr:cNvPr>
        <xdr:cNvSpPr txBox="1"/>
      </xdr:nvSpPr>
      <xdr:spPr>
        <a:xfrm>
          <a:off x="10186112" y="494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48475</xdr:rowOff>
    </xdr:from>
    <xdr:ext cx="469744" cy="259045"/>
    <xdr:sp macro="" textlink="">
      <xdr:nvSpPr>
        <xdr:cNvPr id="165" name="n_1mainValue債務償還比率">
          <a:extLst>
            <a:ext uri="{FF2B5EF4-FFF2-40B4-BE49-F238E27FC236}">
              <a16:creationId xmlns:a16="http://schemas.microsoft.com/office/drawing/2014/main" id="{9E3F56F3-739E-4522-A8FD-23B718B5FBD9}"/>
            </a:ext>
          </a:extLst>
        </xdr:cNvPr>
        <xdr:cNvSpPr txBox="1"/>
      </xdr:nvSpPr>
      <xdr:spPr>
        <a:xfrm>
          <a:off x="12185092" y="541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125289</xdr:rowOff>
    </xdr:from>
    <xdr:ext cx="469744" cy="259045"/>
    <xdr:sp macro="" textlink="">
      <xdr:nvSpPr>
        <xdr:cNvPr id="166" name="n_2mainValue債務償還比率">
          <a:extLst>
            <a:ext uri="{FF2B5EF4-FFF2-40B4-BE49-F238E27FC236}">
              <a16:creationId xmlns:a16="http://schemas.microsoft.com/office/drawing/2014/main" id="{E921981E-56AD-428A-99F8-62E830CA599E}"/>
            </a:ext>
          </a:extLst>
        </xdr:cNvPr>
        <xdr:cNvSpPr txBox="1"/>
      </xdr:nvSpPr>
      <xdr:spPr>
        <a:xfrm>
          <a:off x="11527232" y="532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34131</xdr:rowOff>
    </xdr:from>
    <xdr:ext cx="469744" cy="259045"/>
    <xdr:sp macro="" textlink="">
      <xdr:nvSpPr>
        <xdr:cNvPr id="167" name="n_3mainValue債務償還比率">
          <a:extLst>
            <a:ext uri="{FF2B5EF4-FFF2-40B4-BE49-F238E27FC236}">
              <a16:creationId xmlns:a16="http://schemas.microsoft.com/office/drawing/2014/main" id="{38C4BC57-7FB5-4A75-9E8E-A0B0E06C8901}"/>
            </a:ext>
          </a:extLst>
        </xdr:cNvPr>
        <xdr:cNvSpPr txBox="1"/>
      </xdr:nvSpPr>
      <xdr:spPr>
        <a:xfrm>
          <a:off x="10856672" y="523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16760</xdr:rowOff>
    </xdr:from>
    <xdr:ext cx="469744" cy="259045"/>
    <xdr:sp macro="" textlink="">
      <xdr:nvSpPr>
        <xdr:cNvPr id="168" name="n_4mainValue債務償還比率">
          <a:extLst>
            <a:ext uri="{FF2B5EF4-FFF2-40B4-BE49-F238E27FC236}">
              <a16:creationId xmlns:a16="http://schemas.microsoft.com/office/drawing/2014/main" id="{01DCC8F5-A128-4274-9B14-413488237DE8}"/>
            </a:ext>
          </a:extLst>
        </xdr:cNvPr>
        <xdr:cNvSpPr txBox="1"/>
      </xdr:nvSpPr>
      <xdr:spPr>
        <a:xfrm>
          <a:off x="10186112" y="5548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84A0C178-1882-4C4D-A553-874A11488F25}"/>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7478C622-EABD-4703-A1A6-FFCE3E90B810}"/>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97909E72-C172-4E9F-A7E8-CD2383DB3DB1}"/>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6E7968FF-5196-44B7-8560-2C689CBEA153}"/>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61EE1C5-0941-479C-9C60-320557265515}"/>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419D78F-438A-4F24-93EC-841F9B307C15}"/>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A159A8-B8E6-41B6-9C91-B2390AF9089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C65A8C2-86F5-4D1A-83BB-3A79013F791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989991E-023C-4D8F-8F99-83410CF1D3C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1ED9A0A-2806-4ACA-9FD3-41C8A9B418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大阪府八尾市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3C2CE3-7FEA-45ED-906B-F68F1AA3589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666411-D231-401C-A06F-8B04EE4D3BB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44ADC7-11C2-43E6-920D-E812C7DEB40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23543A-3109-405A-ACB4-C461D39A24B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7B3DAF-3C0D-4CEB-9E64-7A84A6F8311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A1D1B7-FAFF-44B8-9266-C0008305621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259,158
249,877
41.72
126,597,935
124,326,820
1,797,799
63,103,183
84,157,724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F39C63-F2B6-4BEA-B79B-72622F9A75D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D2E6B52-5930-4A78-B04B-DBA49571F12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6D9AC5-E625-46A1-BCCB-1C950F4E7C4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4BC128-A8E6-46FD-9BD2-75DB2AD473C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398DB74-2CEC-4290-B0C6-67587CC8B53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D6C3A8D-48CE-423A-8084-1AE1B5E76EF3}"/>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8D32F07-9079-4593-B7B7-FD27BD5C652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32C5DF-7F28-48CC-B04F-3FE999B0FA4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A05854C-5330-4517-BC00-D1DEEFCE43E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254819-E070-41C7-93C9-C427834B8EA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F2ADBD-30A4-4429-8789-9A1F096DA5D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323D5A-4710-4E9E-9FA8-29769CEFB49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68ACA6-4DCD-4AAC-BF76-E700A4A867C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5133A8-AB7C-4E32-8F02-D00766DCAF9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9B53E77-4B09-4FC4-9DAD-8E8F526047B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38DE200-FA1B-4418-9E13-80BE62D3FB1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8C66E9-893C-46A3-8484-4BEF0C645157}"/>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13D799-5A09-4057-925A-567E1590ADD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D9D3589-FC3A-408D-9668-9DC85326246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EBA0C27-3E54-48D4-9662-33FA20E090C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7803D80-CBBC-49B8-976D-3183FF800CA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F6BC12-342F-4F5A-AE69-5F977392F3B4}"/>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BF78D7-8BE3-4C56-9AF1-0A2AB3633FE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6BD097-E41B-47D2-9216-7FFE7792B8E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F01A77-FFA7-4EF4-8F83-62FC5CCF4A4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F6C066D-CEE6-485C-8325-D46657A0179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9948694-55AD-4C92-8B24-1DAD578DEBB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905B490-0448-4C14-9CEC-E41E7A9C457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378BC0-4E55-44AD-8608-4A767A96E8D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46F0439-F314-4454-8642-E2DDBF50687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6DD66C-0379-4010-AEC0-2AC1060C1D9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EB69E0-F436-40FA-A115-1BBDA73A86C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6A5018F-7EE0-4660-A0BC-5705A628CB05}"/>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192077B-CC65-41A2-980F-DE6E6DEB24A3}"/>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A00A7E8-A978-488E-8F3D-85CBAFD2352B}"/>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856A739-E02F-46E5-98C0-A3FCE5407F6E}"/>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6FAF9EC-0746-44C3-AE48-069A816A4EB3}"/>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CCC6265-5D9C-4E7A-A0AB-4C7015B5F51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F57E443-9519-4D02-8118-C4D5FB9A1D9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121072E-D5BA-4ED5-88CE-4B08E19EEE0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A0FA16E-74B1-44F3-AFD8-F31C77D443E9}"/>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A95F5C-5608-4F2A-A235-219611A4D8F1}"/>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095091E-9C45-475B-AAB3-1DC46E7B97D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441149C5-69D1-4621-8ED9-322F1C0A70A0}"/>
            </a:ext>
          </a:extLst>
        </xdr:cNvPr>
        <xdr:cNvCxnSpPr/>
      </xdr:nvCxnSpPr>
      <xdr:spPr>
        <a:xfrm flipV="1">
          <a:off x="4086225" y="5679186"/>
          <a:ext cx="0" cy="127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24130531-D30A-4051-97CB-CC7F92AD92ED}"/>
            </a:ext>
          </a:extLst>
        </xdr:cNvPr>
        <xdr:cNvSpPr txBox="1"/>
      </xdr:nvSpPr>
      <xdr:spPr>
        <a:xfrm>
          <a:off x="4124960" y="696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A6D7DBB0-3933-4C97-A87F-C2F418DA4A77}"/>
            </a:ext>
          </a:extLst>
        </xdr:cNvPr>
        <xdr:cNvCxnSpPr/>
      </xdr:nvCxnSpPr>
      <xdr:spPr>
        <a:xfrm>
          <a:off x="402082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BB45CCC8-F0CF-4FE3-81F5-E2F01D9F1FD6}"/>
            </a:ext>
          </a:extLst>
        </xdr:cNvPr>
        <xdr:cNvSpPr txBox="1"/>
      </xdr:nvSpPr>
      <xdr:spPr>
        <a:xfrm>
          <a:off x="4124960" y="545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5523DB62-421B-4775-A221-55871318480E}"/>
            </a:ext>
          </a:extLst>
        </xdr:cNvPr>
        <xdr:cNvCxnSpPr/>
      </xdr:nvCxnSpPr>
      <xdr:spPr>
        <a:xfrm>
          <a:off x="4020820" y="567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48B0805A-D34D-4975-B2B3-BF2710CF90EC}"/>
            </a:ext>
          </a:extLst>
        </xdr:cNvPr>
        <xdr:cNvSpPr txBox="1"/>
      </xdr:nvSpPr>
      <xdr:spPr>
        <a:xfrm>
          <a:off x="4124960" y="6270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7811668B-7056-41C6-BD39-44F305CD6155}"/>
            </a:ext>
          </a:extLst>
        </xdr:cNvPr>
        <xdr:cNvSpPr/>
      </xdr:nvSpPr>
      <xdr:spPr>
        <a:xfrm>
          <a:off x="4036060" y="6292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894AE053-1672-4A6E-9395-06BCEBE75B0E}"/>
            </a:ext>
          </a:extLst>
        </xdr:cNvPr>
        <xdr:cNvSpPr/>
      </xdr:nvSpPr>
      <xdr:spPr>
        <a:xfrm>
          <a:off x="3312160" y="62486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BBB0BE33-B99D-4A81-BD00-3E0761461359}"/>
            </a:ext>
          </a:extLst>
        </xdr:cNvPr>
        <xdr:cNvSpPr/>
      </xdr:nvSpPr>
      <xdr:spPr>
        <a:xfrm>
          <a:off x="2514600" y="622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C2121E7-077B-4331-AB5D-8EB29F34C1A1}"/>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99FF39D-F656-4090-B22B-2961CB83B284}"/>
            </a:ext>
          </a:extLst>
        </xdr:cNvPr>
        <xdr:cNvSpPr/>
      </xdr:nvSpPr>
      <xdr:spPr>
        <a:xfrm>
          <a:off x="965200" y="61678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2415F2D-86FA-421A-B76C-95FEACDE7AB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F0410A5-3673-4033-AB11-150E3F49EE2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FF92777-A49F-46FA-8027-2823A27C601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FD17B4-47D1-4987-BCE9-C8683831528A}"/>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02BAE9C-2130-4EEA-8A5C-1E58098B38C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1" name="楕円 70">
          <a:extLst>
            <a:ext uri="{FF2B5EF4-FFF2-40B4-BE49-F238E27FC236}">
              <a16:creationId xmlns:a16="http://schemas.microsoft.com/office/drawing/2014/main" id="{0516E3D8-CAF5-4B36-9ACD-6513C1B744F5}"/>
            </a:ext>
          </a:extLst>
        </xdr:cNvPr>
        <xdr:cNvSpPr/>
      </xdr:nvSpPr>
      <xdr:spPr>
        <a:xfrm>
          <a:off x="403606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105427</xdr:rowOff>
    </xdr:from>
    <xdr:ext cx="405111" cy="259045"/>
    <xdr:sp macro="" textlink="">
      <xdr:nvSpPr>
        <xdr:cNvPr id="72" name="【道路】&#10;有形固定資産減価償却率該当値テキスト">
          <a:extLst>
            <a:ext uri="{FF2B5EF4-FFF2-40B4-BE49-F238E27FC236}">
              <a16:creationId xmlns:a16="http://schemas.microsoft.com/office/drawing/2014/main" id="{BEC26E0D-EF85-439C-8E93-3C751BE4B919}"/>
            </a:ext>
          </a:extLst>
        </xdr:cNvPr>
        <xdr:cNvSpPr txBox="1"/>
      </xdr:nvSpPr>
      <xdr:spPr>
        <a:xfrm>
          <a:off x="412496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36830</xdr:rowOff>
    </xdr:from>
    <xdr:to>
      <xdr:col>20</xdr:col>
      <xdr:colOff>38100</xdr:colOff>
      <xdr:row>37</xdr:row>
      <xdr:rowOff>138430</xdr:rowOff>
    </xdr:to>
    <xdr:sp macro="" textlink="">
      <xdr:nvSpPr>
        <xdr:cNvPr id="73" name="楕円 72">
          <a:extLst>
            <a:ext uri="{FF2B5EF4-FFF2-40B4-BE49-F238E27FC236}">
              <a16:creationId xmlns:a16="http://schemas.microsoft.com/office/drawing/2014/main" id="{105173CB-4E65-4F07-A7E3-0FA00E8CDD81}"/>
            </a:ext>
          </a:extLst>
        </xdr:cNvPr>
        <xdr:cNvSpPr/>
      </xdr:nvSpPr>
      <xdr:spPr>
        <a:xfrm>
          <a:off x="3312160" y="6239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87630</xdr:rowOff>
    </xdr:from>
    <xdr:to>
      <xdr:col>24</xdr:col>
      <xdr:colOff>63500</xdr:colOff>
      <xdr:row>37</xdr:row>
      <xdr:rowOff>133350</xdr:rowOff>
    </xdr:to>
    <xdr:cxnSp macro="">
      <xdr:nvCxnSpPr>
        <xdr:cNvPr id="74" name="直線コネクタ 73">
          <a:extLst>
            <a:ext uri="{FF2B5EF4-FFF2-40B4-BE49-F238E27FC236}">
              <a16:creationId xmlns:a16="http://schemas.microsoft.com/office/drawing/2014/main" id="{9C339A99-D08B-41FB-AA3A-CB6F33578ED3}"/>
            </a:ext>
          </a:extLst>
        </xdr:cNvPr>
        <xdr:cNvCxnSpPr/>
      </xdr:nvCxnSpPr>
      <xdr:spPr>
        <a:xfrm>
          <a:off x="3355340" y="629031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169418</xdr:rowOff>
    </xdr:from>
    <xdr:to>
      <xdr:col>15</xdr:col>
      <xdr:colOff>101600</xdr:colOff>
      <xdr:row>37</xdr:row>
      <xdr:rowOff>99568</xdr:rowOff>
    </xdr:to>
    <xdr:sp macro="" textlink="">
      <xdr:nvSpPr>
        <xdr:cNvPr id="75" name="楕円 74">
          <a:extLst>
            <a:ext uri="{FF2B5EF4-FFF2-40B4-BE49-F238E27FC236}">
              <a16:creationId xmlns:a16="http://schemas.microsoft.com/office/drawing/2014/main" id="{EFB46044-370E-4E77-B1FE-3C1E22A0BF1E}"/>
            </a:ext>
          </a:extLst>
        </xdr:cNvPr>
        <xdr:cNvSpPr/>
      </xdr:nvSpPr>
      <xdr:spPr>
        <a:xfrm>
          <a:off x="2514600" y="6204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48768</xdr:rowOff>
    </xdr:from>
    <xdr:to>
      <xdr:col>19</xdr:col>
      <xdr:colOff>177800</xdr:colOff>
      <xdr:row>37</xdr:row>
      <xdr:rowOff>87630</xdr:rowOff>
    </xdr:to>
    <xdr:cxnSp macro="">
      <xdr:nvCxnSpPr>
        <xdr:cNvPr id="76" name="直線コネクタ 75">
          <a:extLst>
            <a:ext uri="{FF2B5EF4-FFF2-40B4-BE49-F238E27FC236}">
              <a16:creationId xmlns:a16="http://schemas.microsoft.com/office/drawing/2014/main" id="{599B4411-0DE0-4B3C-B214-9A0ED9326DAA}"/>
            </a:ext>
          </a:extLst>
        </xdr:cNvPr>
        <xdr:cNvCxnSpPr/>
      </xdr:nvCxnSpPr>
      <xdr:spPr>
        <a:xfrm>
          <a:off x="2565400" y="6251448"/>
          <a:ext cx="78994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132842</xdr:rowOff>
    </xdr:from>
    <xdr:to>
      <xdr:col>10</xdr:col>
      <xdr:colOff>165100</xdr:colOff>
      <xdr:row>37</xdr:row>
      <xdr:rowOff>62992</xdr:rowOff>
    </xdr:to>
    <xdr:sp macro="" textlink="">
      <xdr:nvSpPr>
        <xdr:cNvPr id="77" name="楕円 76">
          <a:extLst>
            <a:ext uri="{FF2B5EF4-FFF2-40B4-BE49-F238E27FC236}">
              <a16:creationId xmlns:a16="http://schemas.microsoft.com/office/drawing/2014/main" id="{BA2D19A8-7A94-4F44-BB34-005583270B8D}"/>
            </a:ext>
          </a:extLst>
        </xdr:cNvPr>
        <xdr:cNvSpPr/>
      </xdr:nvSpPr>
      <xdr:spPr>
        <a:xfrm>
          <a:off x="1739900" y="61678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xdr:rowOff>
    </xdr:from>
    <xdr:to>
      <xdr:col>15</xdr:col>
      <xdr:colOff>50800</xdr:colOff>
      <xdr:row>37</xdr:row>
      <xdr:rowOff>48768</xdr:rowOff>
    </xdr:to>
    <xdr:cxnSp macro="">
      <xdr:nvCxnSpPr>
        <xdr:cNvPr id="78" name="直線コネクタ 77">
          <a:extLst>
            <a:ext uri="{FF2B5EF4-FFF2-40B4-BE49-F238E27FC236}">
              <a16:creationId xmlns:a16="http://schemas.microsoft.com/office/drawing/2014/main" id="{03C5321C-181A-4483-81EC-3725C128815F}"/>
            </a:ext>
          </a:extLst>
        </xdr:cNvPr>
        <xdr:cNvCxnSpPr/>
      </xdr:nvCxnSpPr>
      <xdr:spPr>
        <a:xfrm>
          <a:off x="1790700" y="6214872"/>
          <a:ext cx="7747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93980</xdr:rowOff>
    </xdr:from>
    <xdr:to>
      <xdr:col>6</xdr:col>
      <xdr:colOff>38100</xdr:colOff>
      <xdr:row>37</xdr:row>
      <xdr:rowOff>24130</xdr:rowOff>
    </xdr:to>
    <xdr:sp macro="" textlink="">
      <xdr:nvSpPr>
        <xdr:cNvPr id="79" name="楕円 78">
          <a:extLst>
            <a:ext uri="{FF2B5EF4-FFF2-40B4-BE49-F238E27FC236}">
              <a16:creationId xmlns:a16="http://schemas.microsoft.com/office/drawing/2014/main" id="{753571D5-1E9A-47BF-B1B2-4A83C487976A}"/>
            </a:ext>
          </a:extLst>
        </xdr:cNvPr>
        <xdr:cNvSpPr/>
      </xdr:nvSpPr>
      <xdr:spPr>
        <a:xfrm>
          <a:off x="965200" y="61290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144780</xdr:rowOff>
    </xdr:from>
    <xdr:to>
      <xdr:col>10</xdr:col>
      <xdr:colOff>114300</xdr:colOff>
      <xdr:row>37</xdr:row>
      <xdr:rowOff>12192</xdr:rowOff>
    </xdr:to>
    <xdr:cxnSp macro="">
      <xdr:nvCxnSpPr>
        <xdr:cNvPr id="80" name="直線コネクタ 79">
          <a:extLst>
            <a:ext uri="{FF2B5EF4-FFF2-40B4-BE49-F238E27FC236}">
              <a16:creationId xmlns:a16="http://schemas.microsoft.com/office/drawing/2014/main" id="{985C101E-ABCF-4856-BFB1-C1801F082E11}"/>
            </a:ext>
          </a:extLst>
        </xdr:cNvPr>
        <xdr:cNvCxnSpPr/>
      </xdr:nvCxnSpPr>
      <xdr:spPr>
        <a:xfrm>
          <a:off x="1008380" y="6179820"/>
          <a:ext cx="7823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7AB73F61-0182-4A5E-B60E-AED8372EFD54}"/>
            </a:ext>
          </a:extLst>
        </xdr:cNvPr>
        <xdr:cNvSpPr txBox="1"/>
      </xdr:nvSpPr>
      <xdr:spPr>
        <a:xfrm>
          <a:off x="3170564" y="634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5701076E-7EBC-4C06-9681-B7CEFE98541D}"/>
            </a:ext>
          </a:extLst>
        </xdr:cNvPr>
        <xdr:cNvSpPr txBox="1"/>
      </xdr:nvSpPr>
      <xdr:spPr>
        <a:xfrm>
          <a:off x="2385704" y="631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CEB32712-9953-484F-891F-B60516F2C1AD}"/>
            </a:ext>
          </a:extLst>
        </xdr:cNvPr>
        <xdr:cNvSpPr txBox="1"/>
      </xdr:nvSpPr>
      <xdr:spPr>
        <a:xfrm>
          <a:off x="1611004" y="628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7C158CDF-C052-48F5-A541-90D2A03EEB08}"/>
            </a:ext>
          </a:extLst>
        </xdr:cNvPr>
        <xdr:cNvSpPr txBox="1"/>
      </xdr:nvSpPr>
      <xdr:spPr>
        <a:xfrm>
          <a:off x="8363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154957</xdr:rowOff>
    </xdr:from>
    <xdr:ext cx="405111" cy="259045"/>
    <xdr:sp macro="" textlink="">
      <xdr:nvSpPr>
        <xdr:cNvPr id="85" name="n_1mainValue【道路】&#10;有形固定資産減価償却率">
          <a:extLst>
            <a:ext uri="{FF2B5EF4-FFF2-40B4-BE49-F238E27FC236}">
              <a16:creationId xmlns:a16="http://schemas.microsoft.com/office/drawing/2014/main" id="{DACB5C60-2A0E-424C-B002-F3621766BC33}"/>
            </a:ext>
          </a:extLst>
        </xdr:cNvPr>
        <xdr:cNvSpPr txBox="1"/>
      </xdr:nvSpPr>
      <xdr:spPr>
        <a:xfrm>
          <a:off x="317056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116095</xdr:rowOff>
    </xdr:from>
    <xdr:ext cx="405111" cy="259045"/>
    <xdr:sp macro="" textlink="">
      <xdr:nvSpPr>
        <xdr:cNvPr id="86" name="n_2mainValue【道路】&#10;有形固定資産減価償却率">
          <a:extLst>
            <a:ext uri="{FF2B5EF4-FFF2-40B4-BE49-F238E27FC236}">
              <a16:creationId xmlns:a16="http://schemas.microsoft.com/office/drawing/2014/main" id="{0DA24557-F0E4-4259-829A-B0F979DE1982}"/>
            </a:ext>
          </a:extLst>
        </xdr:cNvPr>
        <xdr:cNvSpPr txBox="1"/>
      </xdr:nvSpPr>
      <xdr:spPr>
        <a:xfrm>
          <a:off x="2385704" y="598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E77A73AF-213B-480A-A619-1CB695C8C73C}"/>
            </a:ext>
          </a:extLst>
        </xdr:cNvPr>
        <xdr:cNvSpPr txBox="1"/>
      </xdr:nvSpPr>
      <xdr:spPr>
        <a:xfrm>
          <a:off x="161100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88" name="n_4mainValue【道路】&#10;有形固定資産減価償却率">
          <a:extLst>
            <a:ext uri="{FF2B5EF4-FFF2-40B4-BE49-F238E27FC236}">
              <a16:creationId xmlns:a16="http://schemas.microsoft.com/office/drawing/2014/main" id="{B842B6AE-1BB0-4A21-9366-5B2D8EC38A59}"/>
            </a:ext>
          </a:extLst>
        </xdr:cNvPr>
        <xdr:cNvSpPr txBox="1"/>
      </xdr:nvSpPr>
      <xdr:spPr>
        <a:xfrm>
          <a:off x="83630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B8403F6-7327-4A68-91A7-07B3C5D7267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0EBD6C0-EF97-407D-A3A0-4941F7FE05E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617FC94-FAE0-403D-97A8-814A54606C9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77DA49B-DEE0-4ED5-B771-1F3C6486D5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D2F660C-057A-4F6F-B12B-012BBE349B4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4A1C448-49EB-4B2E-A17C-429A3E2A407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8C6DBD3-D24F-4357-9DC7-2A5F6C61601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4AA43A3-D07C-42F8-A3A1-7750DE277C9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DFE96F3-BD13-40A0-A42F-FC9DC1A8925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A8A794C-5130-4F03-80DE-945C3556E50F}"/>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1428D559-9050-42D8-B331-0AF376EAF6AB}"/>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75B64090-B380-4664-AAB9-BBD1426A7102}"/>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DC431E7-2DB2-4633-9680-358424E750EB}"/>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20ABFE86-E369-4261-9EE9-AEC446B3A990}"/>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B77CC131-1EDA-47CC-BFC7-419E4DCD4D9E}"/>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F8C2E1CB-36D1-4D8A-BD52-AE1DA386F66B}"/>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AC000ED-B5DB-43FE-92C2-EDCD2520B826}"/>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4BB0E6D-F114-4BE0-86D7-64CFFC5F337B}"/>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3AE58DC-C7D0-4AB0-A265-37B9D45AB817}"/>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72C86CE-95B9-4AC7-A282-87237F31027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B7792E4-30A0-4489-806E-D36E27FCC88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2D4F59AB-32CF-4B68-82B8-861FC8196BC8}"/>
            </a:ext>
          </a:extLst>
        </xdr:cNvPr>
        <xdr:cNvCxnSpPr/>
      </xdr:nvCxnSpPr>
      <xdr:spPr>
        <a:xfrm flipV="1">
          <a:off x="9219565" y="5555651"/>
          <a:ext cx="0" cy="1388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74348C9A-4AA6-4164-97F6-028B782E0D39}"/>
            </a:ext>
          </a:extLst>
        </xdr:cNvPr>
        <xdr:cNvSpPr txBox="1"/>
      </xdr:nvSpPr>
      <xdr:spPr>
        <a:xfrm>
          <a:off x="9258300" y="694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F3C3A923-2D22-4140-9222-B6CF645C5774}"/>
            </a:ext>
          </a:extLst>
        </xdr:cNvPr>
        <xdr:cNvCxnSpPr/>
      </xdr:nvCxnSpPr>
      <xdr:spPr>
        <a:xfrm>
          <a:off x="9154160" y="694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DBA3AA8C-1ED6-4AF8-898C-44599701D26F}"/>
            </a:ext>
          </a:extLst>
        </xdr:cNvPr>
        <xdr:cNvSpPr txBox="1"/>
      </xdr:nvSpPr>
      <xdr:spPr>
        <a:xfrm>
          <a:off x="9258300" y="533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DE95C03D-B4E2-4B66-9BB8-569F61ACCF05}"/>
            </a:ext>
          </a:extLst>
        </xdr:cNvPr>
        <xdr:cNvCxnSpPr/>
      </xdr:nvCxnSpPr>
      <xdr:spPr>
        <a:xfrm>
          <a:off x="9154160" y="555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71E820FC-792A-4C00-B15D-87E66ACC5651}"/>
            </a:ext>
          </a:extLst>
        </xdr:cNvPr>
        <xdr:cNvSpPr txBox="1"/>
      </xdr:nvSpPr>
      <xdr:spPr>
        <a:xfrm>
          <a:off x="9258300" y="6271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5BCA1E95-E8E1-4342-82EE-D3797083C63D}"/>
            </a:ext>
          </a:extLst>
        </xdr:cNvPr>
        <xdr:cNvSpPr/>
      </xdr:nvSpPr>
      <xdr:spPr>
        <a:xfrm>
          <a:off x="9192260" y="64162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ED7F3669-8D8C-4E1E-A689-32434996F0CD}"/>
            </a:ext>
          </a:extLst>
        </xdr:cNvPr>
        <xdr:cNvSpPr/>
      </xdr:nvSpPr>
      <xdr:spPr>
        <a:xfrm>
          <a:off x="8445500" y="642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93ACA13F-8158-4510-8A1F-ADD219A422B1}"/>
            </a:ext>
          </a:extLst>
        </xdr:cNvPr>
        <xdr:cNvSpPr/>
      </xdr:nvSpPr>
      <xdr:spPr>
        <a:xfrm>
          <a:off x="7670800" y="6435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3C9E7785-BD8B-4A9E-948A-88CEF7E59441}"/>
            </a:ext>
          </a:extLst>
        </xdr:cNvPr>
        <xdr:cNvSpPr/>
      </xdr:nvSpPr>
      <xdr:spPr>
        <a:xfrm>
          <a:off x="6873240" y="64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F9CC48CC-D421-4B7A-9BA8-A2ECBBD0014B}"/>
            </a:ext>
          </a:extLst>
        </xdr:cNvPr>
        <xdr:cNvSpPr/>
      </xdr:nvSpPr>
      <xdr:spPr>
        <a:xfrm>
          <a:off x="6098540" y="6446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0D3E0F7-7078-4BAA-BBAF-FA4301F45C5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8813CEE7-C92D-47C5-8621-EBB51D33FE7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D73D552-DD78-404D-8940-9087B00132D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BEC97DF-8D66-40D3-9F8F-331EFF4521FD}"/>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1A35B0-E6A1-40D9-A895-5C21B546CF7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36830</xdr:rowOff>
    </xdr:from>
    <xdr:to>
      <xdr:col>55</xdr:col>
      <xdr:colOff>50800</xdr:colOff>
      <xdr:row>40</xdr:row>
      <xdr:rowOff>138430</xdr:rowOff>
    </xdr:to>
    <xdr:sp macro="" textlink="">
      <xdr:nvSpPr>
        <xdr:cNvPr id="126" name="楕円 125">
          <a:extLst>
            <a:ext uri="{FF2B5EF4-FFF2-40B4-BE49-F238E27FC236}">
              <a16:creationId xmlns:a16="http://schemas.microsoft.com/office/drawing/2014/main" id="{64E1D904-D051-4A71-AF4B-2F25312FBF9B}"/>
            </a:ext>
          </a:extLst>
        </xdr:cNvPr>
        <xdr:cNvSpPr/>
      </xdr:nvSpPr>
      <xdr:spPr>
        <a:xfrm>
          <a:off x="9192260" y="67424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15257</xdr:rowOff>
    </xdr:from>
    <xdr:ext cx="469744" cy="259045"/>
    <xdr:sp macro="" textlink="">
      <xdr:nvSpPr>
        <xdr:cNvPr id="127" name="【道路】&#10;一人当たり延長該当値テキスト">
          <a:extLst>
            <a:ext uri="{FF2B5EF4-FFF2-40B4-BE49-F238E27FC236}">
              <a16:creationId xmlns:a16="http://schemas.microsoft.com/office/drawing/2014/main" id="{6B1DC6B9-DA98-4306-838D-50DCE9CF0C44}"/>
            </a:ext>
          </a:extLst>
        </xdr:cNvPr>
        <xdr:cNvSpPr txBox="1"/>
      </xdr:nvSpPr>
      <xdr:spPr>
        <a:xfrm>
          <a:off x="9258300"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38567</xdr:rowOff>
    </xdr:from>
    <xdr:to>
      <xdr:col>50</xdr:col>
      <xdr:colOff>165100</xdr:colOff>
      <xdr:row>40</xdr:row>
      <xdr:rowOff>140167</xdr:rowOff>
    </xdr:to>
    <xdr:sp macro="" textlink="">
      <xdr:nvSpPr>
        <xdr:cNvPr id="128" name="楕円 127">
          <a:extLst>
            <a:ext uri="{FF2B5EF4-FFF2-40B4-BE49-F238E27FC236}">
              <a16:creationId xmlns:a16="http://schemas.microsoft.com/office/drawing/2014/main" id="{B59F56D8-7FA5-4672-B45E-4714FE291BB5}"/>
            </a:ext>
          </a:extLst>
        </xdr:cNvPr>
        <xdr:cNvSpPr/>
      </xdr:nvSpPr>
      <xdr:spPr>
        <a:xfrm>
          <a:off x="8445500" y="674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87630</xdr:rowOff>
    </xdr:from>
    <xdr:to>
      <xdr:col>55</xdr:col>
      <xdr:colOff>0</xdr:colOff>
      <xdr:row>40</xdr:row>
      <xdr:rowOff>89367</xdr:rowOff>
    </xdr:to>
    <xdr:cxnSp macro="">
      <xdr:nvCxnSpPr>
        <xdr:cNvPr id="129" name="直線コネクタ 128">
          <a:extLst>
            <a:ext uri="{FF2B5EF4-FFF2-40B4-BE49-F238E27FC236}">
              <a16:creationId xmlns:a16="http://schemas.microsoft.com/office/drawing/2014/main" id="{CA00C90A-24D9-4CE3-B788-2369DC117F49}"/>
            </a:ext>
          </a:extLst>
        </xdr:cNvPr>
        <xdr:cNvCxnSpPr/>
      </xdr:nvCxnSpPr>
      <xdr:spPr>
        <a:xfrm flipV="1">
          <a:off x="8496300" y="6793230"/>
          <a:ext cx="7239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40122</xdr:rowOff>
    </xdr:from>
    <xdr:to>
      <xdr:col>46</xdr:col>
      <xdr:colOff>38100</xdr:colOff>
      <xdr:row>40</xdr:row>
      <xdr:rowOff>141722</xdr:rowOff>
    </xdr:to>
    <xdr:sp macro="" textlink="">
      <xdr:nvSpPr>
        <xdr:cNvPr id="130" name="楕円 129">
          <a:extLst>
            <a:ext uri="{FF2B5EF4-FFF2-40B4-BE49-F238E27FC236}">
              <a16:creationId xmlns:a16="http://schemas.microsoft.com/office/drawing/2014/main" id="{FAB23534-D07E-4755-B1C3-DF95E704FA9C}"/>
            </a:ext>
          </a:extLst>
        </xdr:cNvPr>
        <xdr:cNvSpPr/>
      </xdr:nvSpPr>
      <xdr:spPr>
        <a:xfrm>
          <a:off x="7670800" y="67457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89367</xdr:rowOff>
    </xdr:from>
    <xdr:to>
      <xdr:col>50</xdr:col>
      <xdr:colOff>114300</xdr:colOff>
      <xdr:row>40</xdr:row>
      <xdr:rowOff>90922</xdr:rowOff>
    </xdr:to>
    <xdr:cxnSp macro="">
      <xdr:nvCxnSpPr>
        <xdr:cNvPr id="131" name="直線コネクタ 130">
          <a:extLst>
            <a:ext uri="{FF2B5EF4-FFF2-40B4-BE49-F238E27FC236}">
              <a16:creationId xmlns:a16="http://schemas.microsoft.com/office/drawing/2014/main" id="{82F71428-0EA0-4862-81C9-D92D290F7AE4}"/>
            </a:ext>
          </a:extLst>
        </xdr:cNvPr>
        <xdr:cNvCxnSpPr/>
      </xdr:nvCxnSpPr>
      <xdr:spPr>
        <a:xfrm flipV="1">
          <a:off x="7713980" y="6794967"/>
          <a:ext cx="78232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42042</xdr:rowOff>
    </xdr:from>
    <xdr:to>
      <xdr:col>41</xdr:col>
      <xdr:colOff>101600</xdr:colOff>
      <xdr:row>40</xdr:row>
      <xdr:rowOff>143642</xdr:rowOff>
    </xdr:to>
    <xdr:sp macro="" textlink="">
      <xdr:nvSpPr>
        <xdr:cNvPr id="132" name="楕円 131">
          <a:extLst>
            <a:ext uri="{FF2B5EF4-FFF2-40B4-BE49-F238E27FC236}">
              <a16:creationId xmlns:a16="http://schemas.microsoft.com/office/drawing/2014/main" id="{DA550C05-A5AE-4DD6-AD74-DFB194D01FEE}"/>
            </a:ext>
          </a:extLst>
        </xdr:cNvPr>
        <xdr:cNvSpPr/>
      </xdr:nvSpPr>
      <xdr:spPr>
        <a:xfrm>
          <a:off x="6873240" y="6747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90922</xdr:rowOff>
    </xdr:from>
    <xdr:to>
      <xdr:col>45</xdr:col>
      <xdr:colOff>177800</xdr:colOff>
      <xdr:row>40</xdr:row>
      <xdr:rowOff>92842</xdr:rowOff>
    </xdr:to>
    <xdr:cxnSp macro="">
      <xdr:nvCxnSpPr>
        <xdr:cNvPr id="133" name="直線コネクタ 132">
          <a:extLst>
            <a:ext uri="{FF2B5EF4-FFF2-40B4-BE49-F238E27FC236}">
              <a16:creationId xmlns:a16="http://schemas.microsoft.com/office/drawing/2014/main" id="{5E723819-FACA-4CFE-984E-53B4EAC36EE6}"/>
            </a:ext>
          </a:extLst>
        </xdr:cNvPr>
        <xdr:cNvCxnSpPr/>
      </xdr:nvCxnSpPr>
      <xdr:spPr>
        <a:xfrm flipV="1">
          <a:off x="6924040" y="6796522"/>
          <a:ext cx="78994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43871</xdr:rowOff>
    </xdr:from>
    <xdr:to>
      <xdr:col>36</xdr:col>
      <xdr:colOff>165100</xdr:colOff>
      <xdr:row>40</xdr:row>
      <xdr:rowOff>145471</xdr:rowOff>
    </xdr:to>
    <xdr:sp macro="" textlink="">
      <xdr:nvSpPr>
        <xdr:cNvPr id="134" name="楕円 133">
          <a:extLst>
            <a:ext uri="{FF2B5EF4-FFF2-40B4-BE49-F238E27FC236}">
              <a16:creationId xmlns:a16="http://schemas.microsoft.com/office/drawing/2014/main" id="{7A538D0B-0092-4D1A-8A54-89B6F0CBA2E9}"/>
            </a:ext>
          </a:extLst>
        </xdr:cNvPr>
        <xdr:cNvSpPr/>
      </xdr:nvSpPr>
      <xdr:spPr>
        <a:xfrm>
          <a:off x="6098540" y="674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92842</xdr:rowOff>
    </xdr:from>
    <xdr:to>
      <xdr:col>41</xdr:col>
      <xdr:colOff>50800</xdr:colOff>
      <xdr:row>40</xdr:row>
      <xdr:rowOff>94671</xdr:rowOff>
    </xdr:to>
    <xdr:cxnSp macro="">
      <xdr:nvCxnSpPr>
        <xdr:cNvPr id="135" name="直線コネクタ 134">
          <a:extLst>
            <a:ext uri="{FF2B5EF4-FFF2-40B4-BE49-F238E27FC236}">
              <a16:creationId xmlns:a16="http://schemas.microsoft.com/office/drawing/2014/main" id="{F5524477-F575-43B2-B95E-EA9624528803}"/>
            </a:ext>
          </a:extLst>
        </xdr:cNvPr>
        <xdr:cNvCxnSpPr/>
      </xdr:nvCxnSpPr>
      <xdr:spPr>
        <a:xfrm flipV="1">
          <a:off x="6149340" y="6798442"/>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C3186FAF-F0ED-4296-985E-2FAB0E06FF08}"/>
            </a:ext>
          </a:extLst>
        </xdr:cNvPr>
        <xdr:cNvSpPr txBox="1"/>
      </xdr:nvSpPr>
      <xdr:spPr>
        <a:xfrm>
          <a:off x="8271587" y="620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D97197DC-5399-4F93-BE65-926A280EE680}"/>
            </a:ext>
          </a:extLst>
        </xdr:cNvPr>
        <xdr:cNvSpPr txBox="1"/>
      </xdr:nvSpPr>
      <xdr:spPr>
        <a:xfrm>
          <a:off x="7509587" y="621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413EAAC6-F82C-4A23-B917-F976D03090F3}"/>
            </a:ext>
          </a:extLst>
        </xdr:cNvPr>
        <xdr:cNvSpPr txBox="1"/>
      </xdr:nvSpPr>
      <xdr:spPr>
        <a:xfrm>
          <a:off x="6712027" y="62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06B25943-C1A7-4AAA-8C21-86C9250D307E}"/>
            </a:ext>
          </a:extLst>
        </xdr:cNvPr>
        <xdr:cNvSpPr txBox="1"/>
      </xdr:nvSpPr>
      <xdr:spPr>
        <a:xfrm>
          <a:off x="5937327" y="622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131294</xdr:rowOff>
    </xdr:from>
    <xdr:ext cx="469744" cy="259045"/>
    <xdr:sp macro="" textlink="">
      <xdr:nvSpPr>
        <xdr:cNvPr id="140" name="n_1mainValue【道路】&#10;一人当たり延長">
          <a:extLst>
            <a:ext uri="{FF2B5EF4-FFF2-40B4-BE49-F238E27FC236}">
              <a16:creationId xmlns:a16="http://schemas.microsoft.com/office/drawing/2014/main" id="{277AC082-8C26-4870-9985-DF22C51D762E}"/>
            </a:ext>
          </a:extLst>
        </xdr:cNvPr>
        <xdr:cNvSpPr txBox="1"/>
      </xdr:nvSpPr>
      <xdr:spPr>
        <a:xfrm>
          <a:off x="8271587" y="683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132849</xdr:rowOff>
    </xdr:from>
    <xdr:ext cx="469744" cy="259045"/>
    <xdr:sp macro="" textlink="">
      <xdr:nvSpPr>
        <xdr:cNvPr id="141" name="n_2mainValue【道路】&#10;一人当たり延長">
          <a:extLst>
            <a:ext uri="{FF2B5EF4-FFF2-40B4-BE49-F238E27FC236}">
              <a16:creationId xmlns:a16="http://schemas.microsoft.com/office/drawing/2014/main" id="{2D59BD6D-9519-4A95-9030-CC2032C20718}"/>
            </a:ext>
          </a:extLst>
        </xdr:cNvPr>
        <xdr:cNvSpPr txBox="1"/>
      </xdr:nvSpPr>
      <xdr:spPr>
        <a:xfrm>
          <a:off x="7509587" y="6838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134769</xdr:rowOff>
    </xdr:from>
    <xdr:ext cx="469744" cy="259045"/>
    <xdr:sp macro="" textlink="">
      <xdr:nvSpPr>
        <xdr:cNvPr id="142" name="n_3mainValue【道路】&#10;一人当たり延長">
          <a:extLst>
            <a:ext uri="{FF2B5EF4-FFF2-40B4-BE49-F238E27FC236}">
              <a16:creationId xmlns:a16="http://schemas.microsoft.com/office/drawing/2014/main" id="{C12D5F36-300E-49E7-A199-4EB833AF4066}"/>
            </a:ext>
          </a:extLst>
        </xdr:cNvPr>
        <xdr:cNvSpPr txBox="1"/>
      </xdr:nvSpPr>
      <xdr:spPr>
        <a:xfrm>
          <a:off x="6712027" y="684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136598</xdr:rowOff>
    </xdr:from>
    <xdr:ext cx="469744" cy="259045"/>
    <xdr:sp macro="" textlink="">
      <xdr:nvSpPr>
        <xdr:cNvPr id="143" name="n_4mainValue【道路】&#10;一人当たり延長">
          <a:extLst>
            <a:ext uri="{FF2B5EF4-FFF2-40B4-BE49-F238E27FC236}">
              <a16:creationId xmlns:a16="http://schemas.microsoft.com/office/drawing/2014/main" id="{10F00DF1-5575-403A-9906-5B4E34F0A83C}"/>
            </a:ext>
          </a:extLst>
        </xdr:cNvPr>
        <xdr:cNvSpPr txBox="1"/>
      </xdr:nvSpPr>
      <xdr:spPr>
        <a:xfrm>
          <a:off x="5937327" y="6842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D99A14D-A6D4-4655-A987-72E212ADD43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B4E181B2-1B58-466C-8D0A-A74BF576F1A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CA8D814-C443-4E3D-8304-C3FE9E51771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14D285A-2177-4CF2-BA6F-DD64E522EFD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467B58A-DA1E-4EF8-B658-B80CF5EF749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C02E034-BECF-41F9-B8C2-D2AC246A764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1037DE46-2429-4D57-9633-CECA9E6C3C6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E31825D-06D2-495D-8EEB-FEC6C5AF25E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E0525D3-9369-4A4B-84C0-38A29C5277C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1EBAF87-34CA-4009-B92D-0B85326EEBC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8F6A282-CC02-4011-88FF-9988E54C6F08}"/>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7E7CF080-C16E-481F-8FD1-5CA86B7DDC2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2A82781-D3C1-4E91-963A-E93013DE8AF3}"/>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5B79921F-0580-4D54-8EBE-F24047A8EA34}"/>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E6BA3E0F-6E3B-4DB0-88EC-4675EB885F0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0C34BA6-C883-437E-9D62-A816725A485D}"/>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DE17794-B117-4E07-B251-F82BEFF9954F}"/>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4E3CE954-B3AB-4EEB-B945-A06F27730B1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276C1541-4A87-40CC-A116-6D3F01A255D5}"/>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245E1466-45D9-4893-A9DF-068A80C46AA4}"/>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5B3C872-DD20-441A-AAEA-6A069BAB1E9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5F421C92-43C3-42B5-BE04-94B15B0A888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86AE5868-7A6F-4892-A246-A999E896D49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77ACC2B1-494D-49B0-9289-7A977E32BA0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DE7EB163-0E1E-4EF2-937D-417DD2C9FB89}"/>
            </a:ext>
          </a:extLst>
        </xdr:cNvPr>
        <xdr:cNvCxnSpPr/>
      </xdr:nvCxnSpPr>
      <xdr:spPr>
        <a:xfrm flipV="1">
          <a:off x="4086225" y="930973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11541980-BC44-4BC5-865F-223B39B07376}"/>
            </a:ext>
          </a:extLst>
        </xdr:cNvPr>
        <xdr:cNvSpPr txBox="1"/>
      </xdr:nvSpPr>
      <xdr:spPr>
        <a:xfrm>
          <a:off x="4124960"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5301A47D-6D32-4155-B49C-0BB4E55834E3}"/>
            </a:ext>
          </a:extLst>
        </xdr:cNvPr>
        <xdr:cNvCxnSpPr/>
      </xdr:nvCxnSpPr>
      <xdr:spPr>
        <a:xfrm>
          <a:off x="4020820" y="1060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1E5EB7A8-59CD-40AB-8E0B-06B7DE11B911}"/>
            </a:ext>
          </a:extLst>
        </xdr:cNvPr>
        <xdr:cNvSpPr txBox="1"/>
      </xdr:nvSpPr>
      <xdr:spPr>
        <a:xfrm>
          <a:off x="4124960" y="908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A8D4AE42-F31E-4581-AEA3-1BC094BF3F19}"/>
            </a:ext>
          </a:extLst>
        </xdr:cNvPr>
        <xdr:cNvCxnSpPr/>
      </xdr:nvCxnSpPr>
      <xdr:spPr>
        <a:xfrm>
          <a:off x="4020820" y="930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2243981A-8407-40A1-B964-36F7DAC3903E}"/>
            </a:ext>
          </a:extLst>
        </xdr:cNvPr>
        <xdr:cNvSpPr txBox="1"/>
      </xdr:nvSpPr>
      <xdr:spPr>
        <a:xfrm>
          <a:off x="4124960" y="995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754D5158-14EC-48DA-BD70-139CECA6CDB7}"/>
            </a:ext>
          </a:extLst>
        </xdr:cNvPr>
        <xdr:cNvSpPr/>
      </xdr:nvSpPr>
      <xdr:spPr>
        <a:xfrm>
          <a:off x="403606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7E5A1BB9-4528-4E3A-B702-65FBE4A6D872}"/>
            </a:ext>
          </a:extLst>
        </xdr:cNvPr>
        <xdr:cNvSpPr/>
      </xdr:nvSpPr>
      <xdr:spPr>
        <a:xfrm>
          <a:off x="3312160" y="1007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DDFBE036-AE45-4DEA-989C-F21431321BBC}"/>
            </a:ext>
          </a:extLst>
        </xdr:cNvPr>
        <xdr:cNvSpPr/>
      </xdr:nvSpPr>
      <xdr:spPr>
        <a:xfrm>
          <a:off x="2514600" y="10053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EE211AD-F3B7-47EA-A42A-7186F7A48F38}"/>
            </a:ext>
          </a:extLst>
        </xdr:cNvPr>
        <xdr:cNvSpPr/>
      </xdr:nvSpPr>
      <xdr:spPr>
        <a:xfrm>
          <a:off x="1739900" y="10028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85F75E87-D69D-4F66-ADF2-EEC401115C90}"/>
            </a:ext>
          </a:extLst>
        </xdr:cNvPr>
        <xdr:cNvSpPr/>
      </xdr:nvSpPr>
      <xdr:spPr>
        <a:xfrm>
          <a:off x="965200" y="1001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FB934C8-59CE-4847-865D-C8F9B0A89EC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119B8F3-4E24-474F-9E56-4EA87A6888F9}"/>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E745C22-9B6F-45BA-8DDC-E768DA00886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FB33416-5B90-4E4C-8F87-FEAD99E409F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5A9E97D-549D-4859-9B8B-7E102BFB3C2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84" name="楕円 183">
          <a:extLst>
            <a:ext uri="{FF2B5EF4-FFF2-40B4-BE49-F238E27FC236}">
              <a16:creationId xmlns:a16="http://schemas.microsoft.com/office/drawing/2014/main" id="{31EA292F-2C6F-41D0-A97C-0D017923C7BB}"/>
            </a:ext>
          </a:extLst>
        </xdr:cNvPr>
        <xdr:cNvSpPr/>
      </xdr:nvSpPr>
      <xdr:spPr>
        <a:xfrm>
          <a:off x="4036060" y="1030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6459182C-0F3F-4039-B0B0-51FD02C7FB5D}"/>
            </a:ext>
          </a:extLst>
        </xdr:cNvPr>
        <xdr:cNvSpPr txBox="1"/>
      </xdr:nvSpPr>
      <xdr:spPr>
        <a:xfrm>
          <a:off x="4124960"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50165</xdr:rowOff>
    </xdr:from>
    <xdr:to>
      <xdr:col>20</xdr:col>
      <xdr:colOff>38100</xdr:colOff>
      <xdr:row>61</xdr:row>
      <xdr:rowOff>151765</xdr:rowOff>
    </xdr:to>
    <xdr:sp macro="" textlink="">
      <xdr:nvSpPr>
        <xdr:cNvPr id="186" name="楕円 185">
          <a:extLst>
            <a:ext uri="{FF2B5EF4-FFF2-40B4-BE49-F238E27FC236}">
              <a16:creationId xmlns:a16="http://schemas.microsoft.com/office/drawing/2014/main" id="{FC5ADF8E-1EAC-44D4-88F1-90EBDB9D11EC}"/>
            </a:ext>
          </a:extLst>
        </xdr:cNvPr>
        <xdr:cNvSpPr/>
      </xdr:nvSpPr>
      <xdr:spPr>
        <a:xfrm>
          <a:off x="3312160" y="102762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100965</xdr:rowOff>
    </xdr:from>
    <xdr:to>
      <xdr:col>24</xdr:col>
      <xdr:colOff>63500</xdr:colOff>
      <xdr:row>61</xdr:row>
      <xdr:rowOff>133350</xdr:rowOff>
    </xdr:to>
    <xdr:cxnSp macro="">
      <xdr:nvCxnSpPr>
        <xdr:cNvPr id="187" name="直線コネクタ 186">
          <a:extLst>
            <a:ext uri="{FF2B5EF4-FFF2-40B4-BE49-F238E27FC236}">
              <a16:creationId xmlns:a16="http://schemas.microsoft.com/office/drawing/2014/main" id="{52EEA094-C425-4EFA-BEB0-CDC000428171}"/>
            </a:ext>
          </a:extLst>
        </xdr:cNvPr>
        <xdr:cNvCxnSpPr/>
      </xdr:nvCxnSpPr>
      <xdr:spPr>
        <a:xfrm>
          <a:off x="3355340" y="1032700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88" name="楕円 187">
          <a:extLst>
            <a:ext uri="{FF2B5EF4-FFF2-40B4-BE49-F238E27FC236}">
              <a16:creationId xmlns:a16="http://schemas.microsoft.com/office/drawing/2014/main" id="{3A30A766-F1B8-4D12-875F-E0EBF6EF6A80}"/>
            </a:ext>
          </a:extLst>
        </xdr:cNvPr>
        <xdr:cNvSpPr/>
      </xdr:nvSpPr>
      <xdr:spPr>
        <a:xfrm>
          <a:off x="25146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100965</xdr:rowOff>
    </xdr:to>
    <xdr:cxnSp macro="">
      <xdr:nvCxnSpPr>
        <xdr:cNvPr id="189" name="直線コネクタ 188">
          <a:extLst>
            <a:ext uri="{FF2B5EF4-FFF2-40B4-BE49-F238E27FC236}">
              <a16:creationId xmlns:a16="http://schemas.microsoft.com/office/drawing/2014/main" id="{E6C615A5-6564-4EF1-AA01-B4C812A04913}"/>
            </a:ext>
          </a:extLst>
        </xdr:cNvPr>
        <xdr:cNvCxnSpPr/>
      </xdr:nvCxnSpPr>
      <xdr:spPr>
        <a:xfrm>
          <a:off x="2565400" y="1030605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xdr:rowOff>
    </xdr:from>
    <xdr:to>
      <xdr:col>10</xdr:col>
      <xdr:colOff>165100</xdr:colOff>
      <xdr:row>61</xdr:row>
      <xdr:rowOff>104140</xdr:rowOff>
    </xdr:to>
    <xdr:sp macro="" textlink="">
      <xdr:nvSpPr>
        <xdr:cNvPr id="190" name="楕円 189">
          <a:extLst>
            <a:ext uri="{FF2B5EF4-FFF2-40B4-BE49-F238E27FC236}">
              <a16:creationId xmlns:a16="http://schemas.microsoft.com/office/drawing/2014/main" id="{FDE5F1C8-1AAC-4034-AFB8-996466E106EB}"/>
            </a:ext>
          </a:extLst>
        </xdr:cNvPr>
        <xdr:cNvSpPr/>
      </xdr:nvSpPr>
      <xdr:spPr>
        <a:xfrm>
          <a:off x="17399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61</xdr:row>
      <xdr:rowOff>80010</xdr:rowOff>
    </xdr:to>
    <xdr:cxnSp macro="">
      <xdr:nvCxnSpPr>
        <xdr:cNvPr id="191" name="直線コネクタ 190">
          <a:extLst>
            <a:ext uri="{FF2B5EF4-FFF2-40B4-BE49-F238E27FC236}">
              <a16:creationId xmlns:a16="http://schemas.microsoft.com/office/drawing/2014/main" id="{246EF37A-1098-43AE-972A-6ADBC781E9DB}"/>
            </a:ext>
          </a:extLst>
        </xdr:cNvPr>
        <xdr:cNvCxnSpPr/>
      </xdr:nvCxnSpPr>
      <xdr:spPr>
        <a:xfrm>
          <a:off x="1790700" y="1027938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170180</xdr:rowOff>
    </xdr:from>
    <xdr:to>
      <xdr:col>6</xdr:col>
      <xdr:colOff>38100</xdr:colOff>
      <xdr:row>61</xdr:row>
      <xdr:rowOff>100330</xdr:rowOff>
    </xdr:to>
    <xdr:sp macro="" textlink="">
      <xdr:nvSpPr>
        <xdr:cNvPr id="192" name="楕円 191">
          <a:extLst>
            <a:ext uri="{FF2B5EF4-FFF2-40B4-BE49-F238E27FC236}">
              <a16:creationId xmlns:a16="http://schemas.microsoft.com/office/drawing/2014/main" id="{36C2FB4E-BD39-4704-B1C3-561C6FC6B400}"/>
            </a:ext>
          </a:extLst>
        </xdr:cNvPr>
        <xdr:cNvSpPr/>
      </xdr:nvSpPr>
      <xdr:spPr>
        <a:xfrm>
          <a:off x="96520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49530</xdr:rowOff>
    </xdr:from>
    <xdr:to>
      <xdr:col>10</xdr:col>
      <xdr:colOff>114300</xdr:colOff>
      <xdr:row>61</xdr:row>
      <xdr:rowOff>53340</xdr:rowOff>
    </xdr:to>
    <xdr:cxnSp macro="">
      <xdr:nvCxnSpPr>
        <xdr:cNvPr id="193" name="直線コネクタ 192">
          <a:extLst>
            <a:ext uri="{FF2B5EF4-FFF2-40B4-BE49-F238E27FC236}">
              <a16:creationId xmlns:a16="http://schemas.microsoft.com/office/drawing/2014/main" id="{4D0DB28D-98DB-41DA-B950-A22A3310B4AE}"/>
            </a:ext>
          </a:extLst>
        </xdr:cNvPr>
        <xdr:cNvCxnSpPr/>
      </xdr:nvCxnSpPr>
      <xdr:spPr>
        <a:xfrm>
          <a:off x="1008380" y="102755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BB9AF5C5-61F2-4A9B-ADCA-6D9C0C9AC833}"/>
            </a:ext>
          </a:extLst>
        </xdr:cNvPr>
        <xdr:cNvSpPr txBox="1"/>
      </xdr:nvSpPr>
      <xdr:spPr>
        <a:xfrm>
          <a:off x="317056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CB267E05-3282-493E-86E7-BF6E14106E75}"/>
            </a:ext>
          </a:extLst>
        </xdr:cNvPr>
        <xdr:cNvSpPr txBox="1"/>
      </xdr:nvSpPr>
      <xdr:spPr>
        <a:xfrm>
          <a:off x="238570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2F798491-0A40-4305-AFC4-8EBAE5699869}"/>
            </a:ext>
          </a:extLst>
        </xdr:cNvPr>
        <xdr:cNvSpPr txBox="1"/>
      </xdr:nvSpPr>
      <xdr:spPr>
        <a:xfrm>
          <a:off x="161100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8EDF976-A75B-4344-8126-E931B45E1384}"/>
            </a:ext>
          </a:extLst>
        </xdr:cNvPr>
        <xdr:cNvSpPr txBox="1"/>
      </xdr:nvSpPr>
      <xdr:spPr>
        <a:xfrm>
          <a:off x="836304" y="979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142892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A6360CB5-7E72-457D-85DD-3F0D0D845F28}"/>
            </a:ext>
          </a:extLst>
        </xdr:cNvPr>
        <xdr:cNvSpPr txBox="1"/>
      </xdr:nvSpPr>
      <xdr:spPr>
        <a:xfrm>
          <a:off x="317056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713C32A3-A5B8-45F9-992C-2F365C638883}"/>
            </a:ext>
          </a:extLst>
        </xdr:cNvPr>
        <xdr:cNvSpPr txBox="1"/>
      </xdr:nvSpPr>
      <xdr:spPr>
        <a:xfrm>
          <a:off x="238570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95267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8E0733E1-124B-449F-A8B0-9649589F0096}"/>
            </a:ext>
          </a:extLst>
        </xdr:cNvPr>
        <xdr:cNvSpPr txBox="1"/>
      </xdr:nvSpPr>
      <xdr:spPr>
        <a:xfrm>
          <a:off x="161100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91457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4ECDE8AE-20A5-4600-B79B-20077ED700D0}"/>
            </a:ext>
          </a:extLst>
        </xdr:cNvPr>
        <xdr:cNvSpPr txBox="1"/>
      </xdr:nvSpPr>
      <xdr:spPr>
        <a:xfrm>
          <a:off x="83630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23B33D3D-1C73-4C14-A306-228CD2D09C9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A76B5EF6-D17D-40A1-9759-714903CD32E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2FD366E0-4815-45EC-9426-C1B9A7A2E8CD}"/>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7C2E27C9-98E6-48B1-A02B-C0EA2BBE0F0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224F6C2-69E5-450D-A476-C6D8F51E2E2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E8064835-4B23-48F4-A297-A4D601F874C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65F12A8B-9C21-4D5F-8009-28093C29CA9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B41CA34C-F6E9-4368-BDAF-6385E5EF456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BB8451E6-2D4A-49C8-8F28-BE3B1BD61D8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6B7E44DB-FE56-4B76-B7E7-64D7ABF5A88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425E8FCE-668B-4564-89C8-1DFCA7CABDBB}"/>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AF9DA56-B05F-4834-BE32-2420B02EB5D9}"/>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EBFBA8E-0B8E-4788-B779-CB1489098F6D}"/>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3FFE185C-C9D5-4150-8E7C-A3367B9F4177}"/>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E2CBAED4-5DE8-4CA6-8CC5-8FEA457CFFD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517B5E8C-38A0-4C7A-A024-19E00BF00A2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C58BF63A-4024-47A7-91EC-C024A7C28AE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D7DDBF25-20EB-4D08-A3F0-26291A85522F}"/>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3E2A2B1-54B5-49D0-868E-408A11E58EE9}"/>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D960DCF6-AE77-4CFA-A28E-025F8C1E10BC}"/>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196C2F8-F728-4090-A1C5-F99ED34BE6C3}"/>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52505E0D-8DCE-49AD-8855-CA75041A9706}"/>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EECD3B87-6DC8-4415-9668-4B65401A38E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E3FD103C-3957-46BA-A35B-9744462BB273}"/>
            </a:ext>
          </a:extLst>
        </xdr:cNvPr>
        <xdr:cNvCxnSpPr/>
      </xdr:nvCxnSpPr>
      <xdr:spPr>
        <a:xfrm flipV="1">
          <a:off x="9219565" y="9334081"/>
          <a:ext cx="0" cy="1466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D81AEA16-DBD0-4D37-8C2D-A0091819FA65}"/>
            </a:ext>
          </a:extLst>
        </xdr:cNvPr>
        <xdr:cNvSpPr txBox="1"/>
      </xdr:nvSpPr>
      <xdr:spPr>
        <a:xfrm>
          <a:off x="9258300" y="1080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B5D23E6-A385-4630-A3B9-66F090CAEFBE}"/>
            </a:ext>
          </a:extLst>
        </xdr:cNvPr>
        <xdr:cNvCxnSpPr/>
      </xdr:nvCxnSpPr>
      <xdr:spPr>
        <a:xfrm>
          <a:off x="9154160" y="10800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C34B0496-8918-4146-A4DB-EFB04560B7A2}"/>
            </a:ext>
          </a:extLst>
        </xdr:cNvPr>
        <xdr:cNvSpPr txBox="1"/>
      </xdr:nvSpPr>
      <xdr:spPr>
        <a:xfrm>
          <a:off x="9258300" y="911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867E70BD-E006-4242-9A2C-397076843781}"/>
            </a:ext>
          </a:extLst>
        </xdr:cNvPr>
        <xdr:cNvCxnSpPr/>
      </xdr:nvCxnSpPr>
      <xdr:spPr>
        <a:xfrm>
          <a:off x="9154160" y="9334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D1F64B2-36B8-492F-9DCD-CFB7AFAF6F5C}"/>
            </a:ext>
          </a:extLst>
        </xdr:cNvPr>
        <xdr:cNvSpPr txBox="1"/>
      </xdr:nvSpPr>
      <xdr:spPr>
        <a:xfrm>
          <a:off x="9258300" y="102303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2C86C731-F116-4A83-9F3E-5F2877A52C36}"/>
            </a:ext>
          </a:extLst>
        </xdr:cNvPr>
        <xdr:cNvSpPr/>
      </xdr:nvSpPr>
      <xdr:spPr>
        <a:xfrm>
          <a:off x="9192260" y="1037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A87FDFD2-0C5A-44E4-ACB9-7DAFF5C60847}"/>
            </a:ext>
          </a:extLst>
        </xdr:cNvPr>
        <xdr:cNvSpPr/>
      </xdr:nvSpPr>
      <xdr:spPr>
        <a:xfrm>
          <a:off x="8445500" y="10386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33B2E18-2E6A-4743-AA37-5465A207FDA4}"/>
            </a:ext>
          </a:extLst>
        </xdr:cNvPr>
        <xdr:cNvSpPr/>
      </xdr:nvSpPr>
      <xdr:spPr>
        <a:xfrm>
          <a:off x="7670800" y="103916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7B75092F-0235-4096-99F3-3E88FFF59750}"/>
            </a:ext>
          </a:extLst>
        </xdr:cNvPr>
        <xdr:cNvSpPr/>
      </xdr:nvSpPr>
      <xdr:spPr>
        <a:xfrm>
          <a:off x="6873240" y="103954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80BAC1EC-F9FB-43DA-80C1-414E1792B111}"/>
            </a:ext>
          </a:extLst>
        </xdr:cNvPr>
        <xdr:cNvSpPr/>
      </xdr:nvSpPr>
      <xdr:spPr>
        <a:xfrm>
          <a:off x="6098540" y="1039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E8E9729-C99F-4E76-A622-EB72C521677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E44583D-7611-4D3F-A949-37BAC1DABAF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E4C0C1A-5C60-472F-87C9-64499EEC734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71F734B-D995-4BBF-A9E6-309864DBBD3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03CD84F-50A5-46D9-BDFA-C0A6487052A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63733</xdr:rowOff>
    </xdr:from>
    <xdr:to>
      <xdr:col>55</xdr:col>
      <xdr:colOff>50800</xdr:colOff>
      <xdr:row>63</xdr:row>
      <xdr:rowOff>165333</xdr:rowOff>
    </xdr:to>
    <xdr:sp macro="" textlink="">
      <xdr:nvSpPr>
        <xdr:cNvPr id="241" name="楕円 240">
          <a:extLst>
            <a:ext uri="{FF2B5EF4-FFF2-40B4-BE49-F238E27FC236}">
              <a16:creationId xmlns:a16="http://schemas.microsoft.com/office/drawing/2014/main" id="{026F0DD5-0953-4BA7-81FF-0085A65AE1CE}"/>
            </a:ext>
          </a:extLst>
        </xdr:cNvPr>
        <xdr:cNvSpPr/>
      </xdr:nvSpPr>
      <xdr:spPr>
        <a:xfrm>
          <a:off x="9192260" y="106250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42160</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0EA1B2FD-A429-43D5-BCB9-D61CF389EC07}"/>
            </a:ext>
          </a:extLst>
        </xdr:cNvPr>
        <xdr:cNvSpPr txBox="1"/>
      </xdr:nvSpPr>
      <xdr:spPr>
        <a:xfrm>
          <a:off x="9258300" y="1060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64548</xdr:rowOff>
    </xdr:from>
    <xdr:to>
      <xdr:col>50</xdr:col>
      <xdr:colOff>165100</xdr:colOff>
      <xdr:row>63</xdr:row>
      <xdr:rowOff>166148</xdr:rowOff>
    </xdr:to>
    <xdr:sp macro="" textlink="">
      <xdr:nvSpPr>
        <xdr:cNvPr id="243" name="楕円 242">
          <a:extLst>
            <a:ext uri="{FF2B5EF4-FFF2-40B4-BE49-F238E27FC236}">
              <a16:creationId xmlns:a16="http://schemas.microsoft.com/office/drawing/2014/main" id="{9D0F170D-4ED8-462C-8F18-F9FBAD0B1ECB}"/>
            </a:ext>
          </a:extLst>
        </xdr:cNvPr>
        <xdr:cNvSpPr/>
      </xdr:nvSpPr>
      <xdr:spPr>
        <a:xfrm>
          <a:off x="8445500" y="106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114533</xdr:rowOff>
    </xdr:from>
    <xdr:to>
      <xdr:col>55</xdr:col>
      <xdr:colOff>0</xdr:colOff>
      <xdr:row>63</xdr:row>
      <xdr:rowOff>115348</xdr:rowOff>
    </xdr:to>
    <xdr:cxnSp macro="">
      <xdr:nvCxnSpPr>
        <xdr:cNvPr id="244" name="直線コネクタ 243">
          <a:extLst>
            <a:ext uri="{FF2B5EF4-FFF2-40B4-BE49-F238E27FC236}">
              <a16:creationId xmlns:a16="http://schemas.microsoft.com/office/drawing/2014/main" id="{BE2B5261-83F1-46EF-AD03-59EDAE7D089F}"/>
            </a:ext>
          </a:extLst>
        </xdr:cNvPr>
        <xdr:cNvCxnSpPr/>
      </xdr:nvCxnSpPr>
      <xdr:spPr>
        <a:xfrm flipV="1">
          <a:off x="8496300" y="10675853"/>
          <a:ext cx="7239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66080</xdr:rowOff>
    </xdr:from>
    <xdr:to>
      <xdr:col>46</xdr:col>
      <xdr:colOff>38100</xdr:colOff>
      <xdr:row>63</xdr:row>
      <xdr:rowOff>167680</xdr:rowOff>
    </xdr:to>
    <xdr:sp macro="" textlink="">
      <xdr:nvSpPr>
        <xdr:cNvPr id="245" name="楕円 244">
          <a:extLst>
            <a:ext uri="{FF2B5EF4-FFF2-40B4-BE49-F238E27FC236}">
              <a16:creationId xmlns:a16="http://schemas.microsoft.com/office/drawing/2014/main" id="{095C30E1-AE8C-4C89-A7BE-6E7AF8E5FAA6}"/>
            </a:ext>
          </a:extLst>
        </xdr:cNvPr>
        <xdr:cNvSpPr/>
      </xdr:nvSpPr>
      <xdr:spPr>
        <a:xfrm>
          <a:off x="7670800" y="10627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115348</xdr:rowOff>
    </xdr:from>
    <xdr:to>
      <xdr:col>50</xdr:col>
      <xdr:colOff>114300</xdr:colOff>
      <xdr:row>63</xdr:row>
      <xdr:rowOff>116880</xdr:rowOff>
    </xdr:to>
    <xdr:cxnSp macro="">
      <xdr:nvCxnSpPr>
        <xdr:cNvPr id="246" name="直線コネクタ 245">
          <a:extLst>
            <a:ext uri="{FF2B5EF4-FFF2-40B4-BE49-F238E27FC236}">
              <a16:creationId xmlns:a16="http://schemas.microsoft.com/office/drawing/2014/main" id="{AAD14518-AC49-4C73-A8AD-CEFD4E5EF379}"/>
            </a:ext>
          </a:extLst>
        </xdr:cNvPr>
        <xdr:cNvCxnSpPr/>
      </xdr:nvCxnSpPr>
      <xdr:spPr>
        <a:xfrm flipV="1">
          <a:off x="7713980" y="10676668"/>
          <a:ext cx="78232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67359</xdr:rowOff>
    </xdr:from>
    <xdr:to>
      <xdr:col>41</xdr:col>
      <xdr:colOff>101600</xdr:colOff>
      <xdr:row>63</xdr:row>
      <xdr:rowOff>168959</xdr:rowOff>
    </xdr:to>
    <xdr:sp macro="" textlink="">
      <xdr:nvSpPr>
        <xdr:cNvPr id="247" name="楕円 246">
          <a:extLst>
            <a:ext uri="{FF2B5EF4-FFF2-40B4-BE49-F238E27FC236}">
              <a16:creationId xmlns:a16="http://schemas.microsoft.com/office/drawing/2014/main" id="{4EE40EC1-C817-4DDD-8625-FCC1A8CFAF0B}"/>
            </a:ext>
          </a:extLst>
        </xdr:cNvPr>
        <xdr:cNvSpPr/>
      </xdr:nvSpPr>
      <xdr:spPr>
        <a:xfrm>
          <a:off x="6873240" y="1062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116880</xdr:rowOff>
    </xdr:from>
    <xdr:to>
      <xdr:col>45</xdr:col>
      <xdr:colOff>177800</xdr:colOff>
      <xdr:row>63</xdr:row>
      <xdr:rowOff>118159</xdr:rowOff>
    </xdr:to>
    <xdr:cxnSp macro="">
      <xdr:nvCxnSpPr>
        <xdr:cNvPr id="248" name="直線コネクタ 247">
          <a:extLst>
            <a:ext uri="{FF2B5EF4-FFF2-40B4-BE49-F238E27FC236}">
              <a16:creationId xmlns:a16="http://schemas.microsoft.com/office/drawing/2014/main" id="{ECC0EF8D-53F8-4D31-802C-098DDB043F03}"/>
            </a:ext>
          </a:extLst>
        </xdr:cNvPr>
        <xdr:cNvCxnSpPr/>
      </xdr:nvCxnSpPr>
      <xdr:spPr>
        <a:xfrm flipV="1">
          <a:off x="6924040" y="10678200"/>
          <a:ext cx="789940" cy="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70773</xdr:rowOff>
    </xdr:from>
    <xdr:to>
      <xdr:col>36</xdr:col>
      <xdr:colOff>165100</xdr:colOff>
      <xdr:row>64</xdr:row>
      <xdr:rowOff>923</xdr:rowOff>
    </xdr:to>
    <xdr:sp macro="" textlink="">
      <xdr:nvSpPr>
        <xdr:cNvPr id="249" name="楕円 248">
          <a:extLst>
            <a:ext uri="{FF2B5EF4-FFF2-40B4-BE49-F238E27FC236}">
              <a16:creationId xmlns:a16="http://schemas.microsoft.com/office/drawing/2014/main" id="{B9B1F809-95A5-46C5-82F6-60BB972C6C16}"/>
            </a:ext>
          </a:extLst>
        </xdr:cNvPr>
        <xdr:cNvSpPr/>
      </xdr:nvSpPr>
      <xdr:spPr>
        <a:xfrm>
          <a:off x="6098540" y="10632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118159</xdr:rowOff>
    </xdr:from>
    <xdr:to>
      <xdr:col>41</xdr:col>
      <xdr:colOff>50800</xdr:colOff>
      <xdr:row>63</xdr:row>
      <xdr:rowOff>121573</xdr:rowOff>
    </xdr:to>
    <xdr:cxnSp macro="">
      <xdr:nvCxnSpPr>
        <xdr:cNvPr id="250" name="直線コネクタ 249">
          <a:extLst>
            <a:ext uri="{FF2B5EF4-FFF2-40B4-BE49-F238E27FC236}">
              <a16:creationId xmlns:a16="http://schemas.microsoft.com/office/drawing/2014/main" id="{37B23B99-871F-4BD4-8105-E28B60835BB9}"/>
            </a:ext>
          </a:extLst>
        </xdr:cNvPr>
        <xdr:cNvCxnSpPr/>
      </xdr:nvCxnSpPr>
      <xdr:spPr>
        <a:xfrm flipV="1">
          <a:off x="6149340" y="10679479"/>
          <a:ext cx="774700" cy="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500480D4-39B7-4C62-8750-3B154804F33B}"/>
            </a:ext>
          </a:extLst>
        </xdr:cNvPr>
        <xdr:cNvSpPr txBox="1"/>
      </xdr:nvSpPr>
      <xdr:spPr>
        <a:xfrm>
          <a:off x="8239271" y="1016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CB1A6D29-B451-4C12-A3EA-CDB6B3465A3B}"/>
            </a:ext>
          </a:extLst>
        </xdr:cNvPr>
        <xdr:cNvSpPr txBox="1"/>
      </xdr:nvSpPr>
      <xdr:spPr>
        <a:xfrm>
          <a:off x="7477271" y="101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34AB4996-3A3F-4913-9D9D-1C97F1A56B65}"/>
            </a:ext>
          </a:extLst>
        </xdr:cNvPr>
        <xdr:cNvSpPr txBox="1"/>
      </xdr:nvSpPr>
      <xdr:spPr>
        <a:xfrm>
          <a:off x="6702571" y="1017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83BA6B60-2806-44F0-9BDC-698F83420AF0}"/>
            </a:ext>
          </a:extLst>
        </xdr:cNvPr>
        <xdr:cNvSpPr txBox="1"/>
      </xdr:nvSpPr>
      <xdr:spPr>
        <a:xfrm>
          <a:off x="5905011" y="1018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157275</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7A4F4352-1C70-4DC7-A8FF-3E0BF56B0834}"/>
            </a:ext>
          </a:extLst>
        </xdr:cNvPr>
        <xdr:cNvSpPr txBox="1"/>
      </xdr:nvSpPr>
      <xdr:spPr>
        <a:xfrm>
          <a:off x="8239271" y="10718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158807</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AC19AA21-7CA1-496A-B64E-83A05CABCC78}"/>
            </a:ext>
          </a:extLst>
        </xdr:cNvPr>
        <xdr:cNvSpPr txBox="1"/>
      </xdr:nvSpPr>
      <xdr:spPr>
        <a:xfrm>
          <a:off x="7477271" y="1072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160086</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B6686998-AFD3-4F96-89FC-BE238D6AC4C4}"/>
            </a:ext>
          </a:extLst>
        </xdr:cNvPr>
        <xdr:cNvSpPr txBox="1"/>
      </xdr:nvSpPr>
      <xdr:spPr>
        <a:xfrm>
          <a:off x="6702571" y="1072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163500</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373BD8D5-F2F6-4036-B536-E717DF9E9D35}"/>
            </a:ext>
          </a:extLst>
        </xdr:cNvPr>
        <xdr:cNvSpPr txBox="1"/>
      </xdr:nvSpPr>
      <xdr:spPr>
        <a:xfrm>
          <a:off x="5905011" y="1072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F45DDB0A-58DD-4040-8A3C-BFC728FDF78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137DA37-8402-4FA7-87FC-7C265B70583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B01DE67-69C4-4B65-964E-3ED10CF524B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CCD65000-93C1-43B2-88F4-A4CFABD203F9}"/>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2CD1066-2C1D-4F04-9A58-1F8F549F3B4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79F1B441-FDA7-4BB4-AA62-B78752146D1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BCF57185-9A2F-4CE5-B16A-A9D11005D17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CE40FA-0A44-458C-A2FE-CEAF718F4B6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DC1D8AD-31F4-4BA5-A35D-B2188281AFF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6524BCE4-1DAB-4427-8106-0CC5CAEA5E0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E112AB99-9CAF-4283-B8F0-ADF4EF1BFA7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4371DEC4-AAD3-46CB-9DB1-3AD9D696296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F19497CF-1A8F-43A5-B067-5A091F030907}"/>
            </a:ext>
          </a:extLst>
        </xdr:cNvPr>
        <xdr:cNvSpPr txBox="1"/>
      </xdr:nvSpPr>
      <xdr:spPr>
        <a:xfrm>
          <a:off x="336081" y="1444354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FEE06891-027A-4B9F-BCE8-D672990C44B7}"/>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3BCC183E-CEA9-42B9-B989-A9FFD45174EE}"/>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EB59DB08-D11C-4B62-A7D1-22D8C8F0DD4D}"/>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F801C511-F95D-414C-AC74-FB55B78D799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D4E8CCC4-5337-453A-9ED1-3A51728F37E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368A0008-C7FA-4B98-82EC-EC84ADDFE5B2}"/>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2F3D5293-C964-43A3-AA6B-2D3FAAC97A0B}"/>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A392185-9452-4E25-965C-47B4C840AB95}"/>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234F542-935C-44EC-8ECD-36D738ACCB83}"/>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15ABE801-A8DE-4DB9-9CC9-4F17B01A12D4}"/>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8695D5AC-B9EE-4D8C-90AE-B40A84BF424A}"/>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D44FB774-3122-4ED0-97CC-0C3B3833D664}"/>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D3DD17E1-33BA-4068-A034-3FEDF57CB1E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22E32725-258F-4A7E-B35E-DFAE97EE9BDD}"/>
            </a:ext>
          </a:extLst>
        </xdr:cNvPr>
        <xdr:cNvCxnSpPr/>
      </xdr:nvCxnSpPr>
      <xdr:spPr>
        <a:xfrm flipV="1">
          <a:off x="4086225" y="13097691"/>
          <a:ext cx="0" cy="1309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CD2C4C7-6959-4CDD-92DA-06BC1733AC0F}"/>
            </a:ext>
          </a:extLst>
        </xdr:cNvPr>
        <xdr:cNvSpPr txBox="1"/>
      </xdr:nvSpPr>
      <xdr:spPr>
        <a:xfrm>
          <a:off x="4124960" y="1441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B09D72C0-7C88-4B3B-AE7F-F5764AEBAFA5}"/>
            </a:ext>
          </a:extLst>
        </xdr:cNvPr>
        <xdr:cNvCxnSpPr/>
      </xdr:nvCxnSpPr>
      <xdr:spPr>
        <a:xfrm>
          <a:off x="4020820" y="14406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D62CE47-04E2-4721-82AA-6C9EB42C91E4}"/>
            </a:ext>
          </a:extLst>
        </xdr:cNvPr>
        <xdr:cNvSpPr txBox="1"/>
      </xdr:nvSpPr>
      <xdr:spPr>
        <a:xfrm>
          <a:off x="4124960" y="1288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F89982E8-65E1-4E80-8127-0B9080848956}"/>
            </a:ext>
          </a:extLst>
        </xdr:cNvPr>
        <xdr:cNvCxnSpPr/>
      </xdr:nvCxnSpPr>
      <xdr:spPr>
        <a:xfrm>
          <a:off x="4020820" y="13097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97AD201-5C7D-4930-A589-2D836C598ADD}"/>
            </a:ext>
          </a:extLst>
        </xdr:cNvPr>
        <xdr:cNvSpPr txBox="1"/>
      </xdr:nvSpPr>
      <xdr:spPr>
        <a:xfrm>
          <a:off x="4124960" y="137582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6E0264F5-BCD3-4FFD-8490-07E85A9E9E8A}"/>
            </a:ext>
          </a:extLst>
        </xdr:cNvPr>
        <xdr:cNvSpPr/>
      </xdr:nvSpPr>
      <xdr:spPr>
        <a:xfrm>
          <a:off x="403606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4240760C-966E-4650-8E9F-C7E8D0B34AB1}"/>
            </a:ext>
          </a:extLst>
        </xdr:cNvPr>
        <xdr:cNvSpPr/>
      </xdr:nvSpPr>
      <xdr:spPr>
        <a:xfrm>
          <a:off x="3312160" y="13857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4E3EC38D-5A54-43F1-9DE1-D320B95A19A2}"/>
            </a:ext>
          </a:extLst>
        </xdr:cNvPr>
        <xdr:cNvSpPr/>
      </xdr:nvSpPr>
      <xdr:spPr>
        <a:xfrm>
          <a:off x="251460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A177FC3F-236C-4B84-B72B-3051594399CF}"/>
            </a:ext>
          </a:extLst>
        </xdr:cNvPr>
        <xdr:cNvSpPr/>
      </xdr:nvSpPr>
      <xdr:spPr>
        <a:xfrm>
          <a:off x="1739900" y="13786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A487BA0A-CF76-4351-A9E8-DEFEF9A4C1A5}"/>
            </a:ext>
          </a:extLst>
        </xdr:cNvPr>
        <xdr:cNvSpPr/>
      </xdr:nvSpPr>
      <xdr:spPr>
        <a:xfrm>
          <a:off x="96520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07E0FA0-6711-4F45-A688-271C5DB5ABAB}"/>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388F1CB-EC86-4908-9340-3A16091E41C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C77EEEA-84B1-4D24-80AE-02CBE996320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E36FD1-3F40-46B2-B8CB-A12E110290A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F8AAD66-6AD1-40D8-8475-D4219F7F176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109764</xdr:rowOff>
    </xdr:from>
    <xdr:to>
      <xdr:col>24</xdr:col>
      <xdr:colOff>114300</xdr:colOff>
      <xdr:row>84</xdr:row>
      <xdr:rowOff>39914</xdr:rowOff>
    </xdr:to>
    <xdr:sp macro="" textlink="">
      <xdr:nvSpPr>
        <xdr:cNvPr id="301" name="楕円 300">
          <a:extLst>
            <a:ext uri="{FF2B5EF4-FFF2-40B4-BE49-F238E27FC236}">
              <a16:creationId xmlns:a16="http://schemas.microsoft.com/office/drawing/2014/main" id="{98B076EB-9909-4CEF-BCE1-3331D974AC15}"/>
            </a:ext>
          </a:extLst>
        </xdr:cNvPr>
        <xdr:cNvSpPr/>
      </xdr:nvSpPr>
      <xdr:spPr>
        <a:xfrm>
          <a:off x="403606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88191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9E4DAC97-0AEA-40BE-87FF-0069835EF030}"/>
            </a:ext>
          </a:extLst>
        </xdr:cNvPr>
        <xdr:cNvSpPr txBox="1"/>
      </xdr:nvSpPr>
      <xdr:spPr>
        <a:xfrm>
          <a:off x="4124960" y="1400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60779</xdr:rowOff>
    </xdr:from>
    <xdr:to>
      <xdr:col>20</xdr:col>
      <xdr:colOff>38100</xdr:colOff>
      <xdr:row>83</xdr:row>
      <xdr:rowOff>162379</xdr:rowOff>
    </xdr:to>
    <xdr:sp macro="" textlink="">
      <xdr:nvSpPr>
        <xdr:cNvPr id="303" name="楕円 302">
          <a:extLst>
            <a:ext uri="{FF2B5EF4-FFF2-40B4-BE49-F238E27FC236}">
              <a16:creationId xmlns:a16="http://schemas.microsoft.com/office/drawing/2014/main" id="{8BCF634C-5BFA-49F2-B602-D9BB586BBD2A}"/>
            </a:ext>
          </a:extLst>
        </xdr:cNvPr>
        <xdr:cNvSpPr/>
      </xdr:nvSpPr>
      <xdr:spPr>
        <a:xfrm>
          <a:off x="3312160" y="13974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111579</xdr:rowOff>
    </xdr:from>
    <xdr:to>
      <xdr:col>24</xdr:col>
      <xdr:colOff>63500</xdr:colOff>
      <xdr:row>83</xdr:row>
      <xdr:rowOff>160564</xdr:rowOff>
    </xdr:to>
    <xdr:cxnSp macro="">
      <xdr:nvCxnSpPr>
        <xdr:cNvPr id="304" name="直線コネクタ 303">
          <a:extLst>
            <a:ext uri="{FF2B5EF4-FFF2-40B4-BE49-F238E27FC236}">
              <a16:creationId xmlns:a16="http://schemas.microsoft.com/office/drawing/2014/main" id="{6D285564-F716-411D-B7E0-A3164346D770}"/>
            </a:ext>
          </a:extLst>
        </xdr:cNvPr>
        <xdr:cNvCxnSpPr/>
      </xdr:nvCxnSpPr>
      <xdr:spPr>
        <a:xfrm>
          <a:off x="3355340" y="14025699"/>
          <a:ext cx="7315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31387</xdr:rowOff>
    </xdr:from>
    <xdr:to>
      <xdr:col>15</xdr:col>
      <xdr:colOff>101600</xdr:colOff>
      <xdr:row>83</xdr:row>
      <xdr:rowOff>132987</xdr:rowOff>
    </xdr:to>
    <xdr:sp macro="" textlink="">
      <xdr:nvSpPr>
        <xdr:cNvPr id="305" name="楕円 304">
          <a:extLst>
            <a:ext uri="{FF2B5EF4-FFF2-40B4-BE49-F238E27FC236}">
              <a16:creationId xmlns:a16="http://schemas.microsoft.com/office/drawing/2014/main" id="{E71FAFA3-8C9F-4E9F-9216-F37D0B1EBE3A}"/>
            </a:ext>
          </a:extLst>
        </xdr:cNvPr>
        <xdr:cNvSpPr/>
      </xdr:nvSpPr>
      <xdr:spPr>
        <a:xfrm>
          <a:off x="2514600" y="1394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82187</xdr:rowOff>
    </xdr:from>
    <xdr:to>
      <xdr:col>19</xdr:col>
      <xdr:colOff>177800</xdr:colOff>
      <xdr:row>83</xdr:row>
      <xdr:rowOff>111579</xdr:rowOff>
    </xdr:to>
    <xdr:cxnSp macro="">
      <xdr:nvCxnSpPr>
        <xdr:cNvPr id="306" name="直線コネクタ 305">
          <a:extLst>
            <a:ext uri="{FF2B5EF4-FFF2-40B4-BE49-F238E27FC236}">
              <a16:creationId xmlns:a16="http://schemas.microsoft.com/office/drawing/2014/main" id="{6334D41B-D9AD-431B-A832-65BDB48D6C42}"/>
            </a:ext>
          </a:extLst>
        </xdr:cNvPr>
        <xdr:cNvCxnSpPr/>
      </xdr:nvCxnSpPr>
      <xdr:spPr>
        <a:xfrm>
          <a:off x="2565400" y="13996307"/>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157118</xdr:rowOff>
    </xdr:from>
    <xdr:to>
      <xdr:col>10</xdr:col>
      <xdr:colOff>165100</xdr:colOff>
      <xdr:row>83</xdr:row>
      <xdr:rowOff>87268</xdr:rowOff>
    </xdr:to>
    <xdr:sp macro="" textlink="">
      <xdr:nvSpPr>
        <xdr:cNvPr id="307" name="楕円 306">
          <a:extLst>
            <a:ext uri="{FF2B5EF4-FFF2-40B4-BE49-F238E27FC236}">
              <a16:creationId xmlns:a16="http://schemas.microsoft.com/office/drawing/2014/main" id="{F2FC70A1-9D0D-4839-9B30-6E7C9E05F86D}"/>
            </a:ext>
          </a:extLst>
        </xdr:cNvPr>
        <xdr:cNvSpPr/>
      </xdr:nvSpPr>
      <xdr:spPr>
        <a:xfrm>
          <a:off x="1739900" y="13903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36468</xdr:rowOff>
    </xdr:from>
    <xdr:to>
      <xdr:col>15</xdr:col>
      <xdr:colOff>50800</xdr:colOff>
      <xdr:row>83</xdr:row>
      <xdr:rowOff>82187</xdr:rowOff>
    </xdr:to>
    <xdr:cxnSp macro="">
      <xdr:nvCxnSpPr>
        <xdr:cNvPr id="308" name="直線コネクタ 307">
          <a:extLst>
            <a:ext uri="{FF2B5EF4-FFF2-40B4-BE49-F238E27FC236}">
              <a16:creationId xmlns:a16="http://schemas.microsoft.com/office/drawing/2014/main" id="{385A91C8-CE18-4E72-B923-B001EE90D09B}"/>
            </a:ext>
          </a:extLst>
        </xdr:cNvPr>
        <xdr:cNvCxnSpPr/>
      </xdr:nvCxnSpPr>
      <xdr:spPr>
        <a:xfrm>
          <a:off x="1790700" y="13950588"/>
          <a:ext cx="7747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98334</xdr:rowOff>
    </xdr:from>
    <xdr:to>
      <xdr:col>6</xdr:col>
      <xdr:colOff>38100</xdr:colOff>
      <xdr:row>83</xdr:row>
      <xdr:rowOff>28484</xdr:rowOff>
    </xdr:to>
    <xdr:sp macro="" textlink="">
      <xdr:nvSpPr>
        <xdr:cNvPr id="309" name="楕円 308">
          <a:extLst>
            <a:ext uri="{FF2B5EF4-FFF2-40B4-BE49-F238E27FC236}">
              <a16:creationId xmlns:a16="http://schemas.microsoft.com/office/drawing/2014/main" id="{0526EFBF-7725-4602-9902-925A06DF1E7F}"/>
            </a:ext>
          </a:extLst>
        </xdr:cNvPr>
        <xdr:cNvSpPr/>
      </xdr:nvSpPr>
      <xdr:spPr>
        <a:xfrm>
          <a:off x="965200" y="138448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149134</xdr:rowOff>
    </xdr:from>
    <xdr:to>
      <xdr:col>10</xdr:col>
      <xdr:colOff>114300</xdr:colOff>
      <xdr:row>83</xdr:row>
      <xdr:rowOff>36468</xdr:rowOff>
    </xdr:to>
    <xdr:cxnSp macro="">
      <xdr:nvCxnSpPr>
        <xdr:cNvPr id="310" name="直線コネクタ 309">
          <a:extLst>
            <a:ext uri="{FF2B5EF4-FFF2-40B4-BE49-F238E27FC236}">
              <a16:creationId xmlns:a16="http://schemas.microsoft.com/office/drawing/2014/main" id="{3F53CC22-0AB2-469C-9691-DD34086B8538}"/>
            </a:ext>
          </a:extLst>
        </xdr:cNvPr>
        <xdr:cNvCxnSpPr/>
      </xdr:nvCxnSpPr>
      <xdr:spPr>
        <a:xfrm>
          <a:off x="1008380" y="13895614"/>
          <a:ext cx="782320" cy="5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704837B2-85FB-4BBB-95C2-BA8CABC97A98}"/>
            </a:ext>
          </a:extLst>
        </xdr:cNvPr>
        <xdr:cNvSpPr txBox="1"/>
      </xdr:nvSpPr>
      <xdr:spPr>
        <a:xfrm>
          <a:off x="3170564" y="13636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DF76F846-EAC7-4C5E-8839-ADF549D37347}"/>
            </a:ext>
          </a:extLst>
        </xdr:cNvPr>
        <xdr:cNvSpPr txBox="1"/>
      </xdr:nvSpPr>
      <xdr:spPr>
        <a:xfrm>
          <a:off x="2385704" y="1360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1F535970-13BD-42DE-812C-380EF75407CE}"/>
            </a:ext>
          </a:extLst>
        </xdr:cNvPr>
        <xdr:cNvSpPr txBox="1"/>
      </xdr:nvSpPr>
      <xdr:spPr>
        <a:xfrm>
          <a:off x="1611004" y="1356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43D6BC67-4C5E-4F9E-8E4A-EA972F7B5560}"/>
            </a:ext>
          </a:extLst>
        </xdr:cNvPr>
        <xdr:cNvSpPr txBox="1"/>
      </xdr:nvSpPr>
      <xdr:spPr>
        <a:xfrm>
          <a:off x="83630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153506</xdr:rowOff>
    </xdr:from>
    <xdr:ext cx="405111" cy="259045"/>
    <xdr:sp macro="" textlink="">
      <xdr:nvSpPr>
        <xdr:cNvPr id="315" name="n_1mainValue【公営住宅】&#10;有形固定資産減価償却率">
          <a:extLst>
            <a:ext uri="{FF2B5EF4-FFF2-40B4-BE49-F238E27FC236}">
              <a16:creationId xmlns:a16="http://schemas.microsoft.com/office/drawing/2014/main" id="{8C27565B-3B50-42A0-9631-0A1EA2EC9FC6}"/>
            </a:ext>
          </a:extLst>
        </xdr:cNvPr>
        <xdr:cNvSpPr txBox="1"/>
      </xdr:nvSpPr>
      <xdr:spPr>
        <a:xfrm>
          <a:off x="3170564" y="14067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124114</xdr:rowOff>
    </xdr:from>
    <xdr:ext cx="405111" cy="259045"/>
    <xdr:sp macro="" textlink="">
      <xdr:nvSpPr>
        <xdr:cNvPr id="316" name="n_2mainValue【公営住宅】&#10;有形固定資産減価償却率">
          <a:extLst>
            <a:ext uri="{FF2B5EF4-FFF2-40B4-BE49-F238E27FC236}">
              <a16:creationId xmlns:a16="http://schemas.microsoft.com/office/drawing/2014/main" id="{ADEB50EF-0E13-4F28-B677-28E7819A8FC3}"/>
            </a:ext>
          </a:extLst>
        </xdr:cNvPr>
        <xdr:cNvSpPr txBox="1"/>
      </xdr:nvSpPr>
      <xdr:spPr>
        <a:xfrm>
          <a:off x="2385704" y="14038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78395</xdr:rowOff>
    </xdr:from>
    <xdr:ext cx="405111" cy="259045"/>
    <xdr:sp macro="" textlink="">
      <xdr:nvSpPr>
        <xdr:cNvPr id="317" name="n_3mainValue【公営住宅】&#10;有形固定資産減価償却率">
          <a:extLst>
            <a:ext uri="{FF2B5EF4-FFF2-40B4-BE49-F238E27FC236}">
              <a16:creationId xmlns:a16="http://schemas.microsoft.com/office/drawing/2014/main" id="{910B81CD-88AA-4389-B369-B1F28337542F}"/>
            </a:ext>
          </a:extLst>
        </xdr:cNvPr>
        <xdr:cNvSpPr txBox="1"/>
      </xdr:nvSpPr>
      <xdr:spPr>
        <a:xfrm>
          <a:off x="1611004" y="13992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19611</xdr:rowOff>
    </xdr:from>
    <xdr:ext cx="405111" cy="259045"/>
    <xdr:sp macro="" textlink="">
      <xdr:nvSpPr>
        <xdr:cNvPr id="318" name="n_4mainValue【公営住宅】&#10;有形固定資産減価償却率">
          <a:extLst>
            <a:ext uri="{FF2B5EF4-FFF2-40B4-BE49-F238E27FC236}">
              <a16:creationId xmlns:a16="http://schemas.microsoft.com/office/drawing/2014/main" id="{58B858D9-2CA8-40A6-B6F6-8A69DECDFDDC}"/>
            </a:ext>
          </a:extLst>
        </xdr:cNvPr>
        <xdr:cNvSpPr txBox="1"/>
      </xdr:nvSpPr>
      <xdr:spPr>
        <a:xfrm>
          <a:off x="836304" y="1393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E6C302FF-9E9E-4AC3-9538-C649ABAD36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ABFC0545-ED89-4F9C-ABB8-62B18C953F6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37DCFFC-F947-4AF8-A4B1-8F071B97B5BD}"/>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3D5F9C8-6EB7-424A-91D3-AABE43D36B0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32B0DB2-5514-4A6D-8E7B-80A67DA9EB3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9DB6FB2-3226-4112-B27E-0A8B4B293AD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E699DF7-AAC1-415C-871E-2C754C0B15F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C0C8D35-D974-421F-B3BB-D8A5B2B53A0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F2B2A28-3B31-4F73-A5CE-F6910A229A7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8311D2B-553C-4986-AA32-776847233427}"/>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C7F7127F-5E22-47BC-A6A6-DD965B9F87BD}"/>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A089750-8AF9-4656-82AB-72F37DB2646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ACAB83C-A6F8-48E8-9B17-344D1D46E9C1}"/>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3E87828D-E595-4CCE-9228-50B6FA62495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91F8344-D90A-4CAB-AC96-737F7EB057A9}"/>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2E3240D3-3728-4ACF-A6D9-77189AE77D55}"/>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8252720-C4F2-4593-8055-48B88C3B44E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FDCB3BD4-A803-4C37-9E46-7527F4DEA1F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6181A2F-5724-4708-BCEB-96B346F304D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91353ECD-86FE-4B02-ABA4-88F6F604ACE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4BFF840-7E4D-4FDC-B1CF-CEBB181415D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57DB096-0220-42B2-8818-6207B8F83EF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D82639A0-1462-4833-BEB8-98C52CC81D1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E6A834C9-AA16-45F4-91F8-F522BF67C2EC}"/>
            </a:ext>
          </a:extLst>
        </xdr:cNvPr>
        <xdr:cNvCxnSpPr/>
      </xdr:nvCxnSpPr>
      <xdr:spPr>
        <a:xfrm flipV="1">
          <a:off x="9219565" y="13158216"/>
          <a:ext cx="0" cy="136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B9BCC0FD-B770-4C7B-9D35-79BC5884FB2D}"/>
            </a:ext>
          </a:extLst>
        </xdr:cNvPr>
        <xdr:cNvSpPr txBox="1"/>
      </xdr:nvSpPr>
      <xdr:spPr>
        <a:xfrm>
          <a:off x="9258300" y="1453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E6B92E6C-952F-410C-83FB-9E041CB30BD9}"/>
            </a:ext>
          </a:extLst>
        </xdr:cNvPr>
        <xdr:cNvCxnSpPr/>
      </xdr:nvCxnSpPr>
      <xdr:spPr>
        <a:xfrm>
          <a:off x="9154160" y="145275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3D574587-F4C0-4D33-BB75-C94D1435048B}"/>
            </a:ext>
          </a:extLst>
        </xdr:cNvPr>
        <xdr:cNvSpPr txBox="1"/>
      </xdr:nvSpPr>
      <xdr:spPr>
        <a:xfrm>
          <a:off x="9258300" y="1293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A7CB5CB3-EB36-4302-B43A-EE8F3C8B13E3}"/>
            </a:ext>
          </a:extLst>
        </xdr:cNvPr>
        <xdr:cNvCxnSpPr/>
      </xdr:nvCxnSpPr>
      <xdr:spPr>
        <a:xfrm>
          <a:off x="9154160" y="131582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6DB94416-6024-4F7A-A5FF-EDAFB4370785}"/>
            </a:ext>
          </a:extLst>
        </xdr:cNvPr>
        <xdr:cNvSpPr txBox="1"/>
      </xdr:nvSpPr>
      <xdr:spPr>
        <a:xfrm>
          <a:off x="9258300" y="13825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8E70BB32-EC03-4E0E-91F6-7B8CA8F6DE32}"/>
            </a:ext>
          </a:extLst>
        </xdr:cNvPr>
        <xdr:cNvSpPr/>
      </xdr:nvSpPr>
      <xdr:spPr>
        <a:xfrm>
          <a:off x="9192260" y="139707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A48631CE-F560-4CD3-8113-43F83FE45853}"/>
            </a:ext>
          </a:extLst>
        </xdr:cNvPr>
        <xdr:cNvSpPr/>
      </xdr:nvSpPr>
      <xdr:spPr>
        <a:xfrm>
          <a:off x="8445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E79B7077-7156-42EE-ABC2-C0E7694C240F}"/>
            </a:ext>
          </a:extLst>
        </xdr:cNvPr>
        <xdr:cNvSpPr/>
      </xdr:nvSpPr>
      <xdr:spPr>
        <a:xfrm>
          <a:off x="7670800" y="139738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CABE31D3-AE06-49F7-AAFD-EACBB9BC33D3}"/>
            </a:ext>
          </a:extLst>
        </xdr:cNvPr>
        <xdr:cNvSpPr/>
      </xdr:nvSpPr>
      <xdr:spPr>
        <a:xfrm>
          <a:off x="6873240" y="1397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BB77F755-B550-4D08-8780-233ECDE22606}"/>
            </a:ext>
          </a:extLst>
        </xdr:cNvPr>
        <xdr:cNvSpPr/>
      </xdr:nvSpPr>
      <xdr:spPr>
        <a:xfrm>
          <a:off x="609854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193121C-A3E5-4B32-89E6-1092A8D3044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2085441-0F3E-4A52-AE0F-2A2AEAE496C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E9A2D8-0DFB-4408-8D45-EF1266B548D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6FE4A03-538D-4D7A-AC35-CC3C8A8CA20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002BD2F-F4F0-4390-A91A-4FF3F1AD824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31496</xdr:rowOff>
    </xdr:from>
    <xdr:to>
      <xdr:col>55</xdr:col>
      <xdr:colOff>50800</xdr:colOff>
      <xdr:row>84</xdr:row>
      <xdr:rowOff>133096</xdr:rowOff>
    </xdr:to>
    <xdr:sp macro="" textlink="">
      <xdr:nvSpPr>
        <xdr:cNvPr id="358" name="楕円 357">
          <a:extLst>
            <a:ext uri="{FF2B5EF4-FFF2-40B4-BE49-F238E27FC236}">
              <a16:creationId xmlns:a16="http://schemas.microsoft.com/office/drawing/2014/main" id="{8514C323-9649-40E2-8A1C-C0127B491ECD}"/>
            </a:ext>
          </a:extLst>
        </xdr:cNvPr>
        <xdr:cNvSpPr/>
      </xdr:nvSpPr>
      <xdr:spPr>
        <a:xfrm>
          <a:off x="9192260" y="141132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9923</xdr:rowOff>
    </xdr:from>
    <xdr:ext cx="469744" cy="259045"/>
    <xdr:sp macro="" textlink="">
      <xdr:nvSpPr>
        <xdr:cNvPr id="359" name="【公営住宅】&#10;一人当たり面積該当値テキスト">
          <a:extLst>
            <a:ext uri="{FF2B5EF4-FFF2-40B4-BE49-F238E27FC236}">
              <a16:creationId xmlns:a16="http://schemas.microsoft.com/office/drawing/2014/main" id="{24F0DFE9-A3E6-4C10-BEB4-ADA5765AC4FB}"/>
            </a:ext>
          </a:extLst>
        </xdr:cNvPr>
        <xdr:cNvSpPr txBox="1"/>
      </xdr:nvSpPr>
      <xdr:spPr>
        <a:xfrm>
          <a:off x="9258300" y="1409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33782</xdr:rowOff>
    </xdr:from>
    <xdr:to>
      <xdr:col>50</xdr:col>
      <xdr:colOff>165100</xdr:colOff>
      <xdr:row>84</xdr:row>
      <xdr:rowOff>135382</xdr:rowOff>
    </xdr:to>
    <xdr:sp macro="" textlink="">
      <xdr:nvSpPr>
        <xdr:cNvPr id="360" name="楕円 359">
          <a:extLst>
            <a:ext uri="{FF2B5EF4-FFF2-40B4-BE49-F238E27FC236}">
              <a16:creationId xmlns:a16="http://schemas.microsoft.com/office/drawing/2014/main" id="{5C61D610-8FE2-4717-B164-4B4BFB6E2AF2}"/>
            </a:ext>
          </a:extLst>
        </xdr:cNvPr>
        <xdr:cNvSpPr/>
      </xdr:nvSpPr>
      <xdr:spPr>
        <a:xfrm>
          <a:off x="8445500" y="1411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82296</xdr:rowOff>
    </xdr:from>
    <xdr:to>
      <xdr:col>55</xdr:col>
      <xdr:colOff>0</xdr:colOff>
      <xdr:row>84</xdr:row>
      <xdr:rowOff>84582</xdr:rowOff>
    </xdr:to>
    <xdr:cxnSp macro="">
      <xdr:nvCxnSpPr>
        <xdr:cNvPr id="361" name="直線コネクタ 360">
          <a:extLst>
            <a:ext uri="{FF2B5EF4-FFF2-40B4-BE49-F238E27FC236}">
              <a16:creationId xmlns:a16="http://schemas.microsoft.com/office/drawing/2014/main" id="{E4DAC550-E4E9-4C16-B95C-CA04C081CE07}"/>
            </a:ext>
          </a:extLst>
        </xdr:cNvPr>
        <xdr:cNvCxnSpPr/>
      </xdr:nvCxnSpPr>
      <xdr:spPr>
        <a:xfrm flipV="1">
          <a:off x="8496300" y="14164056"/>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23113</xdr:rowOff>
    </xdr:from>
    <xdr:to>
      <xdr:col>46</xdr:col>
      <xdr:colOff>38100</xdr:colOff>
      <xdr:row>84</xdr:row>
      <xdr:rowOff>124713</xdr:rowOff>
    </xdr:to>
    <xdr:sp macro="" textlink="">
      <xdr:nvSpPr>
        <xdr:cNvPr id="362" name="楕円 361">
          <a:extLst>
            <a:ext uri="{FF2B5EF4-FFF2-40B4-BE49-F238E27FC236}">
              <a16:creationId xmlns:a16="http://schemas.microsoft.com/office/drawing/2014/main" id="{D59F0476-11F8-45BF-B5E7-383653268F96}"/>
            </a:ext>
          </a:extLst>
        </xdr:cNvPr>
        <xdr:cNvSpPr/>
      </xdr:nvSpPr>
      <xdr:spPr>
        <a:xfrm>
          <a:off x="7670800" y="141048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73913</xdr:rowOff>
    </xdr:from>
    <xdr:to>
      <xdr:col>50</xdr:col>
      <xdr:colOff>114300</xdr:colOff>
      <xdr:row>84</xdr:row>
      <xdr:rowOff>84582</xdr:rowOff>
    </xdr:to>
    <xdr:cxnSp macro="">
      <xdr:nvCxnSpPr>
        <xdr:cNvPr id="363" name="直線コネクタ 362">
          <a:extLst>
            <a:ext uri="{FF2B5EF4-FFF2-40B4-BE49-F238E27FC236}">
              <a16:creationId xmlns:a16="http://schemas.microsoft.com/office/drawing/2014/main" id="{7757BEB9-C321-4E09-B74B-28B9CF7AAD23}"/>
            </a:ext>
          </a:extLst>
        </xdr:cNvPr>
        <xdr:cNvCxnSpPr/>
      </xdr:nvCxnSpPr>
      <xdr:spPr>
        <a:xfrm>
          <a:off x="7713980" y="14155673"/>
          <a:ext cx="782320" cy="10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25400</xdr:rowOff>
    </xdr:from>
    <xdr:to>
      <xdr:col>41</xdr:col>
      <xdr:colOff>101600</xdr:colOff>
      <xdr:row>84</xdr:row>
      <xdr:rowOff>127000</xdr:rowOff>
    </xdr:to>
    <xdr:sp macro="" textlink="">
      <xdr:nvSpPr>
        <xdr:cNvPr id="364" name="楕円 363">
          <a:extLst>
            <a:ext uri="{FF2B5EF4-FFF2-40B4-BE49-F238E27FC236}">
              <a16:creationId xmlns:a16="http://schemas.microsoft.com/office/drawing/2014/main" id="{463FDA15-C6F9-4715-9955-1405EA019C4B}"/>
            </a:ext>
          </a:extLst>
        </xdr:cNvPr>
        <xdr:cNvSpPr/>
      </xdr:nvSpPr>
      <xdr:spPr>
        <a:xfrm>
          <a:off x="6873240" y="1410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73913</xdr:rowOff>
    </xdr:from>
    <xdr:to>
      <xdr:col>45</xdr:col>
      <xdr:colOff>177800</xdr:colOff>
      <xdr:row>84</xdr:row>
      <xdr:rowOff>76200</xdr:rowOff>
    </xdr:to>
    <xdr:cxnSp macro="">
      <xdr:nvCxnSpPr>
        <xdr:cNvPr id="365" name="直線コネクタ 364">
          <a:extLst>
            <a:ext uri="{FF2B5EF4-FFF2-40B4-BE49-F238E27FC236}">
              <a16:creationId xmlns:a16="http://schemas.microsoft.com/office/drawing/2014/main" id="{57D241B8-CCCB-46B2-B0D1-8114C205F388}"/>
            </a:ext>
          </a:extLst>
        </xdr:cNvPr>
        <xdr:cNvCxnSpPr/>
      </xdr:nvCxnSpPr>
      <xdr:spPr>
        <a:xfrm flipV="1">
          <a:off x="6924040" y="14155673"/>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27687</xdr:rowOff>
    </xdr:from>
    <xdr:to>
      <xdr:col>36</xdr:col>
      <xdr:colOff>165100</xdr:colOff>
      <xdr:row>84</xdr:row>
      <xdr:rowOff>129287</xdr:rowOff>
    </xdr:to>
    <xdr:sp macro="" textlink="">
      <xdr:nvSpPr>
        <xdr:cNvPr id="366" name="楕円 365">
          <a:extLst>
            <a:ext uri="{FF2B5EF4-FFF2-40B4-BE49-F238E27FC236}">
              <a16:creationId xmlns:a16="http://schemas.microsoft.com/office/drawing/2014/main" id="{DD4799F5-B6CB-40C4-BB7D-68FB534670BA}"/>
            </a:ext>
          </a:extLst>
        </xdr:cNvPr>
        <xdr:cNvSpPr/>
      </xdr:nvSpPr>
      <xdr:spPr>
        <a:xfrm>
          <a:off x="6098540" y="1410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76200</xdr:rowOff>
    </xdr:from>
    <xdr:to>
      <xdr:col>41</xdr:col>
      <xdr:colOff>50800</xdr:colOff>
      <xdr:row>84</xdr:row>
      <xdr:rowOff>78487</xdr:rowOff>
    </xdr:to>
    <xdr:cxnSp macro="">
      <xdr:nvCxnSpPr>
        <xdr:cNvPr id="367" name="直線コネクタ 366">
          <a:extLst>
            <a:ext uri="{FF2B5EF4-FFF2-40B4-BE49-F238E27FC236}">
              <a16:creationId xmlns:a16="http://schemas.microsoft.com/office/drawing/2014/main" id="{0DC45761-300F-4760-B7E1-544514EB6292}"/>
            </a:ext>
          </a:extLst>
        </xdr:cNvPr>
        <xdr:cNvCxnSpPr/>
      </xdr:nvCxnSpPr>
      <xdr:spPr>
        <a:xfrm flipV="1">
          <a:off x="6149340" y="14157960"/>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1C542F5A-AC6C-4E17-A62D-7DA19B087C02}"/>
            </a:ext>
          </a:extLst>
        </xdr:cNvPr>
        <xdr:cNvSpPr txBox="1"/>
      </xdr:nvSpPr>
      <xdr:spPr>
        <a:xfrm>
          <a:off x="827158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594D478C-9974-4143-9916-1E74316A99A3}"/>
            </a:ext>
          </a:extLst>
        </xdr:cNvPr>
        <xdr:cNvSpPr txBox="1"/>
      </xdr:nvSpPr>
      <xdr:spPr>
        <a:xfrm>
          <a:off x="750958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17317C59-D94A-465D-8F79-9E6A73A714CF}"/>
            </a:ext>
          </a:extLst>
        </xdr:cNvPr>
        <xdr:cNvSpPr txBox="1"/>
      </xdr:nvSpPr>
      <xdr:spPr>
        <a:xfrm>
          <a:off x="6712027" y="1375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C1123965-9134-48FB-A06E-6FCCCC3DAC21}"/>
            </a:ext>
          </a:extLst>
        </xdr:cNvPr>
        <xdr:cNvSpPr txBox="1"/>
      </xdr:nvSpPr>
      <xdr:spPr>
        <a:xfrm>
          <a:off x="5937327" y="13752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126509</xdr:rowOff>
    </xdr:from>
    <xdr:ext cx="469744" cy="259045"/>
    <xdr:sp macro="" textlink="">
      <xdr:nvSpPr>
        <xdr:cNvPr id="372" name="n_1mainValue【公営住宅】&#10;一人当たり面積">
          <a:extLst>
            <a:ext uri="{FF2B5EF4-FFF2-40B4-BE49-F238E27FC236}">
              <a16:creationId xmlns:a16="http://schemas.microsoft.com/office/drawing/2014/main" id="{D9078969-270C-4ECC-8587-F1CA79FCC596}"/>
            </a:ext>
          </a:extLst>
        </xdr:cNvPr>
        <xdr:cNvSpPr txBox="1"/>
      </xdr:nvSpPr>
      <xdr:spPr>
        <a:xfrm>
          <a:off x="8271587" y="1420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115840</xdr:rowOff>
    </xdr:from>
    <xdr:ext cx="469744" cy="259045"/>
    <xdr:sp macro="" textlink="">
      <xdr:nvSpPr>
        <xdr:cNvPr id="373" name="n_2mainValue【公営住宅】&#10;一人当たり面積">
          <a:extLst>
            <a:ext uri="{FF2B5EF4-FFF2-40B4-BE49-F238E27FC236}">
              <a16:creationId xmlns:a16="http://schemas.microsoft.com/office/drawing/2014/main" id="{F276B5ED-8F6C-40AC-942E-BD511C2D9C61}"/>
            </a:ext>
          </a:extLst>
        </xdr:cNvPr>
        <xdr:cNvSpPr txBox="1"/>
      </xdr:nvSpPr>
      <xdr:spPr>
        <a:xfrm>
          <a:off x="7509587" y="14197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74" name="n_3mainValue【公営住宅】&#10;一人当たり面積">
          <a:extLst>
            <a:ext uri="{FF2B5EF4-FFF2-40B4-BE49-F238E27FC236}">
              <a16:creationId xmlns:a16="http://schemas.microsoft.com/office/drawing/2014/main" id="{230366A2-49FD-460A-8CF3-ECE5E2BD408F}"/>
            </a:ext>
          </a:extLst>
        </xdr:cNvPr>
        <xdr:cNvSpPr txBox="1"/>
      </xdr:nvSpPr>
      <xdr:spPr>
        <a:xfrm>
          <a:off x="6712027" y="1419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120414</xdr:rowOff>
    </xdr:from>
    <xdr:ext cx="469744" cy="259045"/>
    <xdr:sp macro="" textlink="">
      <xdr:nvSpPr>
        <xdr:cNvPr id="375" name="n_4mainValue【公営住宅】&#10;一人当たり面積">
          <a:extLst>
            <a:ext uri="{FF2B5EF4-FFF2-40B4-BE49-F238E27FC236}">
              <a16:creationId xmlns:a16="http://schemas.microsoft.com/office/drawing/2014/main" id="{1A361005-8C9D-4829-BBF9-4572A73F6D56}"/>
            </a:ext>
          </a:extLst>
        </xdr:cNvPr>
        <xdr:cNvSpPr txBox="1"/>
      </xdr:nvSpPr>
      <xdr:spPr>
        <a:xfrm>
          <a:off x="5937327" y="14202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58C7A8D-F855-418F-A2BC-3170448E8E0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3CD3AE0C-DA64-4E96-B11E-5843A392CD9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08A53E7-4E62-4A25-8C1D-F850DB8A86F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A3352BE-7B3D-4309-AD57-8D573108653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90C861B-AF44-40CF-96AD-F71433B86F6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09CAF46-A113-4DA8-BA76-C16322DA92D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18D8679-682B-4C38-8A5F-A98CB2CA483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39E3A74-7B32-45C9-8E10-F3A661BBBB0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76397E48-286F-4BF7-8EB1-76CF62FCFF3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4F12744-8078-429A-A155-D363C157A92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F8B6C43F-A9C6-4DB6-B4EC-749BE02FBA7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7CE3170C-6DD2-42B7-811B-B560488CFB4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1C4D390-FB6E-4BBE-AAC4-E0C9FAD18E1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3ACB8FB-48DC-4ED0-A476-E1E8D1A176E1}"/>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8A85E245-1614-430E-B7DF-4458F48F773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034EEBE-CED7-4A97-BF88-38BB978968E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437D149D-1E14-435E-AC24-C14C4FD5923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F8815F39-6D49-4655-901F-C7EFD8C1D97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4AB4C88-322F-4472-81A7-A247F98BA94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D79222A6-2AEE-475B-95B2-ACF77B0F3EF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F32922F-375F-4822-A762-D29CEA1FBDD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7E4636A-7B02-4C6B-8B0D-2DB62AFC783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6730658-E4EF-40AF-B988-A3778611511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B2D0E8C-B687-4D8B-A22D-E65C79881DB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D22572CB-FB4E-4A8F-8A91-0AD11628D97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1E3C1343-F88C-4183-A285-A07AF3A8D5B1}"/>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386C828-02AF-410A-8235-9C9588050D1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F8B4A471-BFB3-4C36-A97B-A705417F283B}"/>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FF77A42C-4D85-403A-97C4-E518E74DAE95}"/>
            </a:ext>
          </a:extLst>
        </xdr:cNvPr>
        <xdr:cNvSpPr txBox="1"/>
      </xdr:nvSpPr>
      <xdr:spPr>
        <a:xfrm>
          <a:off x="105615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E0EA5F67-4F2F-4770-9D42-DAE3436BEF5E}"/>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971C2642-2896-4979-BD49-89E8DA3FBAED}"/>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A9898DDC-1FE0-4772-9AC9-4104EF5AABA7}"/>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671B923B-06EF-4102-9040-FB9DB508FF45}"/>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5E801CF6-5BC2-42BD-BCE1-9626DA5AA4E4}"/>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90060B81-12BB-4130-89D4-991FE44A48E1}"/>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435FAF18-51BA-470F-9258-BA106364F27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2AD7C2D4-0393-492C-ADDE-6C283A688E38}"/>
            </a:ext>
          </a:extLst>
        </xdr:cNvPr>
        <xdr:cNvSpPr txBox="1"/>
      </xdr:nvSpPr>
      <xdr:spPr>
        <a:xfrm>
          <a:off x="1060276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1874F0E-D527-42FD-AE9E-C6AEEB22DE9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4C188D25-8901-44D3-9C53-3982332662B2}"/>
            </a:ext>
          </a:extLst>
        </xdr:cNvPr>
        <xdr:cNvCxnSpPr/>
      </xdr:nvCxnSpPr>
      <xdr:spPr>
        <a:xfrm flipV="1">
          <a:off x="14375764" y="5615178"/>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721556BB-B11F-4474-911B-118260940B49}"/>
            </a:ext>
          </a:extLst>
        </xdr:cNvPr>
        <xdr:cNvSpPr txBox="1"/>
      </xdr:nvSpPr>
      <xdr:spPr>
        <a:xfrm>
          <a:off x="14414500" y="682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F2F81A8B-E793-4947-A336-B3C6CF16DA8A}"/>
            </a:ext>
          </a:extLst>
        </xdr:cNvPr>
        <xdr:cNvCxnSpPr/>
      </xdr:nvCxnSpPr>
      <xdr:spPr>
        <a:xfrm>
          <a:off x="14287500" y="6822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31A98C8A-7A90-4AE1-8531-69D748CFB14E}"/>
            </a:ext>
          </a:extLst>
        </xdr:cNvPr>
        <xdr:cNvSpPr txBox="1"/>
      </xdr:nvSpPr>
      <xdr:spPr>
        <a:xfrm>
          <a:off x="14414500" y="5394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B852FE38-DA8A-498C-B978-91C1D432EA91}"/>
            </a:ext>
          </a:extLst>
        </xdr:cNvPr>
        <xdr:cNvCxnSpPr/>
      </xdr:nvCxnSpPr>
      <xdr:spPr>
        <a:xfrm>
          <a:off x="14287500" y="5615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809731AE-2E26-4F7E-9659-B397747787DC}"/>
            </a:ext>
          </a:extLst>
        </xdr:cNvPr>
        <xdr:cNvSpPr txBox="1"/>
      </xdr:nvSpPr>
      <xdr:spPr>
        <a:xfrm>
          <a:off x="14414500" y="6096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BE1434AE-CD50-4A60-9A53-ED691D49DF97}"/>
            </a:ext>
          </a:extLst>
        </xdr:cNvPr>
        <xdr:cNvSpPr/>
      </xdr:nvSpPr>
      <xdr:spPr>
        <a:xfrm>
          <a:off x="14325600" y="61175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8776BD2E-B64B-4537-9239-37AA33C7A15A}"/>
            </a:ext>
          </a:extLst>
        </xdr:cNvPr>
        <xdr:cNvSpPr/>
      </xdr:nvSpPr>
      <xdr:spPr>
        <a:xfrm>
          <a:off x="13578840" y="611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7022595F-F91D-4CAE-BA6F-49E7D2BF62D9}"/>
            </a:ext>
          </a:extLst>
        </xdr:cNvPr>
        <xdr:cNvSpPr/>
      </xdr:nvSpPr>
      <xdr:spPr>
        <a:xfrm>
          <a:off x="12804140" y="608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C01CD00B-B66F-46E4-9D01-539B7C75E33D}"/>
            </a:ext>
          </a:extLst>
        </xdr:cNvPr>
        <xdr:cNvSpPr/>
      </xdr:nvSpPr>
      <xdr:spPr>
        <a:xfrm>
          <a:off x="12029440" y="60421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9487E1AA-D90D-45F4-93BC-AB20978779FF}"/>
            </a:ext>
          </a:extLst>
        </xdr:cNvPr>
        <xdr:cNvSpPr/>
      </xdr:nvSpPr>
      <xdr:spPr>
        <a:xfrm>
          <a:off x="11231880" y="6013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2B96C46D-3209-450C-8A9E-34243702D9A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24DC988-FE8C-4E2F-8EDD-9A140EC567E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BEA2400-46B8-409B-B3E4-1E075035CC0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1AC7E6FC-A259-47F1-BB84-41CFFBF8B16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F9EBC51-0C80-4EAE-AA0C-CE770A294A0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11684</xdr:rowOff>
    </xdr:from>
    <xdr:to>
      <xdr:col>85</xdr:col>
      <xdr:colOff>177800</xdr:colOff>
      <xdr:row>34</xdr:row>
      <xdr:rowOff>113284</xdr:rowOff>
    </xdr:to>
    <xdr:sp macro="" textlink="">
      <xdr:nvSpPr>
        <xdr:cNvPr id="430" name="楕円 429">
          <a:extLst>
            <a:ext uri="{FF2B5EF4-FFF2-40B4-BE49-F238E27FC236}">
              <a16:creationId xmlns:a16="http://schemas.microsoft.com/office/drawing/2014/main" id="{DEE7FFC7-D773-4C19-BB29-5D1E625EB622}"/>
            </a:ext>
          </a:extLst>
        </xdr:cNvPr>
        <xdr:cNvSpPr/>
      </xdr:nvSpPr>
      <xdr:spPr>
        <a:xfrm>
          <a:off x="14325600" y="571144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34561</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10FE739C-C211-4E0A-9683-27509985549E}"/>
            </a:ext>
          </a:extLst>
        </xdr:cNvPr>
        <xdr:cNvSpPr txBox="1"/>
      </xdr:nvSpPr>
      <xdr:spPr>
        <a:xfrm>
          <a:off x="14414500" y="556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103124</xdr:rowOff>
    </xdr:from>
    <xdr:to>
      <xdr:col>81</xdr:col>
      <xdr:colOff>101600</xdr:colOff>
      <xdr:row>34</xdr:row>
      <xdr:rowOff>33274</xdr:rowOff>
    </xdr:to>
    <xdr:sp macro="" textlink="">
      <xdr:nvSpPr>
        <xdr:cNvPr id="432" name="楕円 431">
          <a:extLst>
            <a:ext uri="{FF2B5EF4-FFF2-40B4-BE49-F238E27FC236}">
              <a16:creationId xmlns:a16="http://schemas.microsoft.com/office/drawing/2014/main" id="{6B15A5AC-82DD-473D-AD8C-AA674504A79B}"/>
            </a:ext>
          </a:extLst>
        </xdr:cNvPr>
        <xdr:cNvSpPr/>
      </xdr:nvSpPr>
      <xdr:spPr>
        <a:xfrm>
          <a:off x="13578840" y="56352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153924</xdr:rowOff>
    </xdr:from>
    <xdr:to>
      <xdr:col>85</xdr:col>
      <xdr:colOff>127000</xdr:colOff>
      <xdr:row>34</xdr:row>
      <xdr:rowOff>62484</xdr:rowOff>
    </xdr:to>
    <xdr:cxnSp macro="">
      <xdr:nvCxnSpPr>
        <xdr:cNvPr id="433" name="直線コネクタ 432">
          <a:extLst>
            <a:ext uri="{FF2B5EF4-FFF2-40B4-BE49-F238E27FC236}">
              <a16:creationId xmlns:a16="http://schemas.microsoft.com/office/drawing/2014/main" id="{E59F7578-E438-4FA8-A7D0-BA23263BE813}"/>
            </a:ext>
          </a:extLst>
        </xdr:cNvPr>
        <xdr:cNvCxnSpPr/>
      </xdr:nvCxnSpPr>
      <xdr:spPr>
        <a:xfrm>
          <a:off x="13629640" y="5686044"/>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107696</xdr:rowOff>
    </xdr:from>
    <xdr:to>
      <xdr:col>76</xdr:col>
      <xdr:colOff>165100</xdr:colOff>
      <xdr:row>34</xdr:row>
      <xdr:rowOff>37846</xdr:rowOff>
    </xdr:to>
    <xdr:sp macro="" textlink="">
      <xdr:nvSpPr>
        <xdr:cNvPr id="434" name="楕円 433">
          <a:extLst>
            <a:ext uri="{FF2B5EF4-FFF2-40B4-BE49-F238E27FC236}">
              <a16:creationId xmlns:a16="http://schemas.microsoft.com/office/drawing/2014/main" id="{47C56597-7003-412D-B925-3D4607C59AED}"/>
            </a:ext>
          </a:extLst>
        </xdr:cNvPr>
        <xdr:cNvSpPr/>
      </xdr:nvSpPr>
      <xdr:spPr>
        <a:xfrm>
          <a:off x="12804140" y="5639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153924</xdr:rowOff>
    </xdr:from>
    <xdr:to>
      <xdr:col>81</xdr:col>
      <xdr:colOff>50800</xdr:colOff>
      <xdr:row>33</xdr:row>
      <xdr:rowOff>158496</xdr:rowOff>
    </xdr:to>
    <xdr:cxnSp macro="">
      <xdr:nvCxnSpPr>
        <xdr:cNvPr id="435" name="直線コネクタ 434">
          <a:extLst>
            <a:ext uri="{FF2B5EF4-FFF2-40B4-BE49-F238E27FC236}">
              <a16:creationId xmlns:a16="http://schemas.microsoft.com/office/drawing/2014/main" id="{722661E8-24A8-49F2-86F5-C8A76A2FF59E}"/>
            </a:ext>
          </a:extLst>
        </xdr:cNvPr>
        <xdr:cNvCxnSpPr/>
      </xdr:nvCxnSpPr>
      <xdr:spPr>
        <a:xfrm flipV="1">
          <a:off x="12854940" y="568604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128270</xdr:rowOff>
    </xdr:from>
    <xdr:to>
      <xdr:col>72</xdr:col>
      <xdr:colOff>38100</xdr:colOff>
      <xdr:row>34</xdr:row>
      <xdr:rowOff>58420</xdr:rowOff>
    </xdr:to>
    <xdr:sp macro="" textlink="">
      <xdr:nvSpPr>
        <xdr:cNvPr id="436" name="楕円 435">
          <a:extLst>
            <a:ext uri="{FF2B5EF4-FFF2-40B4-BE49-F238E27FC236}">
              <a16:creationId xmlns:a16="http://schemas.microsoft.com/office/drawing/2014/main" id="{8F6BCCE7-CA66-4AF3-BF3B-00A2196C5EB6}"/>
            </a:ext>
          </a:extLst>
        </xdr:cNvPr>
        <xdr:cNvSpPr/>
      </xdr:nvSpPr>
      <xdr:spPr>
        <a:xfrm>
          <a:off x="12029440" y="5660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158496</xdr:rowOff>
    </xdr:from>
    <xdr:to>
      <xdr:col>76</xdr:col>
      <xdr:colOff>114300</xdr:colOff>
      <xdr:row>34</xdr:row>
      <xdr:rowOff>7620</xdr:rowOff>
    </xdr:to>
    <xdr:cxnSp macro="">
      <xdr:nvCxnSpPr>
        <xdr:cNvPr id="437" name="直線コネクタ 436">
          <a:extLst>
            <a:ext uri="{FF2B5EF4-FFF2-40B4-BE49-F238E27FC236}">
              <a16:creationId xmlns:a16="http://schemas.microsoft.com/office/drawing/2014/main" id="{32DDD3BF-B933-4195-991D-FB22D6561D90}"/>
            </a:ext>
          </a:extLst>
        </xdr:cNvPr>
        <xdr:cNvCxnSpPr/>
      </xdr:nvCxnSpPr>
      <xdr:spPr>
        <a:xfrm flipV="1">
          <a:off x="12072620" y="5690616"/>
          <a:ext cx="78232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18542</xdr:rowOff>
    </xdr:from>
    <xdr:to>
      <xdr:col>67</xdr:col>
      <xdr:colOff>101600</xdr:colOff>
      <xdr:row>34</xdr:row>
      <xdr:rowOff>120142</xdr:rowOff>
    </xdr:to>
    <xdr:sp macro="" textlink="">
      <xdr:nvSpPr>
        <xdr:cNvPr id="438" name="楕円 437">
          <a:extLst>
            <a:ext uri="{FF2B5EF4-FFF2-40B4-BE49-F238E27FC236}">
              <a16:creationId xmlns:a16="http://schemas.microsoft.com/office/drawing/2014/main" id="{B09C8C2E-91C7-45B6-9B74-97F5F5F242C3}"/>
            </a:ext>
          </a:extLst>
        </xdr:cNvPr>
        <xdr:cNvSpPr/>
      </xdr:nvSpPr>
      <xdr:spPr>
        <a:xfrm>
          <a:off x="11231880" y="57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7620</xdr:rowOff>
    </xdr:from>
    <xdr:to>
      <xdr:col>71</xdr:col>
      <xdr:colOff>177800</xdr:colOff>
      <xdr:row>34</xdr:row>
      <xdr:rowOff>69342</xdr:rowOff>
    </xdr:to>
    <xdr:cxnSp macro="">
      <xdr:nvCxnSpPr>
        <xdr:cNvPr id="439" name="直線コネクタ 438">
          <a:extLst>
            <a:ext uri="{FF2B5EF4-FFF2-40B4-BE49-F238E27FC236}">
              <a16:creationId xmlns:a16="http://schemas.microsoft.com/office/drawing/2014/main" id="{F03B01B4-3D7B-47C0-B964-E19174D7CB36}"/>
            </a:ext>
          </a:extLst>
        </xdr:cNvPr>
        <xdr:cNvCxnSpPr/>
      </xdr:nvCxnSpPr>
      <xdr:spPr>
        <a:xfrm flipV="1">
          <a:off x="11282680" y="5707380"/>
          <a:ext cx="78994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DAB91580-59D5-4D98-B7C4-FECB5DDECD89}"/>
            </a:ext>
          </a:extLst>
        </xdr:cNvPr>
        <xdr:cNvSpPr txBox="1"/>
      </xdr:nvSpPr>
      <xdr:spPr>
        <a:xfrm>
          <a:off x="13437244" y="620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EB55E71E-2E8C-425E-87BC-811E149598FA}"/>
            </a:ext>
          </a:extLst>
        </xdr:cNvPr>
        <xdr:cNvSpPr txBox="1"/>
      </xdr:nvSpPr>
      <xdr:spPr>
        <a:xfrm>
          <a:off x="126752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67AED39-8995-49F3-A666-33DCF12E30F3}"/>
            </a:ext>
          </a:extLst>
        </xdr:cNvPr>
        <xdr:cNvSpPr txBox="1"/>
      </xdr:nvSpPr>
      <xdr:spPr>
        <a:xfrm>
          <a:off x="119005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7568F5B4-A13F-42D9-B944-80A80CB0C09F}"/>
            </a:ext>
          </a:extLst>
        </xdr:cNvPr>
        <xdr:cNvSpPr txBox="1"/>
      </xdr:nvSpPr>
      <xdr:spPr>
        <a:xfrm>
          <a:off x="11102984" y="610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49801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9FDCFC10-D9E2-4C54-9B56-1AC3C41EE837}"/>
            </a:ext>
          </a:extLst>
        </xdr:cNvPr>
        <xdr:cNvSpPr txBox="1"/>
      </xdr:nvSpPr>
      <xdr:spPr>
        <a:xfrm>
          <a:off x="13437244" y="54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54373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BB2E432C-0E91-4A7E-A367-A988896D4D2E}"/>
            </a:ext>
          </a:extLst>
        </xdr:cNvPr>
        <xdr:cNvSpPr txBox="1"/>
      </xdr:nvSpPr>
      <xdr:spPr>
        <a:xfrm>
          <a:off x="12675244" y="541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74947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EE737362-41AD-4797-8641-D5626D330E4B}"/>
            </a:ext>
          </a:extLst>
        </xdr:cNvPr>
        <xdr:cNvSpPr txBox="1"/>
      </xdr:nvSpPr>
      <xdr:spPr>
        <a:xfrm>
          <a:off x="11900544" y="54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136669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4E5671C5-2022-4C22-B75F-A85ADB84C0C6}"/>
            </a:ext>
          </a:extLst>
        </xdr:cNvPr>
        <xdr:cNvSpPr txBox="1"/>
      </xdr:nvSpPr>
      <xdr:spPr>
        <a:xfrm>
          <a:off x="11102984" y="5501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40EE4A39-8222-4CD6-AC9A-8819FCD8458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EC9006F3-5D47-4C87-AA6B-E51D5E630E2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3E6A32F9-BC99-4255-8999-226134434037}"/>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A13D6519-EC2D-4E79-BB86-DFFDFCA45E3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A489257D-A3C9-4D5E-A2EE-862A91DFDA1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F69DA2F-B6C9-4C9E-9229-4A6D5B07615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D7E08960-C51C-4964-9E7A-72450078F84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643DBD2F-7ED8-4B39-950A-E441F02EF0C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CE5CDCB-AF31-457A-A6B1-F6E13844277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FEDD5A0A-31BE-45B3-9891-DA899C7FB67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35C63E5D-7FB7-4E66-8D8B-FF6362ED72BE}"/>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708FE503-1A25-4FF3-BCD9-02D7E629C897}"/>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3337727F-858D-4BE7-94DE-FD1ED14947EF}"/>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FA2D5355-039A-4035-A21B-BB826584EB16}"/>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3EE74A9A-F72E-47F8-A9F4-9A16B5BA931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DC0FA6DB-4185-4ED7-A4D6-BF18D781CFE6}"/>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2E1C5FF9-92F0-4BC3-A722-B157CEBB37CC}"/>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58E3C541-6FAE-4ECA-9309-579BE8CF983B}"/>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5BD31787-4B39-4800-8D71-98BB2FFEE363}"/>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95498994-C443-4C00-854A-139D42E5545E}"/>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1D638C0B-68E3-46EF-A080-BA61B14141B4}"/>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8509A5CF-432B-4B7E-A15C-2251D6E0448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F0B94DA4-D8AE-4FAD-8DEF-778FA695D42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575F32F2-31F8-4DAD-9333-315BC768B730}"/>
            </a:ext>
          </a:extLst>
        </xdr:cNvPr>
        <xdr:cNvCxnSpPr/>
      </xdr:nvCxnSpPr>
      <xdr:spPr>
        <a:xfrm flipV="1">
          <a:off x="19509104" y="561213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E2A2906E-2EA4-4751-8E37-2E56E2133FC0}"/>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6771BA5C-ECAE-4A5F-8437-59402B38419F}"/>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C381B96-BED8-4432-9CB7-E4F2227DE514}"/>
            </a:ext>
          </a:extLst>
        </xdr:cNvPr>
        <xdr:cNvSpPr txBox="1"/>
      </xdr:nvSpPr>
      <xdr:spPr>
        <a:xfrm>
          <a:off x="19547840" y="5391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FF38CD7A-DA37-4E99-AA64-79D22BA66A02}"/>
            </a:ext>
          </a:extLst>
        </xdr:cNvPr>
        <xdr:cNvCxnSpPr/>
      </xdr:nvCxnSpPr>
      <xdr:spPr>
        <a:xfrm>
          <a:off x="19443700" y="5612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18753E4-E23F-43C9-97AD-FDAD243831BD}"/>
            </a:ext>
          </a:extLst>
        </xdr:cNvPr>
        <xdr:cNvSpPr txBox="1"/>
      </xdr:nvSpPr>
      <xdr:spPr>
        <a:xfrm>
          <a:off x="1954784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5296D1CE-6A7C-490E-883E-F31FF897F0AB}"/>
            </a:ext>
          </a:extLst>
        </xdr:cNvPr>
        <xdr:cNvSpPr/>
      </xdr:nvSpPr>
      <xdr:spPr>
        <a:xfrm>
          <a:off x="194589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5C24D05D-338B-49F5-9369-5A9F673EC037}"/>
            </a:ext>
          </a:extLst>
        </xdr:cNvPr>
        <xdr:cNvSpPr/>
      </xdr:nvSpPr>
      <xdr:spPr>
        <a:xfrm>
          <a:off x="1873504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39E1E57-A338-4CA1-94A4-7E51FB1C6ADA}"/>
            </a:ext>
          </a:extLst>
        </xdr:cNvPr>
        <xdr:cNvSpPr/>
      </xdr:nvSpPr>
      <xdr:spPr>
        <a:xfrm>
          <a:off x="1793748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E53BAAE9-1D99-4A48-BBF6-002BCE138CDF}"/>
            </a:ext>
          </a:extLst>
        </xdr:cNvPr>
        <xdr:cNvSpPr/>
      </xdr:nvSpPr>
      <xdr:spPr>
        <a:xfrm>
          <a:off x="17162780" y="651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FD38B326-F067-4BFE-A282-3EB9C56769D0}"/>
            </a:ext>
          </a:extLst>
        </xdr:cNvPr>
        <xdr:cNvSpPr/>
      </xdr:nvSpPr>
      <xdr:spPr>
        <a:xfrm>
          <a:off x="16388080" y="653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CCD73CD-6FB5-40EC-B8BE-FAAB6F16825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CE4B16D-918C-4AF8-B948-974658BF4FF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9E97FEB-409F-4FB0-BFEF-2206186C207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2BB7B3E-0D1E-4820-8755-BF7175316F5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E6D0382-36B6-4C26-A0D1-203BCFEA884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48260</xdr:rowOff>
    </xdr:from>
    <xdr:to>
      <xdr:col>116</xdr:col>
      <xdr:colOff>114300</xdr:colOff>
      <xdr:row>38</xdr:row>
      <xdr:rowOff>149860</xdr:rowOff>
    </xdr:to>
    <xdr:sp macro="" textlink="">
      <xdr:nvSpPr>
        <xdr:cNvPr id="487" name="楕円 486">
          <a:extLst>
            <a:ext uri="{FF2B5EF4-FFF2-40B4-BE49-F238E27FC236}">
              <a16:creationId xmlns:a16="http://schemas.microsoft.com/office/drawing/2014/main" id="{02E82ABF-AD8B-47C4-9C5D-66AB85A348AA}"/>
            </a:ext>
          </a:extLst>
        </xdr:cNvPr>
        <xdr:cNvSpPr/>
      </xdr:nvSpPr>
      <xdr:spPr>
        <a:xfrm>
          <a:off x="1945894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71137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E6811B0-152E-4C49-9BF2-849311AA3109}"/>
            </a:ext>
          </a:extLst>
        </xdr:cNvPr>
        <xdr:cNvSpPr txBox="1"/>
      </xdr:nvSpPr>
      <xdr:spPr>
        <a:xfrm>
          <a:off x="19547840"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89" name="楕円 488">
          <a:extLst>
            <a:ext uri="{FF2B5EF4-FFF2-40B4-BE49-F238E27FC236}">
              <a16:creationId xmlns:a16="http://schemas.microsoft.com/office/drawing/2014/main" id="{4FD75C8D-6BAF-478F-A9B3-7780ED793FBD}"/>
            </a:ext>
          </a:extLst>
        </xdr:cNvPr>
        <xdr:cNvSpPr/>
      </xdr:nvSpPr>
      <xdr:spPr>
        <a:xfrm>
          <a:off x="18735040" y="6395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99060</xdr:rowOff>
    </xdr:to>
    <xdr:cxnSp macro="">
      <xdr:nvCxnSpPr>
        <xdr:cNvPr id="490" name="直線コネクタ 489">
          <a:extLst>
            <a:ext uri="{FF2B5EF4-FFF2-40B4-BE49-F238E27FC236}">
              <a16:creationId xmlns:a16="http://schemas.microsoft.com/office/drawing/2014/main" id="{2F0D93AB-BAA0-4D3E-9AAA-91466C43AF93}"/>
            </a:ext>
          </a:extLst>
        </xdr:cNvPr>
        <xdr:cNvCxnSpPr/>
      </xdr:nvCxnSpPr>
      <xdr:spPr>
        <a:xfrm>
          <a:off x="18778220" y="6446520"/>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151130</xdr:rowOff>
    </xdr:from>
    <xdr:to>
      <xdr:col>107</xdr:col>
      <xdr:colOff>101600</xdr:colOff>
      <xdr:row>38</xdr:row>
      <xdr:rowOff>81280</xdr:rowOff>
    </xdr:to>
    <xdr:sp macro="" textlink="">
      <xdr:nvSpPr>
        <xdr:cNvPr id="491" name="楕円 490">
          <a:extLst>
            <a:ext uri="{FF2B5EF4-FFF2-40B4-BE49-F238E27FC236}">
              <a16:creationId xmlns:a16="http://schemas.microsoft.com/office/drawing/2014/main" id="{FADF97D0-2CB7-4AA7-8540-BF2463FAB0CC}"/>
            </a:ext>
          </a:extLst>
        </xdr:cNvPr>
        <xdr:cNvSpPr/>
      </xdr:nvSpPr>
      <xdr:spPr>
        <a:xfrm>
          <a:off x="17937480" y="63538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30480</xdr:rowOff>
    </xdr:from>
    <xdr:to>
      <xdr:col>111</xdr:col>
      <xdr:colOff>177800</xdr:colOff>
      <xdr:row>38</xdr:row>
      <xdr:rowOff>76200</xdr:rowOff>
    </xdr:to>
    <xdr:cxnSp macro="">
      <xdr:nvCxnSpPr>
        <xdr:cNvPr id="492" name="直線コネクタ 491">
          <a:extLst>
            <a:ext uri="{FF2B5EF4-FFF2-40B4-BE49-F238E27FC236}">
              <a16:creationId xmlns:a16="http://schemas.microsoft.com/office/drawing/2014/main" id="{BDCBFF46-8719-4F51-AAD9-82C1198F1453}"/>
            </a:ext>
          </a:extLst>
        </xdr:cNvPr>
        <xdr:cNvCxnSpPr/>
      </xdr:nvCxnSpPr>
      <xdr:spPr>
        <a:xfrm>
          <a:off x="17988280" y="640080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36830</xdr:rowOff>
    </xdr:from>
    <xdr:to>
      <xdr:col>102</xdr:col>
      <xdr:colOff>165100</xdr:colOff>
      <xdr:row>37</xdr:row>
      <xdr:rowOff>138430</xdr:rowOff>
    </xdr:to>
    <xdr:sp macro="" textlink="">
      <xdr:nvSpPr>
        <xdr:cNvPr id="493" name="楕円 492">
          <a:extLst>
            <a:ext uri="{FF2B5EF4-FFF2-40B4-BE49-F238E27FC236}">
              <a16:creationId xmlns:a16="http://schemas.microsoft.com/office/drawing/2014/main" id="{D9E65E04-4577-4A29-A33D-8EC1634AAA62}"/>
            </a:ext>
          </a:extLst>
        </xdr:cNvPr>
        <xdr:cNvSpPr/>
      </xdr:nvSpPr>
      <xdr:spPr>
        <a:xfrm>
          <a:off x="1716278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87630</xdr:rowOff>
    </xdr:from>
    <xdr:to>
      <xdr:col>107</xdr:col>
      <xdr:colOff>50800</xdr:colOff>
      <xdr:row>38</xdr:row>
      <xdr:rowOff>30480</xdr:rowOff>
    </xdr:to>
    <xdr:cxnSp macro="">
      <xdr:nvCxnSpPr>
        <xdr:cNvPr id="494" name="直線コネクタ 493">
          <a:extLst>
            <a:ext uri="{FF2B5EF4-FFF2-40B4-BE49-F238E27FC236}">
              <a16:creationId xmlns:a16="http://schemas.microsoft.com/office/drawing/2014/main" id="{A1E12350-626E-4477-B2DC-2BB2D21569B2}"/>
            </a:ext>
          </a:extLst>
        </xdr:cNvPr>
        <xdr:cNvCxnSpPr/>
      </xdr:nvCxnSpPr>
      <xdr:spPr>
        <a:xfrm>
          <a:off x="17213580" y="6290310"/>
          <a:ext cx="7747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10160</xdr:rowOff>
    </xdr:from>
    <xdr:to>
      <xdr:col>98</xdr:col>
      <xdr:colOff>38100</xdr:colOff>
      <xdr:row>36</xdr:row>
      <xdr:rowOff>111760</xdr:rowOff>
    </xdr:to>
    <xdr:sp macro="" textlink="">
      <xdr:nvSpPr>
        <xdr:cNvPr id="495" name="楕円 494">
          <a:extLst>
            <a:ext uri="{FF2B5EF4-FFF2-40B4-BE49-F238E27FC236}">
              <a16:creationId xmlns:a16="http://schemas.microsoft.com/office/drawing/2014/main" id="{4FF06C35-775F-44E1-BD37-64D4A1516303}"/>
            </a:ext>
          </a:extLst>
        </xdr:cNvPr>
        <xdr:cNvSpPr/>
      </xdr:nvSpPr>
      <xdr:spPr>
        <a:xfrm>
          <a:off x="16388080" y="60452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60960</xdr:rowOff>
    </xdr:from>
    <xdr:to>
      <xdr:col>102</xdr:col>
      <xdr:colOff>114300</xdr:colOff>
      <xdr:row>37</xdr:row>
      <xdr:rowOff>87630</xdr:rowOff>
    </xdr:to>
    <xdr:cxnSp macro="">
      <xdr:nvCxnSpPr>
        <xdr:cNvPr id="496" name="直線コネクタ 495">
          <a:extLst>
            <a:ext uri="{FF2B5EF4-FFF2-40B4-BE49-F238E27FC236}">
              <a16:creationId xmlns:a16="http://schemas.microsoft.com/office/drawing/2014/main" id="{1F51AD93-510E-40F4-A7D2-27C7E474EDA4}"/>
            </a:ext>
          </a:extLst>
        </xdr:cNvPr>
        <xdr:cNvCxnSpPr/>
      </xdr:nvCxnSpPr>
      <xdr:spPr>
        <a:xfrm>
          <a:off x="16431260" y="6096000"/>
          <a:ext cx="78232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498327B1-11E4-454E-A262-ACE7F18606B2}"/>
            </a:ext>
          </a:extLst>
        </xdr:cNvPr>
        <xdr:cNvSpPr txBox="1"/>
      </xdr:nvSpPr>
      <xdr:spPr>
        <a:xfrm>
          <a:off x="1856112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D748562F-1EAE-4C9A-88B0-1C1198057377}"/>
            </a:ext>
          </a:extLst>
        </xdr:cNvPr>
        <xdr:cNvSpPr txBox="1"/>
      </xdr:nvSpPr>
      <xdr:spPr>
        <a:xfrm>
          <a:off x="177762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7EFF440C-400A-449F-BA91-B9E24B8BA265}"/>
            </a:ext>
          </a:extLst>
        </xdr:cNvPr>
        <xdr:cNvSpPr txBox="1"/>
      </xdr:nvSpPr>
      <xdr:spPr>
        <a:xfrm>
          <a:off x="17001567" y="660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E41F440-0B4A-4F78-9825-8EC6D76B4570}"/>
            </a:ext>
          </a:extLst>
        </xdr:cNvPr>
        <xdr:cNvSpPr txBox="1"/>
      </xdr:nvSpPr>
      <xdr:spPr>
        <a:xfrm>
          <a:off x="16226867" y="66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4ED30D71-5A34-4010-85B4-8719343D73B5}"/>
            </a:ext>
          </a:extLst>
        </xdr:cNvPr>
        <xdr:cNvSpPr txBox="1"/>
      </xdr:nvSpPr>
      <xdr:spPr>
        <a:xfrm>
          <a:off x="18561127" y="61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97807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80D902E0-36FD-4159-8ECD-F575B390C17C}"/>
            </a:ext>
          </a:extLst>
        </xdr:cNvPr>
        <xdr:cNvSpPr txBox="1"/>
      </xdr:nvSpPr>
      <xdr:spPr>
        <a:xfrm>
          <a:off x="1777626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154957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E0109E8D-3B29-4065-B1BE-C04F3C634E0A}"/>
            </a:ext>
          </a:extLst>
        </xdr:cNvPr>
        <xdr:cNvSpPr txBox="1"/>
      </xdr:nvSpPr>
      <xdr:spPr>
        <a:xfrm>
          <a:off x="17001567"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128287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073BCC9-807F-4ED7-8973-CB0D836B9EF6}"/>
            </a:ext>
          </a:extLst>
        </xdr:cNvPr>
        <xdr:cNvSpPr txBox="1"/>
      </xdr:nvSpPr>
      <xdr:spPr>
        <a:xfrm>
          <a:off x="16226867" y="58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30075165-3135-4D4E-8176-DA1CB891955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1311411-42F9-40AA-9447-F5430DE3734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0E06D2D-ACC4-4E82-A5D9-2CD1150AC9F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999B536C-A0F1-4E2B-94B3-C7C81CBB981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BACD73F5-F25C-46A2-B60A-67EC40BB1E9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E356388-67C5-49B3-867B-CA6492A404A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9AD25117-495A-4757-A102-72ACACCDD603}"/>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DE0B085C-4124-42FA-969C-1B7F0694123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EF45D637-4991-4E80-B434-981000B7A6E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4F8E5565-CF6C-46E2-9B41-4603F08122A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1D41BF31-8218-43D5-BEEB-9F8B0303F6D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E9B6AC12-409C-4E2C-A66B-91B48BECB87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495C9CBC-71C1-40AA-9AEF-9F7171E6A76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8B77F4C6-2E62-408C-B4C3-11DEE9D0B11F}"/>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B88223BE-A906-4F3C-8CE9-E4D61C5386DE}"/>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80D47651-F1F5-4BF2-A3E6-D9E4562805C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CF06DBD4-3FB5-4E52-AC38-FAE8EA1FEAD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9E397B97-758D-4FDE-B615-988276339621}"/>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95EF8FC1-45A6-4585-8A7D-399D6A5E52E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F0F223DF-1AA5-4833-9FC5-70731214951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A853307C-11E6-433B-8C27-3552965F996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38E48AF0-67F4-447C-8660-AD9E61E6124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D0BADE7-5534-4DB3-8AD4-D446B881BF6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82E84800-1F99-4CDD-8118-57C5CFCF2413}"/>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D8FFD651-9826-47AB-A89C-2E3FC9857B4E}"/>
            </a:ext>
          </a:extLst>
        </xdr:cNvPr>
        <xdr:cNvCxnSpPr/>
      </xdr:nvCxnSpPr>
      <xdr:spPr>
        <a:xfrm flipV="1">
          <a:off x="14375764" y="9561195"/>
          <a:ext cx="0" cy="1043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0F8FD5E-51A1-4B11-B71F-366C5E470268}"/>
            </a:ext>
          </a:extLst>
        </xdr:cNvPr>
        <xdr:cNvSpPr txBox="1"/>
      </xdr:nvSpPr>
      <xdr:spPr>
        <a:xfrm>
          <a:off x="14414500"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429DAF29-B657-4285-840C-6A6628D43CA3}"/>
            </a:ext>
          </a:extLst>
        </xdr:cNvPr>
        <xdr:cNvCxnSpPr/>
      </xdr:nvCxnSpPr>
      <xdr:spPr>
        <a:xfrm>
          <a:off x="14287500" y="10605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C65DFBEA-220F-4AAD-9D8F-A5EBCBE00262}"/>
            </a:ext>
          </a:extLst>
        </xdr:cNvPr>
        <xdr:cNvSpPr txBox="1"/>
      </xdr:nvSpPr>
      <xdr:spPr>
        <a:xfrm>
          <a:off x="14414500" y="934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481877BB-1EBA-4EA9-BD4E-82E22B512CC9}"/>
            </a:ext>
          </a:extLst>
        </xdr:cNvPr>
        <xdr:cNvCxnSpPr/>
      </xdr:nvCxnSpPr>
      <xdr:spPr>
        <a:xfrm>
          <a:off x="14287500" y="95611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7C47AF80-1F4A-42C3-855D-9F2A211ECD6F}"/>
            </a:ext>
          </a:extLst>
        </xdr:cNvPr>
        <xdr:cNvSpPr txBox="1"/>
      </xdr:nvSpPr>
      <xdr:spPr>
        <a:xfrm>
          <a:off x="144145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5828DECA-E2FE-4E8B-B797-5E9DDA562E5F}"/>
            </a:ext>
          </a:extLst>
        </xdr:cNvPr>
        <xdr:cNvSpPr/>
      </xdr:nvSpPr>
      <xdr:spPr>
        <a:xfrm>
          <a:off x="14325600" y="101676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F1496225-AE37-4B34-87C1-72204214A18A}"/>
            </a:ext>
          </a:extLst>
        </xdr:cNvPr>
        <xdr:cNvSpPr/>
      </xdr:nvSpPr>
      <xdr:spPr>
        <a:xfrm>
          <a:off x="13578840" y="1016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5C0774C6-C93C-4CB8-BE59-D375BF3A9DDE}"/>
            </a:ext>
          </a:extLst>
        </xdr:cNvPr>
        <xdr:cNvSpPr/>
      </xdr:nvSpPr>
      <xdr:spPr>
        <a:xfrm>
          <a:off x="1280414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3EA535F-2FC1-4C10-9DD3-0C7A2920E2C4}"/>
            </a:ext>
          </a:extLst>
        </xdr:cNvPr>
        <xdr:cNvSpPr/>
      </xdr:nvSpPr>
      <xdr:spPr>
        <a:xfrm>
          <a:off x="12029440" y="1013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26D6CEF2-EA05-4FE2-A928-A239D6A7D5F9}"/>
            </a:ext>
          </a:extLst>
        </xdr:cNvPr>
        <xdr:cNvSpPr/>
      </xdr:nvSpPr>
      <xdr:spPr>
        <a:xfrm>
          <a:off x="1123188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6220963-7918-4426-9AB9-CAFB73BDAB6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4D6CB04-A34B-440D-BA56-DE2ED7D818E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38A7738-B347-4BE8-8154-706E1E02007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82AF9F6-D97F-4032-8D07-3232936C717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CD6E510-B34B-418A-BBD4-2404C9473A8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76835</xdr:rowOff>
    </xdr:from>
    <xdr:to>
      <xdr:col>85</xdr:col>
      <xdr:colOff>177800</xdr:colOff>
      <xdr:row>61</xdr:row>
      <xdr:rowOff>6985</xdr:rowOff>
    </xdr:to>
    <xdr:sp macro="" textlink="">
      <xdr:nvSpPr>
        <xdr:cNvPr id="545" name="楕円 544">
          <a:extLst>
            <a:ext uri="{FF2B5EF4-FFF2-40B4-BE49-F238E27FC236}">
              <a16:creationId xmlns:a16="http://schemas.microsoft.com/office/drawing/2014/main" id="{F858EAB8-0AE1-438F-9494-B68FAEE1BF73}"/>
            </a:ext>
          </a:extLst>
        </xdr:cNvPr>
        <xdr:cNvSpPr/>
      </xdr:nvSpPr>
      <xdr:spPr>
        <a:xfrm>
          <a:off x="14325600" y="101352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99712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56CC3E2-DEA5-412B-8562-A8D796F3F37F}"/>
            </a:ext>
          </a:extLst>
        </xdr:cNvPr>
        <xdr:cNvSpPr txBox="1"/>
      </xdr:nvSpPr>
      <xdr:spPr>
        <a:xfrm>
          <a:off x="14414500"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40640</xdr:rowOff>
    </xdr:from>
    <xdr:to>
      <xdr:col>81</xdr:col>
      <xdr:colOff>101600</xdr:colOff>
      <xdr:row>60</xdr:row>
      <xdr:rowOff>142240</xdr:rowOff>
    </xdr:to>
    <xdr:sp macro="" textlink="">
      <xdr:nvSpPr>
        <xdr:cNvPr id="547" name="楕円 546">
          <a:extLst>
            <a:ext uri="{FF2B5EF4-FFF2-40B4-BE49-F238E27FC236}">
              <a16:creationId xmlns:a16="http://schemas.microsoft.com/office/drawing/2014/main" id="{35EDDC6C-FF5A-418C-BA83-7B877495336E}"/>
            </a:ext>
          </a:extLst>
        </xdr:cNvPr>
        <xdr:cNvSpPr/>
      </xdr:nvSpPr>
      <xdr:spPr>
        <a:xfrm>
          <a:off x="135788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91440</xdr:rowOff>
    </xdr:from>
    <xdr:to>
      <xdr:col>85</xdr:col>
      <xdr:colOff>127000</xdr:colOff>
      <xdr:row>60</xdr:row>
      <xdr:rowOff>127635</xdr:rowOff>
    </xdr:to>
    <xdr:cxnSp macro="">
      <xdr:nvCxnSpPr>
        <xdr:cNvPr id="548" name="直線コネクタ 547">
          <a:extLst>
            <a:ext uri="{FF2B5EF4-FFF2-40B4-BE49-F238E27FC236}">
              <a16:creationId xmlns:a16="http://schemas.microsoft.com/office/drawing/2014/main" id="{25F6B5D6-314D-413C-9440-D1FE331B1514}"/>
            </a:ext>
          </a:extLst>
        </xdr:cNvPr>
        <xdr:cNvCxnSpPr/>
      </xdr:nvCxnSpPr>
      <xdr:spPr>
        <a:xfrm>
          <a:off x="13629640" y="1014984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27305</xdr:rowOff>
    </xdr:from>
    <xdr:to>
      <xdr:col>76</xdr:col>
      <xdr:colOff>165100</xdr:colOff>
      <xdr:row>60</xdr:row>
      <xdr:rowOff>128905</xdr:rowOff>
    </xdr:to>
    <xdr:sp macro="" textlink="">
      <xdr:nvSpPr>
        <xdr:cNvPr id="549" name="楕円 548">
          <a:extLst>
            <a:ext uri="{FF2B5EF4-FFF2-40B4-BE49-F238E27FC236}">
              <a16:creationId xmlns:a16="http://schemas.microsoft.com/office/drawing/2014/main" id="{F00D235B-2AFB-41C1-93B9-0DAFFB9B31A2}"/>
            </a:ext>
          </a:extLst>
        </xdr:cNvPr>
        <xdr:cNvSpPr/>
      </xdr:nvSpPr>
      <xdr:spPr>
        <a:xfrm>
          <a:off x="1280414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78105</xdr:rowOff>
    </xdr:from>
    <xdr:to>
      <xdr:col>81</xdr:col>
      <xdr:colOff>50800</xdr:colOff>
      <xdr:row>60</xdr:row>
      <xdr:rowOff>91440</xdr:rowOff>
    </xdr:to>
    <xdr:cxnSp macro="">
      <xdr:nvCxnSpPr>
        <xdr:cNvPr id="550" name="直線コネクタ 549">
          <a:extLst>
            <a:ext uri="{FF2B5EF4-FFF2-40B4-BE49-F238E27FC236}">
              <a16:creationId xmlns:a16="http://schemas.microsoft.com/office/drawing/2014/main" id="{7D62B929-ACAB-4C93-B072-FBB9B0A1CC82}"/>
            </a:ext>
          </a:extLst>
        </xdr:cNvPr>
        <xdr:cNvCxnSpPr/>
      </xdr:nvCxnSpPr>
      <xdr:spPr>
        <a:xfrm>
          <a:off x="12854940" y="1013650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macro="" textlink="">
      <xdr:nvSpPr>
        <xdr:cNvPr id="551" name="楕円 550">
          <a:extLst>
            <a:ext uri="{FF2B5EF4-FFF2-40B4-BE49-F238E27FC236}">
              <a16:creationId xmlns:a16="http://schemas.microsoft.com/office/drawing/2014/main" id="{C7902DC0-8D72-4DB7-A14A-50CCBF0A2034}"/>
            </a:ext>
          </a:extLst>
        </xdr:cNvPr>
        <xdr:cNvSpPr/>
      </xdr:nvSpPr>
      <xdr:spPr>
        <a:xfrm>
          <a:off x="12029440" y="10055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43815</xdr:rowOff>
    </xdr:from>
    <xdr:to>
      <xdr:col>76</xdr:col>
      <xdr:colOff>114300</xdr:colOff>
      <xdr:row>60</xdr:row>
      <xdr:rowOff>78105</xdr:rowOff>
    </xdr:to>
    <xdr:cxnSp macro="">
      <xdr:nvCxnSpPr>
        <xdr:cNvPr id="552" name="直線コネクタ 551">
          <a:extLst>
            <a:ext uri="{FF2B5EF4-FFF2-40B4-BE49-F238E27FC236}">
              <a16:creationId xmlns:a16="http://schemas.microsoft.com/office/drawing/2014/main" id="{3231658B-A28C-48D9-9E92-F91D4D9E8046}"/>
            </a:ext>
          </a:extLst>
        </xdr:cNvPr>
        <xdr:cNvCxnSpPr/>
      </xdr:nvCxnSpPr>
      <xdr:spPr>
        <a:xfrm>
          <a:off x="12072620" y="1010221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158750</xdr:rowOff>
    </xdr:from>
    <xdr:to>
      <xdr:col>67</xdr:col>
      <xdr:colOff>101600</xdr:colOff>
      <xdr:row>60</xdr:row>
      <xdr:rowOff>88900</xdr:rowOff>
    </xdr:to>
    <xdr:sp macro="" textlink="">
      <xdr:nvSpPr>
        <xdr:cNvPr id="553" name="楕円 552">
          <a:extLst>
            <a:ext uri="{FF2B5EF4-FFF2-40B4-BE49-F238E27FC236}">
              <a16:creationId xmlns:a16="http://schemas.microsoft.com/office/drawing/2014/main" id="{4E0BC1F7-4DEA-4D4F-9775-527A446F5D3E}"/>
            </a:ext>
          </a:extLst>
        </xdr:cNvPr>
        <xdr:cNvSpPr/>
      </xdr:nvSpPr>
      <xdr:spPr>
        <a:xfrm>
          <a:off x="11231880" y="10049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38100</xdr:rowOff>
    </xdr:from>
    <xdr:to>
      <xdr:col>71</xdr:col>
      <xdr:colOff>177800</xdr:colOff>
      <xdr:row>60</xdr:row>
      <xdr:rowOff>43815</xdr:rowOff>
    </xdr:to>
    <xdr:cxnSp macro="">
      <xdr:nvCxnSpPr>
        <xdr:cNvPr id="554" name="直線コネクタ 553">
          <a:extLst>
            <a:ext uri="{FF2B5EF4-FFF2-40B4-BE49-F238E27FC236}">
              <a16:creationId xmlns:a16="http://schemas.microsoft.com/office/drawing/2014/main" id="{BCD74F7C-85A5-4504-96D1-B9F18ADF45BD}"/>
            </a:ext>
          </a:extLst>
        </xdr:cNvPr>
        <xdr:cNvCxnSpPr/>
      </xdr:nvCxnSpPr>
      <xdr:spPr>
        <a:xfrm>
          <a:off x="11282680" y="1009650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F3EA91D9-D31C-4CDC-81BB-31FCCB15A923}"/>
            </a:ext>
          </a:extLst>
        </xdr:cNvPr>
        <xdr:cNvSpPr txBox="1"/>
      </xdr:nvSpPr>
      <xdr:spPr>
        <a:xfrm>
          <a:off x="134372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437D7727-A2C5-4555-9620-5E504696F8CA}"/>
            </a:ext>
          </a:extLst>
        </xdr:cNvPr>
        <xdr:cNvSpPr txBox="1"/>
      </xdr:nvSpPr>
      <xdr:spPr>
        <a:xfrm>
          <a:off x="12675244" y="1023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1AFD4B7C-C9BA-42A6-968F-70ED7B322DD5}"/>
            </a:ext>
          </a:extLst>
        </xdr:cNvPr>
        <xdr:cNvSpPr txBox="1"/>
      </xdr:nvSpPr>
      <xdr:spPr>
        <a:xfrm>
          <a:off x="119005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7E5A94C1-A099-4A96-8788-6A155CA10535}"/>
            </a:ext>
          </a:extLst>
        </xdr:cNvPr>
        <xdr:cNvSpPr txBox="1"/>
      </xdr:nvSpPr>
      <xdr:spPr>
        <a:xfrm>
          <a:off x="1110298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158767</xdr:rowOff>
    </xdr:from>
    <xdr:ext cx="405111" cy="259045"/>
    <xdr:sp macro="" textlink="">
      <xdr:nvSpPr>
        <xdr:cNvPr id="559" name="n_1mainValue【学校施設】&#10;有形固定資産減価償却率">
          <a:extLst>
            <a:ext uri="{FF2B5EF4-FFF2-40B4-BE49-F238E27FC236}">
              <a16:creationId xmlns:a16="http://schemas.microsoft.com/office/drawing/2014/main" id="{38746645-7FCF-470D-8C0B-BB49075EF578}"/>
            </a:ext>
          </a:extLst>
        </xdr:cNvPr>
        <xdr:cNvSpPr txBox="1"/>
      </xdr:nvSpPr>
      <xdr:spPr>
        <a:xfrm>
          <a:off x="134372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145432</xdr:rowOff>
    </xdr:from>
    <xdr:ext cx="405111" cy="259045"/>
    <xdr:sp macro="" textlink="">
      <xdr:nvSpPr>
        <xdr:cNvPr id="560" name="n_2mainValue【学校施設】&#10;有形固定資産減価償却率">
          <a:extLst>
            <a:ext uri="{FF2B5EF4-FFF2-40B4-BE49-F238E27FC236}">
              <a16:creationId xmlns:a16="http://schemas.microsoft.com/office/drawing/2014/main" id="{24477C72-E0A7-421B-BEE7-C258C091E19D}"/>
            </a:ext>
          </a:extLst>
        </xdr:cNvPr>
        <xdr:cNvSpPr txBox="1"/>
      </xdr:nvSpPr>
      <xdr:spPr>
        <a:xfrm>
          <a:off x="126752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111142</xdr:rowOff>
    </xdr:from>
    <xdr:ext cx="405111" cy="259045"/>
    <xdr:sp macro="" textlink="">
      <xdr:nvSpPr>
        <xdr:cNvPr id="561" name="n_3mainValue【学校施設】&#10;有形固定資産減価償却率">
          <a:extLst>
            <a:ext uri="{FF2B5EF4-FFF2-40B4-BE49-F238E27FC236}">
              <a16:creationId xmlns:a16="http://schemas.microsoft.com/office/drawing/2014/main" id="{935A446C-961B-4AAC-BC5D-C1788993338F}"/>
            </a:ext>
          </a:extLst>
        </xdr:cNvPr>
        <xdr:cNvSpPr txBox="1"/>
      </xdr:nvSpPr>
      <xdr:spPr>
        <a:xfrm>
          <a:off x="119005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105427</xdr:rowOff>
    </xdr:from>
    <xdr:ext cx="405111" cy="259045"/>
    <xdr:sp macro="" textlink="">
      <xdr:nvSpPr>
        <xdr:cNvPr id="562" name="n_4mainValue【学校施設】&#10;有形固定資産減価償却率">
          <a:extLst>
            <a:ext uri="{FF2B5EF4-FFF2-40B4-BE49-F238E27FC236}">
              <a16:creationId xmlns:a16="http://schemas.microsoft.com/office/drawing/2014/main" id="{1C156CED-E0FD-409C-9E1A-B7627089D880}"/>
            </a:ext>
          </a:extLst>
        </xdr:cNvPr>
        <xdr:cNvSpPr txBox="1"/>
      </xdr:nvSpPr>
      <xdr:spPr>
        <a:xfrm>
          <a:off x="1110298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3FA214F-AB6E-469C-A6A1-6DAE0F7850A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7B6E269-6BA1-4732-BEA7-C6BC6A39258E}"/>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8742D9E1-86E8-4AAB-B5FB-CA007B16771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3CDEAF8-65BC-4AC9-A4AC-50000EAF0C2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7940FB18-94B1-42F6-BD51-2D22AE01973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2A8504DC-3777-4909-9DB0-BC2D6EC2761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FFD825A3-626B-47D7-A5F9-785EBAEFCE5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CC6990A-13D5-4D59-A267-BD6CD58DB4C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9F871C2-6EF6-4029-915F-98C21C41E84C}"/>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11A3508-D857-4A46-8813-E39969C70D8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B75AA91F-B4CC-481D-951D-CEA5DCADA2DE}"/>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76EA066B-0194-43C6-95C8-282D8D7BEC72}"/>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3FF0080B-D81F-4CED-9F70-5F1F3EC2B3E5}"/>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AF4E1EBE-82A2-4E0A-B18D-148AA67544A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20505822-E4EA-4F02-9888-799CFA16DD54}"/>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317C9DB1-024A-4A39-A960-077D3B9820E5}"/>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C2210235-647E-4971-A0DB-E60FEACFD454}"/>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B0F9BF10-3F44-4867-9569-2B6EEC7513B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79A37EC7-F3DA-4ED5-96C5-705964179D4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CF0AF47C-7EC8-43EE-9C4F-AC87402A8FA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890B7DD4-65F6-434B-B332-A58B6DB5695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6FBBAC9A-91CF-4D62-B2E3-FF355264AC4B}"/>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B3BDB2D6-6DFB-4BD7-9322-1FE900A5077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E04395A-7E9B-4254-BEFF-09D412D9572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5B60E834-6D1D-475B-BAA1-25474C7FD69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827BE09-A459-4D10-A74C-096DB2C1AD88}"/>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A6445592-3460-4A2A-B368-180DF4A42081}"/>
            </a:ext>
          </a:extLst>
        </xdr:cNvPr>
        <xdr:cNvCxnSpPr/>
      </xdr:nvCxnSpPr>
      <xdr:spPr>
        <a:xfrm flipV="1">
          <a:off x="19509104" y="9222377"/>
          <a:ext cx="0" cy="158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2185E8B3-FC22-47D7-93CC-E5AFE6FD30D4}"/>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FC89D910-64BC-4F9D-B459-8E72AA9404C2}"/>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121C6474-E88F-4FEA-9193-0D47D8F71B0D}"/>
            </a:ext>
          </a:extLst>
        </xdr:cNvPr>
        <xdr:cNvSpPr txBox="1"/>
      </xdr:nvSpPr>
      <xdr:spPr>
        <a:xfrm>
          <a:off x="19547840" y="900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EC6B285D-5168-4700-BB46-676D4542BCF4}"/>
            </a:ext>
          </a:extLst>
        </xdr:cNvPr>
        <xdr:cNvCxnSpPr/>
      </xdr:nvCxnSpPr>
      <xdr:spPr>
        <a:xfrm>
          <a:off x="19443700" y="9222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CFF65C92-C1B0-459A-A337-3023E00E711C}"/>
            </a:ext>
          </a:extLst>
        </xdr:cNvPr>
        <xdr:cNvSpPr txBox="1"/>
      </xdr:nvSpPr>
      <xdr:spPr>
        <a:xfrm>
          <a:off x="19547840" y="10159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6F18FA8D-4F06-461E-B718-454590721811}"/>
            </a:ext>
          </a:extLst>
        </xdr:cNvPr>
        <xdr:cNvSpPr/>
      </xdr:nvSpPr>
      <xdr:spPr>
        <a:xfrm>
          <a:off x="1945894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A83C4EA0-2FD7-4DDD-8008-BEA1571CC117}"/>
            </a:ext>
          </a:extLst>
        </xdr:cNvPr>
        <xdr:cNvSpPr/>
      </xdr:nvSpPr>
      <xdr:spPr>
        <a:xfrm>
          <a:off x="18735040" y="103325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DEDC0118-717B-4E27-BF51-65BD69D8BE32}"/>
            </a:ext>
          </a:extLst>
        </xdr:cNvPr>
        <xdr:cNvSpPr/>
      </xdr:nvSpPr>
      <xdr:spPr>
        <a:xfrm>
          <a:off x="17937480" y="1034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7DECDE24-FB1C-4AAE-8C02-FA9CB0C145E5}"/>
            </a:ext>
          </a:extLst>
        </xdr:cNvPr>
        <xdr:cNvSpPr/>
      </xdr:nvSpPr>
      <xdr:spPr>
        <a:xfrm>
          <a:off x="171627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83A7B3BA-13B1-436A-874C-90B8E47EB892}"/>
            </a:ext>
          </a:extLst>
        </xdr:cNvPr>
        <xdr:cNvSpPr/>
      </xdr:nvSpPr>
      <xdr:spPr>
        <a:xfrm>
          <a:off x="16388080" y="10366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F3248C5-8776-47CD-A1AC-D2157A5DD5C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93C64AB4-3AFB-48F1-AD10-06CC2EDB8B5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C30F310-A2BD-40F3-8C00-2D1879FED11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80D95EB-8DE3-4C57-8F21-33161437234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D963EEB-1ED1-4788-8BD2-7B2B826F22D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26488</xdr:rowOff>
    </xdr:from>
    <xdr:to>
      <xdr:col>116</xdr:col>
      <xdr:colOff>114300</xdr:colOff>
      <xdr:row>62</xdr:row>
      <xdr:rowOff>128088</xdr:rowOff>
    </xdr:to>
    <xdr:sp macro="" textlink="">
      <xdr:nvSpPr>
        <xdr:cNvPr id="605" name="楕円 604">
          <a:extLst>
            <a:ext uri="{FF2B5EF4-FFF2-40B4-BE49-F238E27FC236}">
              <a16:creationId xmlns:a16="http://schemas.microsoft.com/office/drawing/2014/main" id="{053B2D84-E279-4CE0-9D05-D345D8741C06}"/>
            </a:ext>
          </a:extLst>
        </xdr:cNvPr>
        <xdr:cNvSpPr/>
      </xdr:nvSpPr>
      <xdr:spPr>
        <a:xfrm>
          <a:off x="19458940" y="1042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4915</xdr:rowOff>
    </xdr:from>
    <xdr:ext cx="469744" cy="259045"/>
    <xdr:sp macro="" textlink="">
      <xdr:nvSpPr>
        <xdr:cNvPr id="606" name="【学校施設】&#10;一人当たり面積該当値テキスト">
          <a:extLst>
            <a:ext uri="{FF2B5EF4-FFF2-40B4-BE49-F238E27FC236}">
              <a16:creationId xmlns:a16="http://schemas.microsoft.com/office/drawing/2014/main" id="{86C91C87-5BBC-46A1-A52C-235C711B5B6A}"/>
            </a:ext>
          </a:extLst>
        </xdr:cNvPr>
        <xdr:cNvSpPr txBox="1"/>
      </xdr:nvSpPr>
      <xdr:spPr>
        <a:xfrm>
          <a:off x="19547840" y="1039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35197</xdr:rowOff>
    </xdr:from>
    <xdr:to>
      <xdr:col>112</xdr:col>
      <xdr:colOff>38100</xdr:colOff>
      <xdr:row>62</xdr:row>
      <xdr:rowOff>136797</xdr:rowOff>
    </xdr:to>
    <xdr:sp macro="" textlink="">
      <xdr:nvSpPr>
        <xdr:cNvPr id="607" name="楕円 606">
          <a:extLst>
            <a:ext uri="{FF2B5EF4-FFF2-40B4-BE49-F238E27FC236}">
              <a16:creationId xmlns:a16="http://schemas.microsoft.com/office/drawing/2014/main" id="{2E8FC5AF-A35C-49EE-AAED-0587C8245F4F}"/>
            </a:ext>
          </a:extLst>
        </xdr:cNvPr>
        <xdr:cNvSpPr/>
      </xdr:nvSpPr>
      <xdr:spPr>
        <a:xfrm>
          <a:off x="18735040" y="104288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77288</xdr:rowOff>
    </xdr:from>
    <xdr:to>
      <xdr:col>116</xdr:col>
      <xdr:colOff>63500</xdr:colOff>
      <xdr:row>62</xdr:row>
      <xdr:rowOff>85997</xdr:rowOff>
    </xdr:to>
    <xdr:cxnSp macro="">
      <xdr:nvCxnSpPr>
        <xdr:cNvPr id="608" name="直線コネクタ 607">
          <a:extLst>
            <a:ext uri="{FF2B5EF4-FFF2-40B4-BE49-F238E27FC236}">
              <a16:creationId xmlns:a16="http://schemas.microsoft.com/office/drawing/2014/main" id="{D9A57BE7-6DCC-4004-94B4-0A602DFDD406}"/>
            </a:ext>
          </a:extLst>
        </xdr:cNvPr>
        <xdr:cNvCxnSpPr/>
      </xdr:nvCxnSpPr>
      <xdr:spPr>
        <a:xfrm flipV="1">
          <a:off x="18778220" y="10470968"/>
          <a:ext cx="73152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16691</xdr:rowOff>
    </xdr:from>
    <xdr:to>
      <xdr:col>107</xdr:col>
      <xdr:colOff>101600</xdr:colOff>
      <xdr:row>62</xdr:row>
      <xdr:rowOff>118291</xdr:rowOff>
    </xdr:to>
    <xdr:sp macro="" textlink="">
      <xdr:nvSpPr>
        <xdr:cNvPr id="609" name="楕円 608">
          <a:extLst>
            <a:ext uri="{FF2B5EF4-FFF2-40B4-BE49-F238E27FC236}">
              <a16:creationId xmlns:a16="http://schemas.microsoft.com/office/drawing/2014/main" id="{01FBB2C0-8ADB-4EE4-9ADB-F2D5A232CEE8}"/>
            </a:ext>
          </a:extLst>
        </xdr:cNvPr>
        <xdr:cNvSpPr/>
      </xdr:nvSpPr>
      <xdr:spPr>
        <a:xfrm>
          <a:off x="17937480" y="1041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67491</xdr:rowOff>
    </xdr:from>
    <xdr:to>
      <xdr:col>111</xdr:col>
      <xdr:colOff>177800</xdr:colOff>
      <xdr:row>62</xdr:row>
      <xdr:rowOff>85997</xdr:rowOff>
    </xdr:to>
    <xdr:cxnSp macro="">
      <xdr:nvCxnSpPr>
        <xdr:cNvPr id="610" name="直線コネクタ 609">
          <a:extLst>
            <a:ext uri="{FF2B5EF4-FFF2-40B4-BE49-F238E27FC236}">
              <a16:creationId xmlns:a16="http://schemas.microsoft.com/office/drawing/2014/main" id="{1D88B33F-19A1-40EE-AF2D-63E4AD76801D}"/>
            </a:ext>
          </a:extLst>
        </xdr:cNvPr>
        <xdr:cNvCxnSpPr/>
      </xdr:nvCxnSpPr>
      <xdr:spPr>
        <a:xfrm>
          <a:off x="17988280" y="10461171"/>
          <a:ext cx="78994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17780</xdr:rowOff>
    </xdr:from>
    <xdr:to>
      <xdr:col>102</xdr:col>
      <xdr:colOff>165100</xdr:colOff>
      <xdr:row>62</xdr:row>
      <xdr:rowOff>119380</xdr:rowOff>
    </xdr:to>
    <xdr:sp macro="" textlink="">
      <xdr:nvSpPr>
        <xdr:cNvPr id="611" name="楕円 610">
          <a:extLst>
            <a:ext uri="{FF2B5EF4-FFF2-40B4-BE49-F238E27FC236}">
              <a16:creationId xmlns:a16="http://schemas.microsoft.com/office/drawing/2014/main" id="{2281790F-344D-453B-ACBC-A65CFA93A7B2}"/>
            </a:ext>
          </a:extLst>
        </xdr:cNvPr>
        <xdr:cNvSpPr/>
      </xdr:nvSpPr>
      <xdr:spPr>
        <a:xfrm>
          <a:off x="171627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67491</xdr:rowOff>
    </xdr:from>
    <xdr:to>
      <xdr:col>107</xdr:col>
      <xdr:colOff>50800</xdr:colOff>
      <xdr:row>62</xdr:row>
      <xdr:rowOff>68580</xdr:rowOff>
    </xdr:to>
    <xdr:cxnSp macro="">
      <xdr:nvCxnSpPr>
        <xdr:cNvPr id="612" name="直線コネクタ 611">
          <a:extLst>
            <a:ext uri="{FF2B5EF4-FFF2-40B4-BE49-F238E27FC236}">
              <a16:creationId xmlns:a16="http://schemas.microsoft.com/office/drawing/2014/main" id="{7695E3CA-A5D7-41BF-BCBD-08F747A18C76}"/>
            </a:ext>
          </a:extLst>
        </xdr:cNvPr>
        <xdr:cNvCxnSpPr/>
      </xdr:nvCxnSpPr>
      <xdr:spPr>
        <a:xfrm flipV="1">
          <a:off x="17213580" y="10461171"/>
          <a:ext cx="7747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52615</xdr:rowOff>
    </xdr:from>
    <xdr:to>
      <xdr:col>98</xdr:col>
      <xdr:colOff>38100</xdr:colOff>
      <xdr:row>62</xdr:row>
      <xdr:rowOff>154215</xdr:rowOff>
    </xdr:to>
    <xdr:sp macro="" textlink="">
      <xdr:nvSpPr>
        <xdr:cNvPr id="613" name="楕円 612">
          <a:extLst>
            <a:ext uri="{FF2B5EF4-FFF2-40B4-BE49-F238E27FC236}">
              <a16:creationId xmlns:a16="http://schemas.microsoft.com/office/drawing/2014/main" id="{19C37879-5320-4FA0-B373-CDA27418665D}"/>
            </a:ext>
          </a:extLst>
        </xdr:cNvPr>
        <xdr:cNvSpPr/>
      </xdr:nvSpPr>
      <xdr:spPr>
        <a:xfrm>
          <a:off x="16388080" y="104462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68580</xdr:rowOff>
    </xdr:from>
    <xdr:to>
      <xdr:col>102</xdr:col>
      <xdr:colOff>114300</xdr:colOff>
      <xdr:row>62</xdr:row>
      <xdr:rowOff>103415</xdr:rowOff>
    </xdr:to>
    <xdr:cxnSp macro="">
      <xdr:nvCxnSpPr>
        <xdr:cNvPr id="614" name="直線コネクタ 613">
          <a:extLst>
            <a:ext uri="{FF2B5EF4-FFF2-40B4-BE49-F238E27FC236}">
              <a16:creationId xmlns:a16="http://schemas.microsoft.com/office/drawing/2014/main" id="{4895EE47-ABF0-4F0C-A727-E09282CD0724}"/>
            </a:ext>
          </a:extLst>
        </xdr:cNvPr>
        <xdr:cNvCxnSpPr/>
      </xdr:nvCxnSpPr>
      <xdr:spPr>
        <a:xfrm flipV="1">
          <a:off x="16431260" y="10462260"/>
          <a:ext cx="78232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12266EE9-A58A-48EB-859E-9BF3D21844B0}"/>
            </a:ext>
          </a:extLst>
        </xdr:cNvPr>
        <xdr:cNvSpPr txBox="1"/>
      </xdr:nvSpPr>
      <xdr:spPr>
        <a:xfrm>
          <a:off x="18561127" y="101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B75470B1-E230-415A-ACEC-06BC7FAB5274}"/>
            </a:ext>
          </a:extLst>
        </xdr:cNvPr>
        <xdr:cNvSpPr txBox="1"/>
      </xdr:nvSpPr>
      <xdr:spPr>
        <a:xfrm>
          <a:off x="17776267" y="1012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984F4F91-E951-4B90-9D03-9E6185518804}"/>
            </a:ext>
          </a:extLst>
        </xdr:cNvPr>
        <xdr:cNvSpPr txBox="1"/>
      </xdr:nvSpPr>
      <xdr:spPr>
        <a:xfrm>
          <a:off x="1700156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44BDA2BD-8F74-4755-99BA-6530E650ABDA}"/>
            </a:ext>
          </a:extLst>
        </xdr:cNvPr>
        <xdr:cNvSpPr txBox="1"/>
      </xdr:nvSpPr>
      <xdr:spPr>
        <a:xfrm>
          <a:off x="16226867" y="1014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127924</xdr:rowOff>
    </xdr:from>
    <xdr:ext cx="469744" cy="259045"/>
    <xdr:sp macro="" textlink="">
      <xdr:nvSpPr>
        <xdr:cNvPr id="619" name="n_1mainValue【学校施設】&#10;一人当たり面積">
          <a:extLst>
            <a:ext uri="{FF2B5EF4-FFF2-40B4-BE49-F238E27FC236}">
              <a16:creationId xmlns:a16="http://schemas.microsoft.com/office/drawing/2014/main" id="{9CD8E9AC-F8D2-4323-BB29-2C078178A335}"/>
            </a:ext>
          </a:extLst>
        </xdr:cNvPr>
        <xdr:cNvSpPr txBox="1"/>
      </xdr:nvSpPr>
      <xdr:spPr>
        <a:xfrm>
          <a:off x="18561127" y="10521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109418</xdr:rowOff>
    </xdr:from>
    <xdr:ext cx="469744" cy="259045"/>
    <xdr:sp macro="" textlink="">
      <xdr:nvSpPr>
        <xdr:cNvPr id="620" name="n_2mainValue【学校施設】&#10;一人当たり面積">
          <a:extLst>
            <a:ext uri="{FF2B5EF4-FFF2-40B4-BE49-F238E27FC236}">
              <a16:creationId xmlns:a16="http://schemas.microsoft.com/office/drawing/2014/main" id="{4999C7C0-3516-42A1-9F32-A48EEC6F2CA8}"/>
            </a:ext>
          </a:extLst>
        </xdr:cNvPr>
        <xdr:cNvSpPr txBox="1"/>
      </xdr:nvSpPr>
      <xdr:spPr>
        <a:xfrm>
          <a:off x="17776267" y="1050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110507</xdr:rowOff>
    </xdr:from>
    <xdr:ext cx="469744" cy="259045"/>
    <xdr:sp macro="" textlink="">
      <xdr:nvSpPr>
        <xdr:cNvPr id="621" name="n_3mainValue【学校施設】&#10;一人当たり面積">
          <a:extLst>
            <a:ext uri="{FF2B5EF4-FFF2-40B4-BE49-F238E27FC236}">
              <a16:creationId xmlns:a16="http://schemas.microsoft.com/office/drawing/2014/main" id="{EE66D482-9D3D-4E3C-923F-E51252AD03E7}"/>
            </a:ext>
          </a:extLst>
        </xdr:cNvPr>
        <xdr:cNvSpPr txBox="1"/>
      </xdr:nvSpPr>
      <xdr:spPr>
        <a:xfrm>
          <a:off x="1700156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145342</xdr:rowOff>
    </xdr:from>
    <xdr:ext cx="469744" cy="259045"/>
    <xdr:sp macro="" textlink="">
      <xdr:nvSpPr>
        <xdr:cNvPr id="622" name="n_4mainValue【学校施設】&#10;一人当たり面積">
          <a:extLst>
            <a:ext uri="{FF2B5EF4-FFF2-40B4-BE49-F238E27FC236}">
              <a16:creationId xmlns:a16="http://schemas.microsoft.com/office/drawing/2014/main" id="{D9EF29AE-BF03-4732-9FDD-E067EF99E4BF}"/>
            </a:ext>
          </a:extLst>
        </xdr:cNvPr>
        <xdr:cNvSpPr txBox="1"/>
      </xdr:nvSpPr>
      <xdr:spPr>
        <a:xfrm>
          <a:off x="16226867" y="105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8C8908A-746C-44C3-BEA7-F22D15C6F00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D48FD14-6625-4E62-9648-15B2341F316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5028E0C-49DE-4D36-A2D4-A918AA41390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4B3B9C2-1BD9-4E65-97EE-49BB813AA57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4E56A04-8131-4A68-85C4-22EF85E544A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63B972E-EF08-4371-A2AC-7CF45BACF8F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0BD4E5D-B0CE-4130-98FE-EA72F6579AC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6FFBB01-03F7-4B47-8C21-923289A2771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485E90F-BC95-46EB-AD4B-0AC6986054E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6A11082D-7708-45EF-AFDC-EBA2F816A83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46B9113-EE10-4302-B3A2-36DE39CF549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C665558-7CF5-4952-A8B1-829D9B052E8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9D9FBEB-ADCF-4035-B430-7B68BD6836D5}"/>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902743FA-6BC9-4D3A-B054-9081E151CE7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DAE34CB0-D5FB-4FA0-BBEF-AA3DE4620F1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34AC608-8DDD-4521-BD8C-46EC5F47325A}"/>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5499FAC9-CD03-4481-A5D4-7A850B104B8C}"/>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9E0845C-9938-4F79-A2EB-56CFD5DEE56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571A11-7EC5-4817-905A-742C8FF2D45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6F80951-1C78-46DA-92DB-A132D2CD7C63}"/>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70E3DC48-BFD9-434A-B0C5-D41E79EE26C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CEA623E0-6C70-4A1D-8A4A-37EAC1F0F24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23F16C62-CA72-4EDE-AD33-CB67054B2051}"/>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D4576E2-8345-428E-8A5B-A41795B3F12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DA31635B-A487-4225-B37B-61F0A8867990}"/>
            </a:ext>
          </a:extLst>
        </xdr:cNvPr>
        <xdr:cNvCxnSpPr/>
      </xdr:nvCxnSpPr>
      <xdr:spPr>
        <a:xfrm flipV="1">
          <a:off x="14375764" y="12952094"/>
          <a:ext cx="0" cy="157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258C14C0-5E54-444A-AD46-9F6FEEE5D7EB}"/>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71C5D113-5583-426C-80A0-3E10040A73E9}"/>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9ACD159A-9B1B-47DE-AC03-D12746E844A6}"/>
            </a:ext>
          </a:extLst>
        </xdr:cNvPr>
        <xdr:cNvSpPr txBox="1"/>
      </xdr:nvSpPr>
      <xdr:spPr>
        <a:xfrm>
          <a:off x="14414500" y="12734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F4EAF749-6FF5-4046-851C-7CDE7021BA33}"/>
            </a:ext>
          </a:extLst>
        </xdr:cNvPr>
        <xdr:cNvCxnSpPr/>
      </xdr:nvCxnSpPr>
      <xdr:spPr>
        <a:xfrm>
          <a:off x="14287500" y="129520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5A59E658-FEB4-4FA9-9891-E8E3A4193485}"/>
            </a:ext>
          </a:extLst>
        </xdr:cNvPr>
        <xdr:cNvSpPr txBox="1"/>
      </xdr:nvSpPr>
      <xdr:spPr>
        <a:xfrm>
          <a:off x="14414500" y="135928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7B71C48A-1798-450D-8FE4-6792B328535C}"/>
            </a:ext>
          </a:extLst>
        </xdr:cNvPr>
        <xdr:cNvSpPr/>
      </xdr:nvSpPr>
      <xdr:spPr>
        <a:xfrm>
          <a:off x="14325600" y="137414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056DF03F-51F4-4C6B-8379-8A2675D63422}"/>
            </a:ext>
          </a:extLst>
        </xdr:cNvPr>
        <xdr:cNvSpPr/>
      </xdr:nvSpPr>
      <xdr:spPr>
        <a:xfrm>
          <a:off x="1357884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3A833C03-F886-4A1C-AC72-D87F304B2824}"/>
            </a:ext>
          </a:extLst>
        </xdr:cNvPr>
        <xdr:cNvSpPr/>
      </xdr:nvSpPr>
      <xdr:spPr>
        <a:xfrm>
          <a:off x="12804140" y="137318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AC60257B-0BFA-42D5-B566-F3B746EC2E84}"/>
            </a:ext>
          </a:extLst>
        </xdr:cNvPr>
        <xdr:cNvSpPr/>
      </xdr:nvSpPr>
      <xdr:spPr>
        <a:xfrm>
          <a:off x="12029440" y="13729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55EF3990-7EC1-44F2-913B-3D2506C290F5}"/>
            </a:ext>
          </a:extLst>
        </xdr:cNvPr>
        <xdr:cNvSpPr/>
      </xdr:nvSpPr>
      <xdr:spPr>
        <a:xfrm>
          <a:off x="1123188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6EA8D33-43FB-461F-A4BE-0893DC67E59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74A5E43-2067-4D35-9CCD-2168E9FDC98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EA9C37E-2F92-4E67-85AA-4C0F17733A9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E9D3911-9EEF-41DF-AFC0-49B22A70B9C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D2369461-02CE-4FCC-9C04-A1D8B479BE59}"/>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130175</xdr:rowOff>
    </xdr:from>
    <xdr:to>
      <xdr:col>85</xdr:col>
      <xdr:colOff>177800</xdr:colOff>
      <xdr:row>85</xdr:row>
      <xdr:rowOff>60325</xdr:rowOff>
    </xdr:to>
    <xdr:sp macro="" textlink="">
      <xdr:nvSpPr>
        <xdr:cNvPr id="663" name="楕円 662">
          <a:extLst>
            <a:ext uri="{FF2B5EF4-FFF2-40B4-BE49-F238E27FC236}">
              <a16:creationId xmlns:a16="http://schemas.microsoft.com/office/drawing/2014/main" id="{1385D773-672C-48E7-9324-FA482EA4C2E0}"/>
            </a:ext>
          </a:extLst>
        </xdr:cNvPr>
        <xdr:cNvSpPr/>
      </xdr:nvSpPr>
      <xdr:spPr>
        <a:xfrm>
          <a:off x="14325600" y="142119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108602</xdr:rowOff>
    </xdr:from>
    <xdr:ext cx="405111" cy="259045"/>
    <xdr:sp macro="" textlink="">
      <xdr:nvSpPr>
        <xdr:cNvPr id="664" name="【児童館】&#10;有形固定資産減価償却率該当値テキスト">
          <a:extLst>
            <a:ext uri="{FF2B5EF4-FFF2-40B4-BE49-F238E27FC236}">
              <a16:creationId xmlns:a16="http://schemas.microsoft.com/office/drawing/2014/main" id="{22F377C0-609C-425D-9AF9-949229D923E8}"/>
            </a:ext>
          </a:extLst>
        </xdr:cNvPr>
        <xdr:cNvSpPr txBox="1"/>
      </xdr:nvSpPr>
      <xdr:spPr>
        <a:xfrm>
          <a:off x="14414500"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88264</xdr:rowOff>
    </xdr:from>
    <xdr:to>
      <xdr:col>81</xdr:col>
      <xdr:colOff>101600</xdr:colOff>
      <xdr:row>85</xdr:row>
      <xdr:rowOff>18414</xdr:rowOff>
    </xdr:to>
    <xdr:sp macro="" textlink="">
      <xdr:nvSpPr>
        <xdr:cNvPr id="665" name="楕円 664">
          <a:extLst>
            <a:ext uri="{FF2B5EF4-FFF2-40B4-BE49-F238E27FC236}">
              <a16:creationId xmlns:a16="http://schemas.microsoft.com/office/drawing/2014/main" id="{B1F00068-F986-43DE-A21C-239C3E8BA240}"/>
            </a:ext>
          </a:extLst>
        </xdr:cNvPr>
        <xdr:cNvSpPr/>
      </xdr:nvSpPr>
      <xdr:spPr>
        <a:xfrm>
          <a:off x="13578840" y="141700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139064</xdr:rowOff>
    </xdr:from>
    <xdr:to>
      <xdr:col>85</xdr:col>
      <xdr:colOff>127000</xdr:colOff>
      <xdr:row>85</xdr:row>
      <xdr:rowOff>9525</xdr:rowOff>
    </xdr:to>
    <xdr:cxnSp macro="">
      <xdr:nvCxnSpPr>
        <xdr:cNvPr id="666" name="直線コネクタ 665">
          <a:extLst>
            <a:ext uri="{FF2B5EF4-FFF2-40B4-BE49-F238E27FC236}">
              <a16:creationId xmlns:a16="http://schemas.microsoft.com/office/drawing/2014/main" id="{811441BD-B0BA-4BB4-B3C7-7C51D5226FBD}"/>
            </a:ext>
          </a:extLst>
        </xdr:cNvPr>
        <xdr:cNvCxnSpPr/>
      </xdr:nvCxnSpPr>
      <xdr:spPr>
        <a:xfrm>
          <a:off x="13629640" y="14220824"/>
          <a:ext cx="746760" cy="3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46355</xdr:rowOff>
    </xdr:from>
    <xdr:to>
      <xdr:col>76</xdr:col>
      <xdr:colOff>165100</xdr:colOff>
      <xdr:row>84</xdr:row>
      <xdr:rowOff>147955</xdr:rowOff>
    </xdr:to>
    <xdr:sp macro="" textlink="">
      <xdr:nvSpPr>
        <xdr:cNvPr id="667" name="楕円 666">
          <a:extLst>
            <a:ext uri="{FF2B5EF4-FFF2-40B4-BE49-F238E27FC236}">
              <a16:creationId xmlns:a16="http://schemas.microsoft.com/office/drawing/2014/main" id="{8838FD06-D403-4C30-9590-C715E8F36C5D}"/>
            </a:ext>
          </a:extLst>
        </xdr:cNvPr>
        <xdr:cNvSpPr/>
      </xdr:nvSpPr>
      <xdr:spPr>
        <a:xfrm>
          <a:off x="12804140" y="1412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97155</xdr:rowOff>
    </xdr:from>
    <xdr:to>
      <xdr:col>81</xdr:col>
      <xdr:colOff>50800</xdr:colOff>
      <xdr:row>84</xdr:row>
      <xdr:rowOff>139064</xdr:rowOff>
    </xdr:to>
    <xdr:cxnSp macro="">
      <xdr:nvCxnSpPr>
        <xdr:cNvPr id="668" name="直線コネクタ 667">
          <a:extLst>
            <a:ext uri="{FF2B5EF4-FFF2-40B4-BE49-F238E27FC236}">
              <a16:creationId xmlns:a16="http://schemas.microsoft.com/office/drawing/2014/main" id="{045E39A9-B5CA-472F-92A5-652FD56453DF}"/>
            </a:ext>
          </a:extLst>
        </xdr:cNvPr>
        <xdr:cNvCxnSpPr/>
      </xdr:nvCxnSpPr>
      <xdr:spPr>
        <a:xfrm>
          <a:off x="12854940" y="14178915"/>
          <a:ext cx="7747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669" name="楕円 668">
          <a:extLst>
            <a:ext uri="{FF2B5EF4-FFF2-40B4-BE49-F238E27FC236}">
              <a16:creationId xmlns:a16="http://schemas.microsoft.com/office/drawing/2014/main" id="{2C3D861E-3273-4D35-A312-0D52EF3E95A0}"/>
            </a:ext>
          </a:extLst>
        </xdr:cNvPr>
        <xdr:cNvSpPr/>
      </xdr:nvSpPr>
      <xdr:spPr>
        <a:xfrm>
          <a:off x="12029440" y="140919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97155</xdr:rowOff>
    </xdr:to>
    <xdr:cxnSp macro="">
      <xdr:nvCxnSpPr>
        <xdr:cNvPr id="670" name="直線コネクタ 669">
          <a:extLst>
            <a:ext uri="{FF2B5EF4-FFF2-40B4-BE49-F238E27FC236}">
              <a16:creationId xmlns:a16="http://schemas.microsoft.com/office/drawing/2014/main" id="{E2FDCDAC-9716-4829-AB3F-86FAEA7CC353}"/>
            </a:ext>
          </a:extLst>
        </xdr:cNvPr>
        <xdr:cNvCxnSpPr/>
      </xdr:nvCxnSpPr>
      <xdr:spPr>
        <a:xfrm>
          <a:off x="12072620" y="14142721"/>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139700</xdr:rowOff>
    </xdr:from>
    <xdr:to>
      <xdr:col>67</xdr:col>
      <xdr:colOff>101600</xdr:colOff>
      <xdr:row>84</xdr:row>
      <xdr:rowOff>69850</xdr:rowOff>
    </xdr:to>
    <xdr:sp macro="" textlink="">
      <xdr:nvSpPr>
        <xdr:cNvPr id="671" name="楕円 670">
          <a:extLst>
            <a:ext uri="{FF2B5EF4-FFF2-40B4-BE49-F238E27FC236}">
              <a16:creationId xmlns:a16="http://schemas.microsoft.com/office/drawing/2014/main" id="{9AF6C146-BA15-4CA2-BE43-D748464581F6}"/>
            </a:ext>
          </a:extLst>
        </xdr:cNvPr>
        <xdr:cNvSpPr/>
      </xdr:nvSpPr>
      <xdr:spPr>
        <a:xfrm>
          <a:off x="11231880" y="14053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19050</xdr:rowOff>
    </xdr:from>
    <xdr:to>
      <xdr:col>71</xdr:col>
      <xdr:colOff>177800</xdr:colOff>
      <xdr:row>84</xdr:row>
      <xdr:rowOff>60961</xdr:rowOff>
    </xdr:to>
    <xdr:cxnSp macro="">
      <xdr:nvCxnSpPr>
        <xdr:cNvPr id="672" name="直線コネクタ 671">
          <a:extLst>
            <a:ext uri="{FF2B5EF4-FFF2-40B4-BE49-F238E27FC236}">
              <a16:creationId xmlns:a16="http://schemas.microsoft.com/office/drawing/2014/main" id="{0C6327EE-6EBE-4AAF-8B8F-A342E7C59969}"/>
            </a:ext>
          </a:extLst>
        </xdr:cNvPr>
        <xdr:cNvCxnSpPr/>
      </xdr:nvCxnSpPr>
      <xdr:spPr>
        <a:xfrm>
          <a:off x="11282680" y="14100810"/>
          <a:ext cx="78994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BFA64DD1-A05F-4FCF-B124-311C1CF56AA9}"/>
            </a:ext>
          </a:extLst>
        </xdr:cNvPr>
        <xdr:cNvSpPr txBox="1"/>
      </xdr:nvSpPr>
      <xdr:spPr>
        <a:xfrm>
          <a:off x="134372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A2AEAE21-6356-49F8-8A9E-5E40707BB796}"/>
            </a:ext>
          </a:extLst>
        </xdr:cNvPr>
        <xdr:cNvSpPr txBox="1"/>
      </xdr:nvSpPr>
      <xdr:spPr>
        <a:xfrm>
          <a:off x="12675244" y="1351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BE6E170C-2E69-42D9-9DAD-20EB1CA00703}"/>
            </a:ext>
          </a:extLst>
        </xdr:cNvPr>
        <xdr:cNvSpPr txBox="1"/>
      </xdr:nvSpPr>
      <xdr:spPr>
        <a:xfrm>
          <a:off x="1190054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FE46637F-0CC9-4E48-8162-44AC1532A6BB}"/>
            </a:ext>
          </a:extLst>
        </xdr:cNvPr>
        <xdr:cNvSpPr txBox="1"/>
      </xdr:nvSpPr>
      <xdr:spPr>
        <a:xfrm>
          <a:off x="1110298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9541</xdr:rowOff>
    </xdr:from>
    <xdr:ext cx="405111" cy="259045"/>
    <xdr:sp macro="" textlink="">
      <xdr:nvSpPr>
        <xdr:cNvPr id="677" name="n_1mainValue【児童館】&#10;有形固定資産減価償却率">
          <a:extLst>
            <a:ext uri="{FF2B5EF4-FFF2-40B4-BE49-F238E27FC236}">
              <a16:creationId xmlns:a16="http://schemas.microsoft.com/office/drawing/2014/main" id="{8E8119CC-FA75-429C-8464-715E318BA63C}"/>
            </a:ext>
          </a:extLst>
        </xdr:cNvPr>
        <xdr:cNvSpPr txBox="1"/>
      </xdr:nvSpPr>
      <xdr:spPr>
        <a:xfrm>
          <a:off x="134372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139082</xdr:rowOff>
    </xdr:from>
    <xdr:ext cx="405111" cy="259045"/>
    <xdr:sp macro="" textlink="">
      <xdr:nvSpPr>
        <xdr:cNvPr id="678" name="n_2mainValue【児童館】&#10;有形固定資産減価償却率">
          <a:extLst>
            <a:ext uri="{FF2B5EF4-FFF2-40B4-BE49-F238E27FC236}">
              <a16:creationId xmlns:a16="http://schemas.microsoft.com/office/drawing/2014/main" id="{452A9ED8-9080-4715-9FAF-964903E1FCF7}"/>
            </a:ext>
          </a:extLst>
        </xdr:cNvPr>
        <xdr:cNvSpPr txBox="1"/>
      </xdr:nvSpPr>
      <xdr:spPr>
        <a:xfrm>
          <a:off x="12675244" y="142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679" name="n_3mainValue【児童館】&#10;有形固定資産減価償却率">
          <a:extLst>
            <a:ext uri="{FF2B5EF4-FFF2-40B4-BE49-F238E27FC236}">
              <a16:creationId xmlns:a16="http://schemas.microsoft.com/office/drawing/2014/main" id="{77DA7CD7-BD5D-44CE-9EBE-409225534B0B}"/>
            </a:ext>
          </a:extLst>
        </xdr:cNvPr>
        <xdr:cNvSpPr txBox="1"/>
      </xdr:nvSpPr>
      <xdr:spPr>
        <a:xfrm>
          <a:off x="1190054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60977</xdr:rowOff>
    </xdr:from>
    <xdr:ext cx="405111" cy="259045"/>
    <xdr:sp macro="" textlink="">
      <xdr:nvSpPr>
        <xdr:cNvPr id="680" name="n_4mainValue【児童館】&#10;有形固定資産減価償却率">
          <a:extLst>
            <a:ext uri="{FF2B5EF4-FFF2-40B4-BE49-F238E27FC236}">
              <a16:creationId xmlns:a16="http://schemas.microsoft.com/office/drawing/2014/main" id="{DF4A9DAC-2794-4EA3-B0A4-EA3A6A54053E}"/>
            </a:ext>
          </a:extLst>
        </xdr:cNvPr>
        <xdr:cNvSpPr txBox="1"/>
      </xdr:nvSpPr>
      <xdr:spPr>
        <a:xfrm>
          <a:off x="1110298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A483CE70-5463-4A23-997A-45FF84A95F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3F6E9B37-F921-4B19-A670-9D79BBE4093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CCCD55A9-995D-4AF3-83E8-666D3040D98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47F8B2D1-0C1F-426A-9701-A87C0BF119F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A43CC6-8042-473E-8FFD-2883E0A6CFA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F78D6CD-E9A6-4963-8D33-4A2898A354A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CCFAA0CD-45B9-4FAB-81DB-C17CD995844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6D35E88A-52BB-4802-9555-FBEEBCA88C5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70B04A1D-D9EE-4F98-A969-CB0725045A6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B8A22AEA-299D-4D2A-BB99-AB9CD79AEFDE}"/>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25EB88CA-50AB-44BA-BD8C-464B1708274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EA013F4-835D-43BD-8A6F-73E980F5FBF3}"/>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A972B5-7DA0-4189-9EEE-A13CF73A053A}"/>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2E756A83-DEF5-48AD-91E9-2748DF564BD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A2556629-38F0-4152-87A0-3706E8B7785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65CA026F-0CF3-4B61-BCD7-A62EB651E1E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A05E9367-4133-4B08-82A0-20AE3C67934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91C2329F-26DE-4EFC-8F05-B0F5E779F822}"/>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91ACB0E2-B4DB-469F-9A3B-060B161EE83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7AD639D7-07FA-4683-B60B-217F66E9989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68C1017B-8187-4DD0-94FF-77C75868D8A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33FBC002-74C2-490E-9AEA-CDAC3E81CAD5}"/>
            </a:ext>
          </a:extLst>
        </xdr:cNvPr>
        <xdr:cNvCxnSpPr/>
      </xdr:nvCxnSpPr>
      <xdr:spPr>
        <a:xfrm flipV="1">
          <a:off x="19509104" y="13072110"/>
          <a:ext cx="0" cy="13601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BE22A33A-2889-4367-8C6F-5F6BEF4AE43A}"/>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390A3DDD-0027-482E-95A8-2897D7961150}"/>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4C902931-B1C2-4F25-B6A8-430729A4D530}"/>
            </a:ext>
          </a:extLst>
        </xdr:cNvPr>
        <xdr:cNvSpPr txBox="1"/>
      </xdr:nvSpPr>
      <xdr:spPr>
        <a:xfrm>
          <a:off x="19547840" y="128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47BB19D9-EEFA-40F9-BA43-C723DAFC83D3}"/>
            </a:ext>
          </a:extLst>
        </xdr:cNvPr>
        <xdr:cNvCxnSpPr/>
      </xdr:nvCxnSpPr>
      <xdr:spPr>
        <a:xfrm>
          <a:off x="19443700" y="13072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27444F43-6176-49FD-BBE8-F9D88D4BC26B}"/>
            </a:ext>
          </a:extLst>
        </xdr:cNvPr>
        <xdr:cNvSpPr txBox="1"/>
      </xdr:nvSpPr>
      <xdr:spPr>
        <a:xfrm>
          <a:off x="19547840" y="14074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B502D1F2-80A7-4E85-B6AB-D822A5DA83AE}"/>
            </a:ext>
          </a:extLst>
        </xdr:cNvPr>
        <xdr:cNvSpPr/>
      </xdr:nvSpPr>
      <xdr:spPr>
        <a:xfrm>
          <a:off x="1945894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14D3356C-3313-4101-AACD-1FCBDFA3B0E4}"/>
            </a:ext>
          </a:extLst>
        </xdr:cNvPr>
        <xdr:cNvSpPr/>
      </xdr:nvSpPr>
      <xdr:spPr>
        <a:xfrm>
          <a:off x="18735040" y="14091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95CE31DA-459C-49A4-9530-305EF0435052}"/>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72F16A36-9872-47AC-9E97-0188598F54C5}"/>
            </a:ext>
          </a:extLst>
        </xdr:cNvPr>
        <xdr:cNvSpPr/>
      </xdr:nvSpPr>
      <xdr:spPr>
        <a:xfrm>
          <a:off x="1716278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F1FADE6F-A6DB-4ECE-A514-8F928E068C73}"/>
            </a:ext>
          </a:extLst>
        </xdr:cNvPr>
        <xdr:cNvSpPr/>
      </xdr:nvSpPr>
      <xdr:spPr>
        <a:xfrm>
          <a:off x="16388080" y="141376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D5DB4E6-49A0-41A4-9A76-8604E86F7F4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828F9CA-4A96-47D2-A736-DA1252F99AA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ECB0550-4784-48E7-B7E9-A1CE5731DCB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CAEA6FC-4E5B-4557-B320-9BD90C34881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ED6E90C-2B93-49E4-8A73-A48F095A183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67311</xdr:rowOff>
    </xdr:from>
    <xdr:to>
      <xdr:col>116</xdr:col>
      <xdr:colOff>114300</xdr:colOff>
      <xdr:row>83</xdr:row>
      <xdr:rowOff>168911</xdr:rowOff>
    </xdr:to>
    <xdr:sp macro="" textlink="">
      <xdr:nvSpPr>
        <xdr:cNvPr id="718" name="楕円 717">
          <a:extLst>
            <a:ext uri="{FF2B5EF4-FFF2-40B4-BE49-F238E27FC236}">
              <a16:creationId xmlns:a16="http://schemas.microsoft.com/office/drawing/2014/main" id="{E96906AF-2D5D-4B24-A3E6-F9D1C3D8193D}"/>
            </a:ext>
          </a:extLst>
        </xdr:cNvPr>
        <xdr:cNvSpPr/>
      </xdr:nvSpPr>
      <xdr:spPr>
        <a:xfrm>
          <a:off x="1945894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90188</xdr:rowOff>
    </xdr:from>
    <xdr:ext cx="469744" cy="259045"/>
    <xdr:sp macro="" textlink="">
      <xdr:nvSpPr>
        <xdr:cNvPr id="719" name="【児童館】&#10;一人当たり面積該当値テキスト">
          <a:extLst>
            <a:ext uri="{FF2B5EF4-FFF2-40B4-BE49-F238E27FC236}">
              <a16:creationId xmlns:a16="http://schemas.microsoft.com/office/drawing/2014/main" id="{F7BE7D68-DAE4-446C-82A3-50FEF2C61544}"/>
            </a:ext>
          </a:extLst>
        </xdr:cNvPr>
        <xdr:cNvSpPr txBox="1"/>
      </xdr:nvSpPr>
      <xdr:spPr>
        <a:xfrm>
          <a:off x="19547840" y="1383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67311</xdr:rowOff>
    </xdr:from>
    <xdr:to>
      <xdr:col>112</xdr:col>
      <xdr:colOff>38100</xdr:colOff>
      <xdr:row>83</xdr:row>
      <xdr:rowOff>168911</xdr:rowOff>
    </xdr:to>
    <xdr:sp macro="" textlink="">
      <xdr:nvSpPr>
        <xdr:cNvPr id="720" name="楕円 719">
          <a:extLst>
            <a:ext uri="{FF2B5EF4-FFF2-40B4-BE49-F238E27FC236}">
              <a16:creationId xmlns:a16="http://schemas.microsoft.com/office/drawing/2014/main" id="{A9258C62-087D-44E6-B0DE-344BF571BAFA}"/>
            </a:ext>
          </a:extLst>
        </xdr:cNvPr>
        <xdr:cNvSpPr/>
      </xdr:nvSpPr>
      <xdr:spPr>
        <a:xfrm>
          <a:off x="1873504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118111</xdr:rowOff>
    </xdr:from>
    <xdr:to>
      <xdr:col>116</xdr:col>
      <xdr:colOff>63500</xdr:colOff>
      <xdr:row>83</xdr:row>
      <xdr:rowOff>118111</xdr:rowOff>
    </xdr:to>
    <xdr:cxnSp macro="">
      <xdr:nvCxnSpPr>
        <xdr:cNvPr id="721" name="直線コネクタ 720">
          <a:extLst>
            <a:ext uri="{FF2B5EF4-FFF2-40B4-BE49-F238E27FC236}">
              <a16:creationId xmlns:a16="http://schemas.microsoft.com/office/drawing/2014/main" id="{2CAE8A59-F1A0-455A-AC51-FBF92704CC95}"/>
            </a:ext>
          </a:extLst>
        </xdr:cNvPr>
        <xdr:cNvCxnSpPr/>
      </xdr:nvCxnSpPr>
      <xdr:spPr>
        <a:xfrm>
          <a:off x="18778220" y="1403223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67311</xdr:rowOff>
    </xdr:from>
    <xdr:to>
      <xdr:col>107</xdr:col>
      <xdr:colOff>101600</xdr:colOff>
      <xdr:row>83</xdr:row>
      <xdr:rowOff>168911</xdr:rowOff>
    </xdr:to>
    <xdr:sp macro="" textlink="">
      <xdr:nvSpPr>
        <xdr:cNvPr id="722" name="楕円 721">
          <a:extLst>
            <a:ext uri="{FF2B5EF4-FFF2-40B4-BE49-F238E27FC236}">
              <a16:creationId xmlns:a16="http://schemas.microsoft.com/office/drawing/2014/main" id="{DD56D9EE-E40C-4333-9F90-1920CBDEA25A}"/>
            </a:ext>
          </a:extLst>
        </xdr:cNvPr>
        <xdr:cNvSpPr/>
      </xdr:nvSpPr>
      <xdr:spPr>
        <a:xfrm>
          <a:off x="1793748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118111</xdr:rowOff>
    </xdr:from>
    <xdr:to>
      <xdr:col>111</xdr:col>
      <xdr:colOff>177800</xdr:colOff>
      <xdr:row>83</xdr:row>
      <xdr:rowOff>118111</xdr:rowOff>
    </xdr:to>
    <xdr:cxnSp macro="">
      <xdr:nvCxnSpPr>
        <xdr:cNvPr id="723" name="直線コネクタ 722">
          <a:extLst>
            <a:ext uri="{FF2B5EF4-FFF2-40B4-BE49-F238E27FC236}">
              <a16:creationId xmlns:a16="http://schemas.microsoft.com/office/drawing/2014/main" id="{32A38A8E-15DC-4E9F-8DDF-5091E3F38BEB}"/>
            </a:ext>
          </a:extLst>
        </xdr:cNvPr>
        <xdr:cNvCxnSpPr/>
      </xdr:nvCxnSpPr>
      <xdr:spPr>
        <a:xfrm>
          <a:off x="17988280" y="1403223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67311</xdr:rowOff>
    </xdr:from>
    <xdr:to>
      <xdr:col>102</xdr:col>
      <xdr:colOff>165100</xdr:colOff>
      <xdr:row>83</xdr:row>
      <xdr:rowOff>168911</xdr:rowOff>
    </xdr:to>
    <xdr:sp macro="" textlink="">
      <xdr:nvSpPr>
        <xdr:cNvPr id="724" name="楕円 723">
          <a:extLst>
            <a:ext uri="{FF2B5EF4-FFF2-40B4-BE49-F238E27FC236}">
              <a16:creationId xmlns:a16="http://schemas.microsoft.com/office/drawing/2014/main" id="{93E5D815-FB88-4579-8007-36C2E4586236}"/>
            </a:ext>
          </a:extLst>
        </xdr:cNvPr>
        <xdr:cNvSpPr/>
      </xdr:nvSpPr>
      <xdr:spPr>
        <a:xfrm>
          <a:off x="1716278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118111</xdr:rowOff>
    </xdr:from>
    <xdr:to>
      <xdr:col>107</xdr:col>
      <xdr:colOff>50800</xdr:colOff>
      <xdr:row>83</xdr:row>
      <xdr:rowOff>118111</xdr:rowOff>
    </xdr:to>
    <xdr:cxnSp macro="">
      <xdr:nvCxnSpPr>
        <xdr:cNvPr id="725" name="直線コネクタ 724">
          <a:extLst>
            <a:ext uri="{FF2B5EF4-FFF2-40B4-BE49-F238E27FC236}">
              <a16:creationId xmlns:a16="http://schemas.microsoft.com/office/drawing/2014/main" id="{D6996FCB-8857-4E11-99FD-54997E7AF852}"/>
            </a:ext>
          </a:extLst>
        </xdr:cNvPr>
        <xdr:cNvCxnSpPr/>
      </xdr:nvCxnSpPr>
      <xdr:spPr>
        <a:xfrm>
          <a:off x="17213580" y="1403223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26" name="楕円 725">
          <a:extLst>
            <a:ext uri="{FF2B5EF4-FFF2-40B4-BE49-F238E27FC236}">
              <a16:creationId xmlns:a16="http://schemas.microsoft.com/office/drawing/2014/main" id="{05278594-4171-4ABE-ADB6-DC28D80DF267}"/>
            </a:ext>
          </a:extLst>
        </xdr:cNvPr>
        <xdr:cNvSpPr/>
      </xdr:nvSpPr>
      <xdr:spPr>
        <a:xfrm>
          <a:off x="16388080" y="139814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118111</xdr:rowOff>
    </xdr:from>
    <xdr:to>
      <xdr:col>102</xdr:col>
      <xdr:colOff>114300</xdr:colOff>
      <xdr:row>83</xdr:row>
      <xdr:rowOff>118111</xdr:rowOff>
    </xdr:to>
    <xdr:cxnSp macro="">
      <xdr:nvCxnSpPr>
        <xdr:cNvPr id="727" name="直線コネクタ 726">
          <a:extLst>
            <a:ext uri="{FF2B5EF4-FFF2-40B4-BE49-F238E27FC236}">
              <a16:creationId xmlns:a16="http://schemas.microsoft.com/office/drawing/2014/main" id="{BFF520E9-3B98-4D8A-BEF4-0A9D94900A26}"/>
            </a:ext>
          </a:extLst>
        </xdr:cNvPr>
        <xdr:cNvCxnSpPr/>
      </xdr:nvCxnSpPr>
      <xdr:spPr>
        <a:xfrm>
          <a:off x="16431260" y="1403223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B4AC3AC6-85CF-4C89-A730-CE0797585C4A}"/>
            </a:ext>
          </a:extLst>
        </xdr:cNvPr>
        <xdr:cNvSpPr txBox="1"/>
      </xdr:nvSpPr>
      <xdr:spPr>
        <a:xfrm>
          <a:off x="1856112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D37EE5A0-1052-4449-A2F8-3A2CEB4B8E4A}"/>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864CAE7B-8DE3-4277-AF7A-44B7239E51DB}"/>
            </a:ext>
          </a:extLst>
        </xdr:cNvPr>
        <xdr:cNvSpPr txBox="1"/>
      </xdr:nvSpPr>
      <xdr:spPr>
        <a:xfrm>
          <a:off x="170015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E5EB37E7-BEE1-449D-871C-8C54B093A8E7}"/>
            </a:ext>
          </a:extLst>
        </xdr:cNvPr>
        <xdr:cNvSpPr txBox="1"/>
      </xdr:nvSpPr>
      <xdr:spPr>
        <a:xfrm>
          <a:off x="16226867" y="1423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13988</xdr:rowOff>
    </xdr:from>
    <xdr:ext cx="469744" cy="259045"/>
    <xdr:sp macro="" textlink="">
      <xdr:nvSpPr>
        <xdr:cNvPr id="732" name="n_1mainValue【児童館】&#10;一人当たり面積">
          <a:extLst>
            <a:ext uri="{FF2B5EF4-FFF2-40B4-BE49-F238E27FC236}">
              <a16:creationId xmlns:a16="http://schemas.microsoft.com/office/drawing/2014/main" id="{4EB25747-935F-42B6-BFCD-8FCA4742DBC4}"/>
            </a:ext>
          </a:extLst>
        </xdr:cNvPr>
        <xdr:cNvSpPr txBox="1"/>
      </xdr:nvSpPr>
      <xdr:spPr>
        <a:xfrm>
          <a:off x="1856112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3" name="n_2mainValue【児童館】&#10;一人当たり面積">
          <a:extLst>
            <a:ext uri="{FF2B5EF4-FFF2-40B4-BE49-F238E27FC236}">
              <a16:creationId xmlns:a16="http://schemas.microsoft.com/office/drawing/2014/main" id="{94FC8300-F4A9-4F81-A5A9-1E1D4A7A51E6}"/>
            </a:ext>
          </a:extLst>
        </xdr:cNvPr>
        <xdr:cNvSpPr txBox="1"/>
      </xdr:nvSpPr>
      <xdr:spPr>
        <a:xfrm>
          <a:off x="177762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13988</xdr:rowOff>
    </xdr:from>
    <xdr:ext cx="469744" cy="259045"/>
    <xdr:sp macro="" textlink="">
      <xdr:nvSpPr>
        <xdr:cNvPr id="734" name="n_3mainValue【児童館】&#10;一人当たり面積">
          <a:extLst>
            <a:ext uri="{FF2B5EF4-FFF2-40B4-BE49-F238E27FC236}">
              <a16:creationId xmlns:a16="http://schemas.microsoft.com/office/drawing/2014/main" id="{C61A0BCE-0412-42FD-8B64-CAE8248E99D0}"/>
            </a:ext>
          </a:extLst>
        </xdr:cNvPr>
        <xdr:cNvSpPr txBox="1"/>
      </xdr:nvSpPr>
      <xdr:spPr>
        <a:xfrm>
          <a:off x="170015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5" name="n_4mainValue【児童館】&#10;一人当たり面積">
          <a:extLst>
            <a:ext uri="{FF2B5EF4-FFF2-40B4-BE49-F238E27FC236}">
              <a16:creationId xmlns:a16="http://schemas.microsoft.com/office/drawing/2014/main" id="{224BC8F5-8B43-4AB9-8F79-D6F4672B4791}"/>
            </a:ext>
          </a:extLst>
        </xdr:cNvPr>
        <xdr:cNvSpPr txBox="1"/>
      </xdr:nvSpPr>
      <xdr:spPr>
        <a:xfrm>
          <a:off x="16226867" y="137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DE008C57-6214-4980-A85E-A0EFB078ABE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D3A897C2-014C-479C-ADFF-6449A375FC5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138A13C0-62F5-479C-994F-C93443621FE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2B50F160-9207-4694-B6C0-02A4F97E23F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35B30C8E-195F-4DE4-B3DB-41800C1A6DA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EE82727D-04C2-42F7-938E-E06B83475F8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33573B15-EBBC-4CBF-B84F-C271ACE34C5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BCD8A65-8817-42E8-9B1E-6486C31CF55C}"/>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914961C8-335F-4239-A066-B2917092265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5" name="正方形/長方形 744">
          <a:extLst>
            <a:ext uri="{FF2B5EF4-FFF2-40B4-BE49-F238E27FC236}">
              <a16:creationId xmlns:a16="http://schemas.microsoft.com/office/drawing/2014/main" id="{0337A162-DF45-447F-8A84-F3BB8A2AF945}"/>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6" name="正方形/長方形 745">
          <a:extLst>
            <a:ext uri="{FF2B5EF4-FFF2-40B4-BE49-F238E27FC236}">
              <a16:creationId xmlns:a16="http://schemas.microsoft.com/office/drawing/2014/main" id="{D86731C6-BED6-4763-9EE8-498210510C7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7" name="正方形/長方形 746">
          <a:extLst>
            <a:ext uri="{FF2B5EF4-FFF2-40B4-BE49-F238E27FC236}">
              <a16:creationId xmlns:a16="http://schemas.microsoft.com/office/drawing/2014/main" id="{D3347ABC-1939-4E2E-9ABC-5724C792693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8" name="正方形/長方形 747">
          <a:extLst>
            <a:ext uri="{FF2B5EF4-FFF2-40B4-BE49-F238E27FC236}">
              <a16:creationId xmlns:a16="http://schemas.microsoft.com/office/drawing/2014/main" id="{F968BE1D-3390-4E54-B635-7A564CF1297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9" name="正方形/長方形 748">
          <a:extLst>
            <a:ext uri="{FF2B5EF4-FFF2-40B4-BE49-F238E27FC236}">
              <a16:creationId xmlns:a16="http://schemas.microsoft.com/office/drawing/2014/main" id="{5AB37A40-780D-4EFD-AEED-91534664C48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0" name="正方形/長方形 749">
          <a:extLst>
            <a:ext uri="{FF2B5EF4-FFF2-40B4-BE49-F238E27FC236}">
              <a16:creationId xmlns:a16="http://schemas.microsoft.com/office/drawing/2014/main" id="{6D4789EF-702F-4E18-8BFC-3D72E4F99B3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1" name="正方形/長方形 750">
          <a:extLst>
            <a:ext uri="{FF2B5EF4-FFF2-40B4-BE49-F238E27FC236}">
              <a16:creationId xmlns:a16="http://schemas.microsoft.com/office/drawing/2014/main" id="{946AEF6F-D2D4-45AA-AB2C-62553E8FA803}"/>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2" name="正方形/長方形 751">
          <a:extLst>
            <a:ext uri="{FF2B5EF4-FFF2-40B4-BE49-F238E27FC236}">
              <a16:creationId xmlns:a16="http://schemas.microsoft.com/office/drawing/2014/main" id="{838CC380-4F00-4B5F-AF65-ACB80870914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3" name="正方形/長方形 752">
          <a:extLst>
            <a:ext uri="{FF2B5EF4-FFF2-40B4-BE49-F238E27FC236}">
              <a16:creationId xmlns:a16="http://schemas.microsoft.com/office/drawing/2014/main" id="{8230A2B5-AD91-4703-B2B9-43EB34B5731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4" name="テキスト ボックス 753">
          <a:extLst>
            <a:ext uri="{FF2B5EF4-FFF2-40B4-BE49-F238E27FC236}">
              <a16:creationId xmlns:a16="http://schemas.microsoft.com/office/drawing/2014/main" id="{9479DC05-5D85-4531-9432-D6D3F7CBE39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有形固定資産減価償却率が類似団体内平均値と比較して、特に高くなっている施設は、橋りょう・トンネル、児童館である。また、特に低くなっている施設は、認定こども園・幼稚園・保育所である。</a:t>
          </a:r>
        </a:p>
        <a:p>
          <a:r>
            <a:rPr kumimoji="1" lang="ja-JP" altLang="en-US" sz="1300">
              <a:latin typeface="ＭＳ Ｐゴシック" panose="020B0600070205080204" pitchFamily="50" charset="-128"/>
              <a:ea typeface="ＭＳ Ｐゴシック" panose="020B0600070205080204" pitchFamily="50" charset="-128"/>
            </a:rPr>
            <a:t>　橋りょう・トンネルについては、橋梁長寿命化修繕計画に基づきこれまで点検・補修を進めているが、市内に約</a:t>
          </a:r>
          <a:r>
            <a:rPr kumimoji="1" lang="en-US" altLang="ja-JP" sz="1300">
              <a:latin typeface="ＭＳ Ｐゴシック" panose="020B0600070205080204" pitchFamily="50" charset="-128"/>
              <a:ea typeface="ＭＳ Ｐゴシック" panose="020B0600070205080204" pitchFamily="50" charset="-128"/>
            </a:rPr>
            <a:t>480</a:t>
          </a:r>
          <a:r>
            <a:rPr kumimoji="1" lang="ja-JP" altLang="en-US" sz="1300">
              <a:latin typeface="ＭＳ Ｐゴシック" panose="020B0600070205080204" pitchFamily="50" charset="-128"/>
              <a:ea typeface="ＭＳ Ｐゴシック" panose="020B0600070205080204" pitchFamily="50" charset="-128"/>
            </a:rPr>
            <a:t>か所存在する橋りょうの維持管理には多額の費用が必要となることから、改修には時間を要するため、有形固定資産減価償却率が高くなっていると考える。なお、同計画は定期的に調査のうえ改定しているところであり、調査結果を踏まえ計画的かつ効果的な維持管理に努めていく。</a:t>
          </a:r>
        </a:p>
        <a:p>
          <a:r>
            <a:rPr kumimoji="1" lang="ja-JP" altLang="en-US" sz="1300">
              <a:latin typeface="ＭＳ Ｐゴシック" panose="020B0600070205080204" pitchFamily="50" charset="-128"/>
              <a:ea typeface="ＭＳ Ｐゴシック" panose="020B0600070205080204" pitchFamily="50" charset="-128"/>
            </a:rPr>
            <a:t>　児童館については、建築後約</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年以上経過しており、有形固定資産減価償却率が高くなっているため、今後公共施設等総合管理計画に基づき、計画的な機能更新を進めて行く。</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年度に公立認定こども園整備事業が完了し、保育所・幼稚園の集約化を図ったことから、有形固定資産減価償却率は類似団体内平均値と比較して低くなっている。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C4F651-88EC-454A-A71E-51999DBFD2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209FDF-B4CC-4CD5-B93E-F8C9D72A7E1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1913F9-7D4F-4C43-8109-C6AB08EDFB3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64169A-3DBA-4481-9323-69174816B5C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大阪府八尾市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9CABD3-0C6B-4293-A6C4-C56A368D616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6ED92D-72C4-4896-992B-F807D6AC450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141918-E90E-45F6-8227-B0EBA5B7B19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00D729-9B7D-47D1-AE5F-B8AD4E4EAAF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EE74F1-4A25-49A3-A977-CB410C7451A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7E85E6-5E95-469B-8A1B-6A2EEA2565E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259,158
249,877
41.72
126,597,935
124,326,820
1,797,799
63,103,183
84,157,724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983328-7CB6-4CF8-93F9-E82AD519ECC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AF3300-47CA-4884-90C4-D51B2455218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A6210C-9823-40D6-8CD5-09BDDA0D5D3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EBC758-1993-4350-80CA-D5AA0B08198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71E82BD-118D-41DD-B231-F83D2B16E6E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1B7F93F-3CE5-4683-9701-0032FA742E72}"/>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272204-8A48-4BA8-A5EF-059CE9EB364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3C8666-97CB-487C-8AE5-281D67E9AADA}"/>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154C58-4412-4B23-9225-1111576C173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88D9957-7C46-42F2-816A-5A867065679E}"/>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7D5207-68FC-47DF-AB55-E9F8DDC9750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CFF0587-9CA8-4293-A1B5-09A3151266DB}"/>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4E8DFF-4886-4122-BA97-BB3756A34C8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7B1C7A-A528-450C-A924-0724A798F49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45F600D-7451-41A2-B1A1-02F40A4EB74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4BB443-D934-4CD3-AB67-9A462581838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790E507-C373-44B0-8BCB-6FCBE80549A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21943E-F89C-432A-A0BE-0ABD0D95DE3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D13600-BC5B-433D-A877-948CB4344C1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C399C7E-65F1-4A7B-8626-F162592517C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CD8AB55-04F4-4231-BC49-EBB3D5E14A2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D198B58-43E1-4825-A559-5F31A02FBF2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AFA98A-A63B-49D6-8587-D4FBA0310DBE}"/>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2E3D3A-8292-4D3B-ADE5-6475B42050A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2B5C83-D824-4796-B8A1-C68436296E1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12C7B9-EDFD-438F-9A25-5DA39C54089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07D2E79-7ED2-4C35-9275-10927F37946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9B5116C-16BD-494E-91FD-563754E9022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94EE76-6D78-4BEA-821C-95242DA1F85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3921C2-4E02-4B7A-8C31-C559F842B9A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A713A1D-4DA9-44E7-9C10-AAE17F43F22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2CFB9A-BF1F-4D38-81D0-C6EE7C60017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F1D0408-6EF7-4D73-9C4C-806D73EBC35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CC3F399-AC0D-4B3E-BF69-C7917DB931E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59AB371-88C9-4F4A-9A55-D24F39D5F91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CB1C2DC-7741-420C-9B43-17966040904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CBC076-0304-4542-832E-6C3808A26E5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54B5249-AA17-4970-9AD0-813C8D1CA21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3B9F0D0-4F5C-4DB2-B901-3A20A43A05B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244508E-CCE9-4C88-85BE-08A355FC0F5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A6CDED1-00A2-4372-8C43-E149866FF61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CFE8304-2C9D-49B1-BC0B-573D6E3046E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2776ACD-0A8E-421B-9203-BD03A812DBC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4C7539-761B-4108-BCD5-57A2A6D1241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27CE576-4A64-416F-96E7-E0B73F585BF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7FE4DEA1-ED1E-4F13-B69C-237A761A2B4B}"/>
            </a:ext>
          </a:extLst>
        </xdr:cNvPr>
        <xdr:cNvCxnSpPr/>
      </xdr:nvCxnSpPr>
      <xdr:spPr>
        <a:xfrm flipV="1">
          <a:off x="4086225" y="560832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7C44C633-370C-47B3-BE3F-C64F9F50F075}"/>
            </a:ext>
          </a:extLst>
        </xdr:cNvPr>
        <xdr:cNvSpPr txBox="1"/>
      </xdr:nvSpPr>
      <xdr:spPr>
        <a:xfrm>
          <a:off x="4124960"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91FE773D-46BE-4F04-858F-63D7CC3E515A}"/>
            </a:ext>
          </a:extLst>
        </xdr:cNvPr>
        <xdr:cNvCxnSpPr/>
      </xdr:nvCxnSpPr>
      <xdr:spPr>
        <a:xfrm>
          <a:off x="402082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EDB3E2F9-486B-4A44-A87B-05D3BC0559A3}"/>
            </a:ext>
          </a:extLst>
        </xdr:cNvPr>
        <xdr:cNvSpPr txBox="1"/>
      </xdr:nvSpPr>
      <xdr:spPr>
        <a:xfrm>
          <a:off x="4124960" y="538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DF2A8D39-9D23-40A2-A529-05275CD77E0D}"/>
            </a:ext>
          </a:extLst>
        </xdr:cNvPr>
        <xdr:cNvCxnSpPr/>
      </xdr:nvCxnSpPr>
      <xdr:spPr>
        <a:xfrm>
          <a:off x="4020820" y="5608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E880B298-B455-40A8-9456-5D694FC13DB4}"/>
            </a:ext>
          </a:extLst>
        </xdr:cNvPr>
        <xdr:cNvSpPr txBox="1"/>
      </xdr:nvSpPr>
      <xdr:spPr>
        <a:xfrm>
          <a:off x="412496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FAB3B89-E0EC-49E5-929D-71DDC0CD0994}"/>
            </a:ext>
          </a:extLst>
        </xdr:cNvPr>
        <xdr:cNvSpPr/>
      </xdr:nvSpPr>
      <xdr:spPr>
        <a:xfrm>
          <a:off x="4036060" y="612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D1115DA1-E9A0-4C1D-AC31-F70CC86941D2}"/>
            </a:ext>
          </a:extLst>
        </xdr:cNvPr>
        <xdr:cNvSpPr/>
      </xdr:nvSpPr>
      <xdr:spPr>
        <a:xfrm>
          <a:off x="3312160" y="60966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3D838609-668F-4D6C-A153-A26C2C30C4FE}"/>
            </a:ext>
          </a:extLst>
        </xdr:cNvPr>
        <xdr:cNvSpPr/>
      </xdr:nvSpPr>
      <xdr:spPr>
        <a:xfrm>
          <a:off x="25146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9B1EC8FF-218F-4A8D-9717-FEE4D43527FB}"/>
            </a:ext>
          </a:extLst>
        </xdr:cNvPr>
        <xdr:cNvSpPr/>
      </xdr:nvSpPr>
      <xdr:spPr>
        <a:xfrm>
          <a:off x="1739900" y="603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393362A0-EBD7-478A-B210-5385C0C0364A}"/>
            </a:ext>
          </a:extLst>
        </xdr:cNvPr>
        <xdr:cNvSpPr/>
      </xdr:nvSpPr>
      <xdr:spPr>
        <a:xfrm>
          <a:off x="965200" y="6037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A3077E4-7F04-42D1-B4D4-D1FE1E4D6F0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FE57BF-EDD5-4D85-880F-681D48979D8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26039C-3588-4B71-B1DB-6612545CE44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8DC144D-1BD2-4840-98A4-2F70FC5D93B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A81D80-B2F1-4FA9-A3A8-1FF032B06E8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151130</xdr:rowOff>
    </xdr:from>
    <xdr:to>
      <xdr:col>24</xdr:col>
      <xdr:colOff>114300</xdr:colOff>
      <xdr:row>35</xdr:row>
      <xdr:rowOff>81280</xdr:rowOff>
    </xdr:to>
    <xdr:sp macro="" textlink="">
      <xdr:nvSpPr>
        <xdr:cNvPr id="73" name="楕円 72">
          <a:extLst>
            <a:ext uri="{FF2B5EF4-FFF2-40B4-BE49-F238E27FC236}">
              <a16:creationId xmlns:a16="http://schemas.microsoft.com/office/drawing/2014/main" id="{151374B8-30A7-499D-82EE-8DE7E11E8F62}"/>
            </a:ext>
          </a:extLst>
        </xdr:cNvPr>
        <xdr:cNvSpPr/>
      </xdr:nvSpPr>
      <xdr:spPr>
        <a:xfrm>
          <a:off x="4036060" y="5850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2557</xdr:rowOff>
    </xdr:from>
    <xdr:ext cx="405111" cy="259045"/>
    <xdr:sp macro="" textlink="">
      <xdr:nvSpPr>
        <xdr:cNvPr id="74" name="【図書館】&#10;有形固定資産減価償却率該当値テキスト">
          <a:extLst>
            <a:ext uri="{FF2B5EF4-FFF2-40B4-BE49-F238E27FC236}">
              <a16:creationId xmlns:a16="http://schemas.microsoft.com/office/drawing/2014/main" id="{1CE0A694-C8D4-4F43-8014-88A29075BD6F}"/>
            </a:ext>
          </a:extLst>
        </xdr:cNvPr>
        <xdr:cNvSpPr txBox="1"/>
      </xdr:nvSpPr>
      <xdr:spPr>
        <a:xfrm>
          <a:off x="4124960"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111125</xdr:rowOff>
    </xdr:from>
    <xdr:to>
      <xdr:col>20</xdr:col>
      <xdr:colOff>38100</xdr:colOff>
      <xdr:row>35</xdr:row>
      <xdr:rowOff>41275</xdr:rowOff>
    </xdr:to>
    <xdr:sp macro="" textlink="">
      <xdr:nvSpPr>
        <xdr:cNvPr id="75" name="楕円 74">
          <a:extLst>
            <a:ext uri="{FF2B5EF4-FFF2-40B4-BE49-F238E27FC236}">
              <a16:creationId xmlns:a16="http://schemas.microsoft.com/office/drawing/2014/main" id="{AD339BDB-32DA-4B57-BBEE-4ADAB14FE8C9}"/>
            </a:ext>
          </a:extLst>
        </xdr:cNvPr>
        <xdr:cNvSpPr/>
      </xdr:nvSpPr>
      <xdr:spPr>
        <a:xfrm>
          <a:off x="3312160" y="581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161925</xdr:rowOff>
    </xdr:from>
    <xdr:to>
      <xdr:col>24</xdr:col>
      <xdr:colOff>63500</xdr:colOff>
      <xdr:row>35</xdr:row>
      <xdr:rowOff>30480</xdr:rowOff>
    </xdr:to>
    <xdr:cxnSp macro="">
      <xdr:nvCxnSpPr>
        <xdr:cNvPr id="76" name="直線コネクタ 75">
          <a:extLst>
            <a:ext uri="{FF2B5EF4-FFF2-40B4-BE49-F238E27FC236}">
              <a16:creationId xmlns:a16="http://schemas.microsoft.com/office/drawing/2014/main" id="{E962B7B5-3C91-4A5C-A53F-E00175E8B527}"/>
            </a:ext>
          </a:extLst>
        </xdr:cNvPr>
        <xdr:cNvCxnSpPr/>
      </xdr:nvCxnSpPr>
      <xdr:spPr>
        <a:xfrm>
          <a:off x="3355340" y="586168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92075</xdr:rowOff>
    </xdr:from>
    <xdr:to>
      <xdr:col>15</xdr:col>
      <xdr:colOff>101600</xdr:colOff>
      <xdr:row>35</xdr:row>
      <xdr:rowOff>22225</xdr:rowOff>
    </xdr:to>
    <xdr:sp macro="" textlink="">
      <xdr:nvSpPr>
        <xdr:cNvPr id="77" name="楕円 76">
          <a:extLst>
            <a:ext uri="{FF2B5EF4-FFF2-40B4-BE49-F238E27FC236}">
              <a16:creationId xmlns:a16="http://schemas.microsoft.com/office/drawing/2014/main" id="{9003B962-3D97-408C-BD96-8745AE817B9B}"/>
            </a:ext>
          </a:extLst>
        </xdr:cNvPr>
        <xdr:cNvSpPr/>
      </xdr:nvSpPr>
      <xdr:spPr>
        <a:xfrm>
          <a:off x="2514600" y="5791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142875</xdr:rowOff>
    </xdr:from>
    <xdr:to>
      <xdr:col>19</xdr:col>
      <xdr:colOff>177800</xdr:colOff>
      <xdr:row>34</xdr:row>
      <xdr:rowOff>161925</xdr:rowOff>
    </xdr:to>
    <xdr:cxnSp macro="">
      <xdr:nvCxnSpPr>
        <xdr:cNvPr id="78" name="直線コネクタ 77">
          <a:extLst>
            <a:ext uri="{FF2B5EF4-FFF2-40B4-BE49-F238E27FC236}">
              <a16:creationId xmlns:a16="http://schemas.microsoft.com/office/drawing/2014/main" id="{7C7354E3-2CAA-40CD-9810-8BCCACFBE4D2}"/>
            </a:ext>
          </a:extLst>
        </xdr:cNvPr>
        <xdr:cNvCxnSpPr/>
      </xdr:nvCxnSpPr>
      <xdr:spPr>
        <a:xfrm>
          <a:off x="2565400" y="584263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52070</xdr:rowOff>
    </xdr:from>
    <xdr:to>
      <xdr:col>10</xdr:col>
      <xdr:colOff>165100</xdr:colOff>
      <xdr:row>34</xdr:row>
      <xdr:rowOff>153670</xdr:rowOff>
    </xdr:to>
    <xdr:sp macro="" textlink="">
      <xdr:nvSpPr>
        <xdr:cNvPr id="79" name="楕円 78">
          <a:extLst>
            <a:ext uri="{FF2B5EF4-FFF2-40B4-BE49-F238E27FC236}">
              <a16:creationId xmlns:a16="http://schemas.microsoft.com/office/drawing/2014/main" id="{E215E775-DE88-4DBA-A199-E42EBB1310BA}"/>
            </a:ext>
          </a:extLst>
        </xdr:cNvPr>
        <xdr:cNvSpPr/>
      </xdr:nvSpPr>
      <xdr:spPr>
        <a:xfrm>
          <a:off x="1739900" y="57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102870</xdr:rowOff>
    </xdr:from>
    <xdr:to>
      <xdr:col>15</xdr:col>
      <xdr:colOff>50800</xdr:colOff>
      <xdr:row>34</xdr:row>
      <xdr:rowOff>142875</xdr:rowOff>
    </xdr:to>
    <xdr:cxnSp macro="">
      <xdr:nvCxnSpPr>
        <xdr:cNvPr id="80" name="直線コネクタ 79">
          <a:extLst>
            <a:ext uri="{FF2B5EF4-FFF2-40B4-BE49-F238E27FC236}">
              <a16:creationId xmlns:a16="http://schemas.microsoft.com/office/drawing/2014/main" id="{E672FD38-9760-4E04-A459-7F7B03E3BD45}"/>
            </a:ext>
          </a:extLst>
        </xdr:cNvPr>
        <xdr:cNvCxnSpPr/>
      </xdr:nvCxnSpPr>
      <xdr:spPr>
        <a:xfrm>
          <a:off x="1790700" y="580263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15875</xdr:rowOff>
    </xdr:from>
    <xdr:to>
      <xdr:col>6</xdr:col>
      <xdr:colOff>38100</xdr:colOff>
      <xdr:row>34</xdr:row>
      <xdr:rowOff>117475</xdr:rowOff>
    </xdr:to>
    <xdr:sp macro="" textlink="">
      <xdr:nvSpPr>
        <xdr:cNvPr id="81" name="楕円 80">
          <a:extLst>
            <a:ext uri="{FF2B5EF4-FFF2-40B4-BE49-F238E27FC236}">
              <a16:creationId xmlns:a16="http://schemas.microsoft.com/office/drawing/2014/main" id="{52DF118E-9C37-4ACE-A94E-9B74B3A96850}"/>
            </a:ext>
          </a:extLst>
        </xdr:cNvPr>
        <xdr:cNvSpPr/>
      </xdr:nvSpPr>
      <xdr:spPr>
        <a:xfrm>
          <a:off x="965200" y="57156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66675</xdr:rowOff>
    </xdr:from>
    <xdr:to>
      <xdr:col>10</xdr:col>
      <xdr:colOff>114300</xdr:colOff>
      <xdr:row>34</xdr:row>
      <xdr:rowOff>102870</xdr:rowOff>
    </xdr:to>
    <xdr:cxnSp macro="">
      <xdr:nvCxnSpPr>
        <xdr:cNvPr id="82" name="直線コネクタ 81">
          <a:extLst>
            <a:ext uri="{FF2B5EF4-FFF2-40B4-BE49-F238E27FC236}">
              <a16:creationId xmlns:a16="http://schemas.microsoft.com/office/drawing/2014/main" id="{D5D7B077-DA48-4834-8FEF-AF55A28BBDF6}"/>
            </a:ext>
          </a:extLst>
        </xdr:cNvPr>
        <xdr:cNvCxnSpPr/>
      </xdr:nvCxnSpPr>
      <xdr:spPr>
        <a:xfrm>
          <a:off x="1008380" y="576643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6611BCE8-3ACF-4109-B102-F0416350BF7B}"/>
            </a:ext>
          </a:extLst>
        </xdr:cNvPr>
        <xdr:cNvSpPr txBox="1"/>
      </xdr:nvSpPr>
      <xdr:spPr>
        <a:xfrm>
          <a:off x="3170564" y="618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32952E39-BA68-4161-94E7-B4D7A7F0858C}"/>
            </a:ext>
          </a:extLst>
        </xdr:cNvPr>
        <xdr:cNvSpPr txBox="1"/>
      </xdr:nvSpPr>
      <xdr:spPr>
        <a:xfrm>
          <a:off x="238570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8FBD0DAF-0B71-44E8-A38E-405065F240C2}"/>
            </a:ext>
          </a:extLst>
        </xdr:cNvPr>
        <xdr:cNvSpPr txBox="1"/>
      </xdr:nvSpPr>
      <xdr:spPr>
        <a:xfrm>
          <a:off x="1611004" y="613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56A3942C-8398-436E-A255-3C4BF3F7CC1A}"/>
            </a:ext>
          </a:extLst>
        </xdr:cNvPr>
        <xdr:cNvSpPr txBox="1"/>
      </xdr:nvSpPr>
      <xdr:spPr>
        <a:xfrm>
          <a:off x="836304" y="612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57802</xdr:rowOff>
    </xdr:from>
    <xdr:ext cx="405111" cy="259045"/>
    <xdr:sp macro="" textlink="">
      <xdr:nvSpPr>
        <xdr:cNvPr id="87" name="n_1mainValue【図書館】&#10;有形固定資産減価償却率">
          <a:extLst>
            <a:ext uri="{FF2B5EF4-FFF2-40B4-BE49-F238E27FC236}">
              <a16:creationId xmlns:a16="http://schemas.microsoft.com/office/drawing/2014/main" id="{458BF1A8-0AE1-4212-AAB4-EF36B44FBD90}"/>
            </a:ext>
          </a:extLst>
        </xdr:cNvPr>
        <xdr:cNvSpPr txBox="1"/>
      </xdr:nvSpPr>
      <xdr:spPr>
        <a:xfrm>
          <a:off x="317056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38752</xdr:rowOff>
    </xdr:from>
    <xdr:ext cx="405111" cy="259045"/>
    <xdr:sp macro="" textlink="">
      <xdr:nvSpPr>
        <xdr:cNvPr id="88" name="n_2mainValue【図書館】&#10;有形固定資産減価償却率">
          <a:extLst>
            <a:ext uri="{FF2B5EF4-FFF2-40B4-BE49-F238E27FC236}">
              <a16:creationId xmlns:a16="http://schemas.microsoft.com/office/drawing/2014/main" id="{E2254373-022A-446E-AE11-5F45C867C379}"/>
            </a:ext>
          </a:extLst>
        </xdr:cNvPr>
        <xdr:cNvSpPr txBox="1"/>
      </xdr:nvSpPr>
      <xdr:spPr>
        <a:xfrm>
          <a:off x="2385704" y="557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170197</xdr:rowOff>
    </xdr:from>
    <xdr:ext cx="405111" cy="259045"/>
    <xdr:sp macro="" textlink="">
      <xdr:nvSpPr>
        <xdr:cNvPr id="89" name="n_3mainValue【図書館】&#10;有形固定資産減価償却率">
          <a:extLst>
            <a:ext uri="{FF2B5EF4-FFF2-40B4-BE49-F238E27FC236}">
              <a16:creationId xmlns:a16="http://schemas.microsoft.com/office/drawing/2014/main" id="{AFBC7CA4-425E-4AB9-9978-0A8AD079C152}"/>
            </a:ext>
          </a:extLst>
        </xdr:cNvPr>
        <xdr:cNvSpPr txBox="1"/>
      </xdr:nvSpPr>
      <xdr:spPr>
        <a:xfrm>
          <a:off x="1611004" y="55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134002</xdr:rowOff>
    </xdr:from>
    <xdr:ext cx="405111" cy="259045"/>
    <xdr:sp macro="" textlink="">
      <xdr:nvSpPr>
        <xdr:cNvPr id="90" name="n_4mainValue【図書館】&#10;有形固定資産減価償却率">
          <a:extLst>
            <a:ext uri="{FF2B5EF4-FFF2-40B4-BE49-F238E27FC236}">
              <a16:creationId xmlns:a16="http://schemas.microsoft.com/office/drawing/2014/main" id="{27492D4E-84E6-4058-B545-E5725A5A7F43}"/>
            </a:ext>
          </a:extLst>
        </xdr:cNvPr>
        <xdr:cNvSpPr txBox="1"/>
      </xdr:nvSpPr>
      <xdr:spPr>
        <a:xfrm>
          <a:off x="83630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C2334F1-B8F0-41DA-AC31-5A50C4D5BB17}"/>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841B78C-CA5E-4972-9864-8DBE752FBCF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5813482-6CBE-4FFA-BF1A-C615881F4F7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B1021F7-9A1B-476D-94E1-47C15FA8A81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9F20D1-5758-4F37-9CF8-9C52AC02E2A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375EBDE-D7AF-49AB-85FB-3121CB24D83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7BABFB5-50EE-442E-959C-CF8F42578F4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A902791-02C1-4BDA-94E8-FB334238E7D4}"/>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0FC260C-96F9-4AA1-ABE3-81662175F3F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424B988-4985-4C28-9982-8C2B6599FE0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D258A327-4F4D-42AC-AE25-B0F85281E71E}"/>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C3CF1F2-8001-408E-83F3-2260EFE03751}"/>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5880F5C-5647-4A18-9D49-0801E7011019}"/>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2082F1E-6B7C-4646-A3FE-CDBC1048E027}"/>
            </a:ext>
          </a:extLst>
        </xdr:cNvPr>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297E7AD1-9EE7-45BC-92E6-BEB9CBFDD29F}"/>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E6500C11-3F9C-4D70-B59E-144F42775292}"/>
            </a:ext>
          </a:extLst>
        </xdr:cNvPr>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6C7A6380-A78D-4BAA-89FD-265E7B7D9D14}"/>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B5BAF24B-CBFD-40B8-8B54-69518236645B}"/>
            </a:ext>
          </a:extLst>
        </xdr:cNvPr>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F6AB7E1-125D-4544-94D7-53819B5F324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A0F0DD7E-4A87-4A86-9676-C74A959687C1}"/>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8A69C935-A1A9-4F5C-8217-4C9C7286A671}"/>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6852B78F-3009-4DBE-9116-CB1A54E9FAD0}"/>
            </a:ext>
          </a:extLst>
        </xdr:cNvPr>
        <xdr:cNvCxnSpPr/>
      </xdr:nvCxnSpPr>
      <xdr:spPr>
        <a:xfrm flipV="1">
          <a:off x="9219565" y="55968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91A304D1-2E3E-49EC-B3AD-CEC83982429E}"/>
            </a:ext>
          </a:extLst>
        </xdr:cNvPr>
        <xdr:cNvSpPr txBox="1"/>
      </xdr:nvSpPr>
      <xdr:spPr>
        <a:xfrm>
          <a:off x="9258300"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A88B014-CC47-4219-BAC2-698FD22E7877}"/>
            </a:ext>
          </a:extLst>
        </xdr:cNvPr>
        <xdr:cNvCxnSpPr/>
      </xdr:nvCxnSpPr>
      <xdr:spPr>
        <a:xfrm>
          <a:off x="9154160" y="687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EB3ADC2F-4E73-411A-AC04-401C14C4E25C}"/>
            </a:ext>
          </a:extLst>
        </xdr:cNvPr>
        <xdr:cNvSpPr txBox="1"/>
      </xdr:nvSpPr>
      <xdr:spPr>
        <a:xfrm>
          <a:off x="9258300" y="537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C6C38369-6878-429F-9C16-57DF640393A1}"/>
            </a:ext>
          </a:extLst>
        </xdr:cNvPr>
        <xdr:cNvCxnSpPr/>
      </xdr:nvCxnSpPr>
      <xdr:spPr>
        <a:xfrm>
          <a:off x="9154160" y="559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17D257C7-FCC4-4DF1-A0CC-555D27DCF804}"/>
            </a:ext>
          </a:extLst>
        </xdr:cNvPr>
        <xdr:cNvSpPr txBox="1"/>
      </xdr:nvSpPr>
      <xdr:spPr>
        <a:xfrm>
          <a:off x="9258300" y="6332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22C83209-A7F1-4F3B-B680-52F455D3EE83}"/>
            </a:ext>
          </a:extLst>
        </xdr:cNvPr>
        <xdr:cNvSpPr/>
      </xdr:nvSpPr>
      <xdr:spPr>
        <a:xfrm>
          <a:off x="919226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DAABD8C1-C697-4039-9C47-B95063C4B858}"/>
            </a:ext>
          </a:extLst>
        </xdr:cNvPr>
        <xdr:cNvSpPr/>
      </xdr:nvSpPr>
      <xdr:spPr>
        <a:xfrm>
          <a:off x="844550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149200A5-DF26-4EAF-93E8-B20C16F57A6E}"/>
            </a:ext>
          </a:extLst>
        </xdr:cNvPr>
        <xdr:cNvSpPr/>
      </xdr:nvSpPr>
      <xdr:spPr>
        <a:xfrm>
          <a:off x="7670800" y="63728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5F5045E-83C5-45F3-861C-9F3161468A13}"/>
            </a:ext>
          </a:extLst>
        </xdr:cNvPr>
        <xdr:cNvSpPr/>
      </xdr:nvSpPr>
      <xdr:spPr>
        <a:xfrm>
          <a:off x="68732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824254D0-F9CA-4018-9176-80F5F8B9649C}"/>
            </a:ext>
          </a:extLst>
        </xdr:cNvPr>
        <xdr:cNvSpPr/>
      </xdr:nvSpPr>
      <xdr:spPr>
        <a:xfrm>
          <a:off x="609854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51AF553-4B95-4CC3-8283-FC6A0AA347E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31D1CBD-1E73-40EB-8630-EC241A924A5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B455E66-F587-4BF0-95BE-2AC58B0F168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F785E12-5D26-4C7E-A2F1-23E6D5BF095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7D6EA8-7127-41E4-87A4-94BF4EA44A7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28" name="楕円 127">
          <a:extLst>
            <a:ext uri="{FF2B5EF4-FFF2-40B4-BE49-F238E27FC236}">
              <a16:creationId xmlns:a16="http://schemas.microsoft.com/office/drawing/2014/main" id="{EBDB6E7B-69DA-4B05-8E3E-B9F1931749BE}"/>
            </a:ext>
          </a:extLst>
        </xdr:cNvPr>
        <xdr:cNvSpPr/>
      </xdr:nvSpPr>
      <xdr:spPr>
        <a:xfrm>
          <a:off x="9192260" y="6262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82567</xdr:rowOff>
    </xdr:from>
    <xdr:ext cx="469744" cy="259045"/>
    <xdr:sp macro="" textlink="">
      <xdr:nvSpPr>
        <xdr:cNvPr id="129" name="【図書館】&#10;一人当たり面積該当値テキスト">
          <a:extLst>
            <a:ext uri="{FF2B5EF4-FFF2-40B4-BE49-F238E27FC236}">
              <a16:creationId xmlns:a16="http://schemas.microsoft.com/office/drawing/2014/main" id="{73324A7B-8F41-4738-A2A3-2D6ECAD6781B}"/>
            </a:ext>
          </a:extLst>
        </xdr:cNvPr>
        <xdr:cNvSpPr txBox="1"/>
      </xdr:nvSpPr>
      <xdr:spPr>
        <a:xfrm>
          <a:off x="9258300"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0" name="楕円 129">
          <a:extLst>
            <a:ext uri="{FF2B5EF4-FFF2-40B4-BE49-F238E27FC236}">
              <a16:creationId xmlns:a16="http://schemas.microsoft.com/office/drawing/2014/main" id="{A7C8D401-00CA-4FEF-B6E4-807B64C0A682}"/>
            </a:ext>
          </a:extLst>
        </xdr:cNvPr>
        <xdr:cNvSpPr/>
      </xdr:nvSpPr>
      <xdr:spPr>
        <a:xfrm>
          <a:off x="844550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110490</xdr:rowOff>
    </xdr:from>
    <xdr:to>
      <xdr:col>55</xdr:col>
      <xdr:colOff>0</xdr:colOff>
      <xdr:row>37</xdr:row>
      <xdr:rowOff>133350</xdr:rowOff>
    </xdr:to>
    <xdr:cxnSp macro="">
      <xdr:nvCxnSpPr>
        <xdr:cNvPr id="131" name="直線コネクタ 130">
          <a:extLst>
            <a:ext uri="{FF2B5EF4-FFF2-40B4-BE49-F238E27FC236}">
              <a16:creationId xmlns:a16="http://schemas.microsoft.com/office/drawing/2014/main" id="{23C0BC82-46F9-4C9C-89C9-5EF8DF1040A9}"/>
            </a:ext>
          </a:extLst>
        </xdr:cNvPr>
        <xdr:cNvCxnSpPr/>
      </xdr:nvCxnSpPr>
      <xdr:spPr>
        <a:xfrm flipV="1">
          <a:off x="8496300" y="6313170"/>
          <a:ext cx="7239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2" name="楕円 131">
          <a:extLst>
            <a:ext uri="{FF2B5EF4-FFF2-40B4-BE49-F238E27FC236}">
              <a16:creationId xmlns:a16="http://schemas.microsoft.com/office/drawing/2014/main" id="{122318B4-45FA-477B-86FE-61A2107B3850}"/>
            </a:ext>
          </a:extLst>
        </xdr:cNvPr>
        <xdr:cNvSpPr/>
      </xdr:nvSpPr>
      <xdr:spPr>
        <a:xfrm>
          <a:off x="7670800" y="6285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133350</xdr:rowOff>
    </xdr:to>
    <xdr:cxnSp macro="">
      <xdr:nvCxnSpPr>
        <xdr:cNvPr id="133" name="直線コネクタ 132">
          <a:extLst>
            <a:ext uri="{FF2B5EF4-FFF2-40B4-BE49-F238E27FC236}">
              <a16:creationId xmlns:a16="http://schemas.microsoft.com/office/drawing/2014/main" id="{18D2EA8B-83C8-40DE-84CF-DB80A001C687}"/>
            </a:ext>
          </a:extLst>
        </xdr:cNvPr>
        <xdr:cNvCxnSpPr/>
      </xdr:nvCxnSpPr>
      <xdr:spPr>
        <a:xfrm>
          <a:off x="7713980" y="63360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561FD3BD-CD30-483F-987A-7442FABE3567}"/>
            </a:ext>
          </a:extLst>
        </xdr:cNvPr>
        <xdr:cNvSpPr/>
      </xdr:nvSpPr>
      <xdr:spPr>
        <a:xfrm>
          <a:off x="687324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160DF254-9351-4410-B823-76EE3D3DCFDA}"/>
            </a:ext>
          </a:extLst>
        </xdr:cNvPr>
        <xdr:cNvCxnSpPr/>
      </xdr:nvCxnSpPr>
      <xdr:spPr>
        <a:xfrm>
          <a:off x="6924040" y="633603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6" name="楕円 135">
          <a:extLst>
            <a:ext uri="{FF2B5EF4-FFF2-40B4-BE49-F238E27FC236}">
              <a16:creationId xmlns:a16="http://schemas.microsoft.com/office/drawing/2014/main" id="{FB105D4B-8F1A-4D34-AB4B-0401CCF346CC}"/>
            </a:ext>
          </a:extLst>
        </xdr:cNvPr>
        <xdr:cNvSpPr/>
      </xdr:nvSpPr>
      <xdr:spPr>
        <a:xfrm>
          <a:off x="609854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85881BD6-853D-43DA-BA56-11AD6C84A71E}"/>
            </a:ext>
          </a:extLst>
        </xdr:cNvPr>
        <xdr:cNvCxnSpPr/>
      </xdr:nvCxnSpPr>
      <xdr:spPr>
        <a:xfrm>
          <a:off x="6149340" y="633603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527F9A85-7F50-47C3-8F9C-C10DC7E4FE46}"/>
            </a:ext>
          </a:extLst>
        </xdr:cNvPr>
        <xdr:cNvSpPr txBox="1"/>
      </xdr:nvSpPr>
      <xdr:spPr>
        <a:xfrm>
          <a:off x="827158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4C22B1D7-F28F-48C7-AC55-524E7E2BC057}"/>
            </a:ext>
          </a:extLst>
        </xdr:cNvPr>
        <xdr:cNvSpPr txBox="1"/>
      </xdr:nvSpPr>
      <xdr:spPr>
        <a:xfrm>
          <a:off x="750958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716FFEE7-3FC9-41E9-B603-7CD8287E4594}"/>
            </a:ext>
          </a:extLst>
        </xdr:cNvPr>
        <xdr:cNvSpPr txBox="1"/>
      </xdr:nvSpPr>
      <xdr:spPr>
        <a:xfrm>
          <a:off x="67120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4061817-48B6-4693-B37E-0C7E87D32C9E}"/>
            </a:ext>
          </a:extLst>
        </xdr:cNvPr>
        <xdr:cNvSpPr txBox="1"/>
      </xdr:nvSpPr>
      <xdr:spPr>
        <a:xfrm>
          <a:off x="5937327" y="64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2" name="n_1mainValue【図書館】&#10;一人当たり面積">
          <a:extLst>
            <a:ext uri="{FF2B5EF4-FFF2-40B4-BE49-F238E27FC236}">
              <a16:creationId xmlns:a16="http://schemas.microsoft.com/office/drawing/2014/main" id="{E5C36C7D-22FF-4877-8462-5128586A7689}"/>
            </a:ext>
          </a:extLst>
        </xdr:cNvPr>
        <xdr:cNvSpPr txBox="1"/>
      </xdr:nvSpPr>
      <xdr:spPr>
        <a:xfrm>
          <a:off x="827158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3" name="n_2mainValue【図書館】&#10;一人当たり面積">
          <a:extLst>
            <a:ext uri="{FF2B5EF4-FFF2-40B4-BE49-F238E27FC236}">
              <a16:creationId xmlns:a16="http://schemas.microsoft.com/office/drawing/2014/main" id="{B86B0095-2E32-4998-B2F7-E47B57F1ED2E}"/>
            </a:ext>
          </a:extLst>
        </xdr:cNvPr>
        <xdr:cNvSpPr txBox="1"/>
      </xdr:nvSpPr>
      <xdr:spPr>
        <a:xfrm>
          <a:off x="750958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BDB6AB3C-7FC3-483D-A7D9-E4A332C674BC}"/>
            </a:ext>
          </a:extLst>
        </xdr:cNvPr>
        <xdr:cNvSpPr txBox="1"/>
      </xdr:nvSpPr>
      <xdr:spPr>
        <a:xfrm>
          <a:off x="67120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5" name="n_4mainValue【図書館】&#10;一人当たり面積">
          <a:extLst>
            <a:ext uri="{FF2B5EF4-FFF2-40B4-BE49-F238E27FC236}">
              <a16:creationId xmlns:a16="http://schemas.microsoft.com/office/drawing/2014/main" id="{D46A9C07-C29A-4291-A771-DDFD729EBA05}"/>
            </a:ext>
          </a:extLst>
        </xdr:cNvPr>
        <xdr:cNvSpPr txBox="1"/>
      </xdr:nvSpPr>
      <xdr:spPr>
        <a:xfrm>
          <a:off x="59373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55243D6-A4E0-4EA1-AAD5-0FD9B6393BD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484D491-DD7B-4C05-BF5C-2040F85CB00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A35CB30-C93D-4D08-AD75-BCC96566339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C1D0E2E-1DAB-4384-BDBC-26214C26D7B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11A8113-DD5A-4FC0-B8C3-9EB90AC513C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BADF680-73E0-4D0C-A855-BA8E9D94C18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7C6F8B5-30C8-441A-8B9C-BF711196199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C05281-F3F7-4CCA-ACCD-5B75F10D573B}"/>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817F3DD-7F67-4440-B36F-72303319049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D594B5C-0D64-439C-8C2F-2C4E1B92AFB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441222B-5973-4975-B116-27F995B0670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DB2889F-9D38-41B2-B029-B6619A2D9CA9}"/>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B0194F6A-78F2-4D34-88A3-3503C8EEF7E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2CD2789-9257-4F67-9277-3A02C40C398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F02FB2D-356B-4A38-8446-F1EA4FE6B92D}"/>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8B0DD99-71DE-448F-BF75-AB491583950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56EA558-4E2B-4E67-83D7-7BE44E4BB76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02A2382-2E9F-4AC8-912A-7548F776630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F76CEB9-BAD7-40D9-BAC3-256CF8451A99}"/>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C7AE96BC-70CD-4455-83B8-B9451E758AB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F0123E9A-B049-434F-9F66-A466A5C0F58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AFD4420-BA54-4E92-91C4-DDDD7D5F5C4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790EE60-E1F4-4B3C-9CB4-7CB9C84E3AB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2A58C150-0CA8-4DF1-9E6E-9DF1F731322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53DA0F2C-66BB-40B6-8F36-D9AF5116B71A}"/>
            </a:ext>
          </a:extLst>
        </xdr:cNvPr>
        <xdr:cNvCxnSpPr/>
      </xdr:nvCxnSpPr>
      <xdr:spPr>
        <a:xfrm flipV="1">
          <a:off x="4086225" y="955548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682414AE-5D4C-4F7B-B059-57B6722C55F6}"/>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C80B36E-F1B6-4587-AA37-C2D2A211CDDD}"/>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9E525DB5-44C4-4843-A123-87BD78F900EB}"/>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FA17004F-A859-4252-AC53-03409BB4F04D}"/>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8E3A7DC2-9DAE-4292-BF44-95855C406F0C}"/>
            </a:ext>
          </a:extLst>
        </xdr:cNvPr>
        <xdr:cNvSpPr txBox="1"/>
      </xdr:nvSpPr>
      <xdr:spPr>
        <a:xfrm>
          <a:off x="4124960" y="9809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70931D2-97EE-49D2-9A8C-3DD0E92A7BE4}"/>
            </a:ext>
          </a:extLst>
        </xdr:cNvPr>
        <xdr:cNvSpPr/>
      </xdr:nvSpPr>
      <xdr:spPr>
        <a:xfrm>
          <a:off x="403606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96BEC58C-69AC-4CDE-AC12-4DE2AD3005CA}"/>
            </a:ext>
          </a:extLst>
        </xdr:cNvPr>
        <xdr:cNvSpPr/>
      </xdr:nvSpPr>
      <xdr:spPr>
        <a:xfrm>
          <a:off x="3312160" y="99485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DFD3CBB3-ED74-4849-95E6-25BDE18FC3FB}"/>
            </a:ext>
          </a:extLst>
        </xdr:cNvPr>
        <xdr:cNvSpPr/>
      </xdr:nvSpPr>
      <xdr:spPr>
        <a:xfrm>
          <a:off x="251460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5D767A64-BC5F-4D10-932F-6C3960D4C857}"/>
            </a:ext>
          </a:extLst>
        </xdr:cNvPr>
        <xdr:cNvSpPr/>
      </xdr:nvSpPr>
      <xdr:spPr>
        <a:xfrm>
          <a:off x="173990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A4835841-7C98-4363-9EA3-B3245A13A1D2}"/>
            </a:ext>
          </a:extLst>
        </xdr:cNvPr>
        <xdr:cNvSpPr/>
      </xdr:nvSpPr>
      <xdr:spPr>
        <a:xfrm>
          <a:off x="965200" y="9879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6AF5B95-51A5-488E-A95E-E860FEA37F42}"/>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FCBEE3A-4663-4181-B774-8F90ACA0F4B3}"/>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706FF80-E818-4D89-A858-C373D981D3F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118A68A-933E-4F6F-ACD9-B637C81DD4F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29BC495-707A-486D-9921-CCFBD62D407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116840</xdr:rowOff>
    </xdr:from>
    <xdr:to>
      <xdr:col>24</xdr:col>
      <xdr:colOff>114300</xdr:colOff>
      <xdr:row>60</xdr:row>
      <xdr:rowOff>46990</xdr:rowOff>
    </xdr:to>
    <xdr:sp macro="" textlink="">
      <xdr:nvSpPr>
        <xdr:cNvPr id="186" name="楕円 185">
          <a:extLst>
            <a:ext uri="{FF2B5EF4-FFF2-40B4-BE49-F238E27FC236}">
              <a16:creationId xmlns:a16="http://schemas.microsoft.com/office/drawing/2014/main" id="{05685661-6FD3-4BE6-9426-89C0BC46C253}"/>
            </a:ext>
          </a:extLst>
        </xdr:cNvPr>
        <xdr:cNvSpPr/>
      </xdr:nvSpPr>
      <xdr:spPr>
        <a:xfrm>
          <a:off x="4036060" y="1000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95267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6030C506-5082-430C-914B-B97AD32CA3C9}"/>
            </a:ext>
          </a:extLst>
        </xdr:cNvPr>
        <xdr:cNvSpPr txBox="1"/>
      </xdr:nvSpPr>
      <xdr:spPr>
        <a:xfrm>
          <a:off x="4124960"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73025</xdr:rowOff>
    </xdr:from>
    <xdr:to>
      <xdr:col>20</xdr:col>
      <xdr:colOff>38100</xdr:colOff>
      <xdr:row>60</xdr:row>
      <xdr:rowOff>3175</xdr:rowOff>
    </xdr:to>
    <xdr:sp macro="" textlink="">
      <xdr:nvSpPr>
        <xdr:cNvPr id="188" name="楕円 187">
          <a:extLst>
            <a:ext uri="{FF2B5EF4-FFF2-40B4-BE49-F238E27FC236}">
              <a16:creationId xmlns:a16="http://schemas.microsoft.com/office/drawing/2014/main" id="{2EC0CE5E-BBFA-45E9-849E-ECEC585D015C}"/>
            </a:ext>
          </a:extLst>
        </xdr:cNvPr>
        <xdr:cNvSpPr/>
      </xdr:nvSpPr>
      <xdr:spPr>
        <a:xfrm>
          <a:off x="3312160" y="9963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123825</xdr:rowOff>
    </xdr:from>
    <xdr:to>
      <xdr:col>24</xdr:col>
      <xdr:colOff>63500</xdr:colOff>
      <xdr:row>59</xdr:row>
      <xdr:rowOff>167640</xdr:rowOff>
    </xdr:to>
    <xdr:cxnSp macro="">
      <xdr:nvCxnSpPr>
        <xdr:cNvPr id="189" name="直線コネクタ 188">
          <a:extLst>
            <a:ext uri="{FF2B5EF4-FFF2-40B4-BE49-F238E27FC236}">
              <a16:creationId xmlns:a16="http://schemas.microsoft.com/office/drawing/2014/main" id="{1390C167-E342-40BB-9F8B-65935FD56B8E}"/>
            </a:ext>
          </a:extLst>
        </xdr:cNvPr>
        <xdr:cNvCxnSpPr/>
      </xdr:nvCxnSpPr>
      <xdr:spPr>
        <a:xfrm>
          <a:off x="3355340" y="10014585"/>
          <a:ext cx="7315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42545</xdr:rowOff>
    </xdr:from>
    <xdr:to>
      <xdr:col>15</xdr:col>
      <xdr:colOff>101600</xdr:colOff>
      <xdr:row>59</xdr:row>
      <xdr:rowOff>144145</xdr:rowOff>
    </xdr:to>
    <xdr:sp macro="" textlink="">
      <xdr:nvSpPr>
        <xdr:cNvPr id="190" name="楕円 189">
          <a:extLst>
            <a:ext uri="{FF2B5EF4-FFF2-40B4-BE49-F238E27FC236}">
              <a16:creationId xmlns:a16="http://schemas.microsoft.com/office/drawing/2014/main" id="{6A9DC907-62B0-417A-BECE-9E6E8A4788EE}"/>
            </a:ext>
          </a:extLst>
        </xdr:cNvPr>
        <xdr:cNvSpPr/>
      </xdr:nvSpPr>
      <xdr:spPr>
        <a:xfrm>
          <a:off x="2514600" y="99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93345</xdr:rowOff>
    </xdr:from>
    <xdr:to>
      <xdr:col>19</xdr:col>
      <xdr:colOff>177800</xdr:colOff>
      <xdr:row>59</xdr:row>
      <xdr:rowOff>123825</xdr:rowOff>
    </xdr:to>
    <xdr:cxnSp macro="">
      <xdr:nvCxnSpPr>
        <xdr:cNvPr id="191" name="直線コネクタ 190">
          <a:extLst>
            <a:ext uri="{FF2B5EF4-FFF2-40B4-BE49-F238E27FC236}">
              <a16:creationId xmlns:a16="http://schemas.microsoft.com/office/drawing/2014/main" id="{12DB1EBB-F51D-4291-8241-5E88D9BD61DB}"/>
            </a:ext>
          </a:extLst>
        </xdr:cNvPr>
        <xdr:cNvCxnSpPr/>
      </xdr:nvCxnSpPr>
      <xdr:spPr>
        <a:xfrm>
          <a:off x="2565400" y="998410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170180</xdr:rowOff>
    </xdr:from>
    <xdr:to>
      <xdr:col>10</xdr:col>
      <xdr:colOff>165100</xdr:colOff>
      <xdr:row>59</xdr:row>
      <xdr:rowOff>100330</xdr:rowOff>
    </xdr:to>
    <xdr:sp macro="" textlink="">
      <xdr:nvSpPr>
        <xdr:cNvPr id="192" name="楕円 191">
          <a:extLst>
            <a:ext uri="{FF2B5EF4-FFF2-40B4-BE49-F238E27FC236}">
              <a16:creationId xmlns:a16="http://schemas.microsoft.com/office/drawing/2014/main" id="{77CCB9F8-3DD6-4FAE-9AD6-C6373AC3058D}"/>
            </a:ext>
          </a:extLst>
        </xdr:cNvPr>
        <xdr:cNvSpPr/>
      </xdr:nvSpPr>
      <xdr:spPr>
        <a:xfrm>
          <a:off x="1739900" y="9893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49530</xdr:rowOff>
    </xdr:from>
    <xdr:to>
      <xdr:col>15</xdr:col>
      <xdr:colOff>50800</xdr:colOff>
      <xdr:row>59</xdr:row>
      <xdr:rowOff>93345</xdr:rowOff>
    </xdr:to>
    <xdr:cxnSp macro="">
      <xdr:nvCxnSpPr>
        <xdr:cNvPr id="193" name="直線コネクタ 192">
          <a:extLst>
            <a:ext uri="{FF2B5EF4-FFF2-40B4-BE49-F238E27FC236}">
              <a16:creationId xmlns:a16="http://schemas.microsoft.com/office/drawing/2014/main" id="{EA3385EB-B733-4BC5-8FC9-51CA9A0025F8}"/>
            </a:ext>
          </a:extLst>
        </xdr:cNvPr>
        <xdr:cNvCxnSpPr/>
      </xdr:nvCxnSpPr>
      <xdr:spPr>
        <a:xfrm>
          <a:off x="1790700" y="994029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128270</xdr:rowOff>
    </xdr:from>
    <xdr:to>
      <xdr:col>6</xdr:col>
      <xdr:colOff>38100</xdr:colOff>
      <xdr:row>59</xdr:row>
      <xdr:rowOff>58420</xdr:rowOff>
    </xdr:to>
    <xdr:sp macro="" textlink="">
      <xdr:nvSpPr>
        <xdr:cNvPr id="194" name="楕円 193">
          <a:extLst>
            <a:ext uri="{FF2B5EF4-FFF2-40B4-BE49-F238E27FC236}">
              <a16:creationId xmlns:a16="http://schemas.microsoft.com/office/drawing/2014/main" id="{EC2D2BAC-013A-4183-8B7D-FB9E89EEE03D}"/>
            </a:ext>
          </a:extLst>
        </xdr:cNvPr>
        <xdr:cNvSpPr/>
      </xdr:nvSpPr>
      <xdr:spPr>
        <a:xfrm>
          <a:off x="965200" y="9851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7620</xdr:rowOff>
    </xdr:from>
    <xdr:to>
      <xdr:col>10</xdr:col>
      <xdr:colOff>114300</xdr:colOff>
      <xdr:row>59</xdr:row>
      <xdr:rowOff>49530</xdr:rowOff>
    </xdr:to>
    <xdr:cxnSp macro="">
      <xdr:nvCxnSpPr>
        <xdr:cNvPr id="195" name="直線コネクタ 194">
          <a:extLst>
            <a:ext uri="{FF2B5EF4-FFF2-40B4-BE49-F238E27FC236}">
              <a16:creationId xmlns:a16="http://schemas.microsoft.com/office/drawing/2014/main" id="{1392612F-8EDB-4854-A3C3-EE45A5999C27}"/>
            </a:ext>
          </a:extLst>
        </xdr:cNvPr>
        <xdr:cNvCxnSpPr/>
      </xdr:nvCxnSpPr>
      <xdr:spPr>
        <a:xfrm>
          <a:off x="1008380" y="989838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D78BFE64-3D48-4BE0-B324-2E44EB84C0C6}"/>
            </a:ext>
          </a:extLst>
        </xdr:cNvPr>
        <xdr:cNvSpPr txBox="1"/>
      </xdr:nvSpPr>
      <xdr:spPr>
        <a:xfrm>
          <a:off x="317056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60EC41BB-29AC-48B9-8936-8265C8D358B3}"/>
            </a:ext>
          </a:extLst>
        </xdr:cNvPr>
        <xdr:cNvSpPr txBox="1"/>
      </xdr:nvSpPr>
      <xdr:spPr>
        <a:xfrm>
          <a:off x="238570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BAF8E5B0-7DB6-4610-8995-2249674647EC}"/>
            </a:ext>
          </a:extLst>
        </xdr:cNvPr>
        <xdr:cNvSpPr txBox="1"/>
      </xdr:nvSpPr>
      <xdr:spPr>
        <a:xfrm>
          <a:off x="1611004" y="999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7DEB0536-CCC3-47A7-8207-200B9E63BDA8}"/>
            </a:ext>
          </a:extLst>
        </xdr:cNvPr>
        <xdr:cNvSpPr txBox="1"/>
      </xdr:nvSpPr>
      <xdr:spPr>
        <a:xfrm>
          <a:off x="836304" y="996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165752</xdr:rowOff>
    </xdr:from>
    <xdr:ext cx="405111" cy="259045"/>
    <xdr:sp macro="" textlink="">
      <xdr:nvSpPr>
        <xdr:cNvPr id="200" name="n_1mainValue【体育館・プール】&#10;有形固定資産減価償却率">
          <a:extLst>
            <a:ext uri="{FF2B5EF4-FFF2-40B4-BE49-F238E27FC236}">
              <a16:creationId xmlns:a16="http://schemas.microsoft.com/office/drawing/2014/main" id="{3F7E9F8D-C57D-4327-94B3-4A0D71D08F15}"/>
            </a:ext>
          </a:extLst>
        </xdr:cNvPr>
        <xdr:cNvSpPr txBox="1"/>
      </xdr:nvSpPr>
      <xdr:spPr>
        <a:xfrm>
          <a:off x="317056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135272</xdr:rowOff>
    </xdr:from>
    <xdr:ext cx="405111" cy="259045"/>
    <xdr:sp macro="" textlink="">
      <xdr:nvSpPr>
        <xdr:cNvPr id="201" name="n_2mainValue【体育館・プール】&#10;有形固定資産減価償却率">
          <a:extLst>
            <a:ext uri="{FF2B5EF4-FFF2-40B4-BE49-F238E27FC236}">
              <a16:creationId xmlns:a16="http://schemas.microsoft.com/office/drawing/2014/main" id="{5FD1C051-E3E6-4627-938E-2183E02D471D}"/>
            </a:ext>
          </a:extLst>
        </xdr:cNvPr>
        <xdr:cNvSpPr txBox="1"/>
      </xdr:nvSpPr>
      <xdr:spPr>
        <a:xfrm>
          <a:off x="2385704" y="1002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116857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DDCFE6-F971-43A3-85D4-0B72B8FA8333}"/>
            </a:ext>
          </a:extLst>
        </xdr:cNvPr>
        <xdr:cNvSpPr txBox="1"/>
      </xdr:nvSpPr>
      <xdr:spPr>
        <a:xfrm>
          <a:off x="1611004" y="967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74947</xdr:rowOff>
    </xdr:from>
    <xdr:ext cx="405111" cy="259045"/>
    <xdr:sp macro="" textlink="">
      <xdr:nvSpPr>
        <xdr:cNvPr id="203" name="n_4mainValue【体育館・プール】&#10;有形固定資産減価償却率">
          <a:extLst>
            <a:ext uri="{FF2B5EF4-FFF2-40B4-BE49-F238E27FC236}">
              <a16:creationId xmlns:a16="http://schemas.microsoft.com/office/drawing/2014/main" id="{FEEDC9D0-2375-4364-AA30-9FDA4118BD99}"/>
            </a:ext>
          </a:extLst>
        </xdr:cNvPr>
        <xdr:cNvSpPr txBox="1"/>
      </xdr:nvSpPr>
      <xdr:spPr>
        <a:xfrm>
          <a:off x="836304" y="963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CD55DA5-59A1-40D7-8E48-667E60D1CA2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318F01D-3D0E-4340-9F48-EB8DD322A5D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FF836B5-4715-46B8-8BBF-E9BCFF97278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5E284CF-90C9-4AD5-9444-A71F791BCEE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4DFA852-CAA3-417E-A1D2-6BB345A75F8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63BE50F-2BB2-45EC-BCA6-93ACA71BF1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5255E86-3E8D-4695-BEF0-D56617D6102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E58332D-27CE-4FE2-97DF-CB05B3D1C4D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1029368D-7E32-4780-84E6-41B51B71FEA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406E0D3B-5AF4-4555-8346-D451822F10C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1B59712C-138F-4AD4-856C-FFD15D69791E}"/>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CB19EA70-3033-462D-85FE-26F64EED569C}"/>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99DE010D-5065-4C79-8C75-D3F094A89E9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AA75C2F3-F33C-4518-B476-D9492E096D0E}"/>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9CB70D65-F15B-4C16-8086-363A9A7C79C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CB71DC29-5BE4-4212-A281-27EB3B5DF66F}"/>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FEBCD918-B51A-4918-91BB-ED079B4B5678}"/>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F2F6332B-33E4-450E-B36C-E0D7CD565B1B}"/>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EDAE353B-AC67-426E-815F-CBFD16A6BF3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BB0E15A7-16E4-4657-8CC4-A89090914EC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4499C4AD-4AD6-4EEE-BD69-40E029097EA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AE1E6C2C-D137-401D-9A48-0E0BC5AE722E}"/>
            </a:ext>
          </a:extLst>
        </xdr:cNvPr>
        <xdr:cNvCxnSpPr/>
      </xdr:nvCxnSpPr>
      <xdr:spPr>
        <a:xfrm flipV="1">
          <a:off x="9219565" y="9371076"/>
          <a:ext cx="0" cy="1347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917A3764-9B33-489A-88CD-78C422784C8F}"/>
            </a:ext>
          </a:extLst>
        </xdr:cNvPr>
        <xdr:cNvSpPr txBox="1"/>
      </xdr:nvSpPr>
      <xdr:spPr>
        <a:xfrm>
          <a:off x="9258300" y="1072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8B624063-9E12-48C0-9768-34BCB74F71E1}"/>
            </a:ext>
          </a:extLst>
        </xdr:cNvPr>
        <xdr:cNvCxnSpPr/>
      </xdr:nvCxnSpPr>
      <xdr:spPr>
        <a:xfrm>
          <a:off x="9154160" y="107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2FE6E75E-C1D6-4BE8-8D8F-55679F75E883}"/>
            </a:ext>
          </a:extLst>
        </xdr:cNvPr>
        <xdr:cNvSpPr txBox="1"/>
      </xdr:nvSpPr>
      <xdr:spPr>
        <a:xfrm>
          <a:off x="9258300" y="91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C2529AA2-3C95-4A64-8401-970811A223DB}"/>
            </a:ext>
          </a:extLst>
        </xdr:cNvPr>
        <xdr:cNvCxnSpPr/>
      </xdr:nvCxnSpPr>
      <xdr:spPr>
        <a:xfrm>
          <a:off x="9154160" y="93710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448B96C7-8317-471C-B3DC-E91C845EDB0B}"/>
            </a:ext>
          </a:extLst>
        </xdr:cNvPr>
        <xdr:cNvSpPr txBox="1"/>
      </xdr:nvSpPr>
      <xdr:spPr>
        <a:xfrm>
          <a:off x="9258300" y="10268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ECB07908-2301-4C9C-A39E-67794A3FEB2D}"/>
            </a:ext>
          </a:extLst>
        </xdr:cNvPr>
        <xdr:cNvSpPr/>
      </xdr:nvSpPr>
      <xdr:spPr>
        <a:xfrm>
          <a:off x="9192260" y="10413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958FC6DD-357D-4A12-AB0C-A539BF5106E7}"/>
            </a:ext>
          </a:extLst>
        </xdr:cNvPr>
        <xdr:cNvSpPr/>
      </xdr:nvSpPr>
      <xdr:spPr>
        <a:xfrm>
          <a:off x="8445500" y="1041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C0EB15C7-2280-4B3E-A4D2-97A981797A05}"/>
            </a:ext>
          </a:extLst>
        </xdr:cNvPr>
        <xdr:cNvSpPr/>
      </xdr:nvSpPr>
      <xdr:spPr>
        <a:xfrm>
          <a:off x="7670800" y="104206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C5A97B7A-1838-4096-A0D2-8E66C837B9D7}"/>
            </a:ext>
          </a:extLst>
        </xdr:cNvPr>
        <xdr:cNvSpPr/>
      </xdr:nvSpPr>
      <xdr:spPr>
        <a:xfrm>
          <a:off x="687324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F9E360D0-A338-4CF0-8A03-68005E3D949B}"/>
            </a:ext>
          </a:extLst>
        </xdr:cNvPr>
        <xdr:cNvSpPr/>
      </xdr:nvSpPr>
      <xdr:spPr>
        <a:xfrm>
          <a:off x="6098540" y="1042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D826184-50B4-492F-B070-25C01E95477A}"/>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D8FA471F-17F6-4316-B06E-DB232708F8B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897609A-E48C-46E7-A9E5-2A79D185988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F52BE5E-E8CB-4629-BF70-9B697DBC5C4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B754A02-956C-4B5C-ADFB-ACEC7BFB95B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97790</xdr:rowOff>
    </xdr:from>
    <xdr:to>
      <xdr:col>55</xdr:col>
      <xdr:colOff>50800</xdr:colOff>
      <xdr:row>63</xdr:row>
      <xdr:rowOff>27940</xdr:rowOff>
    </xdr:to>
    <xdr:sp macro="" textlink="">
      <xdr:nvSpPr>
        <xdr:cNvPr id="241" name="楕円 240">
          <a:extLst>
            <a:ext uri="{FF2B5EF4-FFF2-40B4-BE49-F238E27FC236}">
              <a16:creationId xmlns:a16="http://schemas.microsoft.com/office/drawing/2014/main" id="{BE6F7321-8131-4DDA-AC44-BB9A3E79F7AD}"/>
            </a:ext>
          </a:extLst>
        </xdr:cNvPr>
        <xdr:cNvSpPr/>
      </xdr:nvSpPr>
      <xdr:spPr>
        <a:xfrm>
          <a:off x="9192260" y="10491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76217</xdr:rowOff>
    </xdr:from>
    <xdr:ext cx="469744" cy="259045"/>
    <xdr:sp macro="" textlink="">
      <xdr:nvSpPr>
        <xdr:cNvPr id="242" name="【体育館・プール】&#10;一人当たり面積該当値テキスト">
          <a:extLst>
            <a:ext uri="{FF2B5EF4-FFF2-40B4-BE49-F238E27FC236}">
              <a16:creationId xmlns:a16="http://schemas.microsoft.com/office/drawing/2014/main" id="{4CC0D27B-1ED2-4912-881D-A137D5318745}"/>
            </a:ext>
          </a:extLst>
        </xdr:cNvPr>
        <xdr:cNvSpPr txBox="1"/>
      </xdr:nvSpPr>
      <xdr:spPr>
        <a:xfrm>
          <a:off x="9258300" y="1046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97790</xdr:rowOff>
    </xdr:from>
    <xdr:to>
      <xdr:col>50</xdr:col>
      <xdr:colOff>165100</xdr:colOff>
      <xdr:row>63</xdr:row>
      <xdr:rowOff>27940</xdr:rowOff>
    </xdr:to>
    <xdr:sp macro="" textlink="">
      <xdr:nvSpPr>
        <xdr:cNvPr id="243" name="楕円 242">
          <a:extLst>
            <a:ext uri="{FF2B5EF4-FFF2-40B4-BE49-F238E27FC236}">
              <a16:creationId xmlns:a16="http://schemas.microsoft.com/office/drawing/2014/main" id="{C62757ED-94C9-420C-9638-D7C2D8FF99AD}"/>
            </a:ext>
          </a:extLst>
        </xdr:cNvPr>
        <xdr:cNvSpPr/>
      </xdr:nvSpPr>
      <xdr:spPr>
        <a:xfrm>
          <a:off x="8445500" y="1049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148590</xdr:rowOff>
    </xdr:from>
    <xdr:to>
      <xdr:col>55</xdr:col>
      <xdr:colOff>0</xdr:colOff>
      <xdr:row>62</xdr:row>
      <xdr:rowOff>148590</xdr:rowOff>
    </xdr:to>
    <xdr:cxnSp macro="">
      <xdr:nvCxnSpPr>
        <xdr:cNvPr id="244" name="直線コネクタ 243">
          <a:extLst>
            <a:ext uri="{FF2B5EF4-FFF2-40B4-BE49-F238E27FC236}">
              <a16:creationId xmlns:a16="http://schemas.microsoft.com/office/drawing/2014/main" id="{17C5A078-CDE4-4101-A5BF-4D459505C6C5}"/>
            </a:ext>
          </a:extLst>
        </xdr:cNvPr>
        <xdr:cNvCxnSpPr/>
      </xdr:nvCxnSpPr>
      <xdr:spPr>
        <a:xfrm>
          <a:off x="8496300" y="105422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100076</xdr:rowOff>
    </xdr:from>
    <xdr:to>
      <xdr:col>46</xdr:col>
      <xdr:colOff>38100</xdr:colOff>
      <xdr:row>63</xdr:row>
      <xdr:rowOff>30226</xdr:rowOff>
    </xdr:to>
    <xdr:sp macro="" textlink="">
      <xdr:nvSpPr>
        <xdr:cNvPr id="245" name="楕円 244">
          <a:extLst>
            <a:ext uri="{FF2B5EF4-FFF2-40B4-BE49-F238E27FC236}">
              <a16:creationId xmlns:a16="http://schemas.microsoft.com/office/drawing/2014/main" id="{37C54F64-FA91-452E-B445-FC46C0051568}"/>
            </a:ext>
          </a:extLst>
        </xdr:cNvPr>
        <xdr:cNvSpPr/>
      </xdr:nvSpPr>
      <xdr:spPr>
        <a:xfrm>
          <a:off x="7670800" y="1049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148590</xdr:rowOff>
    </xdr:from>
    <xdr:to>
      <xdr:col>50</xdr:col>
      <xdr:colOff>114300</xdr:colOff>
      <xdr:row>62</xdr:row>
      <xdr:rowOff>150876</xdr:rowOff>
    </xdr:to>
    <xdr:cxnSp macro="">
      <xdr:nvCxnSpPr>
        <xdr:cNvPr id="246" name="直線コネクタ 245">
          <a:extLst>
            <a:ext uri="{FF2B5EF4-FFF2-40B4-BE49-F238E27FC236}">
              <a16:creationId xmlns:a16="http://schemas.microsoft.com/office/drawing/2014/main" id="{9E08F43E-2400-4771-86D2-534CD0CA8755}"/>
            </a:ext>
          </a:extLst>
        </xdr:cNvPr>
        <xdr:cNvCxnSpPr/>
      </xdr:nvCxnSpPr>
      <xdr:spPr>
        <a:xfrm flipV="1">
          <a:off x="7713980" y="10542270"/>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100076</xdr:rowOff>
    </xdr:from>
    <xdr:to>
      <xdr:col>41</xdr:col>
      <xdr:colOff>101600</xdr:colOff>
      <xdr:row>63</xdr:row>
      <xdr:rowOff>30226</xdr:rowOff>
    </xdr:to>
    <xdr:sp macro="" textlink="">
      <xdr:nvSpPr>
        <xdr:cNvPr id="247" name="楕円 246">
          <a:extLst>
            <a:ext uri="{FF2B5EF4-FFF2-40B4-BE49-F238E27FC236}">
              <a16:creationId xmlns:a16="http://schemas.microsoft.com/office/drawing/2014/main" id="{5C924B81-9AAD-45EC-8788-F0CED9EA0A02}"/>
            </a:ext>
          </a:extLst>
        </xdr:cNvPr>
        <xdr:cNvSpPr/>
      </xdr:nvSpPr>
      <xdr:spPr>
        <a:xfrm>
          <a:off x="687324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150876</xdr:rowOff>
    </xdr:from>
    <xdr:to>
      <xdr:col>45</xdr:col>
      <xdr:colOff>177800</xdr:colOff>
      <xdr:row>62</xdr:row>
      <xdr:rowOff>150876</xdr:rowOff>
    </xdr:to>
    <xdr:cxnSp macro="">
      <xdr:nvCxnSpPr>
        <xdr:cNvPr id="248" name="直線コネクタ 247">
          <a:extLst>
            <a:ext uri="{FF2B5EF4-FFF2-40B4-BE49-F238E27FC236}">
              <a16:creationId xmlns:a16="http://schemas.microsoft.com/office/drawing/2014/main" id="{7245B837-BB77-4BAE-B121-3B36DABA4C03}"/>
            </a:ext>
          </a:extLst>
        </xdr:cNvPr>
        <xdr:cNvCxnSpPr/>
      </xdr:nvCxnSpPr>
      <xdr:spPr>
        <a:xfrm>
          <a:off x="6924040" y="1054455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102362</xdr:rowOff>
    </xdr:from>
    <xdr:to>
      <xdr:col>36</xdr:col>
      <xdr:colOff>165100</xdr:colOff>
      <xdr:row>63</xdr:row>
      <xdr:rowOff>32512</xdr:rowOff>
    </xdr:to>
    <xdr:sp macro="" textlink="">
      <xdr:nvSpPr>
        <xdr:cNvPr id="249" name="楕円 248">
          <a:extLst>
            <a:ext uri="{FF2B5EF4-FFF2-40B4-BE49-F238E27FC236}">
              <a16:creationId xmlns:a16="http://schemas.microsoft.com/office/drawing/2014/main" id="{542DB1A5-35BA-4E69-ABC6-90CE893F0630}"/>
            </a:ext>
          </a:extLst>
        </xdr:cNvPr>
        <xdr:cNvSpPr/>
      </xdr:nvSpPr>
      <xdr:spPr>
        <a:xfrm>
          <a:off x="6098540" y="104960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150876</xdr:rowOff>
    </xdr:from>
    <xdr:to>
      <xdr:col>41</xdr:col>
      <xdr:colOff>50800</xdr:colOff>
      <xdr:row>62</xdr:row>
      <xdr:rowOff>153162</xdr:rowOff>
    </xdr:to>
    <xdr:cxnSp macro="">
      <xdr:nvCxnSpPr>
        <xdr:cNvPr id="250" name="直線コネクタ 249">
          <a:extLst>
            <a:ext uri="{FF2B5EF4-FFF2-40B4-BE49-F238E27FC236}">
              <a16:creationId xmlns:a16="http://schemas.microsoft.com/office/drawing/2014/main" id="{95C09D65-859D-4E39-B0B1-2D8AA09884CF}"/>
            </a:ext>
          </a:extLst>
        </xdr:cNvPr>
        <xdr:cNvCxnSpPr/>
      </xdr:nvCxnSpPr>
      <xdr:spPr>
        <a:xfrm flipV="1">
          <a:off x="6149340" y="10544556"/>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0BF184CF-B6FF-4BCA-9E23-0E3EFEF2CAB3}"/>
            </a:ext>
          </a:extLst>
        </xdr:cNvPr>
        <xdr:cNvSpPr txBox="1"/>
      </xdr:nvSpPr>
      <xdr:spPr>
        <a:xfrm>
          <a:off x="8271587" y="1020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3A32A917-25C8-4562-B6BD-0D4971C77335}"/>
            </a:ext>
          </a:extLst>
        </xdr:cNvPr>
        <xdr:cNvSpPr txBox="1"/>
      </xdr:nvSpPr>
      <xdr:spPr>
        <a:xfrm>
          <a:off x="7509587" y="1020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E114B905-72F9-4298-A88A-97D0CDD2A452}"/>
            </a:ext>
          </a:extLst>
        </xdr:cNvPr>
        <xdr:cNvSpPr txBox="1"/>
      </xdr:nvSpPr>
      <xdr:spPr>
        <a:xfrm>
          <a:off x="67120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E63EF99-1F87-452B-9944-413B3666994F}"/>
            </a:ext>
          </a:extLst>
        </xdr:cNvPr>
        <xdr:cNvSpPr txBox="1"/>
      </xdr:nvSpPr>
      <xdr:spPr>
        <a:xfrm>
          <a:off x="59373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19067</xdr:rowOff>
    </xdr:from>
    <xdr:ext cx="469744" cy="259045"/>
    <xdr:sp macro="" textlink="">
      <xdr:nvSpPr>
        <xdr:cNvPr id="255" name="n_1mainValue【体育館・プール】&#10;一人当たり面積">
          <a:extLst>
            <a:ext uri="{FF2B5EF4-FFF2-40B4-BE49-F238E27FC236}">
              <a16:creationId xmlns:a16="http://schemas.microsoft.com/office/drawing/2014/main" id="{B3100D67-A77B-418F-AF56-FE434D3E8275}"/>
            </a:ext>
          </a:extLst>
        </xdr:cNvPr>
        <xdr:cNvSpPr txBox="1"/>
      </xdr:nvSpPr>
      <xdr:spPr>
        <a:xfrm>
          <a:off x="8271587" y="1058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21353</xdr:rowOff>
    </xdr:from>
    <xdr:ext cx="469744" cy="259045"/>
    <xdr:sp macro="" textlink="">
      <xdr:nvSpPr>
        <xdr:cNvPr id="256" name="n_2mainValue【体育館・プール】&#10;一人当たり面積">
          <a:extLst>
            <a:ext uri="{FF2B5EF4-FFF2-40B4-BE49-F238E27FC236}">
              <a16:creationId xmlns:a16="http://schemas.microsoft.com/office/drawing/2014/main" id="{93D7B431-382C-4426-8897-E54B436CD294}"/>
            </a:ext>
          </a:extLst>
        </xdr:cNvPr>
        <xdr:cNvSpPr txBox="1"/>
      </xdr:nvSpPr>
      <xdr:spPr>
        <a:xfrm>
          <a:off x="750958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21353</xdr:rowOff>
    </xdr:from>
    <xdr:ext cx="469744" cy="259045"/>
    <xdr:sp macro="" textlink="">
      <xdr:nvSpPr>
        <xdr:cNvPr id="257" name="n_3mainValue【体育館・プール】&#10;一人当たり面積">
          <a:extLst>
            <a:ext uri="{FF2B5EF4-FFF2-40B4-BE49-F238E27FC236}">
              <a16:creationId xmlns:a16="http://schemas.microsoft.com/office/drawing/2014/main" id="{041C569C-4B29-4300-AD79-EABAB4CFD0F1}"/>
            </a:ext>
          </a:extLst>
        </xdr:cNvPr>
        <xdr:cNvSpPr txBox="1"/>
      </xdr:nvSpPr>
      <xdr:spPr>
        <a:xfrm>
          <a:off x="671202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23639</xdr:rowOff>
    </xdr:from>
    <xdr:ext cx="469744" cy="259045"/>
    <xdr:sp macro="" textlink="">
      <xdr:nvSpPr>
        <xdr:cNvPr id="258" name="n_4mainValue【体育館・プール】&#10;一人当たり面積">
          <a:extLst>
            <a:ext uri="{FF2B5EF4-FFF2-40B4-BE49-F238E27FC236}">
              <a16:creationId xmlns:a16="http://schemas.microsoft.com/office/drawing/2014/main" id="{D1253DFC-41FD-42E4-B1F4-A372F6051963}"/>
            </a:ext>
          </a:extLst>
        </xdr:cNvPr>
        <xdr:cNvSpPr txBox="1"/>
      </xdr:nvSpPr>
      <xdr:spPr>
        <a:xfrm>
          <a:off x="5937327" y="1058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2D9A63A-26E9-4708-A67A-0EAE43C02429}"/>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130EE5DA-9A02-420E-B6C4-844436CACC4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C74959F-1EF3-4D71-B548-A0521BFE9DA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268B7911-91FB-41D8-BD33-155F729A4D7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8F56F17-F58A-4A18-A7C0-86BC40109BC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A791711E-2ED7-4F86-8494-71F78E4083B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88F319F7-377A-44F4-A86D-4D34351E835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30F1B8F3-5FCA-4B4E-88A3-D4ABECF7B62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3725949-73C0-49A9-A8BC-776DECCF2FA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139E3D75-8508-40EA-A181-BF022C1C729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4E96F4C-8FAA-4580-922C-C1C26F1AC1D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5691B4C9-EDF9-4A7A-AA6B-DD965069916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5CA5D50D-64AB-4375-AEFF-AECC3102597D}"/>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BF912213-0271-492F-AE1A-6577A6F51B65}"/>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B681BFE9-F384-4B18-B4C0-AC8534A4456C}"/>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A7EF04AD-AC45-43EE-98BD-AD60847ADE7B}"/>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597459B5-6096-4C5C-8FAA-69BC6EC3BCDD}"/>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5E7E6C71-0B3D-4F64-BFB0-785A62053784}"/>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553224AD-77CD-410D-BE89-7D1C43AFE9D6}"/>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7B737A10-5FF0-4A44-8822-33BD7A7F25F7}"/>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E60BC059-10BF-4B9B-ADD1-BF1759A20F76}"/>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3DB79194-0DDB-41DE-8DAB-930074B5E28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C2CA3ABD-F1FF-419E-AD4F-BED1E31C5176}"/>
            </a:ext>
          </a:extLst>
        </xdr:cNvPr>
        <xdr:cNvCxnSpPr/>
      </xdr:nvCxnSpPr>
      <xdr:spPr>
        <a:xfrm flipV="1">
          <a:off x="4086225" y="1309801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BFE008C5-35FC-4390-8120-72F67916757F}"/>
            </a:ext>
          </a:extLst>
        </xdr:cNvPr>
        <xdr:cNvSpPr txBox="1"/>
      </xdr:nvSpPr>
      <xdr:spPr>
        <a:xfrm>
          <a:off x="412496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98D81971-0EBC-45C7-9060-237A46062922}"/>
            </a:ext>
          </a:extLst>
        </xdr:cNvPr>
        <xdr:cNvCxnSpPr/>
      </xdr:nvCxnSpPr>
      <xdr:spPr>
        <a:xfrm>
          <a:off x="4020820" y="14344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2EBC0754-499B-4497-87A5-50B1AB559166}"/>
            </a:ext>
          </a:extLst>
        </xdr:cNvPr>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77AAA53E-B0BE-4470-9543-0AD88DF293BE}"/>
            </a:ext>
          </a:extLst>
        </xdr:cNvPr>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BF0B024-925B-4FA5-900F-41F9298B39E8}"/>
            </a:ext>
          </a:extLst>
        </xdr:cNvPr>
        <xdr:cNvSpPr txBox="1"/>
      </xdr:nvSpPr>
      <xdr:spPr>
        <a:xfrm>
          <a:off x="4124960" y="13374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FD5DB387-4E7F-476E-8A75-BD397940630B}"/>
            </a:ext>
          </a:extLst>
        </xdr:cNvPr>
        <xdr:cNvSpPr/>
      </xdr:nvSpPr>
      <xdr:spPr>
        <a:xfrm>
          <a:off x="4036060" y="135196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6451576B-648C-4838-AB21-B1C2B55CA88D}"/>
            </a:ext>
          </a:extLst>
        </xdr:cNvPr>
        <xdr:cNvSpPr/>
      </xdr:nvSpPr>
      <xdr:spPr>
        <a:xfrm>
          <a:off x="3312160" y="13485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97086B47-7F99-407B-8B78-4A84E18A4B64}"/>
            </a:ext>
          </a:extLst>
        </xdr:cNvPr>
        <xdr:cNvSpPr/>
      </xdr:nvSpPr>
      <xdr:spPr>
        <a:xfrm>
          <a:off x="2514600" y="1345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17BD311-0BA5-41F7-A18B-C9B0A0C0737F}"/>
            </a:ext>
          </a:extLst>
        </xdr:cNvPr>
        <xdr:cNvSpPr/>
      </xdr:nvSpPr>
      <xdr:spPr>
        <a:xfrm>
          <a:off x="1739900" y="1342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785CEB10-E5AF-4545-B44D-FABBCF07CF38}"/>
            </a:ext>
          </a:extLst>
        </xdr:cNvPr>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857E499C-77D6-4D87-88D8-9B99DD4BCB5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1E0FDD8-3414-416C-A0F7-F6B0956EDA0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3AA7CE3B-D6E2-4C2C-8CFD-50C2883B3FE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2B02892-BA53-4F38-9BCC-29E09C99B26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6D3DC3B-A03F-4D98-93EB-38DFD4AF022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97" name="楕円 296">
          <a:extLst>
            <a:ext uri="{FF2B5EF4-FFF2-40B4-BE49-F238E27FC236}">
              <a16:creationId xmlns:a16="http://schemas.microsoft.com/office/drawing/2014/main" id="{F46C3FFB-880E-4A20-B508-DDAB70B46651}"/>
            </a:ext>
          </a:extLst>
        </xdr:cNvPr>
        <xdr:cNvSpPr/>
      </xdr:nvSpPr>
      <xdr:spPr>
        <a:xfrm>
          <a:off x="403606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80027</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72FF44CE-335F-4D1C-A7A6-C2D37D7A52A5}"/>
            </a:ext>
          </a:extLst>
        </xdr:cNvPr>
        <xdr:cNvSpPr txBox="1"/>
      </xdr:nvSpPr>
      <xdr:spPr>
        <a:xfrm>
          <a:off x="4124960"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60452</xdr:rowOff>
    </xdr:from>
    <xdr:to>
      <xdr:col>20</xdr:col>
      <xdr:colOff>38100</xdr:colOff>
      <xdr:row>81</xdr:row>
      <xdr:rowOff>162052</xdr:rowOff>
    </xdr:to>
    <xdr:sp macro="" textlink="">
      <xdr:nvSpPr>
        <xdr:cNvPr id="299" name="楕円 298">
          <a:extLst>
            <a:ext uri="{FF2B5EF4-FFF2-40B4-BE49-F238E27FC236}">
              <a16:creationId xmlns:a16="http://schemas.microsoft.com/office/drawing/2014/main" id="{2033C5CD-306A-4192-A143-974A98E07512}"/>
            </a:ext>
          </a:extLst>
        </xdr:cNvPr>
        <xdr:cNvSpPr/>
      </xdr:nvSpPr>
      <xdr:spPr>
        <a:xfrm>
          <a:off x="3312160" y="136392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111252</xdr:rowOff>
    </xdr:from>
    <xdr:to>
      <xdr:col>24</xdr:col>
      <xdr:colOff>63500</xdr:colOff>
      <xdr:row>81</xdr:row>
      <xdr:rowOff>152400</xdr:rowOff>
    </xdr:to>
    <xdr:cxnSp macro="">
      <xdr:nvCxnSpPr>
        <xdr:cNvPr id="300" name="直線コネクタ 299">
          <a:extLst>
            <a:ext uri="{FF2B5EF4-FFF2-40B4-BE49-F238E27FC236}">
              <a16:creationId xmlns:a16="http://schemas.microsoft.com/office/drawing/2014/main" id="{0A59962E-0C9C-4B67-8709-960966A13FC3}"/>
            </a:ext>
          </a:extLst>
        </xdr:cNvPr>
        <xdr:cNvCxnSpPr/>
      </xdr:nvCxnSpPr>
      <xdr:spPr>
        <a:xfrm>
          <a:off x="3355340" y="13690092"/>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19304</xdr:rowOff>
    </xdr:from>
    <xdr:to>
      <xdr:col>15</xdr:col>
      <xdr:colOff>101600</xdr:colOff>
      <xdr:row>81</xdr:row>
      <xdr:rowOff>120904</xdr:rowOff>
    </xdr:to>
    <xdr:sp macro="" textlink="">
      <xdr:nvSpPr>
        <xdr:cNvPr id="301" name="楕円 300">
          <a:extLst>
            <a:ext uri="{FF2B5EF4-FFF2-40B4-BE49-F238E27FC236}">
              <a16:creationId xmlns:a16="http://schemas.microsoft.com/office/drawing/2014/main" id="{060AA6FF-688F-4BB8-9F41-194CBACEDB97}"/>
            </a:ext>
          </a:extLst>
        </xdr:cNvPr>
        <xdr:cNvSpPr/>
      </xdr:nvSpPr>
      <xdr:spPr>
        <a:xfrm>
          <a:off x="25146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70104</xdr:rowOff>
    </xdr:from>
    <xdr:to>
      <xdr:col>19</xdr:col>
      <xdr:colOff>177800</xdr:colOff>
      <xdr:row>81</xdr:row>
      <xdr:rowOff>111252</xdr:rowOff>
    </xdr:to>
    <xdr:cxnSp macro="">
      <xdr:nvCxnSpPr>
        <xdr:cNvPr id="302" name="直線コネクタ 301">
          <a:extLst>
            <a:ext uri="{FF2B5EF4-FFF2-40B4-BE49-F238E27FC236}">
              <a16:creationId xmlns:a16="http://schemas.microsoft.com/office/drawing/2014/main" id="{9C780400-3E74-44B7-B591-534197E92D13}"/>
            </a:ext>
          </a:extLst>
        </xdr:cNvPr>
        <xdr:cNvCxnSpPr/>
      </xdr:nvCxnSpPr>
      <xdr:spPr>
        <a:xfrm>
          <a:off x="2565400" y="13648944"/>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142748</xdr:rowOff>
    </xdr:from>
    <xdr:to>
      <xdr:col>10</xdr:col>
      <xdr:colOff>165100</xdr:colOff>
      <xdr:row>81</xdr:row>
      <xdr:rowOff>72898</xdr:rowOff>
    </xdr:to>
    <xdr:sp macro="" textlink="">
      <xdr:nvSpPr>
        <xdr:cNvPr id="303" name="楕円 302">
          <a:extLst>
            <a:ext uri="{FF2B5EF4-FFF2-40B4-BE49-F238E27FC236}">
              <a16:creationId xmlns:a16="http://schemas.microsoft.com/office/drawing/2014/main" id="{0D5320CE-C658-4CD5-89E2-A7CAB140177C}"/>
            </a:ext>
          </a:extLst>
        </xdr:cNvPr>
        <xdr:cNvSpPr/>
      </xdr:nvSpPr>
      <xdr:spPr>
        <a:xfrm>
          <a:off x="1739900" y="135539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22098</xdr:rowOff>
    </xdr:from>
    <xdr:to>
      <xdr:col>15</xdr:col>
      <xdr:colOff>50800</xdr:colOff>
      <xdr:row>81</xdr:row>
      <xdr:rowOff>70104</xdr:rowOff>
    </xdr:to>
    <xdr:cxnSp macro="">
      <xdr:nvCxnSpPr>
        <xdr:cNvPr id="304" name="直線コネクタ 303">
          <a:extLst>
            <a:ext uri="{FF2B5EF4-FFF2-40B4-BE49-F238E27FC236}">
              <a16:creationId xmlns:a16="http://schemas.microsoft.com/office/drawing/2014/main" id="{02E5E02E-7095-463B-807A-07D404701E07}"/>
            </a:ext>
          </a:extLst>
        </xdr:cNvPr>
        <xdr:cNvCxnSpPr/>
      </xdr:nvCxnSpPr>
      <xdr:spPr>
        <a:xfrm>
          <a:off x="1790700" y="13600938"/>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99313</xdr:rowOff>
    </xdr:from>
    <xdr:to>
      <xdr:col>6</xdr:col>
      <xdr:colOff>38100</xdr:colOff>
      <xdr:row>81</xdr:row>
      <xdr:rowOff>29463</xdr:rowOff>
    </xdr:to>
    <xdr:sp macro="" textlink="">
      <xdr:nvSpPr>
        <xdr:cNvPr id="305" name="楕円 304">
          <a:extLst>
            <a:ext uri="{FF2B5EF4-FFF2-40B4-BE49-F238E27FC236}">
              <a16:creationId xmlns:a16="http://schemas.microsoft.com/office/drawing/2014/main" id="{E972E9F0-D624-4358-A3BA-9855C01A84AC}"/>
            </a:ext>
          </a:extLst>
        </xdr:cNvPr>
        <xdr:cNvSpPr/>
      </xdr:nvSpPr>
      <xdr:spPr>
        <a:xfrm>
          <a:off x="965200" y="13510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150113</xdr:rowOff>
    </xdr:from>
    <xdr:to>
      <xdr:col>10</xdr:col>
      <xdr:colOff>114300</xdr:colOff>
      <xdr:row>81</xdr:row>
      <xdr:rowOff>22098</xdr:rowOff>
    </xdr:to>
    <xdr:cxnSp macro="">
      <xdr:nvCxnSpPr>
        <xdr:cNvPr id="306" name="直線コネクタ 305">
          <a:extLst>
            <a:ext uri="{FF2B5EF4-FFF2-40B4-BE49-F238E27FC236}">
              <a16:creationId xmlns:a16="http://schemas.microsoft.com/office/drawing/2014/main" id="{ABEE1D39-D4A4-4ACA-BD98-D1AB0AF72F4D}"/>
            </a:ext>
          </a:extLst>
        </xdr:cNvPr>
        <xdr:cNvCxnSpPr/>
      </xdr:nvCxnSpPr>
      <xdr:spPr>
        <a:xfrm>
          <a:off x="1008380" y="13561313"/>
          <a:ext cx="782320" cy="3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3DC963A8-8168-4678-892F-D57C6F3F6659}"/>
            </a:ext>
          </a:extLst>
        </xdr:cNvPr>
        <xdr:cNvSpPr txBox="1"/>
      </xdr:nvSpPr>
      <xdr:spPr>
        <a:xfrm>
          <a:off x="3170564" y="13264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EADD59D9-0663-472D-B25E-91E5C04E2CA2}"/>
            </a:ext>
          </a:extLst>
        </xdr:cNvPr>
        <xdr:cNvSpPr txBox="1"/>
      </xdr:nvSpPr>
      <xdr:spPr>
        <a:xfrm>
          <a:off x="2385704" y="1323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F2E10AC1-CFD4-44A5-9758-52FAC23555A5}"/>
            </a:ext>
          </a:extLst>
        </xdr:cNvPr>
        <xdr:cNvSpPr txBox="1"/>
      </xdr:nvSpPr>
      <xdr:spPr>
        <a:xfrm>
          <a:off x="1611004" y="1320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50F48D2D-12CF-4021-BC66-15C6519D12A7}"/>
            </a:ext>
          </a:extLst>
        </xdr:cNvPr>
        <xdr:cNvSpPr txBox="1"/>
      </xdr:nvSpPr>
      <xdr:spPr>
        <a:xfrm>
          <a:off x="836304" y="1316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153179</xdr:rowOff>
    </xdr:from>
    <xdr:ext cx="405111" cy="259045"/>
    <xdr:sp macro="" textlink="">
      <xdr:nvSpPr>
        <xdr:cNvPr id="311" name="n_1mainValue【福祉施設】&#10;有形固定資産減価償却率">
          <a:extLst>
            <a:ext uri="{FF2B5EF4-FFF2-40B4-BE49-F238E27FC236}">
              <a16:creationId xmlns:a16="http://schemas.microsoft.com/office/drawing/2014/main" id="{7F638ED8-7984-4B80-8798-502D31A38841}"/>
            </a:ext>
          </a:extLst>
        </xdr:cNvPr>
        <xdr:cNvSpPr txBox="1"/>
      </xdr:nvSpPr>
      <xdr:spPr>
        <a:xfrm>
          <a:off x="3170564" y="1373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112031</xdr:rowOff>
    </xdr:from>
    <xdr:ext cx="405111" cy="259045"/>
    <xdr:sp macro="" textlink="">
      <xdr:nvSpPr>
        <xdr:cNvPr id="312" name="n_2mainValue【福祉施設】&#10;有形固定資産減価償却率">
          <a:extLst>
            <a:ext uri="{FF2B5EF4-FFF2-40B4-BE49-F238E27FC236}">
              <a16:creationId xmlns:a16="http://schemas.microsoft.com/office/drawing/2014/main" id="{64F40CA5-0D4C-4980-83BD-7274317FF7FC}"/>
            </a:ext>
          </a:extLst>
        </xdr:cNvPr>
        <xdr:cNvSpPr txBox="1"/>
      </xdr:nvSpPr>
      <xdr:spPr>
        <a:xfrm>
          <a:off x="2385704" y="13690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64025</xdr:rowOff>
    </xdr:from>
    <xdr:ext cx="405111" cy="259045"/>
    <xdr:sp macro="" textlink="">
      <xdr:nvSpPr>
        <xdr:cNvPr id="313" name="n_3mainValue【福祉施設】&#10;有形固定資産減価償却率">
          <a:extLst>
            <a:ext uri="{FF2B5EF4-FFF2-40B4-BE49-F238E27FC236}">
              <a16:creationId xmlns:a16="http://schemas.microsoft.com/office/drawing/2014/main" id="{78DCEF34-CC82-42CF-97CB-76362E9E6E64}"/>
            </a:ext>
          </a:extLst>
        </xdr:cNvPr>
        <xdr:cNvSpPr txBox="1"/>
      </xdr:nvSpPr>
      <xdr:spPr>
        <a:xfrm>
          <a:off x="1611004" y="13642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20590</xdr:rowOff>
    </xdr:from>
    <xdr:ext cx="405111" cy="259045"/>
    <xdr:sp macro="" textlink="">
      <xdr:nvSpPr>
        <xdr:cNvPr id="314" name="n_4mainValue【福祉施設】&#10;有形固定資産減価償却率">
          <a:extLst>
            <a:ext uri="{FF2B5EF4-FFF2-40B4-BE49-F238E27FC236}">
              <a16:creationId xmlns:a16="http://schemas.microsoft.com/office/drawing/2014/main" id="{0EEECCDB-8FC8-4311-B468-B638D1319176}"/>
            </a:ext>
          </a:extLst>
        </xdr:cNvPr>
        <xdr:cNvSpPr txBox="1"/>
      </xdr:nvSpPr>
      <xdr:spPr>
        <a:xfrm>
          <a:off x="836304" y="13599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C085C33-78AC-4E15-8300-F235CAF9F02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1F678157-DC12-484A-8688-4F4B6358923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74FC0144-BDDA-454D-8D54-4BC73E0DA27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AFE73CC7-EE07-41AE-9975-236C3973633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39F5DB8-3931-48AC-966A-D5FC74C06A5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8E4C2506-DDE8-407D-9DBE-A83F1979A7D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94C339F4-08E9-4A32-BCBD-553A4869799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E066EDBF-446F-41B5-9866-9A89E1DFCBD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A38A3A32-9659-419D-8E24-D5A969C9A21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B2A17559-FA02-4460-A149-ED7A32004C9F}"/>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E39ACA5C-86C3-4722-AD46-EF7CDA12BED0}"/>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B4AE203E-958A-4593-BB93-26CABB596217}"/>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0C83B94-3274-4EFA-B98D-7A475D03EAF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FD1D00C3-8F50-42B4-BCB9-23980ABB2EAC}"/>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2A26B67A-88CC-4AE8-94F6-E1C835CC350F}"/>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1EC804E2-1281-4A57-A501-5EE591364F9B}"/>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D8B7B667-9926-4857-A6D7-B0BB3CBD23A3}"/>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836C8D56-58C3-419D-A966-1FB4A4EA9CC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792194C7-7EA0-4606-B3EE-ADA7AF7F4212}"/>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CAE18AD5-333E-4FBA-A6DD-51E026DB3845}"/>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D99DFBA2-2FFA-44EE-8AE6-A9E787AA5B66}"/>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43B9FE3A-3BB6-4126-8B78-6C986EB8B606}"/>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87864444-2E4E-432F-B273-644FC6E07EB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5243A428-0CC0-45A7-AA3D-8DC2BEDD403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5E38B688-8DEF-4EE4-9DD1-A6866B4107B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DF9C5621-A28C-4307-992F-5E289805EB25}"/>
            </a:ext>
          </a:extLst>
        </xdr:cNvPr>
        <xdr:cNvCxnSpPr/>
      </xdr:nvCxnSpPr>
      <xdr:spPr>
        <a:xfrm flipV="1">
          <a:off x="9219565" y="13019859"/>
          <a:ext cx="0" cy="1478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139F9A87-B5AD-48FC-B7ED-50938A7D7D82}"/>
            </a:ext>
          </a:extLst>
        </xdr:cNvPr>
        <xdr:cNvSpPr txBox="1"/>
      </xdr:nvSpPr>
      <xdr:spPr>
        <a:xfrm>
          <a:off x="9258300" y="1450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4C5E14F5-7816-45B4-BCB9-74A5985A7FBE}"/>
            </a:ext>
          </a:extLst>
        </xdr:cNvPr>
        <xdr:cNvCxnSpPr/>
      </xdr:nvCxnSpPr>
      <xdr:spPr>
        <a:xfrm>
          <a:off x="9154160" y="14498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87B4BF1B-965F-4990-A277-15FB3C5732CE}"/>
            </a:ext>
          </a:extLst>
        </xdr:cNvPr>
        <xdr:cNvSpPr txBox="1"/>
      </xdr:nvSpPr>
      <xdr:spPr>
        <a:xfrm>
          <a:off x="9258300" y="12798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711BC0CB-2D88-4297-AC9F-FADC91D3CF2E}"/>
            </a:ext>
          </a:extLst>
        </xdr:cNvPr>
        <xdr:cNvCxnSpPr/>
      </xdr:nvCxnSpPr>
      <xdr:spPr>
        <a:xfrm>
          <a:off x="9154160" y="13019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44648</xdr:rowOff>
    </xdr:from>
    <xdr:ext cx="469744" cy="259045"/>
    <xdr:sp macro="" textlink="">
      <xdr:nvSpPr>
        <xdr:cNvPr id="345" name="【福祉施設】&#10;一人当たり面積平均値テキスト">
          <a:extLst>
            <a:ext uri="{FF2B5EF4-FFF2-40B4-BE49-F238E27FC236}">
              <a16:creationId xmlns:a16="http://schemas.microsoft.com/office/drawing/2014/main" id="{EE7904AC-0394-44AB-B402-5BEE0550A5CB}"/>
            </a:ext>
          </a:extLst>
        </xdr:cNvPr>
        <xdr:cNvSpPr txBox="1"/>
      </xdr:nvSpPr>
      <xdr:spPr>
        <a:xfrm>
          <a:off x="9258300" y="139587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67E74130-C09B-487E-A8EF-E063614A65B0}"/>
            </a:ext>
          </a:extLst>
        </xdr:cNvPr>
        <xdr:cNvSpPr/>
      </xdr:nvSpPr>
      <xdr:spPr>
        <a:xfrm>
          <a:off x="919226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37DFD604-26FE-48AE-ABA6-DAE96B2A7071}"/>
            </a:ext>
          </a:extLst>
        </xdr:cNvPr>
        <xdr:cNvSpPr/>
      </xdr:nvSpPr>
      <xdr:spPr>
        <a:xfrm>
          <a:off x="844550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45411AF4-D0A0-46ED-A7DA-007FCCB89627}"/>
            </a:ext>
          </a:extLst>
        </xdr:cNvPr>
        <xdr:cNvSpPr/>
      </xdr:nvSpPr>
      <xdr:spPr>
        <a:xfrm>
          <a:off x="7670800" y="139803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F0BBC026-E21F-4B4E-B72C-301AAF337E02}"/>
            </a:ext>
          </a:extLst>
        </xdr:cNvPr>
        <xdr:cNvSpPr/>
      </xdr:nvSpPr>
      <xdr:spPr>
        <a:xfrm>
          <a:off x="68732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7F591C2A-B6B2-488D-AB6A-A0E8EF7184C8}"/>
            </a:ext>
          </a:extLst>
        </xdr:cNvPr>
        <xdr:cNvSpPr/>
      </xdr:nvSpPr>
      <xdr:spPr>
        <a:xfrm>
          <a:off x="609854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2DF5817-8A9C-466A-B696-CE708237770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5A9A8FF-339E-44A3-9FBB-E613AAFAB0D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3D8ADF0-4A7F-46F7-AC8A-FE44C2A9A7D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5BA3762-5B30-470E-B0CB-AA542418189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E14EB18-8235-421C-A7C4-F810A08969F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9071</xdr:rowOff>
    </xdr:from>
    <xdr:to>
      <xdr:col>55</xdr:col>
      <xdr:colOff>50800</xdr:colOff>
      <xdr:row>82</xdr:row>
      <xdr:rowOff>110671</xdr:rowOff>
    </xdr:to>
    <xdr:sp macro="" textlink="">
      <xdr:nvSpPr>
        <xdr:cNvPr id="356" name="楕円 355">
          <a:extLst>
            <a:ext uri="{FF2B5EF4-FFF2-40B4-BE49-F238E27FC236}">
              <a16:creationId xmlns:a16="http://schemas.microsoft.com/office/drawing/2014/main" id="{CC9E1E88-C703-410F-83FD-BE9A639FA99E}"/>
            </a:ext>
          </a:extLst>
        </xdr:cNvPr>
        <xdr:cNvSpPr/>
      </xdr:nvSpPr>
      <xdr:spPr>
        <a:xfrm>
          <a:off x="9192260" y="137555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31948</xdr:rowOff>
    </xdr:from>
    <xdr:ext cx="469744" cy="259045"/>
    <xdr:sp macro="" textlink="">
      <xdr:nvSpPr>
        <xdr:cNvPr id="357" name="【福祉施設】&#10;一人当たり面積該当値テキスト">
          <a:extLst>
            <a:ext uri="{FF2B5EF4-FFF2-40B4-BE49-F238E27FC236}">
              <a16:creationId xmlns:a16="http://schemas.microsoft.com/office/drawing/2014/main" id="{B184AA41-F0BE-48C2-8BD7-91D56AB8D106}"/>
            </a:ext>
          </a:extLst>
        </xdr:cNvPr>
        <xdr:cNvSpPr txBox="1"/>
      </xdr:nvSpPr>
      <xdr:spPr>
        <a:xfrm>
          <a:off x="9258300"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9071</xdr:rowOff>
    </xdr:from>
    <xdr:to>
      <xdr:col>50</xdr:col>
      <xdr:colOff>165100</xdr:colOff>
      <xdr:row>82</xdr:row>
      <xdr:rowOff>110671</xdr:rowOff>
    </xdr:to>
    <xdr:sp macro="" textlink="">
      <xdr:nvSpPr>
        <xdr:cNvPr id="358" name="楕円 357">
          <a:extLst>
            <a:ext uri="{FF2B5EF4-FFF2-40B4-BE49-F238E27FC236}">
              <a16:creationId xmlns:a16="http://schemas.microsoft.com/office/drawing/2014/main" id="{8A8DC374-63E4-4F89-8FE7-3046734EAD09}"/>
            </a:ext>
          </a:extLst>
        </xdr:cNvPr>
        <xdr:cNvSpPr/>
      </xdr:nvSpPr>
      <xdr:spPr>
        <a:xfrm>
          <a:off x="8445500" y="1375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59871</xdr:rowOff>
    </xdr:from>
    <xdr:to>
      <xdr:col>55</xdr:col>
      <xdr:colOff>0</xdr:colOff>
      <xdr:row>82</xdr:row>
      <xdr:rowOff>59871</xdr:rowOff>
    </xdr:to>
    <xdr:cxnSp macro="">
      <xdr:nvCxnSpPr>
        <xdr:cNvPr id="359" name="直線コネクタ 358">
          <a:extLst>
            <a:ext uri="{FF2B5EF4-FFF2-40B4-BE49-F238E27FC236}">
              <a16:creationId xmlns:a16="http://schemas.microsoft.com/office/drawing/2014/main" id="{5A44C500-69FF-4CCC-AD7F-B6B1427F8FC4}"/>
            </a:ext>
          </a:extLst>
        </xdr:cNvPr>
        <xdr:cNvCxnSpPr/>
      </xdr:nvCxnSpPr>
      <xdr:spPr>
        <a:xfrm>
          <a:off x="8496300" y="1380635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9071</xdr:rowOff>
    </xdr:from>
    <xdr:to>
      <xdr:col>46</xdr:col>
      <xdr:colOff>38100</xdr:colOff>
      <xdr:row>82</xdr:row>
      <xdr:rowOff>110671</xdr:rowOff>
    </xdr:to>
    <xdr:sp macro="" textlink="">
      <xdr:nvSpPr>
        <xdr:cNvPr id="360" name="楕円 359">
          <a:extLst>
            <a:ext uri="{FF2B5EF4-FFF2-40B4-BE49-F238E27FC236}">
              <a16:creationId xmlns:a16="http://schemas.microsoft.com/office/drawing/2014/main" id="{13AC47BE-C45F-4C32-BF7E-0C1C045976E5}"/>
            </a:ext>
          </a:extLst>
        </xdr:cNvPr>
        <xdr:cNvSpPr/>
      </xdr:nvSpPr>
      <xdr:spPr>
        <a:xfrm>
          <a:off x="7670800" y="137555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59871</xdr:rowOff>
    </xdr:from>
    <xdr:to>
      <xdr:col>50</xdr:col>
      <xdr:colOff>114300</xdr:colOff>
      <xdr:row>82</xdr:row>
      <xdr:rowOff>59871</xdr:rowOff>
    </xdr:to>
    <xdr:cxnSp macro="">
      <xdr:nvCxnSpPr>
        <xdr:cNvPr id="361" name="直線コネクタ 360">
          <a:extLst>
            <a:ext uri="{FF2B5EF4-FFF2-40B4-BE49-F238E27FC236}">
              <a16:creationId xmlns:a16="http://schemas.microsoft.com/office/drawing/2014/main" id="{2FAF84FC-357F-49BD-A6FE-7743C6D5975F}"/>
            </a:ext>
          </a:extLst>
        </xdr:cNvPr>
        <xdr:cNvCxnSpPr/>
      </xdr:nvCxnSpPr>
      <xdr:spPr>
        <a:xfrm>
          <a:off x="7713980" y="1380635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19957</xdr:rowOff>
    </xdr:from>
    <xdr:to>
      <xdr:col>41</xdr:col>
      <xdr:colOff>101600</xdr:colOff>
      <xdr:row>82</xdr:row>
      <xdr:rowOff>121557</xdr:rowOff>
    </xdr:to>
    <xdr:sp macro="" textlink="">
      <xdr:nvSpPr>
        <xdr:cNvPr id="362" name="楕円 361">
          <a:extLst>
            <a:ext uri="{FF2B5EF4-FFF2-40B4-BE49-F238E27FC236}">
              <a16:creationId xmlns:a16="http://schemas.microsoft.com/office/drawing/2014/main" id="{2E145F05-1166-4D00-9939-1BA3E46D75B9}"/>
            </a:ext>
          </a:extLst>
        </xdr:cNvPr>
        <xdr:cNvSpPr/>
      </xdr:nvSpPr>
      <xdr:spPr>
        <a:xfrm>
          <a:off x="6873240" y="137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59871</xdr:rowOff>
    </xdr:from>
    <xdr:to>
      <xdr:col>45</xdr:col>
      <xdr:colOff>177800</xdr:colOff>
      <xdr:row>82</xdr:row>
      <xdr:rowOff>70757</xdr:rowOff>
    </xdr:to>
    <xdr:cxnSp macro="">
      <xdr:nvCxnSpPr>
        <xdr:cNvPr id="363" name="直線コネクタ 362">
          <a:extLst>
            <a:ext uri="{FF2B5EF4-FFF2-40B4-BE49-F238E27FC236}">
              <a16:creationId xmlns:a16="http://schemas.microsoft.com/office/drawing/2014/main" id="{1A16EF5E-6223-48B9-ACEA-F8A1E43B2ED2}"/>
            </a:ext>
          </a:extLst>
        </xdr:cNvPr>
        <xdr:cNvCxnSpPr/>
      </xdr:nvCxnSpPr>
      <xdr:spPr>
        <a:xfrm flipV="1">
          <a:off x="6924040" y="13806351"/>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19957</xdr:rowOff>
    </xdr:from>
    <xdr:to>
      <xdr:col>36</xdr:col>
      <xdr:colOff>165100</xdr:colOff>
      <xdr:row>82</xdr:row>
      <xdr:rowOff>121557</xdr:rowOff>
    </xdr:to>
    <xdr:sp macro="" textlink="">
      <xdr:nvSpPr>
        <xdr:cNvPr id="364" name="楕円 363">
          <a:extLst>
            <a:ext uri="{FF2B5EF4-FFF2-40B4-BE49-F238E27FC236}">
              <a16:creationId xmlns:a16="http://schemas.microsoft.com/office/drawing/2014/main" id="{DA9818D0-629B-412C-BBC8-AEF7DAC49A31}"/>
            </a:ext>
          </a:extLst>
        </xdr:cNvPr>
        <xdr:cNvSpPr/>
      </xdr:nvSpPr>
      <xdr:spPr>
        <a:xfrm>
          <a:off x="6098540" y="137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70757</xdr:rowOff>
    </xdr:from>
    <xdr:to>
      <xdr:col>41</xdr:col>
      <xdr:colOff>50800</xdr:colOff>
      <xdr:row>82</xdr:row>
      <xdr:rowOff>70757</xdr:rowOff>
    </xdr:to>
    <xdr:cxnSp macro="">
      <xdr:nvCxnSpPr>
        <xdr:cNvPr id="365" name="直線コネクタ 364">
          <a:extLst>
            <a:ext uri="{FF2B5EF4-FFF2-40B4-BE49-F238E27FC236}">
              <a16:creationId xmlns:a16="http://schemas.microsoft.com/office/drawing/2014/main" id="{DBFC9291-617E-4BAE-B636-EC252F20314A}"/>
            </a:ext>
          </a:extLst>
        </xdr:cNvPr>
        <xdr:cNvCxnSpPr/>
      </xdr:nvCxnSpPr>
      <xdr:spPr>
        <a:xfrm>
          <a:off x="6149340" y="13817237"/>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66" name="n_1aveValue【福祉施設】&#10;一人当たり面積">
          <a:extLst>
            <a:ext uri="{FF2B5EF4-FFF2-40B4-BE49-F238E27FC236}">
              <a16:creationId xmlns:a16="http://schemas.microsoft.com/office/drawing/2014/main" id="{75BEE963-7C24-4462-8C28-086F1E5CCAC8}"/>
            </a:ext>
          </a:extLst>
        </xdr:cNvPr>
        <xdr:cNvSpPr txBox="1"/>
      </xdr:nvSpPr>
      <xdr:spPr>
        <a:xfrm>
          <a:off x="827158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158948</xdr:rowOff>
    </xdr:from>
    <xdr:ext cx="469744" cy="259045"/>
    <xdr:sp macro="" textlink="">
      <xdr:nvSpPr>
        <xdr:cNvPr id="367" name="n_2aveValue【福祉施設】&#10;一人当たり面積">
          <a:extLst>
            <a:ext uri="{FF2B5EF4-FFF2-40B4-BE49-F238E27FC236}">
              <a16:creationId xmlns:a16="http://schemas.microsoft.com/office/drawing/2014/main" id="{C15267A0-C40C-45C4-85BC-6B57AAA2C36F}"/>
            </a:ext>
          </a:extLst>
        </xdr:cNvPr>
        <xdr:cNvSpPr txBox="1"/>
      </xdr:nvSpPr>
      <xdr:spPr>
        <a:xfrm>
          <a:off x="750958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158948</xdr:rowOff>
    </xdr:from>
    <xdr:ext cx="469744" cy="259045"/>
    <xdr:sp macro="" textlink="">
      <xdr:nvSpPr>
        <xdr:cNvPr id="368" name="n_3aveValue【福祉施設】&#10;一人当たり面積">
          <a:extLst>
            <a:ext uri="{FF2B5EF4-FFF2-40B4-BE49-F238E27FC236}">
              <a16:creationId xmlns:a16="http://schemas.microsoft.com/office/drawing/2014/main" id="{103E7D44-AE1B-4ADB-8737-D9107507241E}"/>
            </a:ext>
          </a:extLst>
        </xdr:cNvPr>
        <xdr:cNvSpPr txBox="1"/>
      </xdr:nvSpPr>
      <xdr:spPr>
        <a:xfrm>
          <a:off x="6712027" y="140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169834</xdr:rowOff>
    </xdr:from>
    <xdr:ext cx="469744" cy="259045"/>
    <xdr:sp macro="" textlink="">
      <xdr:nvSpPr>
        <xdr:cNvPr id="369" name="n_4aveValue【福祉施設】&#10;一人当たり面積">
          <a:extLst>
            <a:ext uri="{FF2B5EF4-FFF2-40B4-BE49-F238E27FC236}">
              <a16:creationId xmlns:a16="http://schemas.microsoft.com/office/drawing/2014/main" id="{1D0FA567-095C-49CD-8FC1-13C73170B68A}"/>
            </a:ext>
          </a:extLst>
        </xdr:cNvPr>
        <xdr:cNvSpPr txBox="1"/>
      </xdr:nvSpPr>
      <xdr:spPr>
        <a:xfrm>
          <a:off x="5937327" y="1408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127198</xdr:rowOff>
    </xdr:from>
    <xdr:ext cx="469744" cy="259045"/>
    <xdr:sp macro="" textlink="">
      <xdr:nvSpPr>
        <xdr:cNvPr id="370" name="n_1mainValue【福祉施設】&#10;一人当たり面積">
          <a:extLst>
            <a:ext uri="{FF2B5EF4-FFF2-40B4-BE49-F238E27FC236}">
              <a16:creationId xmlns:a16="http://schemas.microsoft.com/office/drawing/2014/main" id="{18C1C1AB-3D12-4E34-BDFB-86AC305EA545}"/>
            </a:ext>
          </a:extLst>
        </xdr:cNvPr>
        <xdr:cNvSpPr txBox="1"/>
      </xdr:nvSpPr>
      <xdr:spPr>
        <a:xfrm>
          <a:off x="8271587" y="1353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127198</xdr:rowOff>
    </xdr:from>
    <xdr:ext cx="469744" cy="259045"/>
    <xdr:sp macro="" textlink="">
      <xdr:nvSpPr>
        <xdr:cNvPr id="371" name="n_2mainValue【福祉施設】&#10;一人当たり面積">
          <a:extLst>
            <a:ext uri="{FF2B5EF4-FFF2-40B4-BE49-F238E27FC236}">
              <a16:creationId xmlns:a16="http://schemas.microsoft.com/office/drawing/2014/main" id="{76680B99-3DC4-4782-AEF0-0153BF11C2C7}"/>
            </a:ext>
          </a:extLst>
        </xdr:cNvPr>
        <xdr:cNvSpPr txBox="1"/>
      </xdr:nvSpPr>
      <xdr:spPr>
        <a:xfrm>
          <a:off x="7509587" y="1353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138084</xdr:rowOff>
    </xdr:from>
    <xdr:ext cx="469744" cy="259045"/>
    <xdr:sp macro="" textlink="">
      <xdr:nvSpPr>
        <xdr:cNvPr id="372" name="n_3mainValue【福祉施設】&#10;一人当たり面積">
          <a:extLst>
            <a:ext uri="{FF2B5EF4-FFF2-40B4-BE49-F238E27FC236}">
              <a16:creationId xmlns:a16="http://schemas.microsoft.com/office/drawing/2014/main" id="{B7331E7D-2830-4F7B-9181-98C705727AD0}"/>
            </a:ext>
          </a:extLst>
        </xdr:cNvPr>
        <xdr:cNvSpPr txBox="1"/>
      </xdr:nvSpPr>
      <xdr:spPr>
        <a:xfrm>
          <a:off x="6712027" y="1354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138084</xdr:rowOff>
    </xdr:from>
    <xdr:ext cx="469744" cy="259045"/>
    <xdr:sp macro="" textlink="">
      <xdr:nvSpPr>
        <xdr:cNvPr id="373" name="n_4mainValue【福祉施設】&#10;一人当たり面積">
          <a:extLst>
            <a:ext uri="{FF2B5EF4-FFF2-40B4-BE49-F238E27FC236}">
              <a16:creationId xmlns:a16="http://schemas.microsoft.com/office/drawing/2014/main" id="{00ACB5D7-01B6-41FE-BF23-D9F852B45AB4}"/>
            </a:ext>
          </a:extLst>
        </xdr:cNvPr>
        <xdr:cNvSpPr txBox="1"/>
      </xdr:nvSpPr>
      <xdr:spPr>
        <a:xfrm>
          <a:off x="5937327" y="1354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8603B6DD-3883-45FC-974C-8C64F435998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B4347E88-FA7A-420E-BE4B-AA3FEF2EA89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E9B11010-BD5A-424A-981B-B5E72BD4CBA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BF4CAD8C-A6BF-48B8-89B6-0F289E456FE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6962E432-95C6-4C15-A267-B753ADB9199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CB2FC6D-9B65-4C01-8D24-C44F096B31E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48F2BBB7-742D-4A27-9F8F-7AB617335BA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E5DCBC0B-A4FF-4D90-A1FB-7891A58D21C2}"/>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80E4F14D-A8AE-48BE-B341-D45E96B4A1E6}"/>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69B73BC3-5C19-41C6-A4BD-EF10E84EC60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D70E036D-9785-4DAE-8549-36E7FAA12A5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20AB3C02-DC50-4A59-996F-FEA0C926FC31}"/>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B8CB6EA-E379-4AAF-8C39-0342578BB86D}"/>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4829F47D-FB3F-4988-AA6E-D97BF795013F}"/>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264F293-EBA1-4E96-8959-45EAE46BED3C}"/>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C316F84A-47B7-4DAB-B268-26F899A7A851}"/>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F2D89FC0-5E43-4205-A226-F10C75CA73EE}"/>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C78CEC83-092E-4D55-BF1E-AE77F69A17A9}"/>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C5E3DD24-F5AA-444B-B163-F48F9F544F97}"/>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D86CDA65-F1E5-49B2-9448-D3494BF6F211}"/>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2F5574B0-FEC0-4708-89EC-82FECBC14B18}"/>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5FB37861-F31F-4C9F-A4BF-4E111F90DE7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A1510520-553D-40C1-B4A6-0D64494933C6}"/>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3B9D43E1-8802-495A-91DA-53496B5031B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6FC616DA-DEB8-4201-9456-BB4040ED3831}"/>
            </a:ext>
          </a:extLst>
        </xdr:cNvPr>
        <xdr:cNvCxnSpPr/>
      </xdr:nvCxnSpPr>
      <xdr:spPr>
        <a:xfrm flipV="1">
          <a:off x="4086225" y="16777336"/>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E70BE711-B03F-423B-95E6-0AC513054E22}"/>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EEA954DD-8821-4CA2-B965-D46E3BDCFCA4}"/>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12A5D7A7-4552-4F14-AEC1-E3B979306148}"/>
            </a:ext>
          </a:extLst>
        </xdr:cNvPr>
        <xdr:cNvSpPr txBox="1"/>
      </xdr:nvSpPr>
      <xdr:spPr>
        <a:xfrm>
          <a:off x="4124960" y="16560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C86B6EB1-FD26-4372-B2F1-DF79D678F67E}"/>
            </a:ext>
          </a:extLst>
        </xdr:cNvPr>
        <xdr:cNvCxnSpPr/>
      </xdr:nvCxnSpPr>
      <xdr:spPr>
        <a:xfrm>
          <a:off x="4020820" y="167773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66F9EF87-F425-4387-A68C-BEA9C9388D7F}"/>
            </a:ext>
          </a:extLst>
        </xdr:cNvPr>
        <xdr:cNvSpPr txBox="1"/>
      </xdr:nvSpPr>
      <xdr:spPr>
        <a:xfrm>
          <a:off x="4124960" y="17191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EEA6145B-0180-4955-B07F-7AEC19A6B016}"/>
            </a:ext>
          </a:extLst>
        </xdr:cNvPr>
        <xdr:cNvSpPr/>
      </xdr:nvSpPr>
      <xdr:spPr>
        <a:xfrm>
          <a:off x="403606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5E5198D9-1D8A-459E-875F-20A5A253A609}"/>
            </a:ext>
          </a:extLst>
        </xdr:cNvPr>
        <xdr:cNvSpPr/>
      </xdr:nvSpPr>
      <xdr:spPr>
        <a:xfrm>
          <a:off x="3312160" y="173208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9ADF7206-AF7B-4B3D-952F-7BD69021A9F4}"/>
            </a:ext>
          </a:extLst>
        </xdr:cNvPr>
        <xdr:cNvSpPr/>
      </xdr:nvSpPr>
      <xdr:spPr>
        <a:xfrm>
          <a:off x="2514600" y="1728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AA2F879-5B00-4819-A04C-871CD6995E9F}"/>
            </a:ext>
          </a:extLst>
        </xdr:cNvPr>
        <xdr:cNvSpPr/>
      </xdr:nvSpPr>
      <xdr:spPr>
        <a:xfrm>
          <a:off x="17399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3A571BC4-1A10-45A8-BF8B-64F2A1A2BA85}"/>
            </a:ext>
          </a:extLst>
        </xdr:cNvPr>
        <xdr:cNvSpPr/>
      </xdr:nvSpPr>
      <xdr:spPr>
        <a:xfrm>
          <a:off x="965200" y="17292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A87822A-2AAD-4593-A81C-BF8AFD446F5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23E872A-307C-4DB0-96C3-B64AC806EB2F}"/>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52BF52E-B4F0-498A-9D6A-D302BA882F54}"/>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92C8575-FE8B-41A6-B1D7-9DA9736418B2}"/>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D7B3335-1704-40E9-BBD8-559B75E0FCC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168275</xdr:rowOff>
    </xdr:from>
    <xdr:to>
      <xdr:col>24</xdr:col>
      <xdr:colOff>114300</xdr:colOff>
      <xdr:row>104</xdr:row>
      <xdr:rowOff>98425</xdr:rowOff>
    </xdr:to>
    <xdr:sp macro="" textlink="">
      <xdr:nvSpPr>
        <xdr:cNvPr id="414" name="楕円 413">
          <a:extLst>
            <a:ext uri="{FF2B5EF4-FFF2-40B4-BE49-F238E27FC236}">
              <a16:creationId xmlns:a16="http://schemas.microsoft.com/office/drawing/2014/main" id="{11E60142-E4FB-42FC-9006-5A632FA2E047}"/>
            </a:ext>
          </a:extLst>
        </xdr:cNvPr>
        <xdr:cNvSpPr/>
      </xdr:nvSpPr>
      <xdr:spPr>
        <a:xfrm>
          <a:off x="4036060" y="1743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146702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60369A52-2ACB-4909-A23A-BE066DA2DC1C}"/>
            </a:ext>
          </a:extLst>
        </xdr:cNvPr>
        <xdr:cNvSpPr txBox="1"/>
      </xdr:nvSpPr>
      <xdr:spPr>
        <a:xfrm>
          <a:off x="4124960" y="1741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116839</xdr:rowOff>
    </xdr:from>
    <xdr:to>
      <xdr:col>20</xdr:col>
      <xdr:colOff>38100</xdr:colOff>
      <xdr:row>104</xdr:row>
      <xdr:rowOff>46989</xdr:rowOff>
    </xdr:to>
    <xdr:sp macro="" textlink="">
      <xdr:nvSpPr>
        <xdr:cNvPr id="416" name="楕円 415">
          <a:extLst>
            <a:ext uri="{FF2B5EF4-FFF2-40B4-BE49-F238E27FC236}">
              <a16:creationId xmlns:a16="http://schemas.microsoft.com/office/drawing/2014/main" id="{DBC2A18D-4DE4-4236-9B17-FFD1E83B2E0D}"/>
            </a:ext>
          </a:extLst>
        </xdr:cNvPr>
        <xdr:cNvSpPr/>
      </xdr:nvSpPr>
      <xdr:spPr>
        <a:xfrm>
          <a:off x="3312160" y="173837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167639</xdr:rowOff>
    </xdr:from>
    <xdr:to>
      <xdr:col>24</xdr:col>
      <xdr:colOff>63500</xdr:colOff>
      <xdr:row>104</xdr:row>
      <xdr:rowOff>47625</xdr:rowOff>
    </xdr:to>
    <xdr:cxnSp macro="">
      <xdr:nvCxnSpPr>
        <xdr:cNvPr id="417" name="直線コネクタ 416">
          <a:extLst>
            <a:ext uri="{FF2B5EF4-FFF2-40B4-BE49-F238E27FC236}">
              <a16:creationId xmlns:a16="http://schemas.microsoft.com/office/drawing/2014/main" id="{F759FA32-9BF3-4D31-8E13-2EB91DE463A9}"/>
            </a:ext>
          </a:extLst>
        </xdr:cNvPr>
        <xdr:cNvCxnSpPr/>
      </xdr:nvCxnSpPr>
      <xdr:spPr>
        <a:xfrm>
          <a:off x="3355340" y="17434559"/>
          <a:ext cx="73152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63500</xdr:rowOff>
    </xdr:from>
    <xdr:to>
      <xdr:col>15</xdr:col>
      <xdr:colOff>101600</xdr:colOff>
      <xdr:row>103</xdr:row>
      <xdr:rowOff>165100</xdr:rowOff>
    </xdr:to>
    <xdr:sp macro="" textlink="">
      <xdr:nvSpPr>
        <xdr:cNvPr id="418" name="楕円 417">
          <a:extLst>
            <a:ext uri="{FF2B5EF4-FFF2-40B4-BE49-F238E27FC236}">
              <a16:creationId xmlns:a16="http://schemas.microsoft.com/office/drawing/2014/main" id="{65A7B40B-E683-4024-B95D-1D8EFDB94542}"/>
            </a:ext>
          </a:extLst>
        </xdr:cNvPr>
        <xdr:cNvSpPr/>
      </xdr:nvSpPr>
      <xdr:spPr>
        <a:xfrm>
          <a:off x="25146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114300</xdr:rowOff>
    </xdr:from>
    <xdr:to>
      <xdr:col>19</xdr:col>
      <xdr:colOff>177800</xdr:colOff>
      <xdr:row>103</xdr:row>
      <xdr:rowOff>167639</xdr:rowOff>
    </xdr:to>
    <xdr:cxnSp macro="">
      <xdr:nvCxnSpPr>
        <xdr:cNvPr id="419" name="直線コネクタ 418">
          <a:extLst>
            <a:ext uri="{FF2B5EF4-FFF2-40B4-BE49-F238E27FC236}">
              <a16:creationId xmlns:a16="http://schemas.microsoft.com/office/drawing/2014/main" id="{39265B74-49D6-40C7-94B1-56D59413BEAF}"/>
            </a:ext>
          </a:extLst>
        </xdr:cNvPr>
        <xdr:cNvCxnSpPr/>
      </xdr:nvCxnSpPr>
      <xdr:spPr>
        <a:xfrm>
          <a:off x="2565400" y="17381220"/>
          <a:ext cx="78994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636</xdr:rowOff>
    </xdr:from>
    <xdr:to>
      <xdr:col>10</xdr:col>
      <xdr:colOff>165100</xdr:colOff>
      <xdr:row>105</xdr:row>
      <xdr:rowOff>102236</xdr:rowOff>
    </xdr:to>
    <xdr:sp macro="" textlink="">
      <xdr:nvSpPr>
        <xdr:cNvPr id="420" name="楕円 419">
          <a:extLst>
            <a:ext uri="{FF2B5EF4-FFF2-40B4-BE49-F238E27FC236}">
              <a16:creationId xmlns:a16="http://schemas.microsoft.com/office/drawing/2014/main" id="{CC9E8D40-44E3-4A71-A338-B6454349991B}"/>
            </a:ext>
          </a:extLst>
        </xdr:cNvPr>
        <xdr:cNvSpPr/>
      </xdr:nvSpPr>
      <xdr:spPr>
        <a:xfrm>
          <a:off x="1739900" y="1760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114300</xdr:rowOff>
    </xdr:from>
    <xdr:to>
      <xdr:col>15</xdr:col>
      <xdr:colOff>50800</xdr:colOff>
      <xdr:row>105</xdr:row>
      <xdr:rowOff>51436</xdr:rowOff>
    </xdr:to>
    <xdr:cxnSp macro="">
      <xdr:nvCxnSpPr>
        <xdr:cNvPr id="421" name="直線コネクタ 420">
          <a:extLst>
            <a:ext uri="{FF2B5EF4-FFF2-40B4-BE49-F238E27FC236}">
              <a16:creationId xmlns:a16="http://schemas.microsoft.com/office/drawing/2014/main" id="{07801FBF-4EE4-4C0A-97A4-84AB9193F4D9}"/>
            </a:ext>
          </a:extLst>
        </xdr:cNvPr>
        <xdr:cNvCxnSpPr/>
      </xdr:nvCxnSpPr>
      <xdr:spPr>
        <a:xfrm flipV="1">
          <a:off x="1790700" y="17381220"/>
          <a:ext cx="774700" cy="27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130175</xdr:rowOff>
    </xdr:from>
    <xdr:to>
      <xdr:col>6</xdr:col>
      <xdr:colOff>38100</xdr:colOff>
      <xdr:row>105</xdr:row>
      <xdr:rowOff>60325</xdr:rowOff>
    </xdr:to>
    <xdr:sp macro="" textlink="">
      <xdr:nvSpPr>
        <xdr:cNvPr id="422" name="楕円 421">
          <a:extLst>
            <a:ext uri="{FF2B5EF4-FFF2-40B4-BE49-F238E27FC236}">
              <a16:creationId xmlns:a16="http://schemas.microsoft.com/office/drawing/2014/main" id="{0F6FA6D0-B759-4090-971C-7AEEE237F30F}"/>
            </a:ext>
          </a:extLst>
        </xdr:cNvPr>
        <xdr:cNvSpPr/>
      </xdr:nvSpPr>
      <xdr:spPr>
        <a:xfrm>
          <a:off x="965200" y="17564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9525</xdr:rowOff>
    </xdr:from>
    <xdr:to>
      <xdr:col>10</xdr:col>
      <xdr:colOff>114300</xdr:colOff>
      <xdr:row>105</xdr:row>
      <xdr:rowOff>51436</xdr:rowOff>
    </xdr:to>
    <xdr:cxnSp macro="">
      <xdr:nvCxnSpPr>
        <xdr:cNvPr id="423" name="直線コネクタ 422">
          <a:extLst>
            <a:ext uri="{FF2B5EF4-FFF2-40B4-BE49-F238E27FC236}">
              <a16:creationId xmlns:a16="http://schemas.microsoft.com/office/drawing/2014/main" id="{5032F1DF-D7CD-4AE0-9D39-8079D9A7AE44}"/>
            </a:ext>
          </a:extLst>
        </xdr:cNvPr>
        <xdr:cNvCxnSpPr/>
      </xdr:nvCxnSpPr>
      <xdr:spPr>
        <a:xfrm>
          <a:off x="1008380" y="17611725"/>
          <a:ext cx="7823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25D8E008-875C-4F77-97D5-FB24EA81B966}"/>
            </a:ext>
          </a:extLst>
        </xdr:cNvPr>
        <xdr:cNvSpPr txBox="1"/>
      </xdr:nvSpPr>
      <xdr:spPr>
        <a:xfrm>
          <a:off x="317056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20845E98-A2DB-47F3-9B12-4365C8C88AC1}"/>
            </a:ext>
          </a:extLst>
        </xdr:cNvPr>
        <xdr:cNvSpPr txBox="1"/>
      </xdr:nvSpPr>
      <xdr:spPr>
        <a:xfrm>
          <a:off x="2385704" y="1706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45C16E14-D416-47A7-9B3C-584F2C62C77B}"/>
            </a:ext>
          </a:extLst>
        </xdr:cNvPr>
        <xdr:cNvSpPr txBox="1"/>
      </xdr:nvSpPr>
      <xdr:spPr>
        <a:xfrm>
          <a:off x="16110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5C2DFB5B-046E-4C90-B030-C8B4F29E11B5}"/>
            </a:ext>
          </a:extLst>
        </xdr:cNvPr>
        <xdr:cNvSpPr txBox="1"/>
      </xdr:nvSpPr>
      <xdr:spPr>
        <a:xfrm>
          <a:off x="836304" y="1707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38116</xdr:rowOff>
    </xdr:from>
    <xdr:ext cx="405111" cy="259045"/>
    <xdr:sp macro="" textlink="">
      <xdr:nvSpPr>
        <xdr:cNvPr id="428" name="n_1mainValue【市民会館】&#10;有形固定資産減価償却率">
          <a:extLst>
            <a:ext uri="{FF2B5EF4-FFF2-40B4-BE49-F238E27FC236}">
              <a16:creationId xmlns:a16="http://schemas.microsoft.com/office/drawing/2014/main" id="{19257AA7-3783-4D6A-9720-D1B0147377FB}"/>
            </a:ext>
          </a:extLst>
        </xdr:cNvPr>
        <xdr:cNvSpPr txBox="1"/>
      </xdr:nvSpPr>
      <xdr:spPr>
        <a:xfrm>
          <a:off x="3170564" y="17472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156227</xdr:rowOff>
    </xdr:from>
    <xdr:ext cx="405111" cy="259045"/>
    <xdr:sp macro="" textlink="">
      <xdr:nvSpPr>
        <xdr:cNvPr id="429" name="n_2mainValue【市民会館】&#10;有形固定資産減価償却率">
          <a:extLst>
            <a:ext uri="{FF2B5EF4-FFF2-40B4-BE49-F238E27FC236}">
              <a16:creationId xmlns:a16="http://schemas.microsoft.com/office/drawing/2014/main" id="{E971F561-8EBD-4A36-9F49-035EC5F8316A}"/>
            </a:ext>
          </a:extLst>
        </xdr:cNvPr>
        <xdr:cNvSpPr txBox="1"/>
      </xdr:nvSpPr>
      <xdr:spPr>
        <a:xfrm>
          <a:off x="2385704" y="1742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93363</xdr:rowOff>
    </xdr:from>
    <xdr:ext cx="405111" cy="259045"/>
    <xdr:sp macro="" textlink="">
      <xdr:nvSpPr>
        <xdr:cNvPr id="430" name="n_3mainValue【市民会館】&#10;有形固定資産減価償却率">
          <a:extLst>
            <a:ext uri="{FF2B5EF4-FFF2-40B4-BE49-F238E27FC236}">
              <a16:creationId xmlns:a16="http://schemas.microsoft.com/office/drawing/2014/main" id="{4A575FE0-DA41-4E05-96CD-664287E38BAD}"/>
            </a:ext>
          </a:extLst>
        </xdr:cNvPr>
        <xdr:cNvSpPr txBox="1"/>
      </xdr:nvSpPr>
      <xdr:spPr>
        <a:xfrm>
          <a:off x="1611004" y="1769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51452</xdr:rowOff>
    </xdr:from>
    <xdr:ext cx="405111" cy="259045"/>
    <xdr:sp macro="" textlink="">
      <xdr:nvSpPr>
        <xdr:cNvPr id="431" name="n_4mainValue【市民会館】&#10;有形固定資産減価償却率">
          <a:extLst>
            <a:ext uri="{FF2B5EF4-FFF2-40B4-BE49-F238E27FC236}">
              <a16:creationId xmlns:a16="http://schemas.microsoft.com/office/drawing/2014/main" id="{75432FF6-15E4-40F9-9288-17AB94B0C45C}"/>
            </a:ext>
          </a:extLst>
        </xdr:cNvPr>
        <xdr:cNvSpPr txBox="1"/>
      </xdr:nvSpPr>
      <xdr:spPr>
        <a:xfrm>
          <a:off x="836304" y="1765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D96AA105-BC9B-4AC0-928C-6F7DA91EB8A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3840C82C-BF2B-4F50-A85A-80C8FE87666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4F88297-BC25-4B58-9071-29200865586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E8C15F0C-E233-4E4A-A197-86E2151B358C}"/>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250F064-36B0-49DB-8060-E7D843EA4B19}"/>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8687F567-992D-4632-A892-642275764B7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7E81DD8-D3BC-4CB7-A75C-628D0501249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B7CE60A-F68E-436A-A89B-7413CF7D80D7}"/>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6B85A6FE-0E0E-4800-BBC7-FFA5628D5FD5}"/>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A9A8C0E-323B-48D9-8E31-9FAF9E5010C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A1C3AA65-5276-4B0C-BE02-239253C7A80B}"/>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868B62D1-69E5-4A0B-A553-E283A1DBF338}"/>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F8F0CEBA-D51B-411A-AFB7-462EF6C4DAF5}"/>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522DB31B-E56A-4AB9-A578-0465C9487B11}"/>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3119A76-CCE7-42DE-B80E-4D8F7DFE96AE}"/>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648AF3E8-3D56-491E-8562-8C51FB9501F6}"/>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726B2CF-DE96-46CE-9F7C-96CEEB32E4BF}"/>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98E15112-32E0-4A3E-B79A-AFAFB0B03C49}"/>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87BFE6BC-E129-4965-AA53-67C4D474AA34}"/>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87DED098-BC62-4A1F-805B-5995285AA0A7}"/>
            </a:ext>
          </a:extLst>
        </xdr:cNvPr>
        <xdr:cNvCxnSpPr/>
      </xdr:nvCxnSpPr>
      <xdr:spPr>
        <a:xfrm flipV="1">
          <a:off x="9219565" y="16845914"/>
          <a:ext cx="0" cy="1196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E7D70857-66DB-4DF3-B621-96FF5F6A0D5E}"/>
            </a:ext>
          </a:extLst>
        </xdr:cNvPr>
        <xdr:cNvSpPr txBox="1"/>
      </xdr:nvSpPr>
      <xdr:spPr>
        <a:xfrm>
          <a:off x="9258300"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B5C96C5C-85F2-4084-862D-F815E25F7D34}"/>
            </a:ext>
          </a:extLst>
        </xdr:cNvPr>
        <xdr:cNvCxnSpPr/>
      </xdr:nvCxnSpPr>
      <xdr:spPr>
        <a:xfrm>
          <a:off x="9154160" y="18042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3FE1399B-AE7B-4C45-9AD2-69829C940CC5}"/>
            </a:ext>
          </a:extLst>
        </xdr:cNvPr>
        <xdr:cNvSpPr txBox="1"/>
      </xdr:nvSpPr>
      <xdr:spPr>
        <a:xfrm>
          <a:off x="9258300" y="16624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05A10FF-C4FC-4B26-AC4F-480DD31E0DA1}"/>
            </a:ext>
          </a:extLst>
        </xdr:cNvPr>
        <xdr:cNvCxnSpPr/>
      </xdr:nvCxnSpPr>
      <xdr:spPr>
        <a:xfrm>
          <a:off x="9154160" y="168459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2F72D072-52FC-4D44-83D1-1C9FAB405852}"/>
            </a:ext>
          </a:extLst>
        </xdr:cNvPr>
        <xdr:cNvSpPr txBox="1"/>
      </xdr:nvSpPr>
      <xdr:spPr>
        <a:xfrm>
          <a:off x="9258300" y="17429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D2E9815B-4FDD-4589-AF79-31F1933C2C50}"/>
            </a:ext>
          </a:extLst>
        </xdr:cNvPr>
        <xdr:cNvSpPr/>
      </xdr:nvSpPr>
      <xdr:spPr>
        <a:xfrm>
          <a:off x="9192260" y="17574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7363EEED-7D8D-4A41-819A-848EA9D5CB53}"/>
            </a:ext>
          </a:extLst>
        </xdr:cNvPr>
        <xdr:cNvSpPr/>
      </xdr:nvSpPr>
      <xdr:spPr>
        <a:xfrm>
          <a:off x="844550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5A5D2E2-0308-4745-AFC6-DC372AA0282B}"/>
            </a:ext>
          </a:extLst>
        </xdr:cNvPr>
        <xdr:cNvSpPr/>
      </xdr:nvSpPr>
      <xdr:spPr>
        <a:xfrm>
          <a:off x="7670800" y="175971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908FC87C-2BCA-4290-9562-51ADE00BB961}"/>
            </a:ext>
          </a:extLst>
        </xdr:cNvPr>
        <xdr:cNvSpPr/>
      </xdr:nvSpPr>
      <xdr:spPr>
        <a:xfrm>
          <a:off x="6873240" y="17597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C3FE97E5-B228-46ED-8E2C-BEEC320BBA5D}"/>
            </a:ext>
          </a:extLst>
        </xdr:cNvPr>
        <xdr:cNvSpPr/>
      </xdr:nvSpPr>
      <xdr:spPr>
        <a:xfrm>
          <a:off x="609854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BF97B774-4D88-4342-A7E0-0180FB007C2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A20B48B-91A5-4C6D-A210-4871498B880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28AD4BF-CDEE-44D9-BD58-8B518E6F0179}"/>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C506195-1ED7-4248-96D9-3036FD523858}"/>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F7AF99D0-CC50-4F62-9240-577AF64428A2}"/>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93980</xdr:rowOff>
    </xdr:from>
    <xdr:to>
      <xdr:col>55</xdr:col>
      <xdr:colOff>50800</xdr:colOff>
      <xdr:row>106</xdr:row>
      <xdr:rowOff>24130</xdr:rowOff>
    </xdr:to>
    <xdr:sp macro="" textlink="">
      <xdr:nvSpPr>
        <xdr:cNvPr id="467" name="楕円 466">
          <a:extLst>
            <a:ext uri="{FF2B5EF4-FFF2-40B4-BE49-F238E27FC236}">
              <a16:creationId xmlns:a16="http://schemas.microsoft.com/office/drawing/2014/main" id="{C8E7E4FD-4CE8-4297-A519-3F61D10A5C25}"/>
            </a:ext>
          </a:extLst>
        </xdr:cNvPr>
        <xdr:cNvSpPr/>
      </xdr:nvSpPr>
      <xdr:spPr>
        <a:xfrm>
          <a:off x="919226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72407</xdr:rowOff>
    </xdr:from>
    <xdr:ext cx="469744" cy="259045"/>
    <xdr:sp macro="" textlink="">
      <xdr:nvSpPr>
        <xdr:cNvPr id="468" name="【市民会館】&#10;一人当たり面積該当値テキスト">
          <a:extLst>
            <a:ext uri="{FF2B5EF4-FFF2-40B4-BE49-F238E27FC236}">
              <a16:creationId xmlns:a16="http://schemas.microsoft.com/office/drawing/2014/main" id="{448FB3E1-83DB-4B74-8B96-4EF99332787D}"/>
            </a:ext>
          </a:extLst>
        </xdr:cNvPr>
        <xdr:cNvSpPr txBox="1"/>
      </xdr:nvSpPr>
      <xdr:spPr>
        <a:xfrm>
          <a:off x="9258300" y="1767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93980</xdr:rowOff>
    </xdr:from>
    <xdr:to>
      <xdr:col>50</xdr:col>
      <xdr:colOff>165100</xdr:colOff>
      <xdr:row>106</xdr:row>
      <xdr:rowOff>24130</xdr:rowOff>
    </xdr:to>
    <xdr:sp macro="" textlink="">
      <xdr:nvSpPr>
        <xdr:cNvPr id="469" name="楕円 468">
          <a:extLst>
            <a:ext uri="{FF2B5EF4-FFF2-40B4-BE49-F238E27FC236}">
              <a16:creationId xmlns:a16="http://schemas.microsoft.com/office/drawing/2014/main" id="{FB3FB08D-6EA1-4259-BE13-B28F33635F0D}"/>
            </a:ext>
          </a:extLst>
        </xdr:cNvPr>
        <xdr:cNvSpPr/>
      </xdr:nvSpPr>
      <xdr:spPr>
        <a:xfrm>
          <a:off x="8445500" y="17696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144780</xdr:rowOff>
    </xdr:from>
    <xdr:to>
      <xdr:col>55</xdr:col>
      <xdr:colOff>0</xdr:colOff>
      <xdr:row>105</xdr:row>
      <xdr:rowOff>144780</xdr:rowOff>
    </xdr:to>
    <xdr:cxnSp macro="">
      <xdr:nvCxnSpPr>
        <xdr:cNvPr id="470" name="直線コネクタ 469">
          <a:extLst>
            <a:ext uri="{FF2B5EF4-FFF2-40B4-BE49-F238E27FC236}">
              <a16:creationId xmlns:a16="http://schemas.microsoft.com/office/drawing/2014/main" id="{633724B3-DC6C-4474-9087-21211E3D26A3}"/>
            </a:ext>
          </a:extLst>
        </xdr:cNvPr>
        <xdr:cNvCxnSpPr/>
      </xdr:nvCxnSpPr>
      <xdr:spPr>
        <a:xfrm>
          <a:off x="8496300" y="177469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99695</xdr:rowOff>
    </xdr:from>
    <xdr:to>
      <xdr:col>46</xdr:col>
      <xdr:colOff>38100</xdr:colOff>
      <xdr:row>106</xdr:row>
      <xdr:rowOff>29845</xdr:rowOff>
    </xdr:to>
    <xdr:sp macro="" textlink="">
      <xdr:nvSpPr>
        <xdr:cNvPr id="471" name="楕円 470">
          <a:extLst>
            <a:ext uri="{FF2B5EF4-FFF2-40B4-BE49-F238E27FC236}">
              <a16:creationId xmlns:a16="http://schemas.microsoft.com/office/drawing/2014/main" id="{67E6EDFA-D379-4435-9CBD-F62C2E4B0D02}"/>
            </a:ext>
          </a:extLst>
        </xdr:cNvPr>
        <xdr:cNvSpPr/>
      </xdr:nvSpPr>
      <xdr:spPr>
        <a:xfrm>
          <a:off x="7670800" y="17701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144780</xdr:rowOff>
    </xdr:from>
    <xdr:to>
      <xdr:col>50</xdr:col>
      <xdr:colOff>114300</xdr:colOff>
      <xdr:row>105</xdr:row>
      <xdr:rowOff>150495</xdr:rowOff>
    </xdr:to>
    <xdr:cxnSp macro="">
      <xdr:nvCxnSpPr>
        <xdr:cNvPr id="472" name="直線コネクタ 471">
          <a:extLst>
            <a:ext uri="{FF2B5EF4-FFF2-40B4-BE49-F238E27FC236}">
              <a16:creationId xmlns:a16="http://schemas.microsoft.com/office/drawing/2014/main" id="{3DD87600-3E60-4391-BA2A-E815867483D8}"/>
            </a:ext>
          </a:extLst>
        </xdr:cNvPr>
        <xdr:cNvCxnSpPr/>
      </xdr:nvCxnSpPr>
      <xdr:spPr>
        <a:xfrm flipV="1">
          <a:off x="7713980" y="1774698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99695</xdr:rowOff>
    </xdr:from>
    <xdr:to>
      <xdr:col>41</xdr:col>
      <xdr:colOff>101600</xdr:colOff>
      <xdr:row>106</xdr:row>
      <xdr:rowOff>29845</xdr:rowOff>
    </xdr:to>
    <xdr:sp macro="" textlink="">
      <xdr:nvSpPr>
        <xdr:cNvPr id="473" name="楕円 472">
          <a:extLst>
            <a:ext uri="{FF2B5EF4-FFF2-40B4-BE49-F238E27FC236}">
              <a16:creationId xmlns:a16="http://schemas.microsoft.com/office/drawing/2014/main" id="{77ABCF7E-D195-487E-8FF0-6B04ACAE3782}"/>
            </a:ext>
          </a:extLst>
        </xdr:cNvPr>
        <xdr:cNvSpPr/>
      </xdr:nvSpPr>
      <xdr:spPr>
        <a:xfrm>
          <a:off x="6873240" y="1770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150495</xdr:rowOff>
    </xdr:from>
    <xdr:to>
      <xdr:col>45</xdr:col>
      <xdr:colOff>177800</xdr:colOff>
      <xdr:row>105</xdr:row>
      <xdr:rowOff>150495</xdr:rowOff>
    </xdr:to>
    <xdr:cxnSp macro="">
      <xdr:nvCxnSpPr>
        <xdr:cNvPr id="474" name="直線コネクタ 473">
          <a:extLst>
            <a:ext uri="{FF2B5EF4-FFF2-40B4-BE49-F238E27FC236}">
              <a16:creationId xmlns:a16="http://schemas.microsoft.com/office/drawing/2014/main" id="{8D0D1C87-D689-4DB2-8649-E90F6F7B3600}"/>
            </a:ext>
          </a:extLst>
        </xdr:cNvPr>
        <xdr:cNvCxnSpPr/>
      </xdr:nvCxnSpPr>
      <xdr:spPr>
        <a:xfrm>
          <a:off x="6924040" y="1775269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99695</xdr:rowOff>
    </xdr:from>
    <xdr:to>
      <xdr:col>36</xdr:col>
      <xdr:colOff>165100</xdr:colOff>
      <xdr:row>106</xdr:row>
      <xdr:rowOff>29845</xdr:rowOff>
    </xdr:to>
    <xdr:sp macro="" textlink="">
      <xdr:nvSpPr>
        <xdr:cNvPr id="475" name="楕円 474">
          <a:extLst>
            <a:ext uri="{FF2B5EF4-FFF2-40B4-BE49-F238E27FC236}">
              <a16:creationId xmlns:a16="http://schemas.microsoft.com/office/drawing/2014/main" id="{BB2D0B02-7CE1-4747-A09E-48D0A5B9C975}"/>
            </a:ext>
          </a:extLst>
        </xdr:cNvPr>
        <xdr:cNvSpPr/>
      </xdr:nvSpPr>
      <xdr:spPr>
        <a:xfrm>
          <a:off x="6098540" y="1770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150495</xdr:rowOff>
    </xdr:from>
    <xdr:to>
      <xdr:col>41</xdr:col>
      <xdr:colOff>50800</xdr:colOff>
      <xdr:row>105</xdr:row>
      <xdr:rowOff>150495</xdr:rowOff>
    </xdr:to>
    <xdr:cxnSp macro="">
      <xdr:nvCxnSpPr>
        <xdr:cNvPr id="476" name="直線コネクタ 475">
          <a:extLst>
            <a:ext uri="{FF2B5EF4-FFF2-40B4-BE49-F238E27FC236}">
              <a16:creationId xmlns:a16="http://schemas.microsoft.com/office/drawing/2014/main" id="{50FA690A-7FC1-48AD-8367-9248D21CF7CD}"/>
            </a:ext>
          </a:extLst>
        </xdr:cNvPr>
        <xdr:cNvCxnSpPr/>
      </xdr:nvCxnSpPr>
      <xdr:spPr>
        <a:xfrm>
          <a:off x="6149340" y="1775269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A06F8560-E3E1-46B9-86A8-4F783C80D578}"/>
            </a:ext>
          </a:extLst>
        </xdr:cNvPr>
        <xdr:cNvSpPr txBox="1"/>
      </xdr:nvSpPr>
      <xdr:spPr>
        <a:xfrm>
          <a:off x="827158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5067A15B-60C9-44C3-882F-70F21D1CFD34}"/>
            </a:ext>
          </a:extLst>
        </xdr:cNvPr>
        <xdr:cNvSpPr txBox="1"/>
      </xdr:nvSpPr>
      <xdr:spPr>
        <a:xfrm>
          <a:off x="750958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FB2ABAB6-E057-4225-A874-EA6836C07885}"/>
            </a:ext>
          </a:extLst>
        </xdr:cNvPr>
        <xdr:cNvSpPr txBox="1"/>
      </xdr:nvSpPr>
      <xdr:spPr>
        <a:xfrm>
          <a:off x="6712027" y="1737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FB67E98E-3870-4DCE-8124-687945D55047}"/>
            </a:ext>
          </a:extLst>
        </xdr:cNvPr>
        <xdr:cNvSpPr txBox="1"/>
      </xdr:nvSpPr>
      <xdr:spPr>
        <a:xfrm>
          <a:off x="593732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15257</xdr:rowOff>
    </xdr:from>
    <xdr:ext cx="469744" cy="259045"/>
    <xdr:sp macro="" textlink="">
      <xdr:nvSpPr>
        <xdr:cNvPr id="481" name="n_1mainValue【市民会館】&#10;一人当たり面積">
          <a:extLst>
            <a:ext uri="{FF2B5EF4-FFF2-40B4-BE49-F238E27FC236}">
              <a16:creationId xmlns:a16="http://schemas.microsoft.com/office/drawing/2014/main" id="{A3519803-D5F0-47F8-BE45-7E63437724BC}"/>
            </a:ext>
          </a:extLst>
        </xdr:cNvPr>
        <xdr:cNvSpPr txBox="1"/>
      </xdr:nvSpPr>
      <xdr:spPr>
        <a:xfrm>
          <a:off x="8271587" y="1778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20972</xdr:rowOff>
    </xdr:from>
    <xdr:ext cx="469744" cy="259045"/>
    <xdr:sp macro="" textlink="">
      <xdr:nvSpPr>
        <xdr:cNvPr id="482" name="n_2mainValue【市民会館】&#10;一人当たり面積">
          <a:extLst>
            <a:ext uri="{FF2B5EF4-FFF2-40B4-BE49-F238E27FC236}">
              <a16:creationId xmlns:a16="http://schemas.microsoft.com/office/drawing/2014/main" id="{5352A9CB-4D24-4C63-B0AF-AB8052FBA39F}"/>
            </a:ext>
          </a:extLst>
        </xdr:cNvPr>
        <xdr:cNvSpPr txBox="1"/>
      </xdr:nvSpPr>
      <xdr:spPr>
        <a:xfrm>
          <a:off x="7509587" y="1779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20972</xdr:rowOff>
    </xdr:from>
    <xdr:ext cx="469744" cy="259045"/>
    <xdr:sp macro="" textlink="">
      <xdr:nvSpPr>
        <xdr:cNvPr id="483" name="n_3mainValue【市民会館】&#10;一人当たり面積">
          <a:extLst>
            <a:ext uri="{FF2B5EF4-FFF2-40B4-BE49-F238E27FC236}">
              <a16:creationId xmlns:a16="http://schemas.microsoft.com/office/drawing/2014/main" id="{13F26A3A-2BFB-4277-85FC-5345D322B9BC}"/>
            </a:ext>
          </a:extLst>
        </xdr:cNvPr>
        <xdr:cNvSpPr txBox="1"/>
      </xdr:nvSpPr>
      <xdr:spPr>
        <a:xfrm>
          <a:off x="6712027" y="1779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20972</xdr:rowOff>
    </xdr:from>
    <xdr:ext cx="469744" cy="259045"/>
    <xdr:sp macro="" textlink="">
      <xdr:nvSpPr>
        <xdr:cNvPr id="484" name="n_4mainValue【市民会館】&#10;一人当たり面積">
          <a:extLst>
            <a:ext uri="{FF2B5EF4-FFF2-40B4-BE49-F238E27FC236}">
              <a16:creationId xmlns:a16="http://schemas.microsoft.com/office/drawing/2014/main" id="{993167DB-458E-4C2A-97AA-FD5A8684012D}"/>
            </a:ext>
          </a:extLst>
        </xdr:cNvPr>
        <xdr:cNvSpPr txBox="1"/>
      </xdr:nvSpPr>
      <xdr:spPr>
        <a:xfrm>
          <a:off x="5937327" y="1779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4258D7E6-CF7F-4907-8675-0B81DC895C9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9ABEFF1-4818-4BE2-9366-F024585EC60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B37CF2E8-6F80-4BD3-9C82-A60AF6C9B15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8CA65590-DC6E-4B09-8705-921704C03BD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140A9B8-BE1F-49B9-934F-350B45065E9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53AF81C-1B0E-4DCD-8390-3986B8D18E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A5DF6AF0-21EE-4D2F-B838-868361D4035D}"/>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685F8D83-F834-4ED8-AFE0-36775D76974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965A8A99-1455-41A5-9E7B-1B305B718DB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CB8F7BE8-9038-4A21-9911-334A1CF93C6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6C776331-6F4B-4790-9127-5F2416AC909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6F754DE7-E36A-417E-871A-27AA8DE8A5F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ED72B75B-8FAF-4677-80CD-C1DFCF134EAA}"/>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BF21EB52-BF35-48F4-8C26-98A48594D6A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2840A1DA-7321-4B31-85BD-CD76D2A66754}"/>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6C304476-7D79-47B2-919B-8F5506068DD6}"/>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C59B5BBA-17B2-4370-9995-17314AA5F4E2}"/>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C636B37-8561-4847-9652-8B532AF2E45F}"/>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A77819EF-F3F6-4E7B-9D30-213159198F65}"/>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74DCAF34-BD1D-4151-83F2-DA527580C687}"/>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F7E3DEAF-B9AB-4236-9E6A-66497216A9C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6AC36919-6150-4EF1-B225-E5CA0FACA0D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7AFFF052-6029-4CFB-8077-78A7413B2E4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A7DDB6FD-4597-4608-922F-711A9A8145C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57EFF587-D634-4D27-A438-4F14E9375DEB}"/>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13897159-E242-48A5-BDBA-1AC15DB58BEF}"/>
            </a:ext>
          </a:extLst>
        </xdr:cNvPr>
        <xdr:cNvCxnSpPr/>
      </xdr:nvCxnSpPr>
      <xdr:spPr>
        <a:xfrm flipV="1">
          <a:off x="14375764" y="5728607"/>
          <a:ext cx="0" cy="125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89FAA3DC-4634-4821-9AC7-27E580E82A82}"/>
            </a:ext>
          </a:extLst>
        </xdr:cNvPr>
        <xdr:cNvSpPr txBox="1"/>
      </xdr:nvSpPr>
      <xdr:spPr>
        <a:xfrm>
          <a:off x="144145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ED28CC09-0464-4404-934B-F1BA65E020F5}"/>
            </a:ext>
          </a:extLst>
        </xdr:cNvPr>
        <xdr:cNvCxnSpPr/>
      </xdr:nvCxnSpPr>
      <xdr:spPr>
        <a:xfrm>
          <a:off x="14287500" y="6985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512CD57A-CE6C-4199-87E0-BA507260146B}"/>
            </a:ext>
          </a:extLst>
        </xdr:cNvPr>
        <xdr:cNvSpPr txBox="1"/>
      </xdr:nvSpPr>
      <xdr:spPr>
        <a:xfrm>
          <a:off x="14414500" y="5511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20369DDC-92A8-433A-B91F-6205265B6A66}"/>
            </a:ext>
          </a:extLst>
        </xdr:cNvPr>
        <xdr:cNvCxnSpPr/>
      </xdr:nvCxnSpPr>
      <xdr:spPr>
        <a:xfrm>
          <a:off x="14287500" y="5728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DDF3051D-00E3-43D1-96BC-959CF7E118AB}"/>
            </a:ext>
          </a:extLst>
        </xdr:cNvPr>
        <xdr:cNvSpPr txBox="1"/>
      </xdr:nvSpPr>
      <xdr:spPr>
        <a:xfrm>
          <a:off x="14414500" y="6439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A23ED820-5FBA-4589-B8DE-F4F7D7B119FD}"/>
            </a:ext>
          </a:extLst>
        </xdr:cNvPr>
        <xdr:cNvSpPr/>
      </xdr:nvSpPr>
      <xdr:spPr>
        <a:xfrm>
          <a:off x="14325600" y="64610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AC7FC3A7-D009-4D22-801D-06DE91B91C40}"/>
            </a:ext>
          </a:extLst>
        </xdr:cNvPr>
        <xdr:cNvSpPr/>
      </xdr:nvSpPr>
      <xdr:spPr>
        <a:xfrm>
          <a:off x="135788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E89D6949-6958-4F8A-814C-8F7DFD5152BC}"/>
            </a:ext>
          </a:extLst>
        </xdr:cNvPr>
        <xdr:cNvSpPr/>
      </xdr:nvSpPr>
      <xdr:spPr>
        <a:xfrm>
          <a:off x="12804140" y="644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B01EAE3C-5906-4CC3-903B-7F0F8DA5848A}"/>
            </a:ext>
          </a:extLst>
        </xdr:cNvPr>
        <xdr:cNvSpPr/>
      </xdr:nvSpPr>
      <xdr:spPr>
        <a:xfrm>
          <a:off x="12029440" y="64202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E1F6CD0-B2D9-45FD-8879-33DF64DD0755}"/>
            </a:ext>
          </a:extLst>
        </xdr:cNvPr>
        <xdr:cNvSpPr/>
      </xdr:nvSpPr>
      <xdr:spPr>
        <a:xfrm>
          <a:off x="1123188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AB30D0DB-4422-47EF-B758-0CBE94E8366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36A9AB59-ABD6-4015-850C-84B61EA90DF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975BC8C-18FE-468D-B464-EEE663B4D55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EE2C673-916A-459A-AD43-9ED50CE962A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85EBB34-D473-46C5-8E8B-B6E8B4E8021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152763</xdr:rowOff>
    </xdr:from>
    <xdr:to>
      <xdr:col>85</xdr:col>
      <xdr:colOff>177800</xdr:colOff>
      <xdr:row>38</xdr:row>
      <xdr:rowOff>82913</xdr:rowOff>
    </xdr:to>
    <xdr:sp macro="" textlink="">
      <xdr:nvSpPr>
        <xdr:cNvPr id="526" name="楕円 525">
          <a:extLst>
            <a:ext uri="{FF2B5EF4-FFF2-40B4-BE49-F238E27FC236}">
              <a16:creationId xmlns:a16="http://schemas.microsoft.com/office/drawing/2014/main" id="{16AA4511-2241-499B-911C-F4FE37B2B343}"/>
            </a:ext>
          </a:extLst>
        </xdr:cNvPr>
        <xdr:cNvSpPr/>
      </xdr:nvSpPr>
      <xdr:spPr>
        <a:xfrm>
          <a:off x="14325600" y="635544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4190</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E668C604-3D71-499F-B4A3-CD5B05111109}"/>
            </a:ext>
          </a:extLst>
        </xdr:cNvPr>
        <xdr:cNvSpPr txBox="1"/>
      </xdr:nvSpPr>
      <xdr:spPr>
        <a:xfrm>
          <a:off x="14414500" y="6206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103777</xdr:rowOff>
    </xdr:from>
    <xdr:to>
      <xdr:col>81</xdr:col>
      <xdr:colOff>101600</xdr:colOff>
      <xdr:row>38</xdr:row>
      <xdr:rowOff>33927</xdr:rowOff>
    </xdr:to>
    <xdr:sp macro="" textlink="">
      <xdr:nvSpPr>
        <xdr:cNvPr id="528" name="楕円 527">
          <a:extLst>
            <a:ext uri="{FF2B5EF4-FFF2-40B4-BE49-F238E27FC236}">
              <a16:creationId xmlns:a16="http://schemas.microsoft.com/office/drawing/2014/main" id="{FB03FD55-E7AD-42F5-AE19-5EEEC489714F}"/>
            </a:ext>
          </a:extLst>
        </xdr:cNvPr>
        <xdr:cNvSpPr/>
      </xdr:nvSpPr>
      <xdr:spPr>
        <a:xfrm>
          <a:off x="13578840" y="6306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154577</xdr:rowOff>
    </xdr:from>
    <xdr:to>
      <xdr:col>85</xdr:col>
      <xdr:colOff>127000</xdr:colOff>
      <xdr:row>38</xdr:row>
      <xdr:rowOff>32113</xdr:rowOff>
    </xdr:to>
    <xdr:cxnSp macro="">
      <xdr:nvCxnSpPr>
        <xdr:cNvPr id="529" name="直線コネクタ 528">
          <a:extLst>
            <a:ext uri="{FF2B5EF4-FFF2-40B4-BE49-F238E27FC236}">
              <a16:creationId xmlns:a16="http://schemas.microsoft.com/office/drawing/2014/main" id="{BE9E37A4-34FE-4BBF-9221-F4BE123CB142}"/>
            </a:ext>
          </a:extLst>
        </xdr:cNvPr>
        <xdr:cNvCxnSpPr/>
      </xdr:nvCxnSpPr>
      <xdr:spPr>
        <a:xfrm>
          <a:off x="13629640" y="6357257"/>
          <a:ext cx="746760" cy="4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74386</xdr:rowOff>
    </xdr:from>
    <xdr:to>
      <xdr:col>76</xdr:col>
      <xdr:colOff>165100</xdr:colOff>
      <xdr:row>38</xdr:row>
      <xdr:rowOff>4536</xdr:rowOff>
    </xdr:to>
    <xdr:sp macro="" textlink="">
      <xdr:nvSpPr>
        <xdr:cNvPr id="530" name="楕円 529">
          <a:extLst>
            <a:ext uri="{FF2B5EF4-FFF2-40B4-BE49-F238E27FC236}">
              <a16:creationId xmlns:a16="http://schemas.microsoft.com/office/drawing/2014/main" id="{B33B7CC3-CF8E-4C16-BA82-6608A3B61593}"/>
            </a:ext>
          </a:extLst>
        </xdr:cNvPr>
        <xdr:cNvSpPr/>
      </xdr:nvSpPr>
      <xdr:spPr>
        <a:xfrm>
          <a:off x="12804140" y="6277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125186</xdr:rowOff>
    </xdr:from>
    <xdr:to>
      <xdr:col>81</xdr:col>
      <xdr:colOff>50800</xdr:colOff>
      <xdr:row>37</xdr:row>
      <xdr:rowOff>154577</xdr:rowOff>
    </xdr:to>
    <xdr:cxnSp macro="">
      <xdr:nvCxnSpPr>
        <xdr:cNvPr id="531" name="直線コネクタ 530">
          <a:extLst>
            <a:ext uri="{FF2B5EF4-FFF2-40B4-BE49-F238E27FC236}">
              <a16:creationId xmlns:a16="http://schemas.microsoft.com/office/drawing/2014/main" id="{EE8C6C80-CA6D-425F-B253-9D8966B258FF}"/>
            </a:ext>
          </a:extLst>
        </xdr:cNvPr>
        <xdr:cNvCxnSpPr/>
      </xdr:nvCxnSpPr>
      <xdr:spPr>
        <a:xfrm>
          <a:off x="12854940" y="6327866"/>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33564</xdr:rowOff>
    </xdr:from>
    <xdr:to>
      <xdr:col>72</xdr:col>
      <xdr:colOff>38100</xdr:colOff>
      <xdr:row>37</xdr:row>
      <xdr:rowOff>135164</xdr:rowOff>
    </xdr:to>
    <xdr:sp macro="" textlink="">
      <xdr:nvSpPr>
        <xdr:cNvPr id="532" name="楕円 531">
          <a:extLst>
            <a:ext uri="{FF2B5EF4-FFF2-40B4-BE49-F238E27FC236}">
              <a16:creationId xmlns:a16="http://schemas.microsoft.com/office/drawing/2014/main" id="{8CD46C13-E64C-48D3-9853-166B749FE5EF}"/>
            </a:ext>
          </a:extLst>
        </xdr:cNvPr>
        <xdr:cNvSpPr/>
      </xdr:nvSpPr>
      <xdr:spPr>
        <a:xfrm>
          <a:off x="12029440" y="6236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84364</xdr:rowOff>
    </xdr:from>
    <xdr:to>
      <xdr:col>76</xdr:col>
      <xdr:colOff>114300</xdr:colOff>
      <xdr:row>37</xdr:row>
      <xdr:rowOff>125186</xdr:rowOff>
    </xdr:to>
    <xdr:cxnSp macro="">
      <xdr:nvCxnSpPr>
        <xdr:cNvPr id="533" name="直線コネクタ 532">
          <a:extLst>
            <a:ext uri="{FF2B5EF4-FFF2-40B4-BE49-F238E27FC236}">
              <a16:creationId xmlns:a16="http://schemas.microsoft.com/office/drawing/2014/main" id="{9BBE7336-CB90-4092-8804-65056DA05669}"/>
            </a:ext>
          </a:extLst>
        </xdr:cNvPr>
        <xdr:cNvCxnSpPr/>
      </xdr:nvCxnSpPr>
      <xdr:spPr>
        <a:xfrm>
          <a:off x="12072620" y="6287044"/>
          <a:ext cx="78232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164193</xdr:rowOff>
    </xdr:from>
    <xdr:to>
      <xdr:col>67</xdr:col>
      <xdr:colOff>101600</xdr:colOff>
      <xdr:row>37</xdr:row>
      <xdr:rowOff>94343</xdr:rowOff>
    </xdr:to>
    <xdr:sp macro="" textlink="">
      <xdr:nvSpPr>
        <xdr:cNvPr id="534" name="楕円 533">
          <a:extLst>
            <a:ext uri="{FF2B5EF4-FFF2-40B4-BE49-F238E27FC236}">
              <a16:creationId xmlns:a16="http://schemas.microsoft.com/office/drawing/2014/main" id="{BFC13226-BF16-4404-AC18-2359D2C8321E}"/>
            </a:ext>
          </a:extLst>
        </xdr:cNvPr>
        <xdr:cNvSpPr/>
      </xdr:nvSpPr>
      <xdr:spPr>
        <a:xfrm>
          <a:off x="11231880" y="6199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43543</xdr:rowOff>
    </xdr:from>
    <xdr:to>
      <xdr:col>71</xdr:col>
      <xdr:colOff>177800</xdr:colOff>
      <xdr:row>37</xdr:row>
      <xdr:rowOff>84364</xdr:rowOff>
    </xdr:to>
    <xdr:cxnSp macro="">
      <xdr:nvCxnSpPr>
        <xdr:cNvPr id="535" name="直線コネクタ 534">
          <a:extLst>
            <a:ext uri="{FF2B5EF4-FFF2-40B4-BE49-F238E27FC236}">
              <a16:creationId xmlns:a16="http://schemas.microsoft.com/office/drawing/2014/main" id="{70167414-F987-4F63-AB81-634D7DB47340}"/>
            </a:ext>
          </a:extLst>
        </xdr:cNvPr>
        <xdr:cNvCxnSpPr/>
      </xdr:nvCxnSpPr>
      <xdr:spPr>
        <a:xfrm>
          <a:off x="11282680" y="6246223"/>
          <a:ext cx="78994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97B674CC-A08F-4027-94A7-552AF8F08802}"/>
            </a:ext>
          </a:extLst>
        </xdr:cNvPr>
        <xdr:cNvSpPr txBox="1"/>
      </xdr:nvSpPr>
      <xdr:spPr>
        <a:xfrm>
          <a:off x="13437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9C26DD70-E1D9-4564-869B-AFEFDF7A2A37}"/>
            </a:ext>
          </a:extLst>
        </xdr:cNvPr>
        <xdr:cNvSpPr txBox="1"/>
      </xdr:nvSpPr>
      <xdr:spPr>
        <a:xfrm>
          <a:off x="12675244" y="653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A3BAFA3D-3D38-44F8-8D5A-AE44866920E8}"/>
            </a:ext>
          </a:extLst>
        </xdr:cNvPr>
        <xdr:cNvSpPr txBox="1"/>
      </xdr:nvSpPr>
      <xdr:spPr>
        <a:xfrm>
          <a:off x="119005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1EDC2659-2F51-44C9-ADFC-FF77B934F355}"/>
            </a:ext>
          </a:extLst>
        </xdr:cNvPr>
        <xdr:cNvSpPr txBox="1"/>
      </xdr:nvSpPr>
      <xdr:spPr>
        <a:xfrm>
          <a:off x="1110298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50454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EE0C5EEA-53F3-4CE5-A720-DA8E98D5EF02}"/>
            </a:ext>
          </a:extLst>
        </xdr:cNvPr>
        <xdr:cNvSpPr txBox="1"/>
      </xdr:nvSpPr>
      <xdr:spPr>
        <a:xfrm>
          <a:off x="134372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21063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1F0CA5A-D672-4FA1-8A8E-27B413E731BD}"/>
            </a:ext>
          </a:extLst>
        </xdr:cNvPr>
        <xdr:cNvSpPr txBox="1"/>
      </xdr:nvSpPr>
      <xdr:spPr>
        <a:xfrm>
          <a:off x="126752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151691</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EDEBFDD6-FE93-4695-BFD9-7E103ABB27FC}"/>
            </a:ext>
          </a:extLst>
        </xdr:cNvPr>
        <xdr:cNvSpPr txBox="1"/>
      </xdr:nvSpPr>
      <xdr:spPr>
        <a:xfrm>
          <a:off x="1190054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110870</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E82E25FD-65FE-4943-9074-D213CA73E395}"/>
            </a:ext>
          </a:extLst>
        </xdr:cNvPr>
        <xdr:cNvSpPr txBox="1"/>
      </xdr:nvSpPr>
      <xdr:spPr>
        <a:xfrm>
          <a:off x="11102984" y="59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74EA0F0-A591-4D35-B245-9D683F9C0F8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9548BF0F-FAF3-4E04-B49C-ABAAEDB9160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A41F6C13-71A2-4F0E-BC3C-02D1EA9DA3C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5EBFC049-2C3C-4659-9AC0-149B30934A6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A41950E-7D16-4A2B-B339-0B760706682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C86AD26E-22B1-41EA-9FFB-79053D188CDE}"/>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DEBF468F-DD92-4162-A3F1-F7B6CD5B6FB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94D74C13-37EB-4BFB-8461-51E0B8CCEED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81F740FC-1B25-4F49-BD2A-02CED46BD1D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1825C8FA-B110-4B7A-B9C5-51AA3C242D2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192F3EAB-5A55-4AB1-8D83-40E82B47C980}"/>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74292F5E-2F3A-482F-AC8E-459641537F92}"/>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4923286-68BB-4D83-A2F7-2CB77773878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E90DE82F-2799-4834-8094-6FEDE082ABC6}"/>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F580DA9D-1EFB-4F48-BEEE-47558188965A}"/>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87D7216F-AAAA-4CE6-9F31-ED902744A728}"/>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DC5400D4-FA06-45D4-91A0-9EFDB00A533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C147B368-F4A7-40D7-BD36-4A50D5995E5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12707E89-E745-4D62-93AF-B389831C469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E86FEA6F-CA30-49B8-8458-A84FA9A602A4}"/>
            </a:ext>
          </a:extLst>
        </xdr:cNvPr>
        <xdr:cNvCxnSpPr/>
      </xdr:nvCxnSpPr>
      <xdr:spPr>
        <a:xfrm flipV="1">
          <a:off x="19509104" y="5745991"/>
          <a:ext cx="0" cy="1130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BBD6BFBC-0D5C-4F45-83E9-8C68BA37F230}"/>
            </a:ext>
          </a:extLst>
        </xdr:cNvPr>
        <xdr:cNvSpPr txBox="1"/>
      </xdr:nvSpPr>
      <xdr:spPr>
        <a:xfrm>
          <a:off x="19547840" y="688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BEEDB968-45B8-4455-B82F-C014BE890493}"/>
            </a:ext>
          </a:extLst>
        </xdr:cNvPr>
        <xdr:cNvCxnSpPr/>
      </xdr:nvCxnSpPr>
      <xdr:spPr>
        <a:xfrm>
          <a:off x="19443700" y="68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67286B32-A6B2-4C85-81E7-B1F4DC71EA8A}"/>
            </a:ext>
          </a:extLst>
        </xdr:cNvPr>
        <xdr:cNvSpPr txBox="1"/>
      </xdr:nvSpPr>
      <xdr:spPr>
        <a:xfrm>
          <a:off x="19547840" y="5528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4E810980-8F01-4FB1-8335-73DCCC5C2FF5}"/>
            </a:ext>
          </a:extLst>
        </xdr:cNvPr>
        <xdr:cNvCxnSpPr/>
      </xdr:nvCxnSpPr>
      <xdr:spPr>
        <a:xfrm>
          <a:off x="19443700" y="57459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76F19D4E-F6A5-41D8-B3DB-0EAD9973C223}"/>
            </a:ext>
          </a:extLst>
        </xdr:cNvPr>
        <xdr:cNvSpPr txBox="1"/>
      </xdr:nvSpPr>
      <xdr:spPr>
        <a:xfrm>
          <a:off x="19547840" y="6230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E57EDCC7-7C5F-4A23-B9A2-602999CCC44D}"/>
            </a:ext>
          </a:extLst>
        </xdr:cNvPr>
        <xdr:cNvSpPr/>
      </xdr:nvSpPr>
      <xdr:spPr>
        <a:xfrm>
          <a:off x="19458940" y="637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D2A4A96F-2197-4670-9306-7EC44D4AD863}"/>
            </a:ext>
          </a:extLst>
        </xdr:cNvPr>
        <xdr:cNvSpPr/>
      </xdr:nvSpPr>
      <xdr:spPr>
        <a:xfrm>
          <a:off x="18735040" y="6412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2A65A324-62FF-4A57-B0A2-0EDBFCB274BC}"/>
            </a:ext>
          </a:extLst>
        </xdr:cNvPr>
        <xdr:cNvSpPr/>
      </xdr:nvSpPr>
      <xdr:spPr>
        <a:xfrm>
          <a:off x="17937480" y="6420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F35F2444-E99D-45AB-9F6F-E51BABCC820B}"/>
            </a:ext>
          </a:extLst>
        </xdr:cNvPr>
        <xdr:cNvSpPr/>
      </xdr:nvSpPr>
      <xdr:spPr>
        <a:xfrm>
          <a:off x="17162780" y="64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4876747-EBC8-4212-9E2A-8AD5E350D161}"/>
            </a:ext>
          </a:extLst>
        </xdr:cNvPr>
        <xdr:cNvSpPr/>
      </xdr:nvSpPr>
      <xdr:spPr>
        <a:xfrm>
          <a:off x="16388080" y="64458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4046597D-CB9B-4D8B-A208-D1EB6520D57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DCFA62E5-EB53-49C4-ABAA-494975CAF32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14D5110B-20F8-4BF2-B051-F34E48715AB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7E246AF4-B684-4019-B810-61C914F3355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AEE3F899-515F-48B5-8339-949E0257B16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160331</xdr:rowOff>
    </xdr:from>
    <xdr:to>
      <xdr:col>116</xdr:col>
      <xdr:colOff>114300</xdr:colOff>
      <xdr:row>40</xdr:row>
      <xdr:rowOff>90481</xdr:rowOff>
    </xdr:to>
    <xdr:sp macro="" textlink="">
      <xdr:nvSpPr>
        <xdr:cNvPr id="579" name="楕円 578">
          <a:extLst>
            <a:ext uri="{FF2B5EF4-FFF2-40B4-BE49-F238E27FC236}">
              <a16:creationId xmlns:a16="http://schemas.microsoft.com/office/drawing/2014/main" id="{8D013AAC-36F2-4D06-9855-2CA13316027D}"/>
            </a:ext>
          </a:extLst>
        </xdr:cNvPr>
        <xdr:cNvSpPr/>
      </xdr:nvSpPr>
      <xdr:spPr>
        <a:xfrm>
          <a:off x="19458940" y="66982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138758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E3E902E8-E4E4-4F9C-A461-8E421AEC4E4A}"/>
            </a:ext>
          </a:extLst>
        </xdr:cNvPr>
        <xdr:cNvSpPr txBox="1"/>
      </xdr:nvSpPr>
      <xdr:spPr>
        <a:xfrm>
          <a:off x="19547840" y="6676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163360</xdr:rowOff>
    </xdr:from>
    <xdr:to>
      <xdr:col>112</xdr:col>
      <xdr:colOff>38100</xdr:colOff>
      <xdr:row>40</xdr:row>
      <xdr:rowOff>93510</xdr:rowOff>
    </xdr:to>
    <xdr:sp macro="" textlink="">
      <xdr:nvSpPr>
        <xdr:cNvPr id="581" name="楕円 580">
          <a:extLst>
            <a:ext uri="{FF2B5EF4-FFF2-40B4-BE49-F238E27FC236}">
              <a16:creationId xmlns:a16="http://schemas.microsoft.com/office/drawing/2014/main" id="{3D9C17BE-44FF-4ED5-8C89-70F3ED4EA8C1}"/>
            </a:ext>
          </a:extLst>
        </xdr:cNvPr>
        <xdr:cNvSpPr/>
      </xdr:nvSpPr>
      <xdr:spPr>
        <a:xfrm>
          <a:off x="18735040" y="6701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39681</xdr:rowOff>
    </xdr:from>
    <xdr:to>
      <xdr:col>116</xdr:col>
      <xdr:colOff>63500</xdr:colOff>
      <xdr:row>40</xdr:row>
      <xdr:rowOff>42710</xdr:rowOff>
    </xdr:to>
    <xdr:cxnSp macro="">
      <xdr:nvCxnSpPr>
        <xdr:cNvPr id="582" name="直線コネクタ 581">
          <a:extLst>
            <a:ext uri="{FF2B5EF4-FFF2-40B4-BE49-F238E27FC236}">
              <a16:creationId xmlns:a16="http://schemas.microsoft.com/office/drawing/2014/main" id="{412B1681-3BE9-4E3F-A0C2-FC683747C063}"/>
            </a:ext>
          </a:extLst>
        </xdr:cNvPr>
        <xdr:cNvCxnSpPr/>
      </xdr:nvCxnSpPr>
      <xdr:spPr>
        <a:xfrm flipV="1">
          <a:off x="18778220" y="6745281"/>
          <a:ext cx="73152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169773</xdr:rowOff>
    </xdr:from>
    <xdr:to>
      <xdr:col>107</xdr:col>
      <xdr:colOff>101600</xdr:colOff>
      <xdr:row>40</xdr:row>
      <xdr:rowOff>99923</xdr:rowOff>
    </xdr:to>
    <xdr:sp macro="" textlink="">
      <xdr:nvSpPr>
        <xdr:cNvPr id="583" name="楕円 582">
          <a:extLst>
            <a:ext uri="{FF2B5EF4-FFF2-40B4-BE49-F238E27FC236}">
              <a16:creationId xmlns:a16="http://schemas.microsoft.com/office/drawing/2014/main" id="{1A5E766E-1335-4EEA-AA8E-A74D1175AB04}"/>
            </a:ext>
          </a:extLst>
        </xdr:cNvPr>
        <xdr:cNvSpPr/>
      </xdr:nvSpPr>
      <xdr:spPr>
        <a:xfrm>
          <a:off x="17937480" y="67077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42710</xdr:rowOff>
    </xdr:from>
    <xdr:to>
      <xdr:col>111</xdr:col>
      <xdr:colOff>177800</xdr:colOff>
      <xdr:row>40</xdr:row>
      <xdr:rowOff>49123</xdr:rowOff>
    </xdr:to>
    <xdr:cxnSp macro="">
      <xdr:nvCxnSpPr>
        <xdr:cNvPr id="584" name="直線コネクタ 583">
          <a:extLst>
            <a:ext uri="{FF2B5EF4-FFF2-40B4-BE49-F238E27FC236}">
              <a16:creationId xmlns:a16="http://schemas.microsoft.com/office/drawing/2014/main" id="{6EB438A0-2589-474D-97F4-F0D739F57815}"/>
            </a:ext>
          </a:extLst>
        </xdr:cNvPr>
        <xdr:cNvCxnSpPr/>
      </xdr:nvCxnSpPr>
      <xdr:spPr>
        <a:xfrm flipV="1">
          <a:off x="17988280" y="6748310"/>
          <a:ext cx="789940" cy="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1734</xdr:rowOff>
    </xdr:from>
    <xdr:to>
      <xdr:col>102</xdr:col>
      <xdr:colOff>165100</xdr:colOff>
      <xdr:row>40</xdr:row>
      <xdr:rowOff>103334</xdr:rowOff>
    </xdr:to>
    <xdr:sp macro="" textlink="">
      <xdr:nvSpPr>
        <xdr:cNvPr id="585" name="楕円 584">
          <a:extLst>
            <a:ext uri="{FF2B5EF4-FFF2-40B4-BE49-F238E27FC236}">
              <a16:creationId xmlns:a16="http://schemas.microsoft.com/office/drawing/2014/main" id="{BB73DCB7-8B46-433A-8E14-823E7B304638}"/>
            </a:ext>
          </a:extLst>
        </xdr:cNvPr>
        <xdr:cNvSpPr/>
      </xdr:nvSpPr>
      <xdr:spPr>
        <a:xfrm>
          <a:off x="17162780" y="670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49123</xdr:rowOff>
    </xdr:from>
    <xdr:to>
      <xdr:col>107</xdr:col>
      <xdr:colOff>50800</xdr:colOff>
      <xdr:row>40</xdr:row>
      <xdr:rowOff>52534</xdr:rowOff>
    </xdr:to>
    <xdr:cxnSp macro="">
      <xdr:nvCxnSpPr>
        <xdr:cNvPr id="586" name="直線コネクタ 585">
          <a:extLst>
            <a:ext uri="{FF2B5EF4-FFF2-40B4-BE49-F238E27FC236}">
              <a16:creationId xmlns:a16="http://schemas.microsoft.com/office/drawing/2014/main" id="{E6893DD5-B25D-4CE7-8207-C6EAB1EA06AE}"/>
            </a:ext>
          </a:extLst>
        </xdr:cNvPr>
        <xdr:cNvCxnSpPr/>
      </xdr:nvCxnSpPr>
      <xdr:spPr>
        <a:xfrm flipV="1">
          <a:off x="17213580" y="6754723"/>
          <a:ext cx="774700" cy="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4918</xdr:rowOff>
    </xdr:from>
    <xdr:to>
      <xdr:col>98</xdr:col>
      <xdr:colOff>38100</xdr:colOff>
      <xdr:row>40</xdr:row>
      <xdr:rowOff>106518</xdr:rowOff>
    </xdr:to>
    <xdr:sp macro="" textlink="">
      <xdr:nvSpPr>
        <xdr:cNvPr id="587" name="楕円 586">
          <a:extLst>
            <a:ext uri="{FF2B5EF4-FFF2-40B4-BE49-F238E27FC236}">
              <a16:creationId xmlns:a16="http://schemas.microsoft.com/office/drawing/2014/main" id="{C243D4AB-E78D-4D09-8B2C-2AC625AA9340}"/>
            </a:ext>
          </a:extLst>
        </xdr:cNvPr>
        <xdr:cNvSpPr/>
      </xdr:nvSpPr>
      <xdr:spPr>
        <a:xfrm>
          <a:off x="16388080" y="67105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52534</xdr:rowOff>
    </xdr:from>
    <xdr:to>
      <xdr:col>102</xdr:col>
      <xdr:colOff>114300</xdr:colOff>
      <xdr:row>40</xdr:row>
      <xdr:rowOff>55718</xdr:rowOff>
    </xdr:to>
    <xdr:cxnSp macro="">
      <xdr:nvCxnSpPr>
        <xdr:cNvPr id="588" name="直線コネクタ 587">
          <a:extLst>
            <a:ext uri="{FF2B5EF4-FFF2-40B4-BE49-F238E27FC236}">
              <a16:creationId xmlns:a16="http://schemas.microsoft.com/office/drawing/2014/main" id="{4F8CBA45-546E-4763-8D40-2504601C370D}"/>
            </a:ext>
          </a:extLst>
        </xdr:cNvPr>
        <xdr:cNvCxnSpPr/>
      </xdr:nvCxnSpPr>
      <xdr:spPr>
        <a:xfrm flipV="1">
          <a:off x="16431260" y="6758134"/>
          <a:ext cx="78232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F1B77A3F-8664-4939-ABF2-1D8FA76FF7A5}"/>
            </a:ext>
          </a:extLst>
        </xdr:cNvPr>
        <xdr:cNvSpPr txBox="1"/>
      </xdr:nvSpPr>
      <xdr:spPr>
        <a:xfrm>
          <a:off x="18528811" y="619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9E8D1278-C26E-429F-B861-4863ACD181BE}"/>
            </a:ext>
          </a:extLst>
        </xdr:cNvPr>
        <xdr:cNvSpPr txBox="1"/>
      </xdr:nvSpPr>
      <xdr:spPr>
        <a:xfrm>
          <a:off x="17766811" y="620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81A035EA-BAC5-45C0-9250-65F203A9A222}"/>
            </a:ext>
          </a:extLst>
        </xdr:cNvPr>
        <xdr:cNvSpPr txBox="1"/>
      </xdr:nvSpPr>
      <xdr:spPr>
        <a:xfrm>
          <a:off x="16969251" y="620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8C8F23B2-9E39-4874-8712-8BB1CED58971}"/>
            </a:ext>
          </a:extLst>
        </xdr:cNvPr>
        <xdr:cNvSpPr txBox="1"/>
      </xdr:nvSpPr>
      <xdr:spPr>
        <a:xfrm>
          <a:off x="16194551" y="622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84637</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B1A100EA-90C6-4273-A100-8B452FA471FB}"/>
            </a:ext>
          </a:extLst>
        </xdr:cNvPr>
        <xdr:cNvSpPr txBox="1"/>
      </xdr:nvSpPr>
      <xdr:spPr>
        <a:xfrm>
          <a:off x="18528811" y="679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91050</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ED258376-2ED4-4A31-8F3D-9FD7DC5D7F7E}"/>
            </a:ext>
          </a:extLst>
        </xdr:cNvPr>
        <xdr:cNvSpPr txBox="1"/>
      </xdr:nvSpPr>
      <xdr:spPr>
        <a:xfrm>
          <a:off x="17766811" y="679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94461</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A52CE109-5C20-43E4-A1E4-B0366C6C16E5}"/>
            </a:ext>
          </a:extLst>
        </xdr:cNvPr>
        <xdr:cNvSpPr txBox="1"/>
      </xdr:nvSpPr>
      <xdr:spPr>
        <a:xfrm>
          <a:off x="16969251" y="680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97645</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52F90CF6-F65B-4BBF-839F-AECC245D33ED}"/>
            </a:ext>
          </a:extLst>
        </xdr:cNvPr>
        <xdr:cNvSpPr txBox="1"/>
      </xdr:nvSpPr>
      <xdr:spPr>
        <a:xfrm>
          <a:off x="16194551" y="680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92EA52C1-EE00-440E-A3F7-09640986D08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5B55685-5221-49F7-BD48-9455D5ECC37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7BA5DA33-95A6-45A8-A6B3-F162170646E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1C10EACD-45C3-4F7F-97A5-A0C2F9B6A1F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B2773A45-9E3C-45F1-812F-25A15650E14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1CE671CB-39E1-4A2F-94EA-D370701DFABD}"/>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9F5FD8A0-53C5-4218-92F9-66A82B25254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A899C9E5-2D64-4F44-BB42-EA4030DF34F1}"/>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A34DA07-F8B5-4610-B9BC-544195415813}"/>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1A830A0F-2913-4B5D-93BA-887E1B1CE54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F6664EC8-B34C-4911-B1AA-39B27D763A3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4BC4B999-10B2-46F2-9936-29FEBC992943}"/>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7541431E-CDB3-4291-A2A7-678F31406E3A}"/>
            </a:ext>
          </a:extLst>
        </xdr:cNvPr>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A07E747B-67D6-4CD1-B63B-33C5A8DCB857}"/>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DAD2B39C-71B1-4009-9864-77E04BABCDA5}"/>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E43C4673-CD0A-479E-8A56-D0F71238E953}"/>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FBCEEAE-903D-4BE9-9BC3-CF771B762BCA}"/>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95678E38-2F4A-48E7-9FA7-AEBE246196C4}"/>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BD35864-89D7-44D9-8EC9-DD32C982CC45}"/>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48C97D24-FF0D-436D-A64D-3D6188A42B4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A4EDE3B7-DE81-48D1-98BD-14194235C1A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12B7B5EC-3090-492B-8633-F42CFD58B7A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AD78FCD9-8E16-42AE-9DC6-627C38CFD9B6}"/>
            </a:ext>
          </a:extLst>
        </xdr:cNvPr>
        <xdr:cNvCxnSpPr/>
      </xdr:nvCxnSpPr>
      <xdr:spPr>
        <a:xfrm flipV="1">
          <a:off x="14375764" y="9361932"/>
          <a:ext cx="0" cy="121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CBD76100-3E1F-4F32-9B54-518F228EB5B4}"/>
            </a:ext>
          </a:extLst>
        </xdr:cNvPr>
        <xdr:cNvSpPr txBox="1"/>
      </xdr:nvSpPr>
      <xdr:spPr>
        <a:xfrm>
          <a:off x="144145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FC98462D-7C32-4A11-A23F-D7C2F4CA1FEF}"/>
            </a:ext>
          </a:extLst>
        </xdr:cNvPr>
        <xdr:cNvCxnSpPr/>
      </xdr:nvCxnSpPr>
      <xdr:spPr>
        <a:xfrm>
          <a:off x="14287500" y="10572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6F887362-E0DC-40C2-A895-4AE7FD6B699A}"/>
            </a:ext>
          </a:extLst>
        </xdr:cNvPr>
        <xdr:cNvSpPr txBox="1"/>
      </xdr:nvSpPr>
      <xdr:spPr>
        <a:xfrm>
          <a:off x="14414500" y="914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FB1A4FE4-9052-46FA-915C-B161A7543CB6}"/>
            </a:ext>
          </a:extLst>
        </xdr:cNvPr>
        <xdr:cNvCxnSpPr/>
      </xdr:nvCxnSpPr>
      <xdr:spPr>
        <a:xfrm>
          <a:off x="14287500" y="9361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CB048BB0-079C-4166-A607-B9CA521B26FD}"/>
            </a:ext>
          </a:extLst>
        </xdr:cNvPr>
        <xdr:cNvSpPr txBox="1"/>
      </xdr:nvSpPr>
      <xdr:spPr>
        <a:xfrm>
          <a:off x="14414500" y="982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611372FC-6AB1-473C-A14B-C697254100BC}"/>
            </a:ext>
          </a:extLst>
        </xdr:cNvPr>
        <xdr:cNvSpPr/>
      </xdr:nvSpPr>
      <xdr:spPr>
        <a:xfrm>
          <a:off x="14325600" y="99679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BA24F130-0167-4157-87D7-C8B463B93859}"/>
            </a:ext>
          </a:extLst>
        </xdr:cNvPr>
        <xdr:cNvSpPr/>
      </xdr:nvSpPr>
      <xdr:spPr>
        <a:xfrm>
          <a:off x="13578840" y="992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877E9154-E3F5-4690-A20B-F543D3EEFCCA}"/>
            </a:ext>
          </a:extLst>
        </xdr:cNvPr>
        <xdr:cNvSpPr/>
      </xdr:nvSpPr>
      <xdr:spPr>
        <a:xfrm>
          <a:off x="12804140" y="98849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BBB16954-E665-45FF-B290-7838843C9030}"/>
            </a:ext>
          </a:extLst>
        </xdr:cNvPr>
        <xdr:cNvSpPr/>
      </xdr:nvSpPr>
      <xdr:spPr>
        <a:xfrm>
          <a:off x="12029440" y="9880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4EAB929F-4432-4513-A6E4-2BDFD7788107}"/>
            </a:ext>
          </a:extLst>
        </xdr:cNvPr>
        <xdr:cNvSpPr/>
      </xdr:nvSpPr>
      <xdr:spPr>
        <a:xfrm>
          <a:off x="11231880" y="98071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8E376C1B-FE10-4EF5-AD7E-AFC3D1DEF7D8}"/>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38963F79-8FEF-4262-B6CB-1EDF73A267C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41DB7871-1D1C-4041-99ED-E407A373A14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987C9E2-6C15-42AC-BD08-4C4F5D5B9C96}"/>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E33D781-BA01-4238-97DC-4783F214DA4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31496</xdr:rowOff>
    </xdr:from>
    <xdr:to>
      <xdr:col>85</xdr:col>
      <xdr:colOff>177800</xdr:colOff>
      <xdr:row>60</xdr:row>
      <xdr:rowOff>133096</xdr:rowOff>
    </xdr:to>
    <xdr:sp macro="" textlink="">
      <xdr:nvSpPr>
        <xdr:cNvPr id="635" name="楕円 634">
          <a:extLst>
            <a:ext uri="{FF2B5EF4-FFF2-40B4-BE49-F238E27FC236}">
              <a16:creationId xmlns:a16="http://schemas.microsoft.com/office/drawing/2014/main" id="{4FBED305-44E5-4EB8-9A72-29E4ACE310F8}"/>
            </a:ext>
          </a:extLst>
        </xdr:cNvPr>
        <xdr:cNvSpPr/>
      </xdr:nvSpPr>
      <xdr:spPr>
        <a:xfrm>
          <a:off x="14325600" y="1008989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9923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8D3AA6FA-C5D8-4A29-92AF-BDAB3AEA95AD}"/>
            </a:ext>
          </a:extLst>
        </xdr:cNvPr>
        <xdr:cNvSpPr txBox="1"/>
      </xdr:nvSpPr>
      <xdr:spPr>
        <a:xfrm>
          <a:off x="14414500" y="10068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152654</xdr:rowOff>
    </xdr:from>
    <xdr:to>
      <xdr:col>81</xdr:col>
      <xdr:colOff>101600</xdr:colOff>
      <xdr:row>60</xdr:row>
      <xdr:rowOff>82804</xdr:rowOff>
    </xdr:to>
    <xdr:sp macro="" textlink="">
      <xdr:nvSpPr>
        <xdr:cNvPr id="637" name="楕円 636">
          <a:extLst>
            <a:ext uri="{FF2B5EF4-FFF2-40B4-BE49-F238E27FC236}">
              <a16:creationId xmlns:a16="http://schemas.microsoft.com/office/drawing/2014/main" id="{0DE518DF-58DE-4E76-87A2-DFD702B33C00}"/>
            </a:ext>
          </a:extLst>
        </xdr:cNvPr>
        <xdr:cNvSpPr/>
      </xdr:nvSpPr>
      <xdr:spPr>
        <a:xfrm>
          <a:off x="13578840" y="1004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32004</xdr:rowOff>
    </xdr:from>
    <xdr:to>
      <xdr:col>85</xdr:col>
      <xdr:colOff>127000</xdr:colOff>
      <xdr:row>60</xdr:row>
      <xdr:rowOff>82296</xdr:rowOff>
    </xdr:to>
    <xdr:cxnSp macro="">
      <xdr:nvCxnSpPr>
        <xdr:cNvPr id="638" name="直線コネクタ 637">
          <a:extLst>
            <a:ext uri="{FF2B5EF4-FFF2-40B4-BE49-F238E27FC236}">
              <a16:creationId xmlns:a16="http://schemas.microsoft.com/office/drawing/2014/main" id="{C554C1AB-887B-4ED6-A7CD-F43977A62BE1}"/>
            </a:ext>
          </a:extLst>
        </xdr:cNvPr>
        <xdr:cNvCxnSpPr/>
      </xdr:nvCxnSpPr>
      <xdr:spPr>
        <a:xfrm>
          <a:off x="13629640" y="10090404"/>
          <a:ext cx="74676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102362</xdr:rowOff>
    </xdr:from>
    <xdr:to>
      <xdr:col>76</xdr:col>
      <xdr:colOff>165100</xdr:colOff>
      <xdr:row>60</xdr:row>
      <xdr:rowOff>32512</xdr:rowOff>
    </xdr:to>
    <xdr:sp macro="" textlink="">
      <xdr:nvSpPr>
        <xdr:cNvPr id="639" name="楕円 638">
          <a:extLst>
            <a:ext uri="{FF2B5EF4-FFF2-40B4-BE49-F238E27FC236}">
              <a16:creationId xmlns:a16="http://schemas.microsoft.com/office/drawing/2014/main" id="{8639ED29-3D4F-4FEA-8B73-4AA7BC84D41C}"/>
            </a:ext>
          </a:extLst>
        </xdr:cNvPr>
        <xdr:cNvSpPr/>
      </xdr:nvSpPr>
      <xdr:spPr>
        <a:xfrm>
          <a:off x="12804140" y="9993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153162</xdr:rowOff>
    </xdr:from>
    <xdr:to>
      <xdr:col>81</xdr:col>
      <xdr:colOff>50800</xdr:colOff>
      <xdr:row>60</xdr:row>
      <xdr:rowOff>32004</xdr:rowOff>
    </xdr:to>
    <xdr:cxnSp macro="">
      <xdr:nvCxnSpPr>
        <xdr:cNvPr id="640" name="直線コネクタ 639">
          <a:extLst>
            <a:ext uri="{FF2B5EF4-FFF2-40B4-BE49-F238E27FC236}">
              <a16:creationId xmlns:a16="http://schemas.microsoft.com/office/drawing/2014/main" id="{7DCB0EE0-2069-428D-B257-553185F316BF}"/>
            </a:ext>
          </a:extLst>
        </xdr:cNvPr>
        <xdr:cNvCxnSpPr/>
      </xdr:nvCxnSpPr>
      <xdr:spPr>
        <a:xfrm>
          <a:off x="12854940" y="10043922"/>
          <a:ext cx="7747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macro="" textlink="">
      <xdr:nvSpPr>
        <xdr:cNvPr id="641" name="楕円 640">
          <a:extLst>
            <a:ext uri="{FF2B5EF4-FFF2-40B4-BE49-F238E27FC236}">
              <a16:creationId xmlns:a16="http://schemas.microsoft.com/office/drawing/2014/main" id="{C82E0D0B-710D-4879-A81C-283CD32F8664}"/>
            </a:ext>
          </a:extLst>
        </xdr:cNvPr>
        <xdr:cNvSpPr/>
      </xdr:nvSpPr>
      <xdr:spPr>
        <a:xfrm>
          <a:off x="12029440" y="99428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153162</xdr:rowOff>
    </xdr:to>
    <xdr:cxnSp macro="">
      <xdr:nvCxnSpPr>
        <xdr:cNvPr id="642" name="直線コネクタ 641">
          <a:extLst>
            <a:ext uri="{FF2B5EF4-FFF2-40B4-BE49-F238E27FC236}">
              <a16:creationId xmlns:a16="http://schemas.microsoft.com/office/drawing/2014/main" id="{7834FED7-4AA9-4394-B42E-76454A5D3BCF}"/>
            </a:ext>
          </a:extLst>
        </xdr:cNvPr>
        <xdr:cNvCxnSpPr/>
      </xdr:nvCxnSpPr>
      <xdr:spPr>
        <a:xfrm>
          <a:off x="12072620" y="9993630"/>
          <a:ext cx="7823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xdr:rowOff>
    </xdr:from>
    <xdr:to>
      <xdr:col>67</xdr:col>
      <xdr:colOff>101600</xdr:colOff>
      <xdr:row>59</xdr:row>
      <xdr:rowOff>103378</xdr:rowOff>
    </xdr:to>
    <xdr:sp macro="" textlink="">
      <xdr:nvSpPr>
        <xdr:cNvPr id="643" name="楕円 642">
          <a:extLst>
            <a:ext uri="{FF2B5EF4-FFF2-40B4-BE49-F238E27FC236}">
              <a16:creationId xmlns:a16="http://schemas.microsoft.com/office/drawing/2014/main" id="{BA24FDCB-28C3-4BF6-B648-14E0A58DFF7D}"/>
            </a:ext>
          </a:extLst>
        </xdr:cNvPr>
        <xdr:cNvSpPr/>
      </xdr:nvSpPr>
      <xdr:spPr>
        <a:xfrm>
          <a:off x="11231880" y="989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52578</xdr:rowOff>
    </xdr:from>
    <xdr:to>
      <xdr:col>71</xdr:col>
      <xdr:colOff>177800</xdr:colOff>
      <xdr:row>59</xdr:row>
      <xdr:rowOff>102870</xdr:rowOff>
    </xdr:to>
    <xdr:cxnSp macro="">
      <xdr:nvCxnSpPr>
        <xdr:cNvPr id="644" name="直線コネクタ 643">
          <a:extLst>
            <a:ext uri="{FF2B5EF4-FFF2-40B4-BE49-F238E27FC236}">
              <a16:creationId xmlns:a16="http://schemas.microsoft.com/office/drawing/2014/main" id="{8DA19369-3DF7-4C57-B228-F8ECAA3026BA}"/>
            </a:ext>
          </a:extLst>
        </xdr:cNvPr>
        <xdr:cNvCxnSpPr/>
      </xdr:nvCxnSpPr>
      <xdr:spPr>
        <a:xfrm>
          <a:off x="11282680" y="9943338"/>
          <a:ext cx="78994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C1CAFA5A-5CEB-44E4-97C5-662CD59744C8}"/>
            </a:ext>
          </a:extLst>
        </xdr:cNvPr>
        <xdr:cNvSpPr txBox="1"/>
      </xdr:nvSpPr>
      <xdr:spPr>
        <a:xfrm>
          <a:off x="13437244" y="9709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7646C469-31AF-46C8-B030-17566DE7A97D}"/>
            </a:ext>
          </a:extLst>
        </xdr:cNvPr>
        <xdr:cNvSpPr txBox="1"/>
      </xdr:nvSpPr>
      <xdr:spPr>
        <a:xfrm>
          <a:off x="12675244" y="9663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534885AE-069C-4A80-9B96-80D2919383F1}"/>
            </a:ext>
          </a:extLst>
        </xdr:cNvPr>
        <xdr:cNvSpPr txBox="1"/>
      </xdr:nvSpPr>
      <xdr:spPr>
        <a:xfrm>
          <a:off x="11900544" y="965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E4977039-DACC-4BAE-B81B-4B69FBC6521E}"/>
            </a:ext>
          </a:extLst>
        </xdr:cNvPr>
        <xdr:cNvSpPr txBox="1"/>
      </xdr:nvSpPr>
      <xdr:spPr>
        <a:xfrm>
          <a:off x="1110298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73931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6E92FD16-7201-4E81-9BF7-29970EC78B10}"/>
            </a:ext>
          </a:extLst>
        </xdr:cNvPr>
        <xdr:cNvSpPr txBox="1"/>
      </xdr:nvSpPr>
      <xdr:spPr>
        <a:xfrm>
          <a:off x="13437244" y="1013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23639</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36E8FFD1-247C-4C26-BAF9-D03F2AC0B5B7}"/>
            </a:ext>
          </a:extLst>
        </xdr:cNvPr>
        <xdr:cNvSpPr txBox="1"/>
      </xdr:nvSpPr>
      <xdr:spPr>
        <a:xfrm>
          <a:off x="1267524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144797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5D9C1C0-55A1-41B8-9DBF-9B41D4F0A9AD}"/>
            </a:ext>
          </a:extLst>
        </xdr:cNvPr>
        <xdr:cNvSpPr txBox="1"/>
      </xdr:nvSpPr>
      <xdr:spPr>
        <a:xfrm>
          <a:off x="1190054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94505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A4C302FC-7566-452B-9E68-4BA6B29E620F}"/>
            </a:ext>
          </a:extLst>
        </xdr:cNvPr>
        <xdr:cNvSpPr txBox="1"/>
      </xdr:nvSpPr>
      <xdr:spPr>
        <a:xfrm>
          <a:off x="11102984" y="998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858624EA-5ED6-4012-9FE3-430D3905C07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DD7382-58DE-4916-999F-82F55F56164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4B743EAE-0A33-4352-9AC3-13998165ACBF}"/>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583B7327-5A34-468B-8CDA-B5E0BC8628E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A503624D-6B4F-4882-A8C4-0217798F211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6BB09793-7EEA-4611-90E4-980088B9FDA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C6A2D913-71B7-48E3-9856-17C31F04C1E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363C3029-750A-4315-A080-57CE0907C8D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ED63AE9B-4F33-4C88-99CA-DF2376E9727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D0EDEF90-E323-442D-AFBC-D0791834DC0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3B813EF6-0F7F-483C-8305-4FF43334CD2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5B5B46B4-E968-4FA6-9727-D90D11BAC231}"/>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B6E646DE-5E93-4347-BBC8-E20FE31CD7B7}"/>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D8C547F1-66A6-401B-9BFE-57BA1CD0B2F4}"/>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6E6D716C-CDC4-47DA-8B8A-B13FF006C62F}"/>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8299CE9-0466-4267-85CB-C3B47C20352B}"/>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1EF5E22E-2DEE-4519-9778-07CB5895C0B8}"/>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C164543-7D00-49DF-A118-141EC38A11D2}"/>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111C347B-5E37-4E41-8C36-EF75139DCD5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F8F9E4EA-F722-46DE-8572-452A15B2658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27A7EE55-E9AB-45E0-859E-C40B56E7B9A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E7A290D5-D61D-486D-88CD-0A965E5B09FF}"/>
            </a:ext>
          </a:extLst>
        </xdr:cNvPr>
        <xdr:cNvCxnSpPr/>
      </xdr:nvCxnSpPr>
      <xdr:spPr>
        <a:xfrm flipV="1">
          <a:off x="19509104" y="9318498"/>
          <a:ext cx="0" cy="1405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A41F4DF-9240-4243-9E54-67227E1D291A}"/>
            </a:ext>
          </a:extLst>
        </xdr:cNvPr>
        <xdr:cNvSpPr txBox="1"/>
      </xdr:nvSpPr>
      <xdr:spPr>
        <a:xfrm>
          <a:off x="19547840" y="10727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E99DF3A5-8613-4A91-8149-215DF51B7FE8}"/>
            </a:ext>
          </a:extLst>
        </xdr:cNvPr>
        <xdr:cNvCxnSpPr/>
      </xdr:nvCxnSpPr>
      <xdr:spPr>
        <a:xfrm>
          <a:off x="19443700" y="107236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11493706-E8A4-4033-AB3E-2A95E56F03C7}"/>
            </a:ext>
          </a:extLst>
        </xdr:cNvPr>
        <xdr:cNvSpPr txBox="1"/>
      </xdr:nvSpPr>
      <xdr:spPr>
        <a:xfrm>
          <a:off x="19547840" y="909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F07A5960-84B5-41BD-9650-92DE47F6E28A}"/>
            </a:ext>
          </a:extLst>
        </xdr:cNvPr>
        <xdr:cNvCxnSpPr/>
      </xdr:nvCxnSpPr>
      <xdr:spPr>
        <a:xfrm>
          <a:off x="19443700" y="9318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F00799D1-7311-4221-A23A-972181E99CED}"/>
            </a:ext>
          </a:extLst>
        </xdr:cNvPr>
        <xdr:cNvSpPr txBox="1"/>
      </xdr:nvSpPr>
      <xdr:spPr>
        <a:xfrm>
          <a:off x="19547840" y="10409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BA449D6E-FCA8-4970-A346-B3B43BCDFF30}"/>
            </a:ext>
          </a:extLst>
        </xdr:cNvPr>
        <xdr:cNvSpPr/>
      </xdr:nvSpPr>
      <xdr:spPr>
        <a:xfrm>
          <a:off x="19458940" y="105577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C8FC062-28C4-403F-8B80-B111EADB882D}"/>
            </a:ext>
          </a:extLst>
        </xdr:cNvPr>
        <xdr:cNvSpPr/>
      </xdr:nvSpPr>
      <xdr:spPr>
        <a:xfrm>
          <a:off x="18735040" y="105623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F4F0B13-0C89-4BF0-8F4D-187DFAC416C3}"/>
            </a:ext>
          </a:extLst>
        </xdr:cNvPr>
        <xdr:cNvSpPr/>
      </xdr:nvSpPr>
      <xdr:spPr>
        <a:xfrm>
          <a:off x="17937480" y="105623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E713CE29-4EC4-47BD-81D2-43C2B96343AF}"/>
            </a:ext>
          </a:extLst>
        </xdr:cNvPr>
        <xdr:cNvSpPr/>
      </xdr:nvSpPr>
      <xdr:spPr>
        <a:xfrm>
          <a:off x="17162780" y="1056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B9D04C40-8E6D-4293-A695-CC6D7BA40B1D}"/>
            </a:ext>
          </a:extLst>
        </xdr:cNvPr>
        <xdr:cNvSpPr/>
      </xdr:nvSpPr>
      <xdr:spPr>
        <a:xfrm>
          <a:off x="16388080" y="10563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43A6CFB7-8556-4D09-9E7D-80F4EAF9925F}"/>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DE80B61-0BC4-468A-8F6D-602B2D1062B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F282C7B2-093E-41CF-A053-C6748E5ED6C8}"/>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CF86AC86-6754-40C8-B117-E9E4F174653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6DB6E5AC-5AB1-4FFD-AB50-08D64BD48B17}"/>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0" name="楕円 689">
          <a:extLst>
            <a:ext uri="{FF2B5EF4-FFF2-40B4-BE49-F238E27FC236}">
              <a16:creationId xmlns:a16="http://schemas.microsoft.com/office/drawing/2014/main" id="{96C6F0AE-9618-4F91-9E4F-418273314459}"/>
            </a:ext>
          </a:extLst>
        </xdr:cNvPr>
        <xdr:cNvSpPr/>
      </xdr:nvSpPr>
      <xdr:spPr>
        <a:xfrm>
          <a:off x="1945894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1F0105BD-8E98-414F-B0A2-B25046473460}"/>
            </a:ext>
          </a:extLst>
        </xdr:cNvPr>
        <xdr:cNvSpPr txBox="1"/>
      </xdr:nvSpPr>
      <xdr:spPr>
        <a:xfrm>
          <a:off x="19547840" y="1053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92" name="楕円 691">
          <a:extLst>
            <a:ext uri="{FF2B5EF4-FFF2-40B4-BE49-F238E27FC236}">
              <a16:creationId xmlns:a16="http://schemas.microsoft.com/office/drawing/2014/main" id="{69C1C5C8-1C7A-4AFE-9B04-30D6C734C495}"/>
            </a:ext>
          </a:extLst>
        </xdr:cNvPr>
        <xdr:cNvSpPr/>
      </xdr:nvSpPr>
      <xdr:spPr>
        <a:xfrm>
          <a:off x="1873504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93" name="直線コネクタ 692">
          <a:extLst>
            <a:ext uri="{FF2B5EF4-FFF2-40B4-BE49-F238E27FC236}">
              <a16:creationId xmlns:a16="http://schemas.microsoft.com/office/drawing/2014/main" id="{B3F8EE64-B7F3-4876-80C9-E1240A5AAA07}"/>
            </a:ext>
          </a:extLst>
        </xdr:cNvPr>
        <xdr:cNvCxnSpPr/>
      </xdr:nvCxnSpPr>
      <xdr:spPr>
        <a:xfrm>
          <a:off x="18778220" y="106641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694" name="楕円 693">
          <a:extLst>
            <a:ext uri="{FF2B5EF4-FFF2-40B4-BE49-F238E27FC236}">
              <a16:creationId xmlns:a16="http://schemas.microsoft.com/office/drawing/2014/main" id="{30D1DB48-75A1-43D5-9AD7-E49CF6306A30}"/>
            </a:ext>
          </a:extLst>
        </xdr:cNvPr>
        <xdr:cNvSpPr/>
      </xdr:nvSpPr>
      <xdr:spPr>
        <a:xfrm>
          <a:off x="1793748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695" name="直線コネクタ 694">
          <a:extLst>
            <a:ext uri="{FF2B5EF4-FFF2-40B4-BE49-F238E27FC236}">
              <a16:creationId xmlns:a16="http://schemas.microsoft.com/office/drawing/2014/main" id="{19FE9368-4EF3-4DAA-8950-083D26287FCC}"/>
            </a:ext>
          </a:extLst>
        </xdr:cNvPr>
        <xdr:cNvCxnSpPr/>
      </xdr:nvCxnSpPr>
      <xdr:spPr>
        <a:xfrm>
          <a:off x="17988280" y="106641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96" name="楕円 695">
          <a:extLst>
            <a:ext uri="{FF2B5EF4-FFF2-40B4-BE49-F238E27FC236}">
              <a16:creationId xmlns:a16="http://schemas.microsoft.com/office/drawing/2014/main" id="{A9AB1C4C-B5AD-4F63-88A2-63A76E6FF479}"/>
            </a:ext>
          </a:extLst>
        </xdr:cNvPr>
        <xdr:cNvSpPr/>
      </xdr:nvSpPr>
      <xdr:spPr>
        <a:xfrm>
          <a:off x="1716278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697" name="直線コネクタ 696">
          <a:extLst>
            <a:ext uri="{FF2B5EF4-FFF2-40B4-BE49-F238E27FC236}">
              <a16:creationId xmlns:a16="http://schemas.microsoft.com/office/drawing/2014/main" id="{C8DCEA36-626D-4EF4-BCAC-016379D33F6B}"/>
            </a:ext>
          </a:extLst>
        </xdr:cNvPr>
        <xdr:cNvCxnSpPr/>
      </xdr:nvCxnSpPr>
      <xdr:spPr>
        <a:xfrm>
          <a:off x="17213580" y="106641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698" name="楕円 697">
          <a:extLst>
            <a:ext uri="{FF2B5EF4-FFF2-40B4-BE49-F238E27FC236}">
              <a16:creationId xmlns:a16="http://schemas.microsoft.com/office/drawing/2014/main" id="{B847D5F9-6BA3-4C4B-AF0D-E4B0B3F233C4}"/>
            </a:ext>
          </a:extLst>
        </xdr:cNvPr>
        <xdr:cNvSpPr/>
      </xdr:nvSpPr>
      <xdr:spPr>
        <a:xfrm>
          <a:off x="16388080" y="106133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699" name="直線コネクタ 698">
          <a:extLst>
            <a:ext uri="{FF2B5EF4-FFF2-40B4-BE49-F238E27FC236}">
              <a16:creationId xmlns:a16="http://schemas.microsoft.com/office/drawing/2014/main" id="{4EE5E2AD-3EDE-4C5D-A80F-B6148CC74F88}"/>
            </a:ext>
          </a:extLst>
        </xdr:cNvPr>
        <xdr:cNvCxnSpPr/>
      </xdr:nvCxnSpPr>
      <xdr:spPr>
        <a:xfrm>
          <a:off x="16431260" y="106641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C8D4CACC-0F97-4397-8410-2F611C374668}"/>
            </a:ext>
          </a:extLst>
        </xdr:cNvPr>
        <xdr:cNvSpPr txBox="1"/>
      </xdr:nvSpPr>
      <xdr:spPr>
        <a:xfrm>
          <a:off x="1856112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87F5CE0-76C1-424C-B40F-032CE5EFC801}"/>
            </a:ext>
          </a:extLst>
        </xdr:cNvPr>
        <xdr:cNvSpPr txBox="1"/>
      </xdr:nvSpPr>
      <xdr:spPr>
        <a:xfrm>
          <a:off x="17776267"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C9F9F6CE-267B-4CE0-9667-4222E33D5DB0}"/>
            </a:ext>
          </a:extLst>
        </xdr:cNvPr>
        <xdr:cNvSpPr txBox="1"/>
      </xdr:nvSpPr>
      <xdr:spPr>
        <a:xfrm>
          <a:off x="170015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3CE32A6A-070E-4581-9DF1-CF76E2F04F93}"/>
            </a:ext>
          </a:extLst>
        </xdr:cNvPr>
        <xdr:cNvSpPr txBox="1"/>
      </xdr:nvSpPr>
      <xdr:spPr>
        <a:xfrm>
          <a:off x="16226867"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704" name="n_1mainValue【保健センター・保健所】&#10;一人当たり面積">
          <a:extLst>
            <a:ext uri="{FF2B5EF4-FFF2-40B4-BE49-F238E27FC236}">
              <a16:creationId xmlns:a16="http://schemas.microsoft.com/office/drawing/2014/main" id="{D8CF46A9-7590-4D31-8C67-AFA6C0EF253C}"/>
            </a:ext>
          </a:extLst>
        </xdr:cNvPr>
        <xdr:cNvSpPr txBox="1"/>
      </xdr:nvSpPr>
      <xdr:spPr>
        <a:xfrm>
          <a:off x="185611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05" name="n_2mainValue【保健センター・保健所】&#10;一人当たり面積">
          <a:extLst>
            <a:ext uri="{FF2B5EF4-FFF2-40B4-BE49-F238E27FC236}">
              <a16:creationId xmlns:a16="http://schemas.microsoft.com/office/drawing/2014/main" id="{E82714C1-3FA3-49B7-9DC9-464AE025CCB4}"/>
            </a:ext>
          </a:extLst>
        </xdr:cNvPr>
        <xdr:cNvSpPr txBox="1"/>
      </xdr:nvSpPr>
      <xdr:spPr>
        <a:xfrm>
          <a:off x="177762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706" name="n_3mainValue【保健センター・保健所】&#10;一人当たり面積">
          <a:extLst>
            <a:ext uri="{FF2B5EF4-FFF2-40B4-BE49-F238E27FC236}">
              <a16:creationId xmlns:a16="http://schemas.microsoft.com/office/drawing/2014/main" id="{E24B78F3-3B55-4B2D-87F9-116B39F26CB9}"/>
            </a:ext>
          </a:extLst>
        </xdr:cNvPr>
        <xdr:cNvSpPr txBox="1"/>
      </xdr:nvSpPr>
      <xdr:spPr>
        <a:xfrm>
          <a:off x="170015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144797</xdr:rowOff>
    </xdr:from>
    <xdr:ext cx="469744" cy="259045"/>
    <xdr:sp macro="" textlink="">
      <xdr:nvSpPr>
        <xdr:cNvPr id="707" name="n_4mainValue【保健センター・保健所】&#10;一人当たり面積">
          <a:extLst>
            <a:ext uri="{FF2B5EF4-FFF2-40B4-BE49-F238E27FC236}">
              <a16:creationId xmlns:a16="http://schemas.microsoft.com/office/drawing/2014/main" id="{79BEC4D4-4AA9-4FCB-B90F-66BFF114B9A3}"/>
            </a:ext>
          </a:extLst>
        </xdr:cNvPr>
        <xdr:cNvSpPr txBox="1"/>
      </xdr:nvSpPr>
      <xdr:spPr>
        <a:xfrm>
          <a:off x="162268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7119062E-5707-4A98-8AA5-C8BC3A204D7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202D109B-1C65-45D7-A1A6-D1BCC83B9613}"/>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D6A52D76-6413-4420-8490-605367E659E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C772B9FA-C59C-4BFB-8B43-5791F4FAEB9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830FF245-3510-433C-9CCE-87DA338C0B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E7DE6530-87F1-428D-955B-9EBD45CE8A7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78770C47-C41C-4594-A7EC-67A10CC0A66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4A46CC8-698C-46C7-9EEE-528DBC224B3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EB66E921-1367-4D99-9F1F-F4C4ACEB3FF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239E2D35-CD21-44CD-8D2E-DD012BDFAA99}"/>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2EA7AA77-BD62-4D4A-A5A2-5F409B45945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AA457FFD-3F3B-4C74-8995-E75FC7FA7DA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D96FEFF1-5B0B-456D-977F-05B375E9EEAD}"/>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982337F-7A96-4615-AFCE-7CB0FEFC35A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4EC2BA38-F0D3-4B81-B11B-2A9E380A72C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DB482E1C-D7D4-418F-AF61-CFACFB224ADF}"/>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DBA86A4D-0110-462B-8DD2-A8B86F2168F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A4679E7F-A348-4B16-A5C7-51245586C30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ACCA83A3-4C49-4EC5-B153-8A5EBEE696D1}"/>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56172D47-D99D-4442-8979-484495C7423F}"/>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5C797AE-920B-4EC5-B73E-ADB648E63B6D}"/>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1239D487-4DF9-4363-BAC2-0E6EE897FE0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604EC5B5-7ADA-430A-908B-27220EEA65C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D41CFB0-D4A3-4AEB-88CA-E2367745EF2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20A7616B-EC96-46F1-A960-81E6390CC7ED}"/>
            </a:ext>
          </a:extLst>
        </xdr:cNvPr>
        <xdr:cNvCxnSpPr/>
      </xdr:nvCxnSpPr>
      <xdr:spPr>
        <a:xfrm flipV="1">
          <a:off x="14375764" y="1321879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54B3059F-0C4E-4CA0-9E9E-B70A37294BC5}"/>
            </a:ext>
          </a:extLst>
        </xdr:cNvPr>
        <xdr:cNvSpPr txBox="1"/>
      </xdr:nvSpPr>
      <xdr:spPr>
        <a:xfrm>
          <a:off x="144145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59C1C318-AFD7-4AF6-B0AB-BAB669C716C5}"/>
            </a:ext>
          </a:extLst>
        </xdr:cNvPr>
        <xdr:cNvCxnSpPr/>
      </xdr:nvCxnSpPr>
      <xdr:spPr>
        <a:xfrm>
          <a:off x="14287500" y="1427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1BE7341A-62D6-404A-B378-0CC804CC674A}"/>
            </a:ext>
          </a:extLst>
        </xdr:cNvPr>
        <xdr:cNvSpPr txBox="1"/>
      </xdr:nvSpPr>
      <xdr:spPr>
        <a:xfrm>
          <a:off x="144145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1F7D8A77-1BDC-455B-8AF0-4F27406BE129}"/>
            </a:ext>
          </a:extLst>
        </xdr:cNvPr>
        <xdr:cNvCxnSpPr/>
      </xdr:nvCxnSpPr>
      <xdr:spPr>
        <a:xfrm>
          <a:off x="14287500" y="13218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D4F76BDB-99B8-4F51-82C0-CE5061905D1D}"/>
            </a:ext>
          </a:extLst>
        </xdr:cNvPr>
        <xdr:cNvSpPr txBox="1"/>
      </xdr:nvSpPr>
      <xdr:spPr>
        <a:xfrm>
          <a:off x="1441450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AAA075FF-E2C6-486E-B519-442DF2DCEB79}"/>
            </a:ext>
          </a:extLst>
        </xdr:cNvPr>
        <xdr:cNvSpPr/>
      </xdr:nvSpPr>
      <xdr:spPr>
        <a:xfrm>
          <a:off x="14325600" y="1372235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F6DC2A9C-5C35-4CA4-A334-4A713D2EB1E1}"/>
            </a:ext>
          </a:extLst>
        </xdr:cNvPr>
        <xdr:cNvSpPr/>
      </xdr:nvSpPr>
      <xdr:spPr>
        <a:xfrm>
          <a:off x="1357884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71D8999A-1A9D-4E5F-BA5A-06D48549B5B1}"/>
            </a:ext>
          </a:extLst>
        </xdr:cNvPr>
        <xdr:cNvSpPr/>
      </xdr:nvSpPr>
      <xdr:spPr>
        <a:xfrm>
          <a:off x="128041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E1AF5D2-42B7-44C1-8D2D-7D4DBF8D025B}"/>
            </a:ext>
          </a:extLst>
        </xdr:cNvPr>
        <xdr:cNvSpPr/>
      </xdr:nvSpPr>
      <xdr:spPr>
        <a:xfrm>
          <a:off x="12029440" y="13688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BA062A7C-F7E5-4178-8352-CE48643E7842}"/>
            </a:ext>
          </a:extLst>
        </xdr:cNvPr>
        <xdr:cNvSpPr/>
      </xdr:nvSpPr>
      <xdr:spPr>
        <a:xfrm>
          <a:off x="1123188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C1FE9EB4-72C4-42B6-BB42-7722BC2EF37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FA3820BA-D7B3-4695-ACDA-2A718B8D4815}"/>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D064C7C-EF39-4A51-88B2-188C456C5F8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7833F525-D7BB-48EF-A2E6-8F697924869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C7015C85-41DB-4822-BA4E-A1CFFE26DA9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48" name="楕円 747">
          <a:extLst>
            <a:ext uri="{FF2B5EF4-FFF2-40B4-BE49-F238E27FC236}">
              <a16:creationId xmlns:a16="http://schemas.microsoft.com/office/drawing/2014/main" id="{CF1E0082-ABB2-4C12-9972-DA1274E0D7AC}"/>
            </a:ext>
          </a:extLst>
        </xdr:cNvPr>
        <xdr:cNvSpPr/>
      </xdr:nvSpPr>
      <xdr:spPr>
        <a:xfrm>
          <a:off x="14325600" y="1381950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51452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5834CAC-50DE-4649-917B-D9EAA9AFD897}"/>
            </a:ext>
          </a:extLst>
        </xdr:cNvPr>
        <xdr:cNvSpPr txBox="1"/>
      </xdr:nvSpPr>
      <xdr:spPr>
        <a:xfrm>
          <a:off x="14414500"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44450</xdr:rowOff>
    </xdr:from>
    <xdr:to>
      <xdr:col>81</xdr:col>
      <xdr:colOff>101600</xdr:colOff>
      <xdr:row>82</xdr:row>
      <xdr:rowOff>146050</xdr:rowOff>
    </xdr:to>
    <xdr:sp macro="" textlink="">
      <xdr:nvSpPr>
        <xdr:cNvPr id="750" name="楕円 749">
          <a:extLst>
            <a:ext uri="{FF2B5EF4-FFF2-40B4-BE49-F238E27FC236}">
              <a16:creationId xmlns:a16="http://schemas.microsoft.com/office/drawing/2014/main" id="{8EC97924-A1E2-4D40-BA33-8626205AE2DD}"/>
            </a:ext>
          </a:extLst>
        </xdr:cNvPr>
        <xdr:cNvSpPr/>
      </xdr:nvSpPr>
      <xdr:spPr>
        <a:xfrm>
          <a:off x="1357884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95250</xdr:rowOff>
    </xdr:from>
    <xdr:to>
      <xdr:col>85</xdr:col>
      <xdr:colOff>127000</xdr:colOff>
      <xdr:row>82</xdr:row>
      <xdr:rowOff>123825</xdr:rowOff>
    </xdr:to>
    <xdr:cxnSp macro="">
      <xdr:nvCxnSpPr>
        <xdr:cNvPr id="751" name="直線コネクタ 750">
          <a:extLst>
            <a:ext uri="{FF2B5EF4-FFF2-40B4-BE49-F238E27FC236}">
              <a16:creationId xmlns:a16="http://schemas.microsoft.com/office/drawing/2014/main" id="{396CCB81-E03C-4E3B-A39B-81C1CA2A3AA2}"/>
            </a:ext>
          </a:extLst>
        </xdr:cNvPr>
        <xdr:cNvCxnSpPr/>
      </xdr:nvCxnSpPr>
      <xdr:spPr>
        <a:xfrm>
          <a:off x="13629640" y="13841730"/>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752" name="楕円 751">
          <a:extLst>
            <a:ext uri="{FF2B5EF4-FFF2-40B4-BE49-F238E27FC236}">
              <a16:creationId xmlns:a16="http://schemas.microsoft.com/office/drawing/2014/main" id="{382B8BB0-F886-4866-A271-CFD0C6B17DAF}"/>
            </a:ext>
          </a:extLst>
        </xdr:cNvPr>
        <xdr:cNvSpPr/>
      </xdr:nvSpPr>
      <xdr:spPr>
        <a:xfrm>
          <a:off x="12804140" y="1374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49530</xdr:rowOff>
    </xdr:from>
    <xdr:to>
      <xdr:col>81</xdr:col>
      <xdr:colOff>50800</xdr:colOff>
      <xdr:row>82</xdr:row>
      <xdr:rowOff>95250</xdr:rowOff>
    </xdr:to>
    <xdr:cxnSp macro="">
      <xdr:nvCxnSpPr>
        <xdr:cNvPr id="753" name="直線コネクタ 752">
          <a:extLst>
            <a:ext uri="{FF2B5EF4-FFF2-40B4-BE49-F238E27FC236}">
              <a16:creationId xmlns:a16="http://schemas.microsoft.com/office/drawing/2014/main" id="{C6466F9C-8B7C-4CDB-B414-DB9F92846865}"/>
            </a:ext>
          </a:extLst>
        </xdr:cNvPr>
        <xdr:cNvCxnSpPr/>
      </xdr:nvCxnSpPr>
      <xdr:spPr>
        <a:xfrm>
          <a:off x="12854940" y="1379601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54" name="楕円 753">
          <a:extLst>
            <a:ext uri="{FF2B5EF4-FFF2-40B4-BE49-F238E27FC236}">
              <a16:creationId xmlns:a16="http://schemas.microsoft.com/office/drawing/2014/main" id="{1F7FC1F5-CF18-4356-9EB9-3C05343573F6}"/>
            </a:ext>
          </a:extLst>
        </xdr:cNvPr>
        <xdr:cNvSpPr/>
      </xdr:nvSpPr>
      <xdr:spPr>
        <a:xfrm>
          <a:off x="12029440" y="13705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5714</xdr:rowOff>
    </xdr:from>
    <xdr:to>
      <xdr:col>76</xdr:col>
      <xdr:colOff>114300</xdr:colOff>
      <xdr:row>82</xdr:row>
      <xdr:rowOff>49530</xdr:rowOff>
    </xdr:to>
    <xdr:cxnSp macro="">
      <xdr:nvCxnSpPr>
        <xdr:cNvPr id="755" name="直線コネクタ 754">
          <a:extLst>
            <a:ext uri="{FF2B5EF4-FFF2-40B4-BE49-F238E27FC236}">
              <a16:creationId xmlns:a16="http://schemas.microsoft.com/office/drawing/2014/main" id="{1410A2D5-D167-4CF8-A4D6-6E1019539902}"/>
            </a:ext>
          </a:extLst>
        </xdr:cNvPr>
        <xdr:cNvCxnSpPr/>
      </xdr:nvCxnSpPr>
      <xdr:spPr>
        <a:xfrm>
          <a:off x="12072620" y="13752194"/>
          <a:ext cx="78232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80645</xdr:rowOff>
    </xdr:from>
    <xdr:to>
      <xdr:col>67</xdr:col>
      <xdr:colOff>101600</xdr:colOff>
      <xdr:row>82</xdr:row>
      <xdr:rowOff>10795</xdr:rowOff>
    </xdr:to>
    <xdr:sp macro="" textlink="">
      <xdr:nvSpPr>
        <xdr:cNvPr id="756" name="楕円 755">
          <a:extLst>
            <a:ext uri="{FF2B5EF4-FFF2-40B4-BE49-F238E27FC236}">
              <a16:creationId xmlns:a16="http://schemas.microsoft.com/office/drawing/2014/main" id="{8323A7DC-26F0-4D31-B423-A476AC73279F}"/>
            </a:ext>
          </a:extLst>
        </xdr:cNvPr>
        <xdr:cNvSpPr/>
      </xdr:nvSpPr>
      <xdr:spPr>
        <a:xfrm>
          <a:off x="11231880"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131445</xdr:rowOff>
    </xdr:from>
    <xdr:to>
      <xdr:col>71</xdr:col>
      <xdr:colOff>177800</xdr:colOff>
      <xdr:row>82</xdr:row>
      <xdr:rowOff>5714</xdr:rowOff>
    </xdr:to>
    <xdr:cxnSp macro="">
      <xdr:nvCxnSpPr>
        <xdr:cNvPr id="757" name="直線コネクタ 756">
          <a:extLst>
            <a:ext uri="{FF2B5EF4-FFF2-40B4-BE49-F238E27FC236}">
              <a16:creationId xmlns:a16="http://schemas.microsoft.com/office/drawing/2014/main" id="{17A993C1-425B-48BF-BC51-63102211C8A2}"/>
            </a:ext>
          </a:extLst>
        </xdr:cNvPr>
        <xdr:cNvCxnSpPr/>
      </xdr:nvCxnSpPr>
      <xdr:spPr>
        <a:xfrm>
          <a:off x="11282680" y="13710285"/>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A1B31D0D-D19C-443E-9E46-2FBC781A84F6}"/>
            </a:ext>
          </a:extLst>
        </xdr:cNvPr>
        <xdr:cNvSpPr txBox="1"/>
      </xdr:nvSpPr>
      <xdr:spPr>
        <a:xfrm>
          <a:off x="134372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583642BD-028C-485D-9406-468E2FC59880}"/>
            </a:ext>
          </a:extLst>
        </xdr:cNvPr>
        <xdr:cNvSpPr txBox="1"/>
      </xdr:nvSpPr>
      <xdr:spPr>
        <a:xfrm>
          <a:off x="12675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C76580A5-A0EC-4304-A4AD-F46E4F901317}"/>
            </a:ext>
          </a:extLst>
        </xdr:cNvPr>
        <xdr:cNvSpPr txBox="1"/>
      </xdr:nvSpPr>
      <xdr:spPr>
        <a:xfrm>
          <a:off x="119005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7C6A3BFC-6E33-457A-99FF-93482084CFCA}"/>
            </a:ext>
          </a:extLst>
        </xdr:cNvPr>
        <xdr:cNvSpPr txBox="1"/>
      </xdr:nvSpPr>
      <xdr:spPr>
        <a:xfrm>
          <a:off x="1110298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137177</xdr:rowOff>
    </xdr:from>
    <xdr:ext cx="405111" cy="259045"/>
    <xdr:sp macro="" textlink="">
      <xdr:nvSpPr>
        <xdr:cNvPr id="762" name="n_1mainValue【消防施設】&#10;有形固定資産減価償却率">
          <a:extLst>
            <a:ext uri="{FF2B5EF4-FFF2-40B4-BE49-F238E27FC236}">
              <a16:creationId xmlns:a16="http://schemas.microsoft.com/office/drawing/2014/main" id="{5AA54DE6-2C6D-457D-AFB4-DED777385359}"/>
            </a:ext>
          </a:extLst>
        </xdr:cNvPr>
        <xdr:cNvSpPr txBox="1"/>
      </xdr:nvSpPr>
      <xdr:spPr>
        <a:xfrm>
          <a:off x="134372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91457</xdr:rowOff>
    </xdr:from>
    <xdr:ext cx="405111" cy="259045"/>
    <xdr:sp macro="" textlink="">
      <xdr:nvSpPr>
        <xdr:cNvPr id="763" name="n_2mainValue【消防施設】&#10;有形固定資産減価償却率">
          <a:extLst>
            <a:ext uri="{FF2B5EF4-FFF2-40B4-BE49-F238E27FC236}">
              <a16:creationId xmlns:a16="http://schemas.microsoft.com/office/drawing/2014/main" id="{81796994-6B86-4DDF-B93B-42BCA1749D8D}"/>
            </a:ext>
          </a:extLst>
        </xdr:cNvPr>
        <xdr:cNvSpPr txBox="1"/>
      </xdr:nvSpPr>
      <xdr:spPr>
        <a:xfrm>
          <a:off x="12675244" y="1383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764" name="n_3mainValue【消防施設】&#10;有形固定資産減価償却率">
          <a:extLst>
            <a:ext uri="{FF2B5EF4-FFF2-40B4-BE49-F238E27FC236}">
              <a16:creationId xmlns:a16="http://schemas.microsoft.com/office/drawing/2014/main" id="{EF56BEE4-C88F-4F6F-9E92-2BE3B5C2BC81}"/>
            </a:ext>
          </a:extLst>
        </xdr:cNvPr>
        <xdr:cNvSpPr txBox="1"/>
      </xdr:nvSpPr>
      <xdr:spPr>
        <a:xfrm>
          <a:off x="1190054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27322</xdr:rowOff>
    </xdr:from>
    <xdr:ext cx="405111" cy="259045"/>
    <xdr:sp macro="" textlink="">
      <xdr:nvSpPr>
        <xdr:cNvPr id="765" name="n_4mainValue【消防施設】&#10;有形固定資産減価償却率">
          <a:extLst>
            <a:ext uri="{FF2B5EF4-FFF2-40B4-BE49-F238E27FC236}">
              <a16:creationId xmlns:a16="http://schemas.microsoft.com/office/drawing/2014/main" id="{D221C0B9-FCEA-4127-B175-C4BC64BC3D8B}"/>
            </a:ext>
          </a:extLst>
        </xdr:cNvPr>
        <xdr:cNvSpPr txBox="1"/>
      </xdr:nvSpPr>
      <xdr:spPr>
        <a:xfrm>
          <a:off x="11102984" y="1343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CC648844-F4F8-4FA1-9052-DEB0D137FD9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B0EA5B5C-B653-46C9-B018-86318B631A7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C9A07A93-1993-4C18-B5A6-013AFB1AB3A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639DF899-F9C0-49F2-8412-A3F63E74CF8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3C58B284-67CF-43AA-8B4E-247D5CFEF6D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8D5FD6A1-D9E5-4B7E-85A8-4A41A13A0B2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958CFC4B-73ED-4383-9124-9C89059C8B3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C75F2E92-FA86-475B-B1FA-456B092C1DC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5BD3BAC3-8166-4BE8-9883-B5D3CFDF871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B7B87091-35DF-418E-AE5A-5EC99F09F7B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4B0A5FA6-D616-4415-874D-9F4E046F3AB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5C7683B2-C926-48FA-B46C-2818BC7C1CAB}"/>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DB54BF4-F3C2-4AE1-8D68-9C234970402C}"/>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D3316C22-EECF-401C-9BF1-7F004DFE65D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5E56CDD1-159F-449E-8C6C-1507B1EFE88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B39E3136-569F-4546-86BA-9C6769FD739D}"/>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DED32A0-6B5D-4357-B2B2-6632379C9266}"/>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08E94C5-FDB0-4EF7-A5B1-DDA51519469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C555CB0B-E5B0-48DD-81E8-F38D0AF33F14}"/>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593801CC-46F7-4F2F-B830-AE52855DCCE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711A0B20-DB3F-48FA-B293-EEA2FE91FAE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D63DBF31-76A1-47EA-8FDA-F0812838292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98933C2B-1D01-4E58-9DAF-B51749A561A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887028DB-523A-49AF-A9FC-F7A695363EA1}"/>
            </a:ext>
          </a:extLst>
        </xdr:cNvPr>
        <xdr:cNvCxnSpPr/>
      </xdr:nvCxnSpPr>
      <xdr:spPr>
        <a:xfrm flipV="1">
          <a:off x="19509104" y="12940030"/>
          <a:ext cx="0" cy="147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770E6BA0-E8A5-4A78-8A63-B1873B7E4CB0}"/>
            </a:ext>
          </a:extLst>
        </xdr:cNvPr>
        <xdr:cNvSpPr txBox="1"/>
      </xdr:nvSpPr>
      <xdr:spPr>
        <a:xfrm>
          <a:off x="19547840"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6DB7032D-B08A-4E68-A66E-D46E64C91C1A}"/>
            </a:ext>
          </a:extLst>
        </xdr:cNvPr>
        <xdr:cNvCxnSpPr/>
      </xdr:nvCxnSpPr>
      <xdr:spPr>
        <a:xfrm>
          <a:off x="19443700" y="14417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446F113B-3F29-4312-A5F6-F7752F894102}"/>
            </a:ext>
          </a:extLst>
        </xdr:cNvPr>
        <xdr:cNvSpPr txBox="1"/>
      </xdr:nvSpPr>
      <xdr:spPr>
        <a:xfrm>
          <a:off x="1954784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40103B15-5332-4494-91A1-929BE2C9DE5B}"/>
            </a:ext>
          </a:extLst>
        </xdr:cNvPr>
        <xdr:cNvCxnSpPr/>
      </xdr:nvCxnSpPr>
      <xdr:spPr>
        <a:xfrm>
          <a:off x="1944370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71F37840-BDA9-4C71-802F-52A8818A335B}"/>
            </a:ext>
          </a:extLst>
        </xdr:cNvPr>
        <xdr:cNvSpPr txBox="1"/>
      </xdr:nvSpPr>
      <xdr:spPr>
        <a:xfrm>
          <a:off x="19547840" y="13703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D94A0746-716B-4062-88AC-794AD776F62D}"/>
            </a:ext>
          </a:extLst>
        </xdr:cNvPr>
        <xdr:cNvSpPr/>
      </xdr:nvSpPr>
      <xdr:spPr>
        <a:xfrm>
          <a:off x="1945894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F51FA338-8860-4B5C-B1FF-A6ABCC639C5E}"/>
            </a:ext>
          </a:extLst>
        </xdr:cNvPr>
        <xdr:cNvSpPr/>
      </xdr:nvSpPr>
      <xdr:spPr>
        <a:xfrm>
          <a:off x="1873504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E961AF2-A46C-47FB-B169-036216E99A13}"/>
            </a:ext>
          </a:extLst>
        </xdr:cNvPr>
        <xdr:cNvSpPr/>
      </xdr:nvSpPr>
      <xdr:spPr>
        <a:xfrm>
          <a:off x="17937480" y="13860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D8CFE942-C584-437D-B649-5D4963F32C28}"/>
            </a:ext>
          </a:extLst>
        </xdr:cNvPr>
        <xdr:cNvSpPr/>
      </xdr:nvSpPr>
      <xdr:spPr>
        <a:xfrm>
          <a:off x="1716278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37ED6FF3-F0C1-4FFE-9D97-592FBF3ED675}"/>
            </a:ext>
          </a:extLst>
        </xdr:cNvPr>
        <xdr:cNvSpPr/>
      </xdr:nvSpPr>
      <xdr:spPr>
        <a:xfrm>
          <a:off x="16388080" y="13873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16D9B6DC-E6BA-46C4-92FE-D9ADE2568F3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B58DB240-0EDF-4139-941C-C57C63F5D81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A9D907FC-A624-4132-B11A-C4139280F826}"/>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973E15EF-C6AE-45C2-8834-CA2A478CFCF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1A85DF46-5015-4D9A-997F-9CCF04A9F264}"/>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114300</xdr:rowOff>
    </xdr:from>
    <xdr:to>
      <xdr:col>116</xdr:col>
      <xdr:colOff>114300</xdr:colOff>
      <xdr:row>85</xdr:row>
      <xdr:rowOff>44450</xdr:rowOff>
    </xdr:to>
    <xdr:sp macro="" textlink="">
      <xdr:nvSpPr>
        <xdr:cNvPr id="805" name="楕円 804">
          <a:extLst>
            <a:ext uri="{FF2B5EF4-FFF2-40B4-BE49-F238E27FC236}">
              <a16:creationId xmlns:a16="http://schemas.microsoft.com/office/drawing/2014/main" id="{314EB09B-7658-4634-A9D3-567D3C05690E}"/>
            </a:ext>
          </a:extLst>
        </xdr:cNvPr>
        <xdr:cNvSpPr/>
      </xdr:nvSpPr>
      <xdr:spPr>
        <a:xfrm>
          <a:off x="19458940" y="14196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92727</xdr:rowOff>
    </xdr:from>
    <xdr:ext cx="469744" cy="259045"/>
    <xdr:sp macro="" textlink="">
      <xdr:nvSpPr>
        <xdr:cNvPr id="806" name="【消防施設】&#10;一人当たり面積該当値テキスト">
          <a:extLst>
            <a:ext uri="{FF2B5EF4-FFF2-40B4-BE49-F238E27FC236}">
              <a16:creationId xmlns:a16="http://schemas.microsoft.com/office/drawing/2014/main" id="{A6C0BC97-37D5-47AF-8840-3F426E5DACAA}"/>
            </a:ext>
          </a:extLst>
        </xdr:cNvPr>
        <xdr:cNvSpPr txBox="1"/>
      </xdr:nvSpPr>
      <xdr:spPr>
        <a:xfrm>
          <a:off x="19547840" y="1417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114300</xdr:rowOff>
    </xdr:from>
    <xdr:to>
      <xdr:col>112</xdr:col>
      <xdr:colOff>38100</xdr:colOff>
      <xdr:row>85</xdr:row>
      <xdr:rowOff>44450</xdr:rowOff>
    </xdr:to>
    <xdr:sp macro="" textlink="">
      <xdr:nvSpPr>
        <xdr:cNvPr id="807" name="楕円 806">
          <a:extLst>
            <a:ext uri="{FF2B5EF4-FFF2-40B4-BE49-F238E27FC236}">
              <a16:creationId xmlns:a16="http://schemas.microsoft.com/office/drawing/2014/main" id="{4AF0DF46-7A72-421F-AC11-54BEDB670950}"/>
            </a:ext>
          </a:extLst>
        </xdr:cNvPr>
        <xdr:cNvSpPr/>
      </xdr:nvSpPr>
      <xdr:spPr>
        <a:xfrm>
          <a:off x="18735040" y="14196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165100</xdr:rowOff>
    </xdr:from>
    <xdr:to>
      <xdr:col>116</xdr:col>
      <xdr:colOff>63500</xdr:colOff>
      <xdr:row>84</xdr:row>
      <xdr:rowOff>165100</xdr:rowOff>
    </xdr:to>
    <xdr:cxnSp macro="">
      <xdr:nvCxnSpPr>
        <xdr:cNvPr id="808" name="直線コネクタ 807">
          <a:extLst>
            <a:ext uri="{FF2B5EF4-FFF2-40B4-BE49-F238E27FC236}">
              <a16:creationId xmlns:a16="http://schemas.microsoft.com/office/drawing/2014/main" id="{DB9C5655-56C7-410D-9EC0-874B96115AC6}"/>
            </a:ext>
          </a:extLst>
        </xdr:cNvPr>
        <xdr:cNvCxnSpPr/>
      </xdr:nvCxnSpPr>
      <xdr:spPr>
        <a:xfrm>
          <a:off x="18778220" y="14246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114300</xdr:rowOff>
    </xdr:from>
    <xdr:to>
      <xdr:col>107</xdr:col>
      <xdr:colOff>101600</xdr:colOff>
      <xdr:row>85</xdr:row>
      <xdr:rowOff>44450</xdr:rowOff>
    </xdr:to>
    <xdr:sp macro="" textlink="">
      <xdr:nvSpPr>
        <xdr:cNvPr id="809" name="楕円 808">
          <a:extLst>
            <a:ext uri="{FF2B5EF4-FFF2-40B4-BE49-F238E27FC236}">
              <a16:creationId xmlns:a16="http://schemas.microsoft.com/office/drawing/2014/main" id="{1F77CEE3-4139-465A-BF56-E87648A72EB5}"/>
            </a:ext>
          </a:extLst>
        </xdr:cNvPr>
        <xdr:cNvSpPr/>
      </xdr:nvSpPr>
      <xdr:spPr>
        <a:xfrm>
          <a:off x="17937480" y="14196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165100</xdr:rowOff>
    </xdr:from>
    <xdr:to>
      <xdr:col>111</xdr:col>
      <xdr:colOff>177800</xdr:colOff>
      <xdr:row>84</xdr:row>
      <xdr:rowOff>165100</xdr:rowOff>
    </xdr:to>
    <xdr:cxnSp macro="">
      <xdr:nvCxnSpPr>
        <xdr:cNvPr id="810" name="直線コネクタ 809">
          <a:extLst>
            <a:ext uri="{FF2B5EF4-FFF2-40B4-BE49-F238E27FC236}">
              <a16:creationId xmlns:a16="http://schemas.microsoft.com/office/drawing/2014/main" id="{DB92813A-7FE7-4EFB-AF51-E74537257DBD}"/>
            </a:ext>
          </a:extLst>
        </xdr:cNvPr>
        <xdr:cNvCxnSpPr/>
      </xdr:nvCxnSpPr>
      <xdr:spPr>
        <a:xfrm>
          <a:off x="17988280" y="14246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811" name="楕円 810">
          <a:extLst>
            <a:ext uri="{FF2B5EF4-FFF2-40B4-BE49-F238E27FC236}">
              <a16:creationId xmlns:a16="http://schemas.microsoft.com/office/drawing/2014/main" id="{08229A97-44CE-494E-912E-5639C799D204}"/>
            </a:ext>
          </a:extLst>
        </xdr:cNvPr>
        <xdr:cNvSpPr/>
      </xdr:nvSpPr>
      <xdr:spPr>
        <a:xfrm>
          <a:off x="17162780" y="14196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165100</xdr:rowOff>
    </xdr:from>
    <xdr:to>
      <xdr:col>107</xdr:col>
      <xdr:colOff>50800</xdr:colOff>
      <xdr:row>84</xdr:row>
      <xdr:rowOff>165100</xdr:rowOff>
    </xdr:to>
    <xdr:cxnSp macro="">
      <xdr:nvCxnSpPr>
        <xdr:cNvPr id="812" name="直線コネクタ 811">
          <a:extLst>
            <a:ext uri="{FF2B5EF4-FFF2-40B4-BE49-F238E27FC236}">
              <a16:creationId xmlns:a16="http://schemas.microsoft.com/office/drawing/2014/main" id="{6A4E85DF-7B95-466D-8E91-7513E5BDB313}"/>
            </a:ext>
          </a:extLst>
        </xdr:cNvPr>
        <xdr:cNvCxnSpPr/>
      </xdr:nvCxnSpPr>
      <xdr:spPr>
        <a:xfrm>
          <a:off x="17213580" y="14246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3" name="楕円 812">
          <a:extLst>
            <a:ext uri="{FF2B5EF4-FFF2-40B4-BE49-F238E27FC236}">
              <a16:creationId xmlns:a16="http://schemas.microsoft.com/office/drawing/2014/main" id="{FEEC0B68-64AF-4B12-ADEE-CB39F668211C}"/>
            </a:ext>
          </a:extLst>
        </xdr:cNvPr>
        <xdr:cNvSpPr/>
      </xdr:nvSpPr>
      <xdr:spPr>
        <a:xfrm>
          <a:off x="16388080" y="14196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165100</xdr:rowOff>
    </xdr:from>
    <xdr:to>
      <xdr:col>102</xdr:col>
      <xdr:colOff>114300</xdr:colOff>
      <xdr:row>84</xdr:row>
      <xdr:rowOff>165100</xdr:rowOff>
    </xdr:to>
    <xdr:cxnSp macro="">
      <xdr:nvCxnSpPr>
        <xdr:cNvPr id="814" name="直線コネクタ 813">
          <a:extLst>
            <a:ext uri="{FF2B5EF4-FFF2-40B4-BE49-F238E27FC236}">
              <a16:creationId xmlns:a16="http://schemas.microsoft.com/office/drawing/2014/main" id="{2D2BAA01-C9F5-4864-B8D0-745B9C246904}"/>
            </a:ext>
          </a:extLst>
        </xdr:cNvPr>
        <xdr:cNvCxnSpPr/>
      </xdr:nvCxnSpPr>
      <xdr:spPr>
        <a:xfrm>
          <a:off x="16431260" y="14246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06067A5E-D663-45E8-93AE-9FF49207425A}"/>
            </a:ext>
          </a:extLst>
        </xdr:cNvPr>
        <xdr:cNvSpPr txBox="1"/>
      </xdr:nvSpPr>
      <xdr:spPr>
        <a:xfrm>
          <a:off x="1856112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90ECF3D8-31FD-497C-8575-49CD8D8F86A9}"/>
            </a:ext>
          </a:extLst>
        </xdr:cNvPr>
        <xdr:cNvSpPr txBox="1"/>
      </xdr:nvSpPr>
      <xdr:spPr>
        <a:xfrm>
          <a:off x="17776267" y="1363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AD493121-3811-443F-9FBF-0B51D15D20FE}"/>
            </a:ext>
          </a:extLst>
        </xdr:cNvPr>
        <xdr:cNvSpPr txBox="1"/>
      </xdr:nvSpPr>
      <xdr:spPr>
        <a:xfrm>
          <a:off x="170015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10F5FAF8-17FF-4163-81D3-7FD92555FB85}"/>
            </a:ext>
          </a:extLst>
        </xdr:cNvPr>
        <xdr:cNvSpPr txBox="1"/>
      </xdr:nvSpPr>
      <xdr:spPr>
        <a:xfrm>
          <a:off x="16226867" y="13652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35577</xdr:rowOff>
    </xdr:from>
    <xdr:ext cx="469744" cy="259045"/>
    <xdr:sp macro="" textlink="">
      <xdr:nvSpPr>
        <xdr:cNvPr id="819" name="n_1mainValue【消防施設】&#10;一人当たり面積">
          <a:extLst>
            <a:ext uri="{FF2B5EF4-FFF2-40B4-BE49-F238E27FC236}">
              <a16:creationId xmlns:a16="http://schemas.microsoft.com/office/drawing/2014/main" id="{7A596A9F-152E-45F7-852D-120F5B658686}"/>
            </a:ext>
          </a:extLst>
        </xdr:cNvPr>
        <xdr:cNvSpPr txBox="1"/>
      </xdr:nvSpPr>
      <xdr:spPr>
        <a:xfrm>
          <a:off x="1856112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35577</xdr:rowOff>
    </xdr:from>
    <xdr:ext cx="469744" cy="259045"/>
    <xdr:sp macro="" textlink="">
      <xdr:nvSpPr>
        <xdr:cNvPr id="820" name="n_2mainValue【消防施設】&#10;一人当たり面積">
          <a:extLst>
            <a:ext uri="{FF2B5EF4-FFF2-40B4-BE49-F238E27FC236}">
              <a16:creationId xmlns:a16="http://schemas.microsoft.com/office/drawing/2014/main" id="{405BE631-CA0A-4557-939E-57B2B939A2F8}"/>
            </a:ext>
          </a:extLst>
        </xdr:cNvPr>
        <xdr:cNvSpPr txBox="1"/>
      </xdr:nvSpPr>
      <xdr:spPr>
        <a:xfrm>
          <a:off x="177762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35577</xdr:rowOff>
    </xdr:from>
    <xdr:ext cx="469744" cy="259045"/>
    <xdr:sp macro="" textlink="">
      <xdr:nvSpPr>
        <xdr:cNvPr id="821" name="n_3mainValue【消防施設】&#10;一人当たり面積">
          <a:extLst>
            <a:ext uri="{FF2B5EF4-FFF2-40B4-BE49-F238E27FC236}">
              <a16:creationId xmlns:a16="http://schemas.microsoft.com/office/drawing/2014/main" id="{FEF5945A-9C0A-48CB-8619-AB306D56E6AA}"/>
            </a:ext>
          </a:extLst>
        </xdr:cNvPr>
        <xdr:cNvSpPr txBox="1"/>
      </xdr:nvSpPr>
      <xdr:spPr>
        <a:xfrm>
          <a:off x="170015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822" name="n_4mainValue【消防施設】&#10;一人当たり面積">
          <a:extLst>
            <a:ext uri="{FF2B5EF4-FFF2-40B4-BE49-F238E27FC236}">
              <a16:creationId xmlns:a16="http://schemas.microsoft.com/office/drawing/2014/main" id="{50F4102A-299D-4762-B1AA-C7F9C6B860D2}"/>
            </a:ext>
          </a:extLst>
        </xdr:cNvPr>
        <xdr:cNvSpPr txBox="1"/>
      </xdr:nvSpPr>
      <xdr:spPr>
        <a:xfrm>
          <a:off x="16226867"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DCCBF2B6-683E-4F6D-A44B-13FC7C932EA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7E828366-5751-48CA-B197-6D08CF8E8CE6}"/>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A6E520BC-AA23-430C-B989-6885B2D4AE0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A1198E53-B2EB-43C2-B7BB-B4E58237AA09}"/>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90AB04B3-257B-4B0C-AA9D-D02D7C0AE4F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6DC64633-B9DB-45CE-8197-B00C94F4557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CB4BB633-F8BE-4BED-85F4-E8E8357E9D6E}"/>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AF047EF3-A564-4E00-97B7-1472FAD8D3D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E0FEAEA8-7858-408C-BF7A-3480DA19913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A9377C9F-A455-4528-9ED2-D0D9CB98765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15072E34-A75F-4BB6-9F66-0E1BCB76B84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CB18C249-BF0F-4717-8441-A75D1A34FDED}"/>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76589580-050B-425D-A032-9C4562292F82}"/>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3CDFF459-136D-4280-8BD3-2840246BE7D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DA0FABC9-9604-495C-B46A-17FE5B6D02F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EAB88315-E3CC-4D5A-B1E8-13E95DA6FC4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0509310F-D349-4947-801E-D5142D69374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2143E94A-5F7A-4E56-9389-58C7FDC574C7}"/>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4CAC0061-D2EB-4545-9BC3-2B33A7AB88A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1CBBE046-63F2-43A0-BDBA-DADCA62C979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EA81F4DE-9740-4E86-9199-A1999BB9B0C1}"/>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B1A676CA-C01A-4CA5-845B-3AA1F3FB0F8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BCC30001-5909-41C2-8DBF-CD8C98D9E13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93D521AB-A41A-4E06-BD38-70DD7717E41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AAE7602F-3A0F-4418-9437-21F3B63B1321}"/>
            </a:ext>
          </a:extLst>
        </xdr:cNvPr>
        <xdr:cNvCxnSpPr/>
      </xdr:nvCxnSpPr>
      <xdr:spPr>
        <a:xfrm flipV="1">
          <a:off x="14375764" y="167830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ECA16755-52A2-476B-B1D2-AA3672F4158A}"/>
            </a:ext>
          </a:extLst>
        </xdr:cNvPr>
        <xdr:cNvSpPr txBox="1"/>
      </xdr:nvSpPr>
      <xdr:spPr>
        <a:xfrm>
          <a:off x="14414500"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E5F6F18-BF83-4683-B4FF-329C21EB3448}"/>
            </a:ext>
          </a:extLst>
        </xdr:cNvPr>
        <xdr:cNvCxnSpPr/>
      </xdr:nvCxnSpPr>
      <xdr:spPr>
        <a:xfrm>
          <a:off x="14287500" y="18040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D57C28C7-19D2-4C50-ABE5-0B0C94C5A635}"/>
            </a:ext>
          </a:extLst>
        </xdr:cNvPr>
        <xdr:cNvSpPr txBox="1"/>
      </xdr:nvSpPr>
      <xdr:spPr>
        <a:xfrm>
          <a:off x="14414500" y="16565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C0C88729-D676-4514-9E0D-512619075B80}"/>
            </a:ext>
          </a:extLst>
        </xdr:cNvPr>
        <xdr:cNvCxnSpPr/>
      </xdr:nvCxnSpPr>
      <xdr:spPr>
        <a:xfrm>
          <a:off x="14287500" y="167830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16046905-8EE9-4729-8FE7-3E5329B7D9E3}"/>
            </a:ext>
          </a:extLst>
        </xdr:cNvPr>
        <xdr:cNvSpPr txBox="1"/>
      </xdr:nvSpPr>
      <xdr:spPr>
        <a:xfrm>
          <a:off x="14414500" y="17227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4700F1DC-C13E-410E-AB45-0B7BEE055796}"/>
            </a:ext>
          </a:extLst>
        </xdr:cNvPr>
        <xdr:cNvSpPr/>
      </xdr:nvSpPr>
      <xdr:spPr>
        <a:xfrm>
          <a:off x="14325600" y="173723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1912D7AF-31A6-41E3-9AE4-EE667E4F7778}"/>
            </a:ext>
          </a:extLst>
        </xdr:cNvPr>
        <xdr:cNvSpPr/>
      </xdr:nvSpPr>
      <xdr:spPr>
        <a:xfrm>
          <a:off x="13578840" y="173799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15DD9C67-E6CF-442D-AFF5-BB3A222793F8}"/>
            </a:ext>
          </a:extLst>
        </xdr:cNvPr>
        <xdr:cNvSpPr/>
      </xdr:nvSpPr>
      <xdr:spPr>
        <a:xfrm>
          <a:off x="1280414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AF7D5258-F001-485D-B751-BF6B88AE4B1A}"/>
            </a:ext>
          </a:extLst>
        </xdr:cNvPr>
        <xdr:cNvSpPr/>
      </xdr:nvSpPr>
      <xdr:spPr>
        <a:xfrm>
          <a:off x="12029440" y="17339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5221D852-8958-4084-B749-352BAEB739BF}"/>
            </a:ext>
          </a:extLst>
        </xdr:cNvPr>
        <xdr:cNvSpPr/>
      </xdr:nvSpPr>
      <xdr:spPr>
        <a:xfrm>
          <a:off x="11231880" y="17313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4220E535-6F9B-4D56-B581-5DC20ABF2DA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C7EF0F65-D481-46A6-9DE3-B3D54C96AC9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90CF52C7-22F9-4973-98EF-B4994EA9815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E3AEC16-94DE-4B5A-ADAA-B4748B84A85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DD3032F-A015-4566-ABDB-DA4A5D3069D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19686</xdr:rowOff>
    </xdr:from>
    <xdr:to>
      <xdr:col>85</xdr:col>
      <xdr:colOff>177800</xdr:colOff>
      <xdr:row>104</xdr:row>
      <xdr:rowOff>121286</xdr:rowOff>
    </xdr:to>
    <xdr:sp macro="" textlink="">
      <xdr:nvSpPr>
        <xdr:cNvPr id="863" name="楕円 862">
          <a:extLst>
            <a:ext uri="{FF2B5EF4-FFF2-40B4-BE49-F238E27FC236}">
              <a16:creationId xmlns:a16="http://schemas.microsoft.com/office/drawing/2014/main" id="{D269D36F-665B-4F8B-BC1B-7277DFA31F6C}"/>
            </a:ext>
          </a:extLst>
        </xdr:cNvPr>
        <xdr:cNvSpPr/>
      </xdr:nvSpPr>
      <xdr:spPr>
        <a:xfrm>
          <a:off x="14325600" y="174542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169563</xdr:rowOff>
    </xdr:from>
    <xdr:ext cx="405111" cy="259045"/>
    <xdr:sp macro="" textlink="">
      <xdr:nvSpPr>
        <xdr:cNvPr id="864" name="【庁舎】&#10;有形固定資産減価償却率該当値テキスト">
          <a:extLst>
            <a:ext uri="{FF2B5EF4-FFF2-40B4-BE49-F238E27FC236}">
              <a16:creationId xmlns:a16="http://schemas.microsoft.com/office/drawing/2014/main" id="{F9EB7E05-1366-47C4-9E7A-235F8AFE6106}"/>
            </a:ext>
          </a:extLst>
        </xdr:cNvPr>
        <xdr:cNvSpPr txBox="1"/>
      </xdr:nvSpPr>
      <xdr:spPr>
        <a:xfrm>
          <a:off x="14414500" y="1743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164464</xdr:rowOff>
    </xdr:from>
    <xdr:to>
      <xdr:col>81</xdr:col>
      <xdr:colOff>101600</xdr:colOff>
      <xdr:row>104</xdr:row>
      <xdr:rowOff>94614</xdr:rowOff>
    </xdr:to>
    <xdr:sp macro="" textlink="">
      <xdr:nvSpPr>
        <xdr:cNvPr id="865" name="楕円 864">
          <a:extLst>
            <a:ext uri="{FF2B5EF4-FFF2-40B4-BE49-F238E27FC236}">
              <a16:creationId xmlns:a16="http://schemas.microsoft.com/office/drawing/2014/main" id="{BADD53B5-D9DC-4405-B9BE-E3B44837A6C0}"/>
            </a:ext>
          </a:extLst>
        </xdr:cNvPr>
        <xdr:cNvSpPr/>
      </xdr:nvSpPr>
      <xdr:spPr>
        <a:xfrm>
          <a:off x="13578840" y="17431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43814</xdr:rowOff>
    </xdr:from>
    <xdr:to>
      <xdr:col>85</xdr:col>
      <xdr:colOff>127000</xdr:colOff>
      <xdr:row>104</xdr:row>
      <xdr:rowOff>70486</xdr:rowOff>
    </xdr:to>
    <xdr:cxnSp macro="">
      <xdr:nvCxnSpPr>
        <xdr:cNvPr id="866" name="直線コネクタ 865">
          <a:extLst>
            <a:ext uri="{FF2B5EF4-FFF2-40B4-BE49-F238E27FC236}">
              <a16:creationId xmlns:a16="http://schemas.microsoft.com/office/drawing/2014/main" id="{6617B28C-4E68-4447-915F-1C68BCF8BB5A}"/>
            </a:ext>
          </a:extLst>
        </xdr:cNvPr>
        <xdr:cNvCxnSpPr/>
      </xdr:nvCxnSpPr>
      <xdr:spPr>
        <a:xfrm>
          <a:off x="13629640" y="17478374"/>
          <a:ext cx="74676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867" name="楕円 866">
          <a:extLst>
            <a:ext uri="{FF2B5EF4-FFF2-40B4-BE49-F238E27FC236}">
              <a16:creationId xmlns:a16="http://schemas.microsoft.com/office/drawing/2014/main" id="{F4DD2CBF-8647-4620-8237-2868B1241BF2}"/>
            </a:ext>
          </a:extLst>
        </xdr:cNvPr>
        <xdr:cNvSpPr/>
      </xdr:nvSpPr>
      <xdr:spPr>
        <a:xfrm>
          <a:off x="12804140" y="17391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3811</xdr:rowOff>
    </xdr:from>
    <xdr:to>
      <xdr:col>81</xdr:col>
      <xdr:colOff>50800</xdr:colOff>
      <xdr:row>104</xdr:row>
      <xdr:rowOff>43814</xdr:rowOff>
    </xdr:to>
    <xdr:cxnSp macro="">
      <xdr:nvCxnSpPr>
        <xdr:cNvPr id="868" name="直線コネクタ 867">
          <a:extLst>
            <a:ext uri="{FF2B5EF4-FFF2-40B4-BE49-F238E27FC236}">
              <a16:creationId xmlns:a16="http://schemas.microsoft.com/office/drawing/2014/main" id="{AEE4840B-719F-4861-8543-93B42A610D9C}"/>
            </a:ext>
          </a:extLst>
        </xdr:cNvPr>
        <xdr:cNvCxnSpPr/>
      </xdr:nvCxnSpPr>
      <xdr:spPr>
        <a:xfrm>
          <a:off x="12854940" y="17438371"/>
          <a:ext cx="7747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84455</xdr:rowOff>
    </xdr:from>
    <xdr:to>
      <xdr:col>72</xdr:col>
      <xdr:colOff>38100</xdr:colOff>
      <xdr:row>104</xdr:row>
      <xdr:rowOff>14605</xdr:rowOff>
    </xdr:to>
    <xdr:sp macro="" textlink="">
      <xdr:nvSpPr>
        <xdr:cNvPr id="869" name="楕円 868">
          <a:extLst>
            <a:ext uri="{FF2B5EF4-FFF2-40B4-BE49-F238E27FC236}">
              <a16:creationId xmlns:a16="http://schemas.microsoft.com/office/drawing/2014/main" id="{7B551E9B-8DAB-4204-9A63-E28558201908}"/>
            </a:ext>
          </a:extLst>
        </xdr:cNvPr>
        <xdr:cNvSpPr/>
      </xdr:nvSpPr>
      <xdr:spPr>
        <a:xfrm>
          <a:off x="12029440" y="173513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135255</xdr:rowOff>
    </xdr:from>
    <xdr:to>
      <xdr:col>76</xdr:col>
      <xdr:colOff>114300</xdr:colOff>
      <xdr:row>104</xdr:row>
      <xdr:rowOff>3811</xdr:rowOff>
    </xdr:to>
    <xdr:cxnSp macro="">
      <xdr:nvCxnSpPr>
        <xdr:cNvPr id="870" name="直線コネクタ 869">
          <a:extLst>
            <a:ext uri="{FF2B5EF4-FFF2-40B4-BE49-F238E27FC236}">
              <a16:creationId xmlns:a16="http://schemas.microsoft.com/office/drawing/2014/main" id="{FCF02E38-48DA-4771-97C5-455AA92AF965}"/>
            </a:ext>
          </a:extLst>
        </xdr:cNvPr>
        <xdr:cNvCxnSpPr/>
      </xdr:nvCxnSpPr>
      <xdr:spPr>
        <a:xfrm>
          <a:off x="12072620" y="17402175"/>
          <a:ext cx="78232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42545</xdr:rowOff>
    </xdr:from>
    <xdr:to>
      <xdr:col>67</xdr:col>
      <xdr:colOff>101600</xdr:colOff>
      <xdr:row>103</xdr:row>
      <xdr:rowOff>144145</xdr:rowOff>
    </xdr:to>
    <xdr:sp macro="" textlink="">
      <xdr:nvSpPr>
        <xdr:cNvPr id="871" name="楕円 870">
          <a:extLst>
            <a:ext uri="{FF2B5EF4-FFF2-40B4-BE49-F238E27FC236}">
              <a16:creationId xmlns:a16="http://schemas.microsoft.com/office/drawing/2014/main" id="{7C8452FE-D178-4647-B402-9A8C8676A95D}"/>
            </a:ext>
          </a:extLst>
        </xdr:cNvPr>
        <xdr:cNvSpPr/>
      </xdr:nvSpPr>
      <xdr:spPr>
        <a:xfrm>
          <a:off x="11231880" y="173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93345</xdr:rowOff>
    </xdr:from>
    <xdr:to>
      <xdr:col>71</xdr:col>
      <xdr:colOff>177800</xdr:colOff>
      <xdr:row>103</xdr:row>
      <xdr:rowOff>135255</xdr:rowOff>
    </xdr:to>
    <xdr:cxnSp macro="">
      <xdr:nvCxnSpPr>
        <xdr:cNvPr id="872" name="直線コネクタ 871">
          <a:extLst>
            <a:ext uri="{FF2B5EF4-FFF2-40B4-BE49-F238E27FC236}">
              <a16:creationId xmlns:a16="http://schemas.microsoft.com/office/drawing/2014/main" id="{0C833E58-4231-4A92-9D88-06FE8BAF25D7}"/>
            </a:ext>
          </a:extLst>
        </xdr:cNvPr>
        <xdr:cNvCxnSpPr/>
      </xdr:nvCxnSpPr>
      <xdr:spPr>
        <a:xfrm>
          <a:off x="11282680" y="1736026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E63EAFC4-7C83-4DB6-B0A5-CDF58E535D19}"/>
            </a:ext>
          </a:extLst>
        </xdr:cNvPr>
        <xdr:cNvSpPr txBox="1"/>
      </xdr:nvSpPr>
      <xdr:spPr>
        <a:xfrm>
          <a:off x="13437244" y="1715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FBAAA28E-73A0-4D26-BEE0-89E6E0265971}"/>
            </a:ext>
          </a:extLst>
        </xdr:cNvPr>
        <xdr:cNvSpPr txBox="1"/>
      </xdr:nvSpPr>
      <xdr:spPr>
        <a:xfrm>
          <a:off x="1267524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0B3A1087-B815-49E3-9CBB-0934873F2726}"/>
            </a:ext>
          </a:extLst>
        </xdr:cNvPr>
        <xdr:cNvSpPr txBox="1"/>
      </xdr:nvSpPr>
      <xdr:spPr>
        <a:xfrm>
          <a:off x="11900544" y="1711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34A6CC99-2BB0-488C-BCD3-615A4500707A}"/>
            </a:ext>
          </a:extLst>
        </xdr:cNvPr>
        <xdr:cNvSpPr txBox="1"/>
      </xdr:nvSpPr>
      <xdr:spPr>
        <a:xfrm>
          <a:off x="11102984" y="17406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85741</xdr:rowOff>
    </xdr:from>
    <xdr:ext cx="405111" cy="259045"/>
    <xdr:sp macro="" textlink="">
      <xdr:nvSpPr>
        <xdr:cNvPr id="877" name="n_1mainValue【庁舎】&#10;有形固定資産減価償却率">
          <a:extLst>
            <a:ext uri="{FF2B5EF4-FFF2-40B4-BE49-F238E27FC236}">
              <a16:creationId xmlns:a16="http://schemas.microsoft.com/office/drawing/2014/main" id="{18CEFDE5-83A3-4FE5-A7F5-CB3A61FC5019}"/>
            </a:ext>
          </a:extLst>
        </xdr:cNvPr>
        <xdr:cNvSpPr txBox="1"/>
      </xdr:nvSpPr>
      <xdr:spPr>
        <a:xfrm>
          <a:off x="13437244" y="1752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878" name="n_2mainValue【庁舎】&#10;有形固定資産減価償却率">
          <a:extLst>
            <a:ext uri="{FF2B5EF4-FFF2-40B4-BE49-F238E27FC236}">
              <a16:creationId xmlns:a16="http://schemas.microsoft.com/office/drawing/2014/main" id="{0F5B0F95-7999-4ECB-BAEF-0CF5404B52C6}"/>
            </a:ext>
          </a:extLst>
        </xdr:cNvPr>
        <xdr:cNvSpPr txBox="1"/>
      </xdr:nvSpPr>
      <xdr:spPr>
        <a:xfrm>
          <a:off x="12675244" y="1748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5732</xdr:rowOff>
    </xdr:from>
    <xdr:ext cx="405111" cy="259045"/>
    <xdr:sp macro="" textlink="">
      <xdr:nvSpPr>
        <xdr:cNvPr id="879" name="n_3mainValue【庁舎】&#10;有形固定資産減価償却率">
          <a:extLst>
            <a:ext uri="{FF2B5EF4-FFF2-40B4-BE49-F238E27FC236}">
              <a16:creationId xmlns:a16="http://schemas.microsoft.com/office/drawing/2014/main" id="{E544BDC8-E6D7-4754-BD40-F1442A3E882F}"/>
            </a:ext>
          </a:extLst>
        </xdr:cNvPr>
        <xdr:cNvSpPr txBox="1"/>
      </xdr:nvSpPr>
      <xdr:spPr>
        <a:xfrm>
          <a:off x="11900544" y="1744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160672</xdr:rowOff>
    </xdr:from>
    <xdr:ext cx="405111" cy="259045"/>
    <xdr:sp macro="" textlink="">
      <xdr:nvSpPr>
        <xdr:cNvPr id="880" name="n_4mainValue【庁舎】&#10;有形固定資産減価償却率">
          <a:extLst>
            <a:ext uri="{FF2B5EF4-FFF2-40B4-BE49-F238E27FC236}">
              <a16:creationId xmlns:a16="http://schemas.microsoft.com/office/drawing/2014/main" id="{C43FA18C-E3B7-463B-A08F-B303451A85A0}"/>
            </a:ext>
          </a:extLst>
        </xdr:cNvPr>
        <xdr:cNvSpPr txBox="1"/>
      </xdr:nvSpPr>
      <xdr:spPr>
        <a:xfrm>
          <a:off x="11102984" y="1709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B627A946-1C83-4412-9D62-6590F3E1F52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5D826B0C-8EB9-481F-97EC-20B8B1A6D84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DD1E73E0-9437-466F-BDBE-5D45F35CEDB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80428D68-498F-46E3-9B42-976A87B1FE2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9A72A331-217B-4CB2-BAFF-C87E8907283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233F2FC5-6F03-4A0A-8B85-65379D901D1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DDF3787E-8F83-4BA9-B617-961378725C4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1BB994A-ACF2-462A-823E-16D7D5F6DA9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F992A668-CE1E-41DA-ACD2-34DE5E55868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D20692EA-4768-43C1-A91F-8E72CD105CE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6FD697C2-2B4B-447F-AE11-22A15A8E0E2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B0BF8499-0493-40A2-93A5-A573E91C5A2E}"/>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59E62EA1-C6E5-40F1-BB26-A473FD0880F5}"/>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87DDE7BA-C811-4DD7-9213-2A20DD0017D5}"/>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440A8B2-D9CF-44CC-8474-1131979A2214}"/>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3E2D1672-7434-43DF-A0FE-23C50FB73B9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C92E8BE0-225F-43AA-A858-F524E7EFAFA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F0613B23-6AF2-48C4-85C4-E9CBAD4541E4}"/>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31F88D1D-1440-456A-AF46-080742EE096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D8DBFC75-FD7B-4E3D-A908-BCD67C742877}"/>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D0F743BC-4C3E-41EF-8C03-9F031724109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6105CD60-F369-4831-A8DC-72EA3C93E8B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388237D5-1376-4EA6-9B23-C4986BC870D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BABECCAA-4EDA-4102-98CA-255568C8664F}"/>
            </a:ext>
          </a:extLst>
        </xdr:cNvPr>
        <xdr:cNvCxnSpPr/>
      </xdr:nvCxnSpPr>
      <xdr:spPr>
        <a:xfrm flipV="1">
          <a:off x="19509104" y="1690497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6A9D942F-415F-47A7-A634-3BD252D46E8E}"/>
            </a:ext>
          </a:extLst>
        </xdr:cNvPr>
        <xdr:cNvSpPr txBox="1"/>
      </xdr:nvSpPr>
      <xdr:spPr>
        <a:xfrm>
          <a:off x="19547840" y="1799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A3D71321-FD94-40A0-8A7A-DC2572DEC42F}"/>
            </a:ext>
          </a:extLst>
        </xdr:cNvPr>
        <xdr:cNvCxnSpPr/>
      </xdr:nvCxnSpPr>
      <xdr:spPr>
        <a:xfrm>
          <a:off x="19443700" y="17994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F615DB9F-793B-4EC3-A087-A44F7F65A92B}"/>
            </a:ext>
          </a:extLst>
        </xdr:cNvPr>
        <xdr:cNvSpPr txBox="1"/>
      </xdr:nvSpPr>
      <xdr:spPr>
        <a:xfrm>
          <a:off x="19547840" y="1668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B46FD53A-22E5-46DD-9ADF-0100EC8AAD5F}"/>
            </a:ext>
          </a:extLst>
        </xdr:cNvPr>
        <xdr:cNvCxnSpPr/>
      </xdr:nvCxnSpPr>
      <xdr:spPr>
        <a:xfrm>
          <a:off x="19443700" y="1690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7CD7AA7E-BDE0-48E6-A650-28A2EBEB7936}"/>
            </a:ext>
          </a:extLst>
        </xdr:cNvPr>
        <xdr:cNvSpPr txBox="1"/>
      </xdr:nvSpPr>
      <xdr:spPr>
        <a:xfrm>
          <a:off x="19547840" y="1750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879EDE05-73C3-4BF2-945A-A10E08F2DC37}"/>
            </a:ext>
          </a:extLst>
        </xdr:cNvPr>
        <xdr:cNvSpPr/>
      </xdr:nvSpPr>
      <xdr:spPr>
        <a:xfrm>
          <a:off x="19458940" y="1765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DFDBEA8D-8A51-4DC6-BB47-02034D817CC8}"/>
            </a:ext>
          </a:extLst>
        </xdr:cNvPr>
        <xdr:cNvSpPr/>
      </xdr:nvSpPr>
      <xdr:spPr>
        <a:xfrm>
          <a:off x="1873504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EAEBF41D-41AF-46AF-A52D-2776E2DF6029}"/>
            </a:ext>
          </a:extLst>
        </xdr:cNvPr>
        <xdr:cNvSpPr/>
      </xdr:nvSpPr>
      <xdr:spPr>
        <a:xfrm>
          <a:off x="1793748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8F2A28B6-7806-4DE2-BFF8-54FFEB469AC5}"/>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9D2B19FE-61B0-4F99-8001-6D0EA088B025}"/>
            </a:ext>
          </a:extLst>
        </xdr:cNvPr>
        <xdr:cNvSpPr/>
      </xdr:nvSpPr>
      <xdr:spPr>
        <a:xfrm>
          <a:off x="16388080" y="17677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F86005BD-1A2C-447C-8DE9-8BB21AC1E13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5B7E0C1F-3E4B-4F25-ADFF-1CC4810EB3FF}"/>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5BB29849-5016-48DD-8579-8F404DA59F1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F77FFA5B-C856-4D3C-A1E4-96BE0FD6BF57}"/>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B7EAEBDC-E26C-41C4-AE43-A9FE8D851C4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135889</xdr:rowOff>
    </xdr:from>
    <xdr:to>
      <xdr:col>116</xdr:col>
      <xdr:colOff>114300</xdr:colOff>
      <xdr:row>106</xdr:row>
      <xdr:rowOff>66039</xdr:rowOff>
    </xdr:to>
    <xdr:sp macro="" textlink="">
      <xdr:nvSpPr>
        <xdr:cNvPr id="920" name="楕円 919">
          <a:extLst>
            <a:ext uri="{FF2B5EF4-FFF2-40B4-BE49-F238E27FC236}">
              <a16:creationId xmlns:a16="http://schemas.microsoft.com/office/drawing/2014/main" id="{A189EB7A-8557-4451-B841-2BCB163FA911}"/>
            </a:ext>
          </a:extLst>
        </xdr:cNvPr>
        <xdr:cNvSpPr/>
      </xdr:nvSpPr>
      <xdr:spPr>
        <a:xfrm>
          <a:off x="19458940" y="17738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114316</xdr:rowOff>
    </xdr:from>
    <xdr:ext cx="469744" cy="259045"/>
    <xdr:sp macro="" textlink="">
      <xdr:nvSpPr>
        <xdr:cNvPr id="921" name="【庁舎】&#10;一人当たり面積該当値テキスト">
          <a:extLst>
            <a:ext uri="{FF2B5EF4-FFF2-40B4-BE49-F238E27FC236}">
              <a16:creationId xmlns:a16="http://schemas.microsoft.com/office/drawing/2014/main" id="{16306CB4-DC3D-40B7-BC5A-94650897CB62}"/>
            </a:ext>
          </a:extLst>
        </xdr:cNvPr>
        <xdr:cNvSpPr txBox="1"/>
      </xdr:nvSpPr>
      <xdr:spPr>
        <a:xfrm>
          <a:off x="1954784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135889</xdr:rowOff>
    </xdr:from>
    <xdr:to>
      <xdr:col>112</xdr:col>
      <xdr:colOff>38100</xdr:colOff>
      <xdr:row>106</xdr:row>
      <xdr:rowOff>66039</xdr:rowOff>
    </xdr:to>
    <xdr:sp macro="" textlink="">
      <xdr:nvSpPr>
        <xdr:cNvPr id="922" name="楕円 921">
          <a:extLst>
            <a:ext uri="{FF2B5EF4-FFF2-40B4-BE49-F238E27FC236}">
              <a16:creationId xmlns:a16="http://schemas.microsoft.com/office/drawing/2014/main" id="{18280A1B-08D9-411F-A671-8350E56C0CEC}"/>
            </a:ext>
          </a:extLst>
        </xdr:cNvPr>
        <xdr:cNvSpPr/>
      </xdr:nvSpPr>
      <xdr:spPr>
        <a:xfrm>
          <a:off x="18735040" y="177380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15239</xdr:rowOff>
    </xdr:from>
    <xdr:to>
      <xdr:col>116</xdr:col>
      <xdr:colOff>63500</xdr:colOff>
      <xdr:row>106</xdr:row>
      <xdr:rowOff>15239</xdr:rowOff>
    </xdr:to>
    <xdr:cxnSp macro="">
      <xdr:nvCxnSpPr>
        <xdr:cNvPr id="923" name="直線コネクタ 922">
          <a:extLst>
            <a:ext uri="{FF2B5EF4-FFF2-40B4-BE49-F238E27FC236}">
              <a16:creationId xmlns:a16="http://schemas.microsoft.com/office/drawing/2014/main" id="{3FA2CD37-3D67-4E98-8A2D-1D37AFC8385F}"/>
            </a:ext>
          </a:extLst>
        </xdr:cNvPr>
        <xdr:cNvCxnSpPr/>
      </xdr:nvCxnSpPr>
      <xdr:spPr>
        <a:xfrm>
          <a:off x="18778220" y="177850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135889</xdr:rowOff>
    </xdr:from>
    <xdr:to>
      <xdr:col>107</xdr:col>
      <xdr:colOff>101600</xdr:colOff>
      <xdr:row>106</xdr:row>
      <xdr:rowOff>66039</xdr:rowOff>
    </xdr:to>
    <xdr:sp macro="" textlink="">
      <xdr:nvSpPr>
        <xdr:cNvPr id="924" name="楕円 923">
          <a:extLst>
            <a:ext uri="{FF2B5EF4-FFF2-40B4-BE49-F238E27FC236}">
              <a16:creationId xmlns:a16="http://schemas.microsoft.com/office/drawing/2014/main" id="{430D05B2-8DE2-4C20-9F8F-5EAB91547499}"/>
            </a:ext>
          </a:extLst>
        </xdr:cNvPr>
        <xdr:cNvSpPr/>
      </xdr:nvSpPr>
      <xdr:spPr>
        <a:xfrm>
          <a:off x="17937480" y="17738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15239</xdr:rowOff>
    </xdr:from>
    <xdr:to>
      <xdr:col>111</xdr:col>
      <xdr:colOff>177800</xdr:colOff>
      <xdr:row>106</xdr:row>
      <xdr:rowOff>15239</xdr:rowOff>
    </xdr:to>
    <xdr:cxnSp macro="">
      <xdr:nvCxnSpPr>
        <xdr:cNvPr id="925" name="直線コネクタ 924">
          <a:extLst>
            <a:ext uri="{FF2B5EF4-FFF2-40B4-BE49-F238E27FC236}">
              <a16:creationId xmlns:a16="http://schemas.microsoft.com/office/drawing/2014/main" id="{1486A4FE-8113-4415-8BC8-E0304130AA7B}"/>
            </a:ext>
          </a:extLst>
        </xdr:cNvPr>
        <xdr:cNvCxnSpPr/>
      </xdr:nvCxnSpPr>
      <xdr:spPr>
        <a:xfrm>
          <a:off x="17988280" y="177850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139700</xdr:rowOff>
    </xdr:from>
    <xdr:to>
      <xdr:col>102</xdr:col>
      <xdr:colOff>165100</xdr:colOff>
      <xdr:row>106</xdr:row>
      <xdr:rowOff>69850</xdr:rowOff>
    </xdr:to>
    <xdr:sp macro="" textlink="">
      <xdr:nvSpPr>
        <xdr:cNvPr id="926" name="楕円 925">
          <a:extLst>
            <a:ext uri="{FF2B5EF4-FFF2-40B4-BE49-F238E27FC236}">
              <a16:creationId xmlns:a16="http://schemas.microsoft.com/office/drawing/2014/main" id="{DD66B42A-C8CC-4635-9121-E9CBB2D23C89}"/>
            </a:ext>
          </a:extLst>
        </xdr:cNvPr>
        <xdr:cNvSpPr/>
      </xdr:nvSpPr>
      <xdr:spPr>
        <a:xfrm>
          <a:off x="17162780" y="1774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15239</xdr:rowOff>
    </xdr:from>
    <xdr:to>
      <xdr:col>107</xdr:col>
      <xdr:colOff>50800</xdr:colOff>
      <xdr:row>106</xdr:row>
      <xdr:rowOff>19050</xdr:rowOff>
    </xdr:to>
    <xdr:cxnSp macro="">
      <xdr:nvCxnSpPr>
        <xdr:cNvPr id="927" name="直線コネクタ 926">
          <a:extLst>
            <a:ext uri="{FF2B5EF4-FFF2-40B4-BE49-F238E27FC236}">
              <a16:creationId xmlns:a16="http://schemas.microsoft.com/office/drawing/2014/main" id="{93BB76C8-F888-4ACD-BC3A-807D0153FFC3}"/>
            </a:ext>
          </a:extLst>
        </xdr:cNvPr>
        <xdr:cNvCxnSpPr/>
      </xdr:nvCxnSpPr>
      <xdr:spPr>
        <a:xfrm flipV="1">
          <a:off x="17213580" y="1778507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143511</xdr:rowOff>
    </xdr:from>
    <xdr:to>
      <xdr:col>98</xdr:col>
      <xdr:colOff>38100</xdr:colOff>
      <xdr:row>106</xdr:row>
      <xdr:rowOff>73661</xdr:rowOff>
    </xdr:to>
    <xdr:sp macro="" textlink="">
      <xdr:nvSpPr>
        <xdr:cNvPr id="928" name="楕円 927">
          <a:extLst>
            <a:ext uri="{FF2B5EF4-FFF2-40B4-BE49-F238E27FC236}">
              <a16:creationId xmlns:a16="http://schemas.microsoft.com/office/drawing/2014/main" id="{FC63F3FC-52FF-462B-87FC-FD9E1ED391A1}"/>
            </a:ext>
          </a:extLst>
        </xdr:cNvPr>
        <xdr:cNvSpPr/>
      </xdr:nvSpPr>
      <xdr:spPr>
        <a:xfrm>
          <a:off x="16388080" y="17745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19050</xdr:rowOff>
    </xdr:from>
    <xdr:to>
      <xdr:col>102</xdr:col>
      <xdr:colOff>114300</xdr:colOff>
      <xdr:row>106</xdr:row>
      <xdr:rowOff>22861</xdr:rowOff>
    </xdr:to>
    <xdr:cxnSp macro="">
      <xdr:nvCxnSpPr>
        <xdr:cNvPr id="929" name="直線コネクタ 928">
          <a:extLst>
            <a:ext uri="{FF2B5EF4-FFF2-40B4-BE49-F238E27FC236}">
              <a16:creationId xmlns:a16="http://schemas.microsoft.com/office/drawing/2014/main" id="{463D2967-6BD0-4382-8C93-F80353362A7A}"/>
            </a:ext>
          </a:extLst>
        </xdr:cNvPr>
        <xdr:cNvCxnSpPr/>
      </xdr:nvCxnSpPr>
      <xdr:spPr>
        <a:xfrm flipV="1">
          <a:off x="16431260" y="17788890"/>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C81897B3-9D8B-413F-8D69-AC50E92DBCF0}"/>
            </a:ext>
          </a:extLst>
        </xdr:cNvPr>
        <xdr:cNvSpPr txBox="1"/>
      </xdr:nvSpPr>
      <xdr:spPr>
        <a:xfrm>
          <a:off x="1856112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61E03452-908A-4BA4-AC38-1508D23BC26F}"/>
            </a:ext>
          </a:extLst>
        </xdr:cNvPr>
        <xdr:cNvSpPr txBox="1"/>
      </xdr:nvSpPr>
      <xdr:spPr>
        <a:xfrm>
          <a:off x="1777626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0C98B452-E8DF-49A7-96F0-F0AF4815B64C}"/>
            </a:ext>
          </a:extLst>
        </xdr:cNvPr>
        <xdr:cNvSpPr txBox="1"/>
      </xdr:nvSpPr>
      <xdr:spPr>
        <a:xfrm>
          <a:off x="17001567" y="17448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A329C3E6-D966-4623-87B2-357B598A8073}"/>
            </a:ext>
          </a:extLst>
        </xdr:cNvPr>
        <xdr:cNvSpPr txBox="1"/>
      </xdr:nvSpPr>
      <xdr:spPr>
        <a:xfrm>
          <a:off x="16226867" y="1745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57166</xdr:rowOff>
    </xdr:from>
    <xdr:ext cx="469744" cy="259045"/>
    <xdr:sp macro="" textlink="">
      <xdr:nvSpPr>
        <xdr:cNvPr id="934" name="n_1mainValue【庁舎】&#10;一人当たり面積">
          <a:extLst>
            <a:ext uri="{FF2B5EF4-FFF2-40B4-BE49-F238E27FC236}">
              <a16:creationId xmlns:a16="http://schemas.microsoft.com/office/drawing/2014/main" id="{FC9E8316-4C05-4D7B-8C4F-B76711F35B4D}"/>
            </a:ext>
          </a:extLst>
        </xdr:cNvPr>
        <xdr:cNvSpPr txBox="1"/>
      </xdr:nvSpPr>
      <xdr:spPr>
        <a:xfrm>
          <a:off x="1856112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57166</xdr:rowOff>
    </xdr:from>
    <xdr:ext cx="469744" cy="259045"/>
    <xdr:sp macro="" textlink="">
      <xdr:nvSpPr>
        <xdr:cNvPr id="935" name="n_2mainValue【庁舎】&#10;一人当たり面積">
          <a:extLst>
            <a:ext uri="{FF2B5EF4-FFF2-40B4-BE49-F238E27FC236}">
              <a16:creationId xmlns:a16="http://schemas.microsoft.com/office/drawing/2014/main" id="{141C2D20-E328-4626-939F-12EE69371EEF}"/>
            </a:ext>
          </a:extLst>
        </xdr:cNvPr>
        <xdr:cNvSpPr txBox="1"/>
      </xdr:nvSpPr>
      <xdr:spPr>
        <a:xfrm>
          <a:off x="17776267" y="1782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60977</xdr:rowOff>
    </xdr:from>
    <xdr:ext cx="469744" cy="259045"/>
    <xdr:sp macro="" textlink="">
      <xdr:nvSpPr>
        <xdr:cNvPr id="936" name="n_3mainValue【庁舎】&#10;一人当たり面積">
          <a:extLst>
            <a:ext uri="{FF2B5EF4-FFF2-40B4-BE49-F238E27FC236}">
              <a16:creationId xmlns:a16="http://schemas.microsoft.com/office/drawing/2014/main" id="{839D00E1-6704-4622-931C-951AC51FE1ED}"/>
            </a:ext>
          </a:extLst>
        </xdr:cNvPr>
        <xdr:cNvSpPr txBox="1"/>
      </xdr:nvSpPr>
      <xdr:spPr>
        <a:xfrm>
          <a:off x="17001567" y="1783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64788</xdr:rowOff>
    </xdr:from>
    <xdr:ext cx="469744" cy="259045"/>
    <xdr:sp macro="" textlink="">
      <xdr:nvSpPr>
        <xdr:cNvPr id="937" name="n_4mainValue【庁舎】&#10;一人当たり面積">
          <a:extLst>
            <a:ext uri="{FF2B5EF4-FFF2-40B4-BE49-F238E27FC236}">
              <a16:creationId xmlns:a16="http://schemas.microsoft.com/office/drawing/2014/main" id="{92366A9F-DFAE-43C1-AA10-57580DD594DE}"/>
            </a:ext>
          </a:extLst>
        </xdr:cNvPr>
        <xdr:cNvSpPr txBox="1"/>
      </xdr:nvSpPr>
      <xdr:spPr>
        <a:xfrm>
          <a:off x="16226867" y="17834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2D02A0CC-CDA9-4E13-891D-0B3843B82CB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739C3C7C-E881-4213-A192-D0DB2622839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235821BB-407D-423B-9792-AB92504FA07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有形固定資産減価償却率が類似団体内平均値と比較して、特に高くなっている施設は、福祉施設である。また、特に低くなっている施設は、一般廃棄物処理施設、図書館である。</a:t>
          </a:r>
        </a:p>
        <a:p>
          <a:r>
            <a:rPr kumimoji="1" lang="ja-JP" altLang="en-US" sz="1300">
              <a:latin typeface="ＭＳ Ｐゴシック" panose="020B0600070205080204" pitchFamily="50" charset="-128"/>
              <a:ea typeface="ＭＳ Ｐゴシック" panose="020B0600070205080204" pitchFamily="50" charset="-128"/>
            </a:rPr>
            <a:t>　福祉施設については、類似団体内平均値と比較し一人当たり面積が大きく、維持管理には多額の費用が必要となっている。そのため改修には時間を要しており、そのことが有形固定資産減価償却率を引き上げる要因の一つである考える。なお、福祉施設の一つである老人福祉センターが建築後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年以上経過しているが、今後、公共施設等総合管理計画に基づく改修を予定しており、他施設についても計画的な保全を図っていく。</a:t>
          </a:r>
        </a:p>
        <a:p>
          <a:r>
            <a:rPr kumimoji="1" lang="ja-JP" altLang="en-US" sz="1300">
              <a:latin typeface="ＭＳ Ｐゴシック" panose="020B0600070205080204" pitchFamily="50" charset="-128"/>
              <a:ea typeface="ＭＳ Ｐゴシック" panose="020B0600070205080204" pitchFamily="50" charset="-128"/>
            </a:rPr>
            <a:t>　市民会館については、有形固定資産減価償却率が大きく低下している。これは、令和４年度に大規模改修を行ったためである。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年度に一般廃棄物の中間処理施設であるリサイクルセンターを新築し、また毎年度計画的に設備改修等を進めていることから、有形固定資産減価償却率が類似団体内平均値と比較し低くなっている。</a:t>
          </a:r>
        </a:p>
        <a:p>
          <a:r>
            <a:rPr kumimoji="1" lang="ja-JP" altLang="en-US" sz="1300">
              <a:latin typeface="ＭＳ Ｐゴシック" panose="020B0600070205080204" pitchFamily="50" charset="-128"/>
              <a:ea typeface="ＭＳ Ｐゴシック" panose="020B0600070205080204" pitchFamily="50" charset="-128"/>
            </a:rPr>
            <a:t>　図書館については、近年、八尾図書館及び龍華図書館を新築したことから、有形固定資産減価償却率が類似団体内平均値と比較し低くなっている。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81" t="s">
        <v>122</v>
      </c>
      <c r="C1" s="581"/>
      <c r="D1" s="581"/>
      <c r="E1" s="581"/>
      <c r="F1" s="581"/>
      <c r="G1" s="581"/>
      <c r="H1" s="581"/>
      <c r="I1" s="581"/>
      <c r="J1" s="581"/>
      <c r="K1" s="581"/>
      <c r="L1" s="581"/>
      <c r="M1" s="581"/>
      <c r="N1" s="581"/>
      <c r="O1" s="581"/>
      <c r="P1" s="581"/>
      <c r="Q1" s="581"/>
      <c r="R1" s="581"/>
      <c r="S1" s="581"/>
      <c r="T1" s="581"/>
      <c r="U1" s="581"/>
      <c r="V1" s="581"/>
      <c r="W1" s="581"/>
      <c r="X1" s="581"/>
      <c r="Y1" s="581"/>
      <c r="Z1" s="581"/>
      <c r="AA1" s="581"/>
      <c r="AB1" s="581"/>
      <c r="AC1" s="581"/>
      <c r="AD1" s="581"/>
      <c r="AE1" s="581"/>
      <c r="AF1" s="581"/>
      <c r="AG1" s="581"/>
      <c r="AH1" s="581"/>
      <c r="AI1" s="581"/>
      <c r="AJ1" s="581"/>
      <c r="AK1" s="581"/>
      <c r="AL1" s="581"/>
      <c r="AM1" s="581"/>
      <c r="AN1" s="581"/>
      <c r="AO1" s="581"/>
      <c r="AP1" s="581"/>
      <c r="AQ1" s="581"/>
      <c r="AR1" s="581"/>
      <c r="AS1" s="581"/>
      <c r="AT1" s="581"/>
      <c r="AU1" s="581"/>
      <c r="AV1" s="581"/>
      <c r="AW1" s="581"/>
      <c r="AX1" s="581"/>
      <c r="AY1" s="581"/>
      <c r="AZ1" s="581"/>
      <c r="BA1" s="581"/>
      <c r="BB1" s="581"/>
      <c r="BC1" s="581"/>
      <c r="BD1" s="581"/>
      <c r="BE1" s="581"/>
      <c r="BF1" s="581"/>
      <c r="BG1" s="581"/>
      <c r="BH1" s="581"/>
      <c r="BI1" s="581"/>
      <c r="BJ1" s="581"/>
      <c r="BK1" s="581"/>
      <c r="BL1" s="581"/>
      <c r="BM1" s="581"/>
      <c r="BN1" s="581"/>
      <c r="BO1" s="581"/>
      <c r="BP1" s="581"/>
      <c r="BQ1" s="581"/>
      <c r="BR1" s="581"/>
      <c r="BS1" s="581"/>
      <c r="BT1" s="581"/>
      <c r="BU1" s="581"/>
      <c r="BV1" s="581"/>
      <c r="BW1" s="581"/>
      <c r="BX1" s="581"/>
      <c r="BY1" s="581"/>
      <c r="BZ1" s="581"/>
      <c r="CA1" s="581"/>
      <c r="CB1" s="581"/>
      <c r="CC1" s="581"/>
      <c r="CD1" s="581"/>
      <c r="CE1" s="581"/>
      <c r="CF1" s="581"/>
      <c r="CG1" s="581"/>
      <c r="CH1" s="581"/>
      <c r="CI1" s="581"/>
      <c r="CJ1" s="581"/>
      <c r="CK1" s="581"/>
      <c r="CL1" s="581"/>
      <c r="CM1" s="581"/>
      <c r="CN1" s="581"/>
      <c r="CO1" s="581"/>
      <c r="CP1" s="581"/>
      <c r="CQ1" s="581"/>
      <c r="CR1" s="581"/>
      <c r="CS1" s="581"/>
      <c r="CT1" s="581"/>
      <c r="CU1" s="581"/>
      <c r="CV1" s="581"/>
      <c r="CW1" s="581"/>
      <c r="CX1" s="581"/>
      <c r="CY1" s="581"/>
      <c r="CZ1" s="581"/>
      <c r="DA1" s="581"/>
      <c r="DB1" s="581"/>
      <c r="DC1" s="581"/>
      <c r="DD1" s="581"/>
      <c r="DE1" s="581"/>
      <c r="DF1" s="581"/>
      <c r="DG1" s="581"/>
      <c r="DH1" s="581"/>
      <c r="DI1" s="581"/>
      <c r="DJ1" s="2"/>
      <c r="DK1" s="2"/>
      <c r="DL1" s="2"/>
      <c r="DM1" s="2"/>
      <c r="DN1" s="2"/>
      <c r="DO1" s="2"/>
    </row>
    <row r="2" spans="1:119" ht="23.4" x14ac:dyDescent="0.2">
      <c r="B2" s="3" t="s">
        <v>123</v>
      </c>
      <c r="C2" s="3"/>
      <c r="D2" s="10"/>
    </row>
    <row r="3" spans="1:119" ht="18.75" customHeight="1" x14ac:dyDescent="0.2">
      <c r="A3" s="2"/>
      <c r="B3" s="415" t="s">
        <v>124</v>
      </c>
      <c r="C3" s="416"/>
      <c r="D3" s="416"/>
      <c r="E3" s="417"/>
      <c r="F3" s="417"/>
      <c r="G3" s="417"/>
      <c r="H3" s="417"/>
      <c r="I3" s="417"/>
      <c r="J3" s="417"/>
      <c r="K3" s="417"/>
      <c r="L3" s="417" t="s">
        <v>125</v>
      </c>
      <c r="M3" s="417"/>
      <c r="N3" s="417"/>
      <c r="O3" s="417"/>
      <c r="P3" s="417"/>
      <c r="Q3" s="417"/>
      <c r="R3" s="423"/>
      <c r="S3" s="423"/>
      <c r="T3" s="423"/>
      <c r="U3" s="423"/>
      <c r="V3" s="424"/>
      <c r="W3" s="428" t="s">
        <v>126</v>
      </c>
      <c r="X3" s="429"/>
      <c r="Y3" s="429"/>
      <c r="Z3" s="429"/>
      <c r="AA3" s="429"/>
      <c r="AB3" s="416"/>
      <c r="AC3" s="423" t="s">
        <v>127</v>
      </c>
      <c r="AD3" s="429"/>
      <c r="AE3" s="429"/>
      <c r="AF3" s="429"/>
      <c r="AG3" s="429"/>
      <c r="AH3" s="429"/>
      <c r="AI3" s="429"/>
      <c r="AJ3" s="429"/>
      <c r="AK3" s="429"/>
      <c r="AL3" s="433"/>
      <c r="AM3" s="428" t="s">
        <v>129</v>
      </c>
      <c r="AN3" s="429"/>
      <c r="AO3" s="429"/>
      <c r="AP3" s="429"/>
      <c r="AQ3" s="429"/>
      <c r="AR3" s="429"/>
      <c r="AS3" s="429"/>
      <c r="AT3" s="429"/>
      <c r="AU3" s="429"/>
      <c r="AV3" s="429"/>
      <c r="AW3" s="429"/>
      <c r="AX3" s="433"/>
      <c r="AY3" s="456" t="s">
        <v>4</v>
      </c>
      <c r="AZ3" s="457"/>
      <c r="BA3" s="457"/>
      <c r="BB3" s="457"/>
      <c r="BC3" s="457"/>
      <c r="BD3" s="457"/>
      <c r="BE3" s="457"/>
      <c r="BF3" s="457"/>
      <c r="BG3" s="457"/>
      <c r="BH3" s="457"/>
      <c r="BI3" s="457"/>
      <c r="BJ3" s="457"/>
      <c r="BK3" s="457"/>
      <c r="BL3" s="457"/>
      <c r="BM3" s="582"/>
      <c r="BN3" s="428" t="s">
        <v>59</v>
      </c>
      <c r="BO3" s="429"/>
      <c r="BP3" s="429"/>
      <c r="BQ3" s="429"/>
      <c r="BR3" s="429"/>
      <c r="BS3" s="429"/>
      <c r="BT3" s="429"/>
      <c r="BU3" s="433"/>
      <c r="BV3" s="428" t="s">
        <v>133</v>
      </c>
      <c r="BW3" s="429"/>
      <c r="BX3" s="429"/>
      <c r="BY3" s="429"/>
      <c r="BZ3" s="429"/>
      <c r="CA3" s="429"/>
      <c r="CB3" s="429"/>
      <c r="CC3" s="433"/>
      <c r="CD3" s="456" t="s">
        <v>4</v>
      </c>
      <c r="CE3" s="457"/>
      <c r="CF3" s="457"/>
      <c r="CG3" s="457"/>
      <c r="CH3" s="457"/>
      <c r="CI3" s="457"/>
      <c r="CJ3" s="457"/>
      <c r="CK3" s="457"/>
      <c r="CL3" s="457"/>
      <c r="CM3" s="457"/>
      <c r="CN3" s="457"/>
      <c r="CO3" s="457"/>
      <c r="CP3" s="457"/>
      <c r="CQ3" s="457"/>
      <c r="CR3" s="457"/>
      <c r="CS3" s="582"/>
      <c r="CT3" s="428" t="s">
        <v>135</v>
      </c>
      <c r="CU3" s="429"/>
      <c r="CV3" s="429"/>
      <c r="CW3" s="429"/>
      <c r="CX3" s="429"/>
      <c r="CY3" s="429"/>
      <c r="CZ3" s="429"/>
      <c r="DA3" s="433"/>
      <c r="DB3" s="428" t="s">
        <v>137</v>
      </c>
      <c r="DC3" s="429"/>
      <c r="DD3" s="429"/>
      <c r="DE3" s="429"/>
      <c r="DF3" s="429"/>
      <c r="DG3" s="429"/>
      <c r="DH3" s="429"/>
      <c r="DI3" s="433"/>
    </row>
    <row r="4" spans="1:119" ht="18.75" customHeight="1" x14ac:dyDescent="0.2">
      <c r="A4" s="2"/>
      <c r="B4" s="418"/>
      <c r="C4" s="419"/>
      <c r="D4" s="419"/>
      <c r="E4" s="420"/>
      <c r="F4" s="420"/>
      <c r="G4" s="420"/>
      <c r="H4" s="420"/>
      <c r="I4" s="420"/>
      <c r="J4" s="420"/>
      <c r="K4" s="420"/>
      <c r="L4" s="420"/>
      <c r="M4" s="420"/>
      <c r="N4" s="420"/>
      <c r="O4" s="420"/>
      <c r="P4" s="420"/>
      <c r="Q4" s="420"/>
      <c r="R4" s="425"/>
      <c r="S4" s="425"/>
      <c r="T4" s="425"/>
      <c r="U4" s="425"/>
      <c r="V4" s="426"/>
      <c r="W4" s="430"/>
      <c r="X4" s="431"/>
      <c r="Y4" s="431"/>
      <c r="Z4" s="431"/>
      <c r="AA4" s="431"/>
      <c r="AB4" s="419"/>
      <c r="AC4" s="425"/>
      <c r="AD4" s="431"/>
      <c r="AE4" s="431"/>
      <c r="AF4" s="431"/>
      <c r="AG4" s="431"/>
      <c r="AH4" s="431"/>
      <c r="AI4" s="431"/>
      <c r="AJ4" s="431"/>
      <c r="AK4" s="431"/>
      <c r="AL4" s="434"/>
      <c r="AM4" s="432"/>
      <c r="AN4" s="379"/>
      <c r="AO4" s="379"/>
      <c r="AP4" s="379"/>
      <c r="AQ4" s="379"/>
      <c r="AR4" s="379"/>
      <c r="AS4" s="379"/>
      <c r="AT4" s="379"/>
      <c r="AU4" s="379"/>
      <c r="AV4" s="379"/>
      <c r="AW4" s="379"/>
      <c r="AX4" s="435"/>
      <c r="AY4" s="411" t="s">
        <v>138</v>
      </c>
      <c r="AZ4" s="412"/>
      <c r="BA4" s="412"/>
      <c r="BB4" s="412"/>
      <c r="BC4" s="412"/>
      <c r="BD4" s="412"/>
      <c r="BE4" s="412"/>
      <c r="BF4" s="412"/>
      <c r="BG4" s="412"/>
      <c r="BH4" s="412"/>
      <c r="BI4" s="412"/>
      <c r="BJ4" s="412"/>
      <c r="BK4" s="412"/>
      <c r="BL4" s="412"/>
      <c r="BM4" s="413"/>
      <c r="BN4" s="372">
        <v>126597935</v>
      </c>
      <c r="BO4" s="373"/>
      <c r="BP4" s="373"/>
      <c r="BQ4" s="373"/>
      <c r="BR4" s="373"/>
      <c r="BS4" s="373"/>
      <c r="BT4" s="373"/>
      <c r="BU4" s="374"/>
      <c r="BV4" s="372">
        <v>122333416</v>
      </c>
      <c r="BW4" s="373"/>
      <c r="BX4" s="373"/>
      <c r="BY4" s="373"/>
      <c r="BZ4" s="373"/>
      <c r="CA4" s="373"/>
      <c r="CB4" s="373"/>
      <c r="CC4" s="374"/>
      <c r="CD4" s="549" t="s">
        <v>139</v>
      </c>
      <c r="CE4" s="550"/>
      <c r="CF4" s="550"/>
      <c r="CG4" s="550"/>
      <c r="CH4" s="550"/>
      <c r="CI4" s="550"/>
      <c r="CJ4" s="550"/>
      <c r="CK4" s="550"/>
      <c r="CL4" s="550"/>
      <c r="CM4" s="550"/>
      <c r="CN4" s="550"/>
      <c r="CO4" s="550"/>
      <c r="CP4" s="550"/>
      <c r="CQ4" s="550"/>
      <c r="CR4" s="550"/>
      <c r="CS4" s="551"/>
      <c r="CT4" s="583">
        <v>2.8</v>
      </c>
      <c r="CU4" s="584"/>
      <c r="CV4" s="584"/>
      <c r="CW4" s="584"/>
      <c r="CX4" s="584"/>
      <c r="CY4" s="584"/>
      <c r="CZ4" s="584"/>
      <c r="DA4" s="585"/>
      <c r="DB4" s="583">
        <v>0.1</v>
      </c>
      <c r="DC4" s="584"/>
      <c r="DD4" s="584"/>
      <c r="DE4" s="584"/>
      <c r="DF4" s="584"/>
      <c r="DG4" s="584"/>
      <c r="DH4" s="584"/>
      <c r="DI4" s="585"/>
    </row>
    <row r="5" spans="1:119" ht="18.75" customHeight="1" x14ac:dyDescent="0.2">
      <c r="A5" s="2"/>
      <c r="B5" s="421"/>
      <c r="C5" s="380"/>
      <c r="D5" s="380"/>
      <c r="E5" s="422"/>
      <c r="F5" s="422"/>
      <c r="G5" s="422"/>
      <c r="H5" s="422"/>
      <c r="I5" s="422"/>
      <c r="J5" s="422"/>
      <c r="K5" s="422"/>
      <c r="L5" s="422"/>
      <c r="M5" s="422"/>
      <c r="N5" s="422"/>
      <c r="O5" s="422"/>
      <c r="P5" s="422"/>
      <c r="Q5" s="422"/>
      <c r="R5" s="378"/>
      <c r="S5" s="378"/>
      <c r="T5" s="378"/>
      <c r="U5" s="378"/>
      <c r="V5" s="427"/>
      <c r="W5" s="432"/>
      <c r="X5" s="379"/>
      <c r="Y5" s="379"/>
      <c r="Z5" s="379"/>
      <c r="AA5" s="379"/>
      <c r="AB5" s="380"/>
      <c r="AC5" s="378"/>
      <c r="AD5" s="379"/>
      <c r="AE5" s="379"/>
      <c r="AF5" s="379"/>
      <c r="AG5" s="379"/>
      <c r="AH5" s="379"/>
      <c r="AI5" s="379"/>
      <c r="AJ5" s="379"/>
      <c r="AK5" s="379"/>
      <c r="AL5" s="435"/>
      <c r="AM5" s="520" t="s">
        <v>141</v>
      </c>
      <c r="AN5" s="405"/>
      <c r="AO5" s="405"/>
      <c r="AP5" s="405"/>
      <c r="AQ5" s="405"/>
      <c r="AR5" s="405"/>
      <c r="AS5" s="405"/>
      <c r="AT5" s="406"/>
      <c r="AU5" s="521" t="s">
        <v>142</v>
      </c>
      <c r="AV5" s="522"/>
      <c r="AW5" s="522"/>
      <c r="AX5" s="522"/>
      <c r="AY5" s="494" t="s">
        <v>143</v>
      </c>
      <c r="AZ5" s="495"/>
      <c r="BA5" s="495"/>
      <c r="BB5" s="495"/>
      <c r="BC5" s="495"/>
      <c r="BD5" s="495"/>
      <c r="BE5" s="495"/>
      <c r="BF5" s="495"/>
      <c r="BG5" s="495"/>
      <c r="BH5" s="495"/>
      <c r="BI5" s="495"/>
      <c r="BJ5" s="495"/>
      <c r="BK5" s="495"/>
      <c r="BL5" s="495"/>
      <c r="BM5" s="496"/>
      <c r="BN5" s="366">
        <v>124326820</v>
      </c>
      <c r="BO5" s="367"/>
      <c r="BP5" s="367"/>
      <c r="BQ5" s="367"/>
      <c r="BR5" s="367"/>
      <c r="BS5" s="367"/>
      <c r="BT5" s="367"/>
      <c r="BU5" s="368"/>
      <c r="BV5" s="366">
        <v>122009483</v>
      </c>
      <c r="BW5" s="367"/>
      <c r="BX5" s="367"/>
      <c r="BY5" s="367"/>
      <c r="BZ5" s="367"/>
      <c r="CA5" s="367"/>
      <c r="CB5" s="367"/>
      <c r="CC5" s="368"/>
      <c r="CD5" s="502" t="s">
        <v>144</v>
      </c>
      <c r="CE5" s="472"/>
      <c r="CF5" s="472"/>
      <c r="CG5" s="472"/>
      <c r="CH5" s="472"/>
      <c r="CI5" s="472"/>
      <c r="CJ5" s="472"/>
      <c r="CK5" s="472"/>
      <c r="CL5" s="472"/>
      <c r="CM5" s="472"/>
      <c r="CN5" s="472"/>
      <c r="CO5" s="472"/>
      <c r="CP5" s="472"/>
      <c r="CQ5" s="472"/>
      <c r="CR5" s="472"/>
      <c r="CS5" s="503"/>
      <c r="CT5" s="354">
        <v>98.5</v>
      </c>
      <c r="CU5" s="355"/>
      <c r="CV5" s="355"/>
      <c r="CW5" s="355"/>
      <c r="CX5" s="355"/>
      <c r="CY5" s="355"/>
      <c r="CZ5" s="355"/>
      <c r="DA5" s="356"/>
      <c r="DB5" s="354">
        <v>100.6</v>
      </c>
      <c r="DC5" s="355"/>
      <c r="DD5" s="355"/>
      <c r="DE5" s="355"/>
      <c r="DF5" s="355"/>
      <c r="DG5" s="355"/>
      <c r="DH5" s="355"/>
      <c r="DI5" s="356"/>
    </row>
    <row r="6" spans="1:119" ht="18.75" customHeight="1" x14ac:dyDescent="0.2">
      <c r="A6" s="2"/>
      <c r="B6" s="436" t="s">
        <v>148</v>
      </c>
      <c r="C6" s="377"/>
      <c r="D6" s="377"/>
      <c r="E6" s="437"/>
      <c r="F6" s="437"/>
      <c r="G6" s="437"/>
      <c r="H6" s="437"/>
      <c r="I6" s="437"/>
      <c r="J6" s="437"/>
      <c r="K6" s="437"/>
      <c r="L6" s="437" t="s">
        <v>149</v>
      </c>
      <c r="M6" s="437"/>
      <c r="N6" s="437"/>
      <c r="O6" s="437"/>
      <c r="P6" s="437"/>
      <c r="Q6" s="437"/>
      <c r="R6" s="375"/>
      <c r="S6" s="375"/>
      <c r="T6" s="375"/>
      <c r="U6" s="375"/>
      <c r="V6" s="441"/>
      <c r="W6" s="444" t="s">
        <v>150</v>
      </c>
      <c r="X6" s="376"/>
      <c r="Y6" s="376"/>
      <c r="Z6" s="376"/>
      <c r="AA6" s="376"/>
      <c r="AB6" s="377"/>
      <c r="AC6" s="447" t="s">
        <v>152</v>
      </c>
      <c r="AD6" s="448"/>
      <c r="AE6" s="448"/>
      <c r="AF6" s="448"/>
      <c r="AG6" s="448"/>
      <c r="AH6" s="448"/>
      <c r="AI6" s="448"/>
      <c r="AJ6" s="448"/>
      <c r="AK6" s="448"/>
      <c r="AL6" s="449"/>
      <c r="AM6" s="520" t="s">
        <v>156</v>
      </c>
      <c r="AN6" s="405"/>
      <c r="AO6" s="405"/>
      <c r="AP6" s="405"/>
      <c r="AQ6" s="405"/>
      <c r="AR6" s="405"/>
      <c r="AS6" s="405"/>
      <c r="AT6" s="406"/>
      <c r="AU6" s="521" t="s">
        <v>142</v>
      </c>
      <c r="AV6" s="522"/>
      <c r="AW6" s="522"/>
      <c r="AX6" s="522"/>
      <c r="AY6" s="494" t="s">
        <v>158</v>
      </c>
      <c r="AZ6" s="495"/>
      <c r="BA6" s="495"/>
      <c r="BB6" s="495"/>
      <c r="BC6" s="495"/>
      <c r="BD6" s="495"/>
      <c r="BE6" s="495"/>
      <c r="BF6" s="495"/>
      <c r="BG6" s="495"/>
      <c r="BH6" s="495"/>
      <c r="BI6" s="495"/>
      <c r="BJ6" s="495"/>
      <c r="BK6" s="495"/>
      <c r="BL6" s="495"/>
      <c r="BM6" s="496"/>
      <c r="BN6" s="366">
        <v>2271115</v>
      </c>
      <c r="BO6" s="367"/>
      <c r="BP6" s="367"/>
      <c r="BQ6" s="367"/>
      <c r="BR6" s="367"/>
      <c r="BS6" s="367"/>
      <c r="BT6" s="367"/>
      <c r="BU6" s="368"/>
      <c r="BV6" s="366">
        <v>323933</v>
      </c>
      <c r="BW6" s="367"/>
      <c r="BX6" s="367"/>
      <c r="BY6" s="367"/>
      <c r="BZ6" s="367"/>
      <c r="CA6" s="367"/>
      <c r="CB6" s="367"/>
      <c r="CC6" s="368"/>
      <c r="CD6" s="502" t="s">
        <v>160</v>
      </c>
      <c r="CE6" s="472"/>
      <c r="CF6" s="472"/>
      <c r="CG6" s="472"/>
      <c r="CH6" s="472"/>
      <c r="CI6" s="472"/>
      <c r="CJ6" s="472"/>
      <c r="CK6" s="472"/>
      <c r="CL6" s="472"/>
      <c r="CM6" s="472"/>
      <c r="CN6" s="472"/>
      <c r="CO6" s="472"/>
      <c r="CP6" s="472"/>
      <c r="CQ6" s="472"/>
      <c r="CR6" s="472"/>
      <c r="CS6" s="503"/>
      <c r="CT6" s="578">
        <v>99.6</v>
      </c>
      <c r="CU6" s="579"/>
      <c r="CV6" s="579"/>
      <c r="CW6" s="579"/>
      <c r="CX6" s="579"/>
      <c r="CY6" s="579"/>
      <c r="CZ6" s="579"/>
      <c r="DA6" s="580"/>
      <c r="DB6" s="578">
        <v>103</v>
      </c>
      <c r="DC6" s="579"/>
      <c r="DD6" s="579"/>
      <c r="DE6" s="579"/>
      <c r="DF6" s="579"/>
      <c r="DG6" s="579"/>
      <c r="DH6" s="579"/>
      <c r="DI6" s="580"/>
    </row>
    <row r="7" spans="1:119" ht="18.75" customHeight="1" x14ac:dyDescent="0.2">
      <c r="A7" s="2"/>
      <c r="B7" s="418"/>
      <c r="C7" s="419"/>
      <c r="D7" s="419"/>
      <c r="E7" s="420"/>
      <c r="F7" s="420"/>
      <c r="G7" s="420"/>
      <c r="H7" s="420"/>
      <c r="I7" s="420"/>
      <c r="J7" s="420"/>
      <c r="K7" s="420"/>
      <c r="L7" s="420"/>
      <c r="M7" s="420"/>
      <c r="N7" s="420"/>
      <c r="O7" s="420"/>
      <c r="P7" s="420"/>
      <c r="Q7" s="420"/>
      <c r="R7" s="425"/>
      <c r="S7" s="425"/>
      <c r="T7" s="425"/>
      <c r="U7" s="425"/>
      <c r="V7" s="426"/>
      <c r="W7" s="430"/>
      <c r="X7" s="431"/>
      <c r="Y7" s="431"/>
      <c r="Z7" s="431"/>
      <c r="AA7" s="431"/>
      <c r="AB7" s="419"/>
      <c r="AC7" s="450"/>
      <c r="AD7" s="451"/>
      <c r="AE7" s="451"/>
      <c r="AF7" s="451"/>
      <c r="AG7" s="451"/>
      <c r="AH7" s="451"/>
      <c r="AI7" s="451"/>
      <c r="AJ7" s="451"/>
      <c r="AK7" s="451"/>
      <c r="AL7" s="452"/>
      <c r="AM7" s="520" t="s">
        <v>66</v>
      </c>
      <c r="AN7" s="405"/>
      <c r="AO7" s="405"/>
      <c r="AP7" s="405"/>
      <c r="AQ7" s="405"/>
      <c r="AR7" s="405"/>
      <c r="AS7" s="405"/>
      <c r="AT7" s="406"/>
      <c r="AU7" s="521" t="s">
        <v>142</v>
      </c>
      <c r="AV7" s="522"/>
      <c r="AW7" s="522"/>
      <c r="AX7" s="522"/>
      <c r="AY7" s="494" t="s">
        <v>164</v>
      </c>
      <c r="AZ7" s="495"/>
      <c r="BA7" s="495"/>
      <c r="BB7" s="495"/>
      <c r="BC7" s="495"/>
      <c r="BD7" s="495"/>
      <c r="BE7" s="495"/>
      <c r="BF7" s="495"/>
      <c r="BG7" s="495"/>
      <c r="BH7" s="495"/>
      <c r="BI7" s="495"/>
      <c r="BJ7" s="495"/>
      <c r="BK7" s="495"/>
      <c r="BL7" s="495"/>
      <c r="BM7" s="496"/>
      <c r="BN7" s="366">
        <v>473316</v>
      </c>
      <c r="BO7" s="367"/>
      <c r="BP7" s="367"/>
      <c r="BQ7" s="367"/>
      <c r="BR7" s="367"/>
      <c r="BS7" s="367"/>
      <c r="BT7" s="367"/>
      <c r="BU7" s="368"/>
      <c r="BV7" s="366">
        <v>289248</v>
      </c>
      <c r="BW7" s="367"/>
      <c r="BX7" s="367"/>
      <c r="BY7" s="367"/>
      <c r="BZ7" s="367"/>
      <c r="CA7" s="367"/>
      <c r="CB7" s="367"/>
      <c r="CC7" s="368"/>
      <c r="CD7" s="502" t="s">
        <v>166</v>
      </c>
      <c r="CE7" s="472"/>
      <c r="CF7" s="472"/>
      <c r="CG7" s="472"/>
      <c r="CH7" s="472"/>
      <c r="CI7" s="472"/>
      <c r="CJ7" s="472"/>
      <c r="CK7" s="472"/>
      <c r="CL7" s="472"/>
      <c r="CM7" s="472"/>
      <c r="CN7" s="472"/>
      <c r="CO7" s="472"/>
      <c r="CP7" s="472"/>
      <c r="CQ7" s="472"/>
      <c r="CR7" s="472"/>
      <c r="CS7" s="503"/>
      <c r="CT7" s="366">
        <v>63103183</v>
      </c>
      <c r="CU7" s="367"/>
      <c r="CV7" s="367"/>
      <c r="CW7" s="367"/>
      <c r="CX7" s="367"/>
      <c r="CY7" s="367"/>
      <c r="CZ7" s="367"/>
      <c r="DA7" s="368"/>
      <c r="DB7" s="366">
        <v>61493041</v>
      </c>
      <c r="DC7" s="367"/>
      <c r="DD7" s="367"/>
      <c r="DE7" s="367"/>
      <c r="DF7" s="367"/>
      <c r="DG7" s="367"/>
      <c r="DH7" s="367"/>
      <c r="DI7" s="368"/>
    </row>
    <row r="8" spans="1:119" ht="18.75" customHeight="1" x14ac:dyDescent="0.2">
      <c r="A8" s="2"/>
      <c r="B8" s="438"/>
      <c r="C8" s="439"/>
      <c r="D8" s="439"/>
      <c r="E8" s="440"/>
      <c r="F8" s="440"/>
      <c r="G8" s="440"/>
      <c r="H8" s="440"/>
      <c r="I8" s="440"/>
      <c r="J8" s="440"/>
      <c r="K8" s="440"/>
      <c r="L8" s="440"/>
      <c r="M8" s="440"/>
      <c r="N8" s="440"/>
      <c r="O8" s="440"/>
      <c r="P8" s="440"/>
      <c r="Q8" s="440"/>
      <c r="R8" s="442"/>
      <c r="S8" s="442"/>
      <c r="T8" s="442"/>
      <c r="U8" s="442"/>
      <c r="V8" s="443"/>
      <c r="W8" s="445"/>
      <c r="X8" s="446"/>
      <c r="Y8" s="446"/>
      <c r="Z8" s="446"/>
      <c r="AA8" s="446"/>
      <c r="AB8" s="439"/>
      <c r="AC8" s="453"/>
      <c r="AD8" s="454"/>
      <c r="AE8" s="454"/>
      <c r="AF8" s="454"/>
      <c r="AG8" s="454"/>
      <c r="AH8" s="454"/>
      <c r="AI8" s="454"/>
      <c r="AJ8" s="454"/>
      <c r="AK8" s="454"/>
      <c r="AL8" s="455"/>
      <c r="AM8" s="520" t="s">
        <v>168</v>
      </c>
      <c r="AN8" s="405"/>
      <c r="AO8" s="405"/>
      <c r="AP8" s="405"/>
      <c r="AQ8" s="405"/>
      <c r="AR8" s="405"/>
      <c r="AS8" s="405"/>
      <c r="AT8" s="406"/>
      <c r="AU8" s="521" t="s">
        <v>170</v>
      </c>
      <c r="AV8" s="522"/>
      <c r="AW8" s="522"/>
      <c r="AX8" s="522"/>
      <c r="AY8" s="494" t="s">
        <v>171</v>
      </c>
      <c r="AZ8" s="495"/>
      <c r="BA8" s="495"/>
      <c r="BB8" s="495"/>
      <c r="BC8" s="495"/>
      <c r="BD8" s="495"/>
      <c r="BE8" s="495"/>
      <c r="BF8" s="495"/>
      <c r="BG8" s="495"/>
      <c r="BH8" s="495"/>
      <c r="BI8" s="495"/>
      <c r="BJ8" s="495"/>
      <c r="BK8" s="495"/>
      <c r="BL8" s="495"/>
      <c r="BM8" s="496"/>
      <c r="BN8" s="366">
        <v>1797799</v>
      </c>
      <c r="BO8" s="367"/>
      <c r="BP8" s="367"/>
      <c r="BQ8" s="367"/>
      <c r="BR8" s="367"/>
      <c r="BS8" s="367"/>
      <c r="BT8" s="367"/>
      <c r="BU8" s="368"/>
      <c r="BV8" s="366">
        <v>34685</v>
      </c>
      <c r="BW8" s="367"/>
      <c r="BX8" s="367"/>
      <c r="BY8" s="367"/>
      <c r="BZ8" s="367"/>
      <c r="CA8" s="367"/>
      <c r="CB8" s="367"/>
      <c r="CC8" s="368"/>
      <c r="CD8" s="502" t="s">
        <v>173</v>
      </c>
      <c r="CE8" s="472"/>
      <c r="CF8" s="472"/>
      <c r="CG8" s="472"/>
      <c r="CH8" s="472"/>
      <c r="CI8" s="472"/>
      <c r="CJ8" s="472"/>
      <c r="CK8" s="472"/>
      <c r="CL8" s="472"/>
      <c r="CM8" s="472"/>
      <c r="CN8" s="472"/>
      <c r="CO8" s="472"/>
      <c r="CP8" s="472"/>
      <c r="CQ8" s="472"/>
      <c r="CR8" s="472"/>
      <c r="CS8" s="503"/>
      <c r="CT8" s="554">
        <v>0.69</v>
      </c>
      <c r="CU8" s="555"/>
      <c r="CV8" s="555"/>
      <c r="CW8" s="555"/>
      <c r="CX8" s="555"/>
      <c r="CY8" s="555"/>
      <c r="CZ8" s="555"/>
      <c r="DA8" s="556"/>
      <c r="DB8" s="554">
        <v>0.7</v>
      </c>
      <c r="DC8" s="555"/>
      <c r="DD8" s="555"/>
      <c r="DE8" s="555"/>
      <c r="DF8" s="555"/>
      <c r="DG8" s="555"/>
      <c r="DH8" s="555"/>
      <c r="DI8" s="556"/>
    </row>
    <row r="9" spans="1:119" ht="18.75" customHeight="1" x14ac:dyDescent="0.2">
      <c r="A9" s="2"/>
      <c r="B9" s="456" t="s">
        <v>175</v>
      </c>
      <c r="C9" s="457"/>
      <c r="D9" s="457"/>
      <c r="E9" s="457"/>
      <c r="F9" s="457"/>
      <c r="G9" s="457"/>
      <c r="H9" s="457"/>
      <c r="I9" s="457"/>
      <c r="J9" s="457"/>
      <c r="K9" s="458"/>
      <c r="L9" s="572" t="s">
        <v>176</v>
      </c>
      <c r="M9" s="573"/>
      <c r="N9" s="573"/>
      <c r="O9" s="573"/>
      <c r="P9" s="573"/>
      <c r="Q9" s="574"/>
      <c r="R9" s="575">
        <v>264642</v>
      </c>
      <c r="S9" s="576"/>
      <c r="T9" s="576"/>
      <c r="U9" s="576"/>
      <c r="V9" s="577"/>
      <c r="W9" s="428" t="s">
        <v>180</v>
      </c>
      <c r="X9" s="429"/>
      <c r="Y9" s="429"/>
      <c r="Z9" s="429"/>
      <c r="AA9" s="429"/>
      <c r="AB9" s="429"/>
      <c r="AC9" s="429"/>
      <c r="AD9" s="429"/>
      <c r="AE9" s="429"/>
      <c r="AF9" s="429"/>
      <c r="AG9" s="429"/>
      <c r="AH9" s="429"/>
      <c r="AI9" s="429"/>
      <c r="AJ9" s="429"/>
      <c r="AK9" s="429"/>
      <c r="AL9" s="433"/>
      <c r="AM9" s="520" t="s">
        <v>182</v>
      </c>
      <c r="AN9" s="405"/>
      <c r="AO9" s="405"/>
      <c r="AP9" s="405"/>
      <c r="AQ9" s="405"/>
      <c r="AR9" s="405"/>
      <c r="AS9" s="405"/>
      <c r="AT9" s="406"/>
      <c r="AU9" s="521" t="s">
        <v>142</v>
      </c>
      <c r="AV9" s="522"/>
      <c r="AW9" s="522"/>
      <c r="AX9" s="522"/>
      <c r="AY9" s="494" t="s">
        <v>184</v>
      </c>
      <c r="AZ9" s="495"/>
      <c r="BA9" s="495"/>
      <c r="BB9" s="495"/>
      <c r="BC9" s="495"/>
      <c r="BD9" s="495"/>
      <c r="BE9" s="495"/>
      <c r="BF9" s="495"/>
      <c r="BG9" s="495"/>
      <c r="BH9" s="495"/>
      <c r="BI9" s="495"/>
      <c r="BJ9" s="495"/>
      <c r="BK9" s="495"/>
      <c r="BL9" s="495"/>
      <c r="BM9" s="496"/>
      <c r="BN9" s="366">
        <v>1763114</v>
      </c>
      <c r="BO9" s="367"/>
      <c r="BP9" s="367"/>
      <c r="BQ9" s="367"/>
      <c r="BR9" s="367"/>
      <c r="BS9" s="367"/>
      <c r="BT9" s="367"/>
      <c r="BU9" s="368"/>
      <c r="BV9" s="366">
        <v>-21644</v>
      </c>
      <c r="BW9" s="367"/>
      <c r="BX9" s="367"/>
      <c r="BY9" s="367"/>
      <c r="BZ9" s="367"/>
      <c r="CA9" s="367"/>
      <c r="CB9" s="367"/>
      <c r="CC9" s="368"/>
      <c r="CD9" s="502" t="s">
        <v>47</v>
      </c>
      <c r="CE9" s="472"/>
      <c r="CF9" s="472"/>
      <c r="CG9" s="472"/>
      <c r="CH9" s="472"/>
      <c r="CI9" s="472"/>
      <c r="CJ9" s="472"/>
      <c r="CK9" s="472"/>
      <c r="CL9" s="472"/>
      <c r="CM9" s="472"/>
      <c r="CN9" s="472"/>
      <c r="CO9" s="472"/>
      <c r="CP9" s="472"/>
      <c r="CQ9" s="472"/>
      <c r="CR9" s="472"/>
      <c r="CS9" s="503"/>
      <c r="CT9" s="354">
        <v>11.2</v>
      </c>
      <c r="CU9" s="355"/>
      <c r="CV9" s="355"/>
      <c r="CW9" s="355"/>
      <c r="CX9" s="355"/>
      <c r="CY9" s="355"/>
      <c r="CZ9" s="355"/>
      <c r="DA9" s="356"/>
      <c r="DB9" s="354">
        <v>12</v>
      </c>
      <c r="DC9" s="355"/>
      <c r="DD9" s="355"/>
      <c r="DE9" s="355"/>
      <c r="DF9" s="355"/>
      <c r="DG9" s="355"/>
      <c r="DH9" s="355"/>
      <c r="DI9" s="356"/>
    </row>
    <row r="10" spans="1:119" ht="18.75" customHeight="1" x14ac:dyDescent="0.2">
      <c r="A10" s="2"/>
      <c r="B10" s="456"/>
      <c r="C10" s="457"/>
      <c r="D10" s="457"/>
      <c r="E10" s="457"/>
      <c r="F10" s="457"/>
      <c r="G10" s="457"/>
      <c r="H10" s="457"/>
      <c r="I10" s="457"/>
      <c r="J10" s="457"/>
      <c r="K10" s="458"/>
      <c r="L10" s="404" t="s">
        <v>187</v>
      </c>
      <c r="M10" s="405"/>
      <c r="N10" s="405"/>
      <c r="O10" s="405"/>
      <c r="P10" s="405"/>
      <c r="Q10" s="406"/>
      <c r="R10" s="407">
        <v>268800</v>
      </c>
      <c r="S10" s="408"/>
      <c r="T10" s="408"/>
      <c r="U10" s="408"/>
      <c r="V10" s="410"/>
      <c r="W10" s="430"/>
      <c r="X10" s="431"/>
      <c r="Y10" s="431"/>
      <c r="Z10" s="431"/>
      <c r="AA10" s="431"/>
      <c r="AB10" s="431"/>
      <c r="AC10" s="431"/>
      <c r="AD10" s="431"/>
      <c r="AE10" s="431"/>
      <c r="AF10" s="431"/>
      <c r="AG10" s="431"/>
      <c r="AH10" s="431"/>
      <c r="AI10" s="431"/>
      <c r="AJ10" s="431"/>
      <c r="AK10" s="431"/>
      <c r="AL10" s="434"/>
      <c r="AM10" s="520" t="s">
        <v>188</v>
      </c>
      <c r="AN10" s="405"/>
      <c r="AO10" s="405"/>
      <c r="AP10" s="405"/>
      <c r="AQ10" s="405"/>
      <c r="AR10" s="405"/>
      <c r="AS10" s="405"/>
      <c r="AT10" s="406"/>
      <c r="AU10" s="521" t="s">
        <v>142</v>
      </c>
      <c r="AV10" s="522"/>
      <c r="AW10" s="522"/>
      <c r="AX10" s="522"/>
      <c r="AY10" s="494" t="s">
        <v>189</v>
      </c>
      <c r="AZ10" s="495"/>
      <c r="BA10" s="495"/>
      <c r="BB10" s="495"/>
      <c r="BC10" s="495"/>
      <c r="BD10" s="495"/>
      <c r="BE10" s="495"/>
      <c r="BF10" s="495"/>
      <c r="BG10" s="495"/>
      <c r="BH10" s="495"/>
      <c r="BI10" s="495"/>
      <c r="BJ10" s="495"/>
      <c r="BK10" s="495"/>
      <c r="BL10" s="495"/>
      <c r="BM10" s="496"/>
      <c r="BN10" s="366">
        <v>38305</v>
      </c>
      <c r="BO10" s="367"/>
      <c r="BP10" s="367"/>
      <c r="BQ10" s="367"/>
      <c r="BR10" s="367"/>
      <c r="BS10" s="367"/>
      <c r="BT10" s="367"/>
      <c r="BU10" s="368"/>
      <c r="BV10" s="366">
        <v>610282</v>
      </c>
      <c r="BW10" s="367"/>
      <c r="BX10" s="367"/>
      <c r="BY10" s="367"/>
      <c r="BZ10" s="367"/>
      <c r="CA10" s="367"/>
      <c r="CB10" s="367"/>
      <c r="CC10" s="368"/>
      <c r="CD10" s="22" t="s">
        <v>192</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56"/>
      <c r="C11" s="457"/>
      <c r="D11" s="457"/>
      <c r="E11" s="457"/>
      <c r="F11" s="457"/>
      <c r="G11" s="457"/>
      <c r="H11" s="457"/>
      <c r="I11" s="457"/>
      <c r="J11" s="457"/>
      <c r="K11" s="458"/>
      <c r="L11" s="473" t="s">
        <v>194</v>
      </c>
      <c r="M11" s="474"/>
      <c r="N11" s="474"/>
      <c r="O11" s="474"/>
      <c r="P11" s="474"/>
      <c r="Q11" s="475"/>
      <c r="R11" s="569" t="s">
        <v>197</v>
      </c>
      <c r="S11" s="570"/>
      <c r="T11" s="570"/>
      <c r="U11" s="570"/>
      <c r="V11" s="571"/>
      <c r="W11" s="430"/>
      <c r="X11" s="431"/>
      <c r="Y11" s="431"/>
      <c r="Z11" s="431"/>
      <c r="AA11" s="431"/>
      <c r="AB11" s="431"/>
      <c r="AC11" s="431"/>
      <c r="AD11" s="431"/>
      <c r="AE11" s="431"/>
      <c r="AF11" s="431"/>
      <c r="AG11" s="431"/>
      <c r="AH11" s="431"/>
      <c r="AI11" s="431"/>
      <c r="AJ11" s="431"/>
      <c r="AK11" s="431"/>
      <c r="AL11" s="434"/>
      <c r="AM11" s="520" t="s">
        <v>200</v>
      </c>
      <c r="AN11" s="405"/>
      <c r="AO11" s="405"/>
      <c r="AP11" s="405"/>
      <c r="AQ11" s="405"/>
      <c r="AR11" s="405"/>
      <c r="AS11" s="405"/>
      <c r="AT11" s="406"/>
      <c r="AU11" s="521" t="s">
        <v>142</v>
      </c>
      <c r="AV11" s="522"/>
      <c r="AW11" s="522"/>
      <c r="AX11" s="522"/>
      <c r="AY11" s="494" t="s">
        <v>201</v>
      </c>
      <c r="AZ11" s="495"/>
      <c r="BA11" s="495"/>
      <c r="BB11" s="495"/>
      <c r="BC11" s="495"/>
      <c r="BD11" s="495"/>
      <c r="BE11" s="495"/>
      <c r="BF11" s="495"/>
      <c r="BG11" s="495"/>
      <c r="BH11" s="495"/>
      <c r="BI11" s="495"/>
      <c r="BJ11" s="495"/>
      <c r="BK11" s="495"/>
      <c r="BL11" s="495"/>
      <c r="BM11" s="496"/>
      <c r="BN11" s="366">
        <v>729100</v>
      </c>
      <c r="BO11" s="367"/>
      <c r="BP11" s="367"/>
      <c r="BQ11" s="367"/>
      <c r="BR11" s="367"/>
      <c r="BS11" s="367"/>
      <c r="BT11" s="367"/>
      <c r="BU11" s="368"/>
      <c r="BV11" s="366">
        <v>516900</v>
      </c>
      <c r="BW11" s="367"/>
      <c r="BX11" s="367"/>
      <c r="BY11" s="367"/>
      <c r="BZ11" s="367"/>
      <c r="CA11" s="367"/>
      <c r="CB11" s="367"/>
      <c r="CC11" s="368"/>
      <c r="CD11" s="502" t="s">
        <v>203</v>
      </c>
      <c r="CE11" s="472"/>
      <c r="CF11" s="472"/>
      <c r="CG11" s="472"/>
      <c r="CH11" s="472"/>
      <c r="CI11" s="472"/>
      <c r="CJ11" s="472"/>
      <c r="CK11" s="472"/>
      <c r="CL11" s="472"/>
      <c r="CM11" s="472"/>
      <c r="CN11" s="472"/>
      <c r="CO11" s="472"/>
      <c r="CP11" s="472"/>
      <c r="CQ11" s="472"/>
      <c r="CR11" s="472"/>
      <c r="CS11" s="503"/>
      <c r="CT11" s="554" t="s">
        <v>34</v>
      </c>
      <c r="CU11" s="555"/>
      <c r="CV11" s="555"/>
      <c r="CW11" s="555"/>
      <c r="CX11" s="555"/>
      <c r="CY11" s="555"/>
      <c r="CZ11" s="555"/>
      <c r="DA11" s="556"/>
      <c r="DB11" s="554" t="s">
        <v>34</v>
      </c>
      <c r="DC11" s="555"/>
      <c r="DD11" s="555"/>
      <c r="DE11" s="555"/>
      <c r="DF11" s="555"/>
      <c r="DG11" s="555"/>
      <c r="DH11" s="555"/>
      <c r="DI11" s="556"/>
    </row>
    <row r="12" spans="1:119" ht="18.75" customHeight="1" x14ac:dyDescent="0.2">
      <c r="A12" s="2"/>
      <c r="B12" s="459" t="s">
        <v>205</v>
      </c>
      <c r="C12" s="460"/>
      <c r="D12" s="460"/>
      <c r="E12" s="460"/>
      <c r="F12" s="460"/>
      <c r="G12" s="460"/>
      <c r="H12" s="460"/>
      <c r="I12" s="460"/>
      <c r="J12" s="460"/>
      <c r="K12" s="461"/>
      <c r="L12" s="557" t="s">
        <v>208</v>
      </c>
      <c r="M12" s="558"/>
      <c r="N12" s="558"/>
      <c r="O12" s="558"/>
      <c r="P12" s="558"/>
      <c r="Q12" s="559"/>
      <c r="R12" s="560">
        <v>259158</v>
      </c>
      <c r="S12" s="561"/>
      <c r="T12" s="561"/>
      <c r="U12" s="561"/>
      <c r="V12" s="562"/>
      <c r="W12" s="563" t="s">
        <v>4</v>
      </c>
      <c r="X12" s="522"/>
      <c r="Y12" s="522"/>
      <c r="Z12" s="522"/>
      <c r="AA12" s="522"/>
      <c r="AB12" s="564"/>
      <c r="AC12" s="565" t="s">
        <v>210</v>
      </c>
      <c r="AD12" s="566"/>
      <c r="AE12" s="566"/>
      <c r="AF12" s="566"/>
      <c r="AG12" s="567"/>
      <c r="AH12" s="565" t="s">
        <v>212</v>
      </c>
      <c r="AI12" s="566"/>
      <c r="AJ12" s="566"/>
      <c r="AK12" s="566"/>
      <c r="AL12" s="568"/>
      <c r="AM12" s="520" t="s">
        <v>215</v>
      </c>
      <c r="AN12" s="405"/>
      <c r="AO12" s="405"/>
      <c r="AP12" s="405"/>
      <c r="AQ12" s="405"/>
      <c r="AR12" s="405"/>
      <c r="AS12" s="405"/>
      <c r="AT12" s="406"/>
      <c r="AU12" s="521" t="s">
        <v>142</v>
      </c>
      <c r="AV12" s="522"/>
      <c r="AW12" s="522"/>
      <c r="AX12" s="522"/>
      <c r="AY12" s="494" t="s">
        <v>218</v>
      </c>
      <c r="AZ12" s="495"/>
      <c r="BA12" s="495"/>
      <c r="BB12" s="495"/>
      <c r="BC12" s="495"/>
      <c r="BD12" s="495"/>
      <c r="BE12" s="495"/>
      <c r="BF12" s="495"/>
      <c r="BG12" s="495"/>
      <c r="BH12" s="495"/>
      <c r="BI12" s="495"/>
      <c r="BJ12" s="495"/>
      <c r="BK12" s="495"/>
      <c r="BL12" s="495"/>
      <c r="BM12" s="496"/>
      <c r="BN12" s="366">
        <v>0</v>
      </c>
      <c r="BO12" s="367"/>
      <c r="BP12" s="367"/>
      <c r="BQ12" s="367"/>
      <c r="BR12" s="367"/>
      <c r="BS12" s="367"/>
      <c r="BT12" s="367"/>
      <c r="BU12" s="368"/>
      <c r="BV12" s="366">
        <v>650000</v>
      </c>
      <c r="BW12" s="367"/>
      <c r="BX12" s="367"/>
      <c r="BY12" s="367"/>
      <c r="BZ12" s="367"/>
      <c r="CA12" s="367"/>
      <c r="CB12" s="367"/>
      <c r="CC12" s="368"/>
      <c r="CD12" s="502" t="s">
        <v>220</v>
      </c>
      <c r="CE12" s="472"/>
      <c r="CF12" s="472"/>
      <c r="CG12" s="472"/>
      <c r="CH12" s="472"/>
      <c r="CI12" s="472"/>
      <c r="CJ12" s="472"/>
      <c r="CK12" s="472"/>
      <c r="CL12" s="472"/>
      <c r="CM12" s="472"/>
      <c r="CN12" s="472"/>
      <c r="CO12" s="472"/>
      <c r="CP12" s="472"/>
      <c r="CQ12" s="472"/>
      <c r="CR12" s="472"/>
      <c r="CS12" s="503"/>
      <c r="CT12" s="554" t="s">
        <v>34</v>
      </c>
      <c r="CU12" s="555"/>
      <c r="CV12" s="555"/>
      <c r="CW12" s="555"/>
      <c r="CX12" s="555"/>
      <c r="CY12" s="555"/>
      <c r="CZ12" s="555"/>
      <c r="DA12" s="556"/>
      <c r="DB12" s="554" t="s">
        <v>34</v>
      </c>
      <c r="DC12" s="555"/>
      <c r="DD12" s="555"/>
      <c r="DE12" s="555"/>
      <c r="DF12" s="555"/>
      <c r="DG12" s="555"/>
      <c r="DH12" s="555"/>
      <c r="DI12" s="556"/>
    </row>
    <row r="13" spans="1:119" ht="18.75" customHeight="1" x14ac:dyDescent="0.2">
      <c r="A13" s="2"/>
      <c r="B13" s="462"/>
      <c r="C13" s="463"/>
      <c r="D13" s="463"/>
      <c r="E13" s="463"/>
      <c r="F13" s="463"/>
      <c r="G13" s="463"/>
      <c r="H13" s="463"/>
      <c r="I13" s="463"/>
      <c r="J13" s="463"/>
      <c r="K13" s="464"/>
      <c r="L13" s="14"/>
      <c r="M13" s="543" t="s">
        <v>221</v>
      </c>
      <c r="N13" s="544"/>
      <c r="O13" s="544"/>
      <c r="P13" s="544"/>
      <c r="Q13" s="545"/>
      <c r="R13" s="546">
        <v>249877</v>
      </c>
      <c r="S13" s="547"/>
      <c r="T13" s="547"/>
      <c r="U13" s="547"/>
      <c r="V13" s="548"/>
      <c r="W13" s="444" t="s">
        <v>223</v>
      </c>
      <c r="X13" s="376"/>
      <c r="Y13" s="376"/>
      <c r="Z13" s="376"/>
      <c r="AA13" s="376"/>
      <c r="AB13" s="377"/>
      <c r="AC13" s="407">
        <v>836</v>
      </c>
      <c r="AD13" s="408"/>
      <c r="AE13" s="408"/>
      <c r="AF13" s="408"/>
      <c r="AG13" s="409"/>
      <c r="AH13" s="407">
        <v>983</v>
      </c>
      <c r="AI13" s="408"/>
      <c r="AJ13" s="408"/>
      <c r="AK13" s="408"/>
      <c r="AL13" s="410"/>
      <c r="AM13" s="520" t="s">
        <v>224</v>
      </c>
      <c r="AN13" s="405"/>
      <c r="AO13" s="405"/>
      <c r="AP13" s="405"/>
      <c r="AQ13" s="405"/>
      <c r="AR13" s="405"/>
      <c r="AS13" s="405"/>
      <c r="AT13" s="406"/>
      <c r="AU13" s="521" t="s">
        <v>170</v>
      </c>
      <c r="AV13" s="522"/>
      <c r="AW13" s="522"/>
      <c r="AX13" s="522"/>
      <c r="AY13" s="494" t="s">
        <v>225</v>
      </c>
      <c r="AZ13" s="495"/>
      <c r="BA13" s="495"/>
      <c r="BB13" s="495"/>
      <c r="BC13" s="495"/>
      <c r="BD13" s="495"/>
      <c r="BE13" s="495"/>
      <c r="BF13" s="495"/>
      <c r="BG13" s="495"/>
      <c r="BH13" s="495"/>
      <c r="BI13" s="495"/>
      <c r="BJ13" s="495"/>
      <c r="BK13" s="495"/>
      <c r="BL13" s="495"/>
      <c r="BM13" s="496"/>
      <c r="BN13" s="366">
        <v>2530519</v>
      </c>
      <c r="BO13" s="367"/>
      <c r="BP13" s="367"/>
      <c r="BQ13" s="367"/>
      <c r="BR13" s="367"/>
      <c r="BS13" s="367"/>
      <c r="BT13" s="367"/>
      <c r="BU13" s="368"/>
      <c r="BV13" s="366">
        <v>455538</v>
      </c>
      <c r="BW13" s="367"/>
      <c r="BX13" s="367"/>
      <c r="BY13" s="367"/>
      <c r="BZ13" s="367"/>
      <c r="CA13" s="367"/>
      <c r="CB13" s="367"/>
      <c r="CC13" s="368"/>
      <c r="CD13" s="502" t="s">
        <v>95</v>
      </c>
      <c r="CE13" s="472"/>
      <c r="CF13" s="472"/>
      <c r="CG13" s="472"/>
      <c r="CH13" s="472"/>
      <c r="CI13" s="472"/>
      <c r="CJ13" s="472"/>
      <c r="CK13" s="472"/>
      <c r="CL13" s="472"/>
      <c r="CM13" s="472"/>
      <c r="CN13" s="472"/>
      <c r="CO13" s="472"/>
      <c r="CP13" s="472"/>
      <c r="CQ13" s="472"/>
      <c r="CR13" s="472"/>
      <c r="CS13" s="503"/>
      <c r="CT13" s="354">
        <v>2.2999999999999998</v>
      </c>
      <c r="CU13" s="355"/>
      <c r="CV13" s="355"/>
      <c r="CW13" s="355"/>
      <c r="CX13" s="355"/>
      <c r="CY13" s="355"/>
      <c r="CZ13" s="355"/>
      <c r="DA13" s="356"/>
      <c r="DB13" s="354">
        <v>3.1</v>
      </c>
      <c r="DC13" s="355"/>
      <c r="DD13" s="355"/>
      <c r="DE13" s="355"/>
      <c r="DF13" s="355"/>
      <c r="DG13" s="355"/>
      <c r="DH13" s="355"/>
      <c r="DI13" s="356"/>
    </row>
    <row r="14" spans="1:119" ht="18.75" customHeight="1" x14ac:dyDescent="0.2">
      <c r="A14" s="2"/>
      <c r="B14" s="462"/>
      <c r="C14" s="463"/>
      <c r="D14" s="463"/>
      <c r="E14" s="463"/>
      <c r="F14" s="463"/>
      <c r="G14" s="463"/>
      <c r="H14" s="463"/>
      <c r="I14" s="463"/>
      <c r="J14" s="463"/>
      <c r="K14" s="464"/>
      <c r="L14" s="533" t="s">
        <v>226</v>
      </c>
      <c r="M14" s="552"/>
      <c r="N14" s="552"/>
      <c r="O14" s="552"/>
      <c r="P14" s="552"/>
      <c r="Q14" s="553"/>
      <c r="R14" s="546">
        <v>260752</v>
      </c>
      <c r="S14" s="547"/>
      <c r="T14" s="547"/>
      <c r="U14" s="547"/>
      <c r="V14" s="548"/>
      <c r="W14" s="432"/>
      <c r="X14" s="379"/>
      <c r="Y14" s="379"/>
      <c r="Z14" s="379"/>
      <c r="AA14" s="379"/>
      <c r="AB14" s="380"/>
      <c r="AC14" s="536">
        <v>0.8</v>
      </c>
      <c r="AD14" s="537"/>
      <c r="AE14" s="537"/>
      <c r="AF14" s="537"/>
      <c r="AG14" s="538"/>
      <c r="AH14" s="536">
        <v>0.9</v>
      </c>
      <c r="AI14" s="537"/>
      <c r="AJ14" s="537"/>
      <c r="AK14" s="537"/>
      <c r="AL14" s="539"/>
      <c r="AM14" s="520"/>
      <c r="AN14" s="405"/>
      <c r="AO14" s="405"/>
      <c r="AP14" s="405"/>
      <c r="AQ14" s="405"/>
      <c r="AR14" s="405"/>
      <c r="AS14" s="405"/>
      <c r="AT14" s="406"/>
      <c r="AU14" s="521"/>
      <c r="AV14" s="522"/>
      <c r="AW14" s="522"/>
      <c r="AX14" s="522"/>
      <c r="AY14" s="494"/>
      <c r="AZ14" s="495"/>
      <c r="BA14" s="495"/>
      <c r="BB14" s="495"/>
      <c r="BC14" s="495"/>
      <c r="BD14" s="495"/>
      <c r="BE14" s="495"/>
      <c r="BF14" s="495"/>
      <c r="BG14" s="495"/>
      <c r="BH14" s="495"/>
      <c r="BI14" s="495"/>
      <c r="BJ14" s="495"/>
      <c r="BK14" s="495"/>
      <c r="BL14" s="495"/>
      <c r="BM14" s="496"/>
      <c r="BN14" s="366"/>
      <c r="BO14" s="367"/>
      <c r="BP14" s="367"/>
      <c r="BQ14" s="367"/>
      <c r="BR14" s="367"/>
      <c r="BS14" s="367"/>
      <c r="BT14" s="367"/>
      <c r="BU14" s="368"/>
      <c r="BV14" s="366"/>
      <c r="BW14" s="367"/>
      <c r="BX14" s="367"/>
      <c r="BY14" s="367"/>
      <c r="BZ14" s="367"/>
      <c r="CA14" s="367"/>
      <c r="CB14" s="367"/>
      <c r="CC14" s="368"/>
      <c r="CD14" s="497" t="s">
        <v>227</v>
      </c>
      <c r="CE14" s="498"/>
      <c r="CF14" s="498"/>
      <c r="CG14" s="498"/>
      <c r="CH14" s="498"/>
      <c r="CI14" s="498"/>
      <c r="CJ14" s="498"/>
      <c r="CK14" s="498"/>
      <c r="CL14" s="498"/>
      <c r="CM14" s="498"/>
      <c r="CN14" s="498"/>
      <c r="CO14" s="498"/>
      <c r="CP14" s="498"/>
      <c r="CQ14" s="498"/>
      <c r="CR14" s="498"/>
      <c r="CS14" s="499"/>
      <c r="CT14" s="540" t="s">
        <v>34</v>
      </c>
      <c r="CU14" s="541"/>
      <c r="CV14" s="541"/>
      <c r="CW14" s="541"/>
      <c r="CX14" s="541"/>
      <c r="CY14" s="541"/>
      <c r="CZ14" s="541"/>
      <c r="DA14" s="542"/>
      <c r="DB14" s="540" t="s">
        <v>34</v>
      </c>
      <c r="DC14" s="541"/>
      <c r="DD14" s="541"/>
      <c r="DE14" s="541"/>
      <c r="DF14" s="541"/>
      <c r="DG14" s="541"/>
      <c r="DH14" s="541"/>
      <c r="DI14" s="542"/>
    </row>
    <row r="15" spans="1:119" ht="18.75" customHeight="1" x14ac:dyDescent="0.2">
      <c r="A15" s="2"/>
      <c r="B15" s="462"/>
      <c r="C15" s="463"/>
      <c r="D15" s="463"/>
      <c r="E15" s="463"/>
      <c r="F15" s="463"/>
      <c r="G15" s="463"/>
      <c r="H15" s="463"/>
      <c r="I15" s="463"/>
      <c r="J15" s="463"/>
      <c r="K15" s="464"/>
      <c r="L15" s="14"/>
      <c r="M15" s="543" t="s">
        <v>221</v>
      </c>
      <c r="N15" s="544"/>
      <c r="O15" s="544"/>
      <c r="P15" s="544"/>
      <c r="Q15" s="545"/>
      <c r="R15" s="546">
        <v>252090</v>
      </c>
      <c r="S15" s="547"/>
      <c r="T15" s="547"/>
      <c r="U15" s="547"/>
      <c r="V15" s="548"/>
      <c r="W15" s="444" t="s">
        <v>231</v>
      </c>
      <c r="X15" s="376"/>
      <c r="Y15" s="376"/>
      <c r="Z15" s="376"/>
      <c r="AA15" s="376"/>
      <c r="AB15" s="377"/>
      <c r="AC15" s="407">
        <v>30482</v>
      </c>
      <c r="AD15" s="408"/>
      <c r="AE15" s="408"/>
      <c r="AF15" s="408"/>
      <c r="AG15" s="409"/>
      <c r="AH15" s="407">
        <v>31799</v>
      </c>
      <c r="AI15" s="408"/>
      <c r="AJ15" s="408"/>
      <c r="AK15" s="408"/>
      <c r="AL15" s="410"/>
      <c r="AM15" s="520"/>
      <c r="AN15" s="405"/>
      <c r="AO15" s="405"/>
      <c r="AP15" s="405"/>
      <c r="AQ15" s="405"/>
      <c r="AR15" s="405"/>
      <c r="AS15" s="405"/>
      <c r="AT15" s="406"/>
      <c r="AU15" s="521"/>
      <c r="AV15" s="522"/>
      <c r="AW15" s="522"/>
      <c r="AX15" s="522"/>
      <c r="AY15" s="411" t="s">
        <v>232</v>
      </c>
      <c r="AZ15" s="412"/>
      <c r="BA15" s="412"/>
      <c r="BB15" s="412"/>
      <c r="BC15" s="412"/>
      <c r="BD15" s="412"/>
      <c r="BE15" s="412"/>
      <c r="BF15" s="412"/>
      <c r="BG15" s="412"/>
      <c r="BH15" s="412"/>
      <c r="BI15" s="412"/>
      <c r="BJ15" s="412"/>
      <c r="BK15" s="412"/>
      <c r="BL15" s="412"/>
      <c r="BM15" s="413"/>
      <c r="BN15" s="372">
        <v>35213074</v>
      </c>
      <c r="BO15" s="373"/>
      <c r="BP15" s="373"/>
      <c r="BQ15" s="373"/>
      <c r="BR15" s="373"/>
      <c r="BS15" s="373"/>
      <c r="BT15" s="373"/>
      <c r="BU15" s="374"/>
      <c r="BV15" s="372">
        <v>35016892</v>
      </c>
      <c r="BW15" s="373"/>
      <c r="BX15" s="373"/>
      <c r="BY15" s="373"/>
      <c r="BZ15" s="373"/>
      <c r="CA15" s="373"/>
      <c r="CB15" s="373"/>
      <c r="CC15" s="374"/>
      <c r="CD15" s="549" t="s">
        <v>234</v>
      </c>
      <c r="CE15" s="550"/>
      <c r="CF15" s="550"/>
      <c r="CG15" s="550"/>
      <c r="CH15" s="550"/>
      <c r="CI15" s="550"/>
      <c r="CJ15" s="550"/>
      <c r="CK15" s="550"/>
      <c r="CL15" s="550"/>
      <c r="CM15" s="550"/>
      <c r="CN15" s="550"/>
      <c r="CO15" s="550"/>
      <c r="CP15" s="550"/>
      <c r="CQ15" s="550"/>
      <c r="CR15" s="550"/>
      <c r="CS15" s="551"/>
      <c r="CT15" s="28"/>
      <c r="CU15" s="31"/>
      <c r="CV15" s="31"/>
      <c r="CW15" s="31"/>
      <c r="CX15" s="31"/>
      <c r="CY15" s="31"/>
      <c r="CZ15" s="31"/>
      <c r="DA15" s="34"/>
      <c r="DB15" s="28"/>
      <c r="DC15" s="31"/>
      <c r="DD15" s="31"/>
      <c r="DE15" s="31"/>
      <c r="DF15" s="31"/>
      <c r="DG15" s="31"/>
      <c r="DH15" s="31"/>
      <c r="DI15" s="34"/>
    </row>
    <row r="16" spans="1:119" ht="18.75" customHeight="1" x14ac:dyDescent="0.2">
      <c r="A16" s="2"/>
      <c r="B16" s="462"/>
      <c r="C16" s="463"/>
      <c r="D16" s="463"/>
      <c r="E16" s="463"/>
      <c r="F16" s="463"/>
      <c r="G16" s="463"/>
      <c r="H16" s="463"/>
      <c r="I16" s="463"/>
      <c r="J16" s="463"/>
      <c r="K16" s="464"/>
      <c r="L16" s="533" t="s">
        <v>229</v>
      </c>
      <c r="M16" s="534"/>
      <c r="N16" s="534"/>
      <c r="O16" s="534"/>
      <c r="P16" s="534"/>
      <c r="Q16" s="535"/>
      <c r="R16" s="530" t="s">
        <v>236</v>
      </c>
      <c r="S16" s="531"/>
      <c r="T16" s="531"/>
      <c r="U16" s="531"/>
      <c r="V16" s="532"/>
      <c r="W16" s="432"/>
      <c r="X16" s="379"/>
      <c r="Y16" s="379"/>
      <c r="Z16" s="379"/>
      <c r="AA16" s="379"/>
      <c r="AB16" s="380"/>
      <c r="AC16" s="536">
        <v>28.7</v>
      </c>
      <c r="AD16" s="537"/>
      <c r="AE16" s="537"/>
      <c r="AF16" s="537"/>
      <c r="AG16" s="538"/>
      <c r="AH16" s="536">
        <v>30.3</v>
      </c>
      <c r="AI16" s="537"/>
      <c r="AJ16" s="537"/>
      <c r="AK16" s="537"/>
      <c r="AL16" s="539"/>
      <c r="AM16" s="520"/>
      <c r="AN16" s="405"/>
      <c r="AO16" s="405"/>
      <c r="AP16" s="405"/>
      <c r="AQ16" s="405"/>
      <c r="AR16" s="405"/>
      <c r="AS16" s="405"/>
      <c r="AT16" s="406"/>
      <c r="AU16" s="521"/>
      <c r="AV16" s="522"/>
      <c r="AW16" s="522"/>
      <c r="AX16" s="522"/>
      <c r="AY16" s="494" t="s">
        <v>237</v>
      </c>
      <c r="AZ16" s="495"/>
      <c r="BA16" s="495"/>
      <c r="BB16" s="495"/>
      <c r="BC16" s="495"/>
      <c r="BD16" s="495"/>
      <c r="BE16" s="495"/>
      <c r="BF16" s="495"/>
      <c r="BG16" s="495"/>
      <c r="BH16" s="495"/>
      <c r="BI16" s="495"/>
      <c r="BJ16" s="495"/>
      <c r="BK16" s="495"/>
      <c r="BL16" s="495"/>
      <c r="BM16" s="496"/>
      <c r="BN16" s="366">
        <v>52588989</v>
      </c>
      <c r="BO16" s="367"/>
      <c r="BP16" s="367"/>
      <c r="BQ16" s="367"/>
      <c r="BR16" s="367"/>
      <c r="BS16" s="367"/>
      <c r="BT16" s="367"/>
      <c r="BU16" s="368"/>
      <c r="BV16" s="366">
        <v>50363818</v>
      </c>
      <c r="BW16" s="367"/>
      <c r="BX16" s="367"/>
      <c r="BY16" s="367"/>
      <c r="BZ16" s="367"/>
      <c r="CA16" s="367"/>
      <c r="CB16" s="367"/>
      <c r="CC16" s="368"/>
      <c r="CD16" s="21"/>
      <c r="CE16" s="352"/>
      <c r="CF16" s="352"/>
      <c r="CG16" s="352"/>
      <c r="CH16" s="352"/>
      <c r="CI16" s="352"/>
      <c r="CJ16" s="352"/>
      <c r="CK16" s="352"/>
      <c r="CL16" s="352"/>
      <c r="CM16" s="352"/>
      <c r="CN16" s="352"/>
      <c r="CO16" s="352"/>
      <c r="CP16" s="352"/>
      <c r="CQ16" s="352"/>
      <c r="CR16" s="352"/>
      <c r="CS16" s="353"/>
      <c r="CT16" s="354"/>
      <c r="CU16" s="355"/>
      <c r="CV16" s="355"/>
      <c r="CW16" s="355"/>
      <c r="CX16" s="355"/>
      <c r="CY16" s="355"/>
      <c r="CZ16" s="355"/>
      <c r="DA16" s="356"/>
      <c r="DB16" s="354"/>
      <c r="DC16" s="355"/>
      <c r="DD16" s="355"/>
      <c r="DE16" s="355"/>
      <c r="DF16" s="355"/>
      <c r="DG16" s="355"/>
      <c r="DH16" s="355"/>
      <c r="DI16" s="356"/>
    </row>
    <row r="17" spans="1:113" ht="18.75" customHeight="1" x14ac:dyDescent="0.2">
      <c r="A17" s="2"/>
      <c r="B17" s="465"/>
      <c r="C17" s="466"/>
      <c r="D17" s="466"/>
      <c r="E17" s="466"/>
      <c r="F17" s="466"/>
      <c r="G17" s="466"/>
      <c r="H17" s="466"/>
      <c r="I17" s="466"/>
      <c r="J17" s="466"/>
      <c r="K17" s="467"/>
      <c r="L17" s="15"/>
      <c r="M17" s="527" t="s">
        <v>238</v>
      </c>
      <c r="N17" s="528"/>
      <c r="O17" s="528"/>
      <c r="P17" s="528"/>
      <c r="Q17" s="529"/>
      <c r="R17" s="530" t="s">
        <v>228</v>
      </c>
      <c r="S17" s="531"/>
      <c r="T17" s="531"/>
      <c r="U17" s="531"/>
      <c r="V17" s="532"/>
      <c r="W17" s="444" t="s">
        <v>60</v>
      </c>
      <c r="X17" s="376"/>
      <c r="Y17" s="376"/>
      <c r="Z17" s="376"/>
      <c r="AA17" s="376"/>
      <c r="AB17" s="377"/>
      <c r="AC17" s="407">
        <v>74736</v>
      </c>
      <c r="AD17" s="408"/>
      <c r="AE17" s="408"/>
      <c r="AF17" s="408"/>
      <c r="AG17" s="409"/>
      <c r="AH17" s="407">
        <v>72173</v>
      </c>
      <c r="AI17" s="408"/>
      <c r="AJ17" s="408"/>
      <c r="AK17" s="408"/>
      <c r="AL17" s="410"/>
      <c r="AM17" s="520"/>
      <c r="AN17" s="405"/>
      <c r="AO17" s="405"/>
      <c r="AP17" s="405"/>
      <c r="AQ17" s="405"/>
      <c r="AR17" s="405"/>
      <c r="AS17" s="405"/>
      <c r="AT17" s="406"/>
      <c r="AU17" s="521"/>
      <c r="AV17" s="522"/>
      <c r="AW17" s="522"/>
      <c r="AX17" s="522"/>
      <c r="AY17" s="494" t="s">
        <v>239</v>
      </c>
      <c r="AZ17" s="495"/>
      <c r="BA17" s="495"/>
      <c r="BB17" s="495"/>
      <c r="BC17" s="495"/>
      <c r="BD17" s="495"/>
      <c r="BE17" s="495"/>
      <c r="BF17" s="495"/>
      <c r="BG17" s="495"/>
      <c r="BH17" s="495"/>
      <c r="BI17" s="495"/>
      <c r="BJ17" s="495"/>
      <c r="BK17" s="495"/>
      <c r="BL17" s="495"/>
      <c r="BM17" s="496"/>
      <c r="BN17" s="366">
        <v>44954842</v>
      </c>
      <c r="BO17" s="367"/>
      <c r="BP17" s="367"/>
      <c r="BQ17" s="367"/>
      <c r="BR17" s="367"/>
      <c r="BS17" s="367"/>
      <c r="BT17" s="367"/>
      <c r="BU17" s="368"/>
      <c r="BV17" s="366">
        <v>44683516</v>
      </c>
      <c r="BW17" s="367"/>
      <c r="BX17" s="367"/>
      <c r="BY17" s="367"/>
      <c r="BZ17" s="367"/>
      <c r="CA17" s="367"/>
      <c r="CB17" s="367"/>
      <c r="CC17" s="368"/>
      <c r="CD17" s="21"/>
      <c r="CE17" s="352"/>
      <c r="CF17" s="352"/>
      <c r="CG17" s="352"/>
      <c r="CH17" s="352"/>
      <c r="CI17" s="352"/>
      <c r="CJ17" s="352"/>
      <c r="CK17" s="352"/>
      <c r="CL17" s="352"/>
      <c r="CM17" s="352"/>
      <c r="CN17" s="352"/>
      <c r="CO17" s="352"/>
      <c r="CP17" s="352"/>
      <c r="CQ17" s="352"/>
      <c r="CR17" s="352"/>
      <c r="CS17" s="353"/>
      <c r="CT17" s="354"/>
      <c r="CU17" s="355"/>
      <c r="CV17" s="355"/>
      <c r="CW17" s="355"/>
      <c r="CX17" s="355"/>
      <c r="CY17" s="355"/>
      <c r="CZ17" s="355"/>
      <c r="DA17" s="356"/>
      <c r="DB17" s="354"/>
      <c r="DC17" s="355"/>
      <c r="DD17" s="355"/>
      <c r="DE17" s="355"/>
      <c r="DF17" s="355"/>
      <c r="DG17" s="355"/>
      <c r="DH17" s="355"/>
      <c r="DI17" s="356"/>
    </row>
    <row r="18" spans="1:113" ht="18.75" customHeight="1" x14ac:dyDescent="0.2">
      <c r="A18" s="2"/>
      <c r="B18" s="507" t="s">
        <v>165</v>
      </c>
      <c r="C18" s="458"/>
      <c r="D18" s="458"/>
      <c r="E18" s="508"/>
      <c r="F18" s="508"/>
      <c r="G18" s="508"/>
      <c r="H18" s="508"/>
      <c r="I18" s="508"/>
      <c r="J18" s="508"/>
      <c r="K18" s="508"/>
      <c r="L18" s="523">
        <v>41.72</v>
      </c>
      <c r="M18" s="523"/>
      <c r="N18" s="523"/>
      <c r="O18" s="523"/>
      <c r="P18" s="523"/>
      <c r="Q18" s="523"/>
      <c r="R18" s="524"/>
      <c r="S18" s="524"/>
      <c r="T18" s="524"/>
      <c r="U18" s="524"/>
      <c r="V18" s="525"/>
      <c r="W18" s="445"/>
      <c r="X18" s="446"/>
      <c r="Y18" s="446"/>
      <c r="Z18" s="446"/>
      <c r="AA18" s="446"/>
      <c r="AB18" s="439"/>
      <c r="AC18" s="482">
        <v>70.5</v>
      </c>
      <c r="AD18" s="483"/>
      <c r="AE18" s="483"/>
      <c r="AF18" s="483"/>
      <c r="AG18" s="526"/>
      <c r="AH18" s="482">
        <v>68.8</v>
      </c>
      <c r="AI18" s="483"/>
      <c r="AJ18" s="483"/>
      <c r="AK18" s="483"/>
      <c r="AL18" s="484"/>
      <c r="AM18" s="520"/>
      <c r="AN18" s="405"/>
      <c r="AO18" s="405"/>
      <c r="AP18" s="405"/>
      <c r="AQ18" s="405"/>
      <c r="AR18" s="405"/>
      <c r="AS18" s="405"/>
      <c r="AT18" s="406"/>
      <c r="AU18" s="521"/>
      <c r="AV18" s="522"/>
      <c r="AW18" s="522"/>
      <c r="AX18" s="522"/>
      <c r="AY18" s="494" t="s">
        <v>241</v>
      </c>
      <c r="AZ18" s="495"/>
      <c r="BA18" s="495"/>
      <c r="BB18" s="495"/>
      <c r="BC18" s="495"/>
      <c r="BD18" s="495"/>
      <c r="BE18" s="495"/>
      <c r="BF18" s="495"/>
      <c r="BG18" s="495"/>
      <c r="BH18" s="495"/>
      <c r="BI18" s="495"/>
      <c r="BJ18" s="495"/>
      <c r="BK18" s="495"/>
      <c r="BL18" s="495"/>
      <c r="BM18" s="496"/>
      <c r="BN18" s="366">
        <v>64921773</v>
      </c>
      <c r="BO18" s="367"/>
      <c r="BP18" s="367"/>
      <c r="BQ18" s="367"/>
      <c r="BR18" s="367"/>
      <c r="BS18" s="367"/>
      <c r="BT18" s="367"/>
      <c r="BU18" s="368"/>
      <c r="BV18" s="366">
        <v>63553031</v>
      </c>
      <c r="BW18" s="367"/>
      <c r="BX18" s="367"/>
      <c r="BY18" s="367"/>
      <c r="BZ18" s="367"/>
      <c r="CA18" s="367"/>
      <c r="CB18" s="367"/>
      <c r="CC18" s="368"/>
      <c r="CD18" s="21"/>
      <c r="CE18" s="352"/>
      <c r="CF18" s="352"/>
      <c r="CG18" s="352"/>
      <c r="CH18" s="352"/>
      <c r="CI18" s="352"/>
      <c r="CJ18" s="352"/>
      <c r="CK18" s="352"/>
      <c r="CL18" s="352"/>
      <c r="CM18" s="352"/>
      <c r="CN18" s="352"/>
      <c r="CO18" s="352"/>
      <c r="CP18" s="352"/>
      <c r="CQ18" s="352"/>
      <c r="CR18" s="352"/>
      <c r="CS18" s="353"/>
      <c r="CT18" s="354"/>
      <c r="CU18" s="355"/>
      <c r="CV18" s="355"/>
      <c r="CW18" s="355"/>
      <c r="CX18" s="355"/>
      <c r="CY18" s="355"/>
      <c r="CZ18" s="355"/>
      <c r="DA18" s="356"/>
      <c r="DB18" s="354"/>
      <c r="DC18" s="355"/>
      <c r="DD18" s="355"/>
      <c r="DE18" s="355"/>
      <c r="DF18" s="355"/>
      <c r="DG18" s="355"/>
      <c r="DH18" s="355"/>
      <c r="DI18" s="356"/>
    </row>
    <row r="19" spans="1:113" ht="18.75" customHeight="1" x14ac:dyDescent="0.2">
      <c r="A19" s="2"/>
      <c r="B19" s="507" t="s">
        <v>86</v>
      </c>
      <c r="C19" s="458"/>
      <c r="D19" s="458"/>
      <c r="E19" s="508"/>
      <c r="F19" s="508"/>
      <c r="G19" s="508"/>
      <c r="H19" s="508"/>
      <c r="I19" s="508"/>
      <c r="J19" s="508"/>
      <c r="K19" s="508"/>
      <c r="L19" s="509">
        <v>6343</v>
      </c>
      <c r="M19" s="509"/>
      <c r="N19" s="509"/>
      <c r="O19" s="509"/>
      <c r="P19" s="509"/>
      <c r="Q19" s="509"/>
      <c r="R19" s="510"/>
      <c r="S19" s="510"/>
      <c r="T19" s="510"/>
      <c r="U19" s="510"/>
      <c r="V19" s="511"/>
      <c r="W19" s="428"/>
      <c r="X19" s="429"/>
      <c r="Y19" s="429"/>
      <c r="Z19" s="429"/>
      <c r="AA19" s="429"/>
      <c r="AB19" s="429"/>
      <c r="AC19" s="518"/>
      <c r="AD19" s="518"/>
      <c r="AE19" s="518"/>
      <c r="AF19" s="518"/>
      <c r="AG19" s="518"/>
      <c r="AH19" s="518"/>
      <c r="AI19" s="518"/>
      <c r="AJ19" s="518"/>
      <c r="AK19" s="518"/>
      <c r="AL19" s="519"/>
      <c r="AM19" s="520"/>
      <c r="AN19" s="405"/>
      <c r="AO19" s="405"/>
      <c r="AP19" s="405"/>
      <c r="AQ19" s="405"/>
      <c r="AR19" s="405"/>
      <c r="AS19" s="405"/>
      <c r="AT19" s="406"/>
      <c r="AU19" s="521"/>
      <c r="AV19" s="522"/>
      <c r="AW19" s="522"/>
      <c r="AX19" s="522"/>
      <c r="AY19" s="494" t="s">
        <v>243</v>
      </c>
      <c r="AZ19" s="495"/>
      <c r="BA19" s="495"/>
      <c r="BB19" s="495"/>
      <c r="BC19" s="495"/>
      <c r="BD19" s="495"/>
      <c r="BE19" s="495"/>
      <c r="BF19" s="495"/>
      <c r="BG19" s="495"/>
      <c r="BH19" s="495"/>
      <c r="BI19" s="495"/>
      <c r="BJ19" s="495"/>
      <c r="BK19" s="495"/>
      <c r="BL19" s="495"/>
      <c r="BM19" s="496"/>
      <c r="BN19" s="366">
        <v>76730551</v>
      </c>
      <c r="BO19" s="367"/>
      <c r="BP19" s="367"/>
      <c r="BQ19" s="367"/>
      <c r="BR19" s="367"/>
      <c r="BS19" s="367"/>
      <c r="BT19" s="367"/>
      <c r="BU19" s="368"/>
      <c r="BV19" s="366">
        <v>75605107</v>
      </c>
      <c r="BW19" s="367"/>
      <c r="BX19" s="367"/>
      <c r="BY19" s="367"/>
      <c r="BZ19" s="367"/>
      <c r="CA19" s="367"/>
      <c r="CB19" s="367"/>
      <c r="CC19" s="368"/>
      <c r="CD19" s="21"/>
      <c r="CE19" s="352"/>
      <c r="CF19" s="352"/>
      <c r="CG19" s="352"/>
      <c r="CH19" s="352"/>
      <c r="CI19" s="352"/>
      <c r="CJ19" s="352"/>
      <c r="CK19" s="352"/>
      <c r="CL19" s="352"/>
      <c r="CM19" s="352"/>
      <c r="CN19" s="352"/>
      <c r="CO19" s="352"/>
      <c r="CP19" s="352"/>
      <c r="CQ19" s="352"/>
      <c r="CR19" s="352"/>
      <c r="CS19" s="353"/>
      <c r="CT19" s="354"/>
      <c r="CU19" s="355"/>
      <c r="CV19" s="355"/>
      <c r="CW19" s="355"/>
      <c r="CX19" s="355"/>
      <c r="CY19" s="355"/>
      <c r="CZ19" s="355"/>
      <c r="DA19" s="356"/>
      <c r="DB19" s="354"/>
      <c r="DC19" s="355"/>
      <c r="DD19" s="355"/>
      <c r="DE19" s="355"/>
      <c r="DF19" s="355"/>
      <c r="DG19" s="355"/>
      <c r="DH19" s="355"/>
      <c r="DI19" s="356"/>
    </row>
    <row r="20" spans="1:113" ht="18.75" customHeight="1" x14ac:dyDescent="0.2">
      <c r="A20" s="2"/>
      <c r="B20" s="507" t="s">
        <v>244</v>
      </c>
      <c r="C20" s="458"/>
      <c r="D20" s="458"/>
      <c r="E20" s="508"/>
      <c r="F20" s="508"/>
      <c r="G20" s="508"/>
      <c r="H20" s="508"/>
      <c r="I20" s="508"/>
      <c r="J20" s="508"/>
      <c r="K20" s="508"/>
      <c r="L20" s="509">
        <v>114265</v>
      </c>
      <c r="M20" s="509"/>
      <c r="N20" s="509"/>
      <c r="O20" s="509"/>
      <c r="P20" s="509"/>
      <c r="Q20" s="509"/>
      <c r="R20" s="510"/>
      <c r="S20" s="510"/>
      <c r="T20" s="510"/>
      <c r="U20" s="510"/>
      <c r="V20" s="511"/>
      <c r="W20" s="445"/>
      <c r="X20" s="446"/>
      <c r="Y20" s="446"/>
      <c r="Z20" s="446"/>
      <c r="AA20" s="446"/>
      <c r="AB20" s="446"/>
      <c r="AC20" s="512"/>
      <c r="AD20" s="512"/>
      <c r="AE20" s="512"/>
      <c r="AF20" s="512"/>
      <c r="AG20" s="512"/>
      <c r="AH20" s="512"/>
      <c r="AI20" s="512"/>
      <c r="AJ20" s="512"/>
      <c r="AK20" s="512"/>
      <c r="AL20" s="513"/>
      <c r="AM20" s="514"/>
      <c r="AN20" s="474"/>
      <c r="AO20" s="474"/>
      <c r="AP20" s="474"/>
      <c r="AQ20" s="474"/>
      <c r="AR20" s="474"/>
      <c r="AS20" s="474"/>
      <c r="AT20" s="475"/>
      <c r="AU20" s="515"/>
      <c r="AV20" s="516"/>
      <c r="AW20" s="516"/>
      <c r="AX20" s="517"/>
      <c r="AY20" s="494"/>
      <c r="AZ20" s="495"/>
      <c r="BA20" s="495"/>
      <c r="BB20" s="495"/>
      <c r="BC20" s="495"/>
      <c r="BD20" s="495"/>
      <c r="BE20" s="495"/>
      <c r="BF20" s="495"/>
      <c r="BG20" s="495"/>
      <c r="BH20" s="495"/>
      <c r="BI20" s="495"/>
      <c r="BJ20" s="495"/>
      <c r="BK20" s="495"/>
      <c r="BL20" s="495"/>
      <c r="BM20" s="496"/>
      <c r="BN20" s="366"/>
      <c r="BO20" s="367"/>
      <c r="BP20" s="367"/>
      <c r="BQ20" s="367"/>
      <c r="BR20" s="367"/>
      <c r="BS20" s="367"/>
      <c r="BT20" s="367"/>
      <c r="BU20" s="368"/>
      <c r="BV20" s="366"/>
      <c r="BW20" s="367"/>
      <c r="BX20" s="367"/>
      <c r="BY20" s="367"/>
      <c r="BZ20" s="367"/>
      <c r="CA20" s="367"/>
      <c r="CB20" s="367"/>
      <c r="CC20" s="368"/>
      <c r="CD20" s="21"/>
      <c r="CE20" s="352"/>
      <c r="CF20" s="352"/>
      <c r="CG20" s="352"/>
      <c r="CH20" s="352"/>
      <c r="CI20" s="352"/>
      <c r="CJ20" s="352"/>
      <c r="CK20" s="352"/>
      <c r="CL20" s="352"/>
      <c r="CM20" s="352"/>
      <c r="CN20" s="352"/>
      <c r="CO20" s="352"/>
      <c r="CP20" s="352"/>
      <c r="CQ20" s="352"/>
      <c r="CR20" s="352"/>
      <c r="CS20" s="353"/>
      <c r="CT20" s="354"/>
      <c r="CU20" s="355"/>
      <c r="CV20" s="355"/>
      <c r="CW20" s="355"/>
      <c r="CX20" s="355"/>
      <c r="CY20" s="355"/>
      <c r="CZ20" s="355"/>
      <c r="DA20" s="356"/>
      <c r="DB20" s="354"/>
      <c r="DC20" s="355"/>
      <c r="DD20" s="355"/>
      <c r="DE20" s="355"/>
      <c r="DF20" s="355"/>
      <c r="DG20" s="355"/>
      <c r="DH20" s="355"/>
      <c r="DI20" s="356"/>
    </row>
    <row r="21" spans="1:113" ht="18.75" customHeight="1" x14ac:dyDescent="0.2">
      <c r="A21" s="2"/>
      <c r="B21" s="504" t="s">
        <v>245</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85"/>
      <c r="AZ21" s="486"/>
      <c r="BA21" s="486"/>
      <c r="BB21" s="486"/>
      <c r="BC21" s="486"/>
      <c r="BD21" s="486"/>
      <c r="BE21" s="486"/>
      <c r="BF21" s="486"/>
      <c r="BG21" s="486"/>
      <c r="BH21" s="486"/>
      <c r="BI21" s="486"/>
      <c r="BJ21" s="486"/>
      <c r="BK21" s="486"/>
      <c r="BL21" s="486"/>
      <c r="BM21" s="487"/>
      <c r="BN21" s="369"/>
      <c r="BO21" s="370"/>
      <c r="BP21" s="370"/>
      <c r="BQ21" s="370"/>
      <c r="BR21" s="370"/>
      <c r="BS21" s="370"/>
      <c r="BT21" s="370"/>
      <c r="BU21" s="371"/>
      <c r="BV21" s="369"/>
      <c r="BW21" s="370"/>
      <c r="BX21" s="370"/>
      <c r="BY21" s="370"/>
      <c r="BZ21" s="370"/>
      <c r="CA21" s="370"/>
      <c r="CB21" s="370"/>
      <c r="CC21" s="371"/>
      <c r="CD21" s="21"/>
      <c r="CE21" s="352"/>
      <c r="CF21" s="352"/>
      <c r="CG21" s="352"/>
      <c r="CH21" s="352"/>
      <c r="CI21" s="352"/>
      <c r="CJ21" s="352"/>
      <c r="CK21" s="352"/>
      <c r="CL21" s="352"/>
      <c r="CM21" s="352"/>
      <c r="CN21" s="352"/>
      <c r="CO21" s="352"/>
      <c r="CP21" s="352"/>
      <c r="CQ21" s="352"/>
      <c r="CR21" s="352"/>
      <c r="CS21" s="353"/>
      <c r="CT21" s="354"/>
      <c r="CU21" s="355"/>
      <c r="CV21" s="355"/>
      <c r="CW21" s="355"/>
      <c r="CX21" s="355"/>
      <c r="CY21" s="355"/>
      <c r="CZ21" s="355"/>
      <c r="DA21" s="356"/>
      <c r="DB21" s="354"/>
      <c r="DC21" s="355"/>
      <c r="DD21" s="355"/>
      <c r="DE21" s="355"/>
      <c r="DF21" s="355"/>
      <c r="DG21" s="355"/>
      <c r="DH21" s="355"/>
      <c r="DI21" s="356"/>
    </row>
    <row r="22" spans="1:113" ht="18.75" customHeight="1" x14ac:dyDescent="0.2">
      <c r="A22" s="2"/>
      <c r="B22" s="489" t="s">
        <v>216</v>
      </c>
      <c r="C22" s="396"/>
      <c r="D22" s="397"/>
      <c r="E22" s="375" t="s">
        <v>4</v>
      </c>
      <c r="F22" s="376"/>
      <c r="G22" s="376"/>
      <c r="H22" s="376"/>
      <c r="I22" s="376"/>
      <c r="J22" s="376"/>
      <c r="K22" s="377"/>
      <c r="L22" s="375" t="s">
        <v>89</v>
      </c>
      <c r="M22" s="376"/>
      <c r="N22" s="376"/>
      <c r="O22" s="376"/>
      <c r="P22" s="377"/>
      <c r="Q22" s="381" t="s">
        <v>248</v>
      </c>
      <c r="R22" s="382"/>
      <c r="S22" s="382"/>
      <c r="T22" s="382"/>
      <c r="U22" s="382"/>
      <c r="V22" s="383"/>
      <c r="W22" s="395" t="s">
        <v>250</v>
      </c>
      <c r="X22" s="396"/>
      <c r="Y22" s="397"/>
      <c r="Z22" s="375" t="s">
        <v>4</v>
      </c>
      <c r="AA22" s="376"/>
      <c r="AB22" s="376"/>
      <c r="AC22" s="376"/>
      <c r="AD22" s="376"/>
      <c r="AE22" s="376"/>
      <c r="AF22" s="376"/>
      <c r="AG22" s="377"/>
      <c r="AH22" s="387" t="s">
        <v>251</v>
      </c>
      <c r="AI22" s="376"/>
      <c r="AJ22" s="376"/>
      <c r="AK22" s="376"/>
      <c r="AL22" s="377"/>
      <c r="AM22" s="387" t="s">
        <v>255</v>
      </c>
      <c r="AN22" s="388"/>
      <c r="AO22" s="388"/>
      <c r="AP22" s="388"/>
      <c r="AQ22" s="388"/>
      <c r="AR22" s="389"/>
      <c r="AS22" s="381" t="s">
        <v>248</v>
      </c>
      <c r="AT22" s="382"/>
      <c r="AU22" s="382"/>
      <c r="AV22" s="382"/>
      <c r="AW22" s="382"/>
      <c r="AX22" s="393"/>
      <c r="AY22" s="411" t="s">
        <v>83</v>
      </c>
      <c r="AZ22" s="412"/>
      <c r="BA22" s="412"/>
      <c r="BB22" s="412"/>
      <c r="BC22" s="412"/>
      <c r="BD22" s="412"/>
      <c r="BE22" s="412"/>
      <c r="BF22" s="412"/>
      <c r="BG22" s="412"/>
      <c r="BH22" s="412"/>
      <c r="BI22" s="412"/>
      <c r="BJ22" s="412"/>
      <c r="BK22" s="412"/>
      <c r="BL22" s="412"/>
      <c r="BM22" s="413"/>
      <c r="BN22" s="372">
        <v>84157724</v>
      </c>
      <c r="BO22" s="373"/>
      <c r="BP22" s="373"/>
      <c r="BQ22" s="373"/>
      <c r="BR22" s="373"/>
      <c r="BS22" s="373"/>
      <c r="BT22" s="373"/>
      <c r="BU22" s="374"/>
      <c r="BV22" s="372">
        <v>88432525</v>
      </c>
      <c r="BW22" s="373"/>
      <c r="BX22" s="373"/>
      <c r="BY22" s="373"/>
      <c r="BZ22" s="373"/>
      <c r="CA22" s="373"/>
      <c r="CB22" s="373"/>
      <c r="CC22" s="374"/>
      <c r="CD22" s="21"/>
      <c r="CE22" s="352"/>
      <c r="CF22" s="352"/>
      <c r="CG22" s="352"/>
      <c r="CH22" s="352"/>
      <c r="CI22" s="352"/>
      <c r="CJ22" s="352"/>
      <c r="CK22" s="352"/>
      <c r="CL22" s="352"/>
      <c r="CM22" s="352"/>
      <c r="CN22" s="352"/>
      <c r="CO22" s="352"/>
      <c r="CP22" s="352"/>
      <c r="CQ22" s="352"/>
      <c r="CR22" s="352"/>
      <c r="CS22" s="353"/>
      <c r="CT22" s="354"/>
      <c r="CU22" s="355"/>
      <c r="CV22" s="355"/>
      <c r="CW22" s="355"/>
      <c r="CX22" s="355"/>
      <c r="CY22" s="355"/>
      <c r="CZ22" s="355"/>
      <c r="DA22" s="356"/>
      <c r="DB22" s="354"/>
      <c r="DC22" s="355"/>
      <c r="DD22" s="355"/>
      <c r="DE22" s="355"/>
      <c r="DF22" s="355"/>
      <c r="DG22" s="355"/>
      <c r="DH22" s="355"/>
      <c r="DI22" s="356"/>
    </row>
    <row r="23" spans="1:113" ht="18.75" customHeight="1" x14ac:dyDescent="0.2">
      <c r="A23" s="2"/>
      <c r="B23" s="490"/>
      <c r="C23" s="399"/>
      <c r="D23" s="400"/>
      <c r="E23" s="378"/>
      <c r="F23" s="379"/>
      <c r="G23" s="379"/>
      <c r="H23" s="379"/>
      <c r="I23" s="379"/>
      <c r="J23" s="379"/>
      <c r="K23" s="380"/>
      <c r="L23" s="378"/>
      <c r="M23" s="379"/>
      <c r="N23" s="379"/>
      <c r="O23" s="379"/>
      <c r="P23" s="380"/>
      <c r="Q23" s="384"/>
      <c r="R23" s="385"/>
      <c r="S23" s="385"/>
      <c r="T23" s="385"/>
      <c r="U23" s="385"/>
      <c r="V23" s="386"/>
      <c r="W23" s="398"/>
      <c r="X23" s="399"/>
      <c r="Y23" s="400"/>
      <c r="Z23" s="378"/>
      <c r="AA23" s="379"/>
      <c r="AB23" s="379"/>
      <c r="AC23" s="379"/>
      <c r="AD23" s="379"/>
      <c r="AE23" s="379"/>
      <c r="AF23" s="379"/>
      <c r="AG23" s="380"/>
      <c r="AH23" s="378"/>
      <c r="AI23" s="379"/>
      <c r="AJ23" s="379"/>
      <c r="AK23" s="379"/>
      <c r="AL23" s="380"/>
      <c r="AM23" s="390"/>
      <c r="AN23" s="391"/>
      <c r="AO23" s="391"/>
      <c r="AP23" s="391"/>
      <c r="AQ23" s="391"/>
      <c r="AR23" s="392"/>
      <c r="AS23" s="384"/>
      <c r="AT23" s="385"/>
      <c r="AU23" s="385"/>
      <c r="AV23" s="385"/>
      <c r="AW23" s="385"/>
      <c r="AX23" s="394"/>
      <c r="AY23" s="494" t="s">
        <v>258</v>
      </c>
      <c r="AZ23" s="495"/>
      <c r="BA23" s="495"/>
      <c r="BB23" s="495"/>
      <c r="BC23" s="495"/>
      <c r="BD23" s="495"/>
      <c r="BE23" s="495"/>
      <c r="BF23" s="495"/>
      <c r="BG23" s="495"/>
      <c r="BH23" s="495"/>
      <c r="BI23" s="495"/>
      <c r="BJ23" s="495"/>
      <c r="BK23" s="495"/>
      <c r="BL23" s="495"/>
      <c r="BM23" s="496"/>
      <c r="BN23" s="366">
        <v>68222480</v>
      </c>
      <c r="BO23" s="367"/>
      <c r="BP23" s="367"/>
      <c r="BQ23" s="367"/>
      <c r="BR23" s="367"/>
      <c r="BS23" s="367"/>
      <c r="BT23" s="367"/>
      <c r="BU23" s="368"/>
      <c r="BV23" s="366">
        <v>71651358</v>
      </c>
      <c r="BW23" s="367"/>
      <c r="BX23" s="367"/>
      <c r="BY23" s="367"/>
      <c r="BZ23" s="367"/>
      <c r="CA23" s="367"/>
      <c r="CB23" s="367"/>
      <c r="CC23" s="368"/>
      <c r="CD23" s="21"/>
      <c r="CE23" s="352"/>
      <c r="CF23" s="352"/>
      <c r="CG23" s="352"/>
      <c r="CH23" s="352"/>
      <c r="CI23" s="352"/>
      <c r="CJ23" s="352"/>
      <c r="CK23" s="352"/>
      <c r="CL23" s="352"/>
      <c r="CM23" s="352"/>
      <c r="CN23" s="352"/>
      <c r="CO23" s="352"/>
      <c r="CP23" s="352"/>
      <c r="CQ23" s="352"/>
      <c r="CR23" s="352"/>
      <c r="CS23" s="353"/>
      <c r="CT23" s="354"/>
      <c r="CU23" s="355"/>
      <c r="CV23" s="355"/>
      <c r="CW23" s="355"/>
      <c r="CX23" s="355"/>
      <c r="CY23" s="355"/>
      <c r="CZ23" s="355"/>
      <c r="DA23" s="356"/>
      <c r="DB23" s="354"/>
      <c r="DC23" s="355"/>
      <c r="DD23" s="355"/>
      <c r="DE23" s="355"/>
      <c r="DF23" s="355"/>
      <c r="DG23" s="355"/>
      <c r="DH23" s="355"/>
      <c r="DI23" s="356"/>
    </row>
    <row r="24" spans="1:113" ht="18.75" customHeight="1" x14ac:dyDescent="0.2">
      <c r="A24" s="2"/>
      <c r="B24" s="490"/>
      <c r="C24" s="399"/>
      <c r="D24" s="400"/>
      <c r="E24" s="404" t="s">
        <v>259</v>
      </c>
      <c r="F24" s="405"/>
      <c r="G24" s="405"/>
      <c r="H24" s="405"/>
      <c r="I24" s="405"/>
      <c r="J24" s="405"/>
      <c r="K24" s="406"/>
      <c r="L24" s="407">
        <v>1</v>
      </c>
      <c r="M24" s="408"/>
      <c r="N24" s="408"/>
      <c r="O24" s="408"/>
      <c r="P24" s="409"/>
      <c r="Q24" s="407">
        <v>7070</v>
      </c>
      <c r="R24" s="408"/>
      <c r="S24" s="408"/>
      <c r="T24" s="408"/>
      <c r="U24" s="408"/>
      <c r="V24" s="409"/>
      <c r="W24" s="398"/>
      <c r="X24" s="399"/>
      <c r="Y24" s="400"/>
      <c r="Z24" s="404" t="s">
        <v>260</v>
      </c>
      <c r="AA24" s="405"/>
      <c r="AB24" s="405"/>
      <c r="AC24" s="405"/>
      <c r="AD24" s="405"/>
      <c r="AE24" s="405"/>
      <c r="AF24" s="405"/>
      <c r="AG24" s="406"/>
      <c r="AH24" s="407">
        <v>1662</v>
      </c>
      <c r="AI24" s="408"/>
      <c r="AJ24" s="408"/>
      <c r="AK24" s="408"/>
      <c r="AL24" s="409"/>
      <c r="AM24" s="407">
        <v>5394852</v>
      </c>
      <c r="AN24" s="408"/>
      <c r="AO24" s="408"/>
      <c r="AP24" s="408"/>
      <c r="AQ24" s="408"/>
      <c r="AR24" s="409"/>
      <c r="AS24" s="407">
        <v>3246</v>
      </c>
      <c r="AT24" s="408"/>
      <c r="AU24" s="408"/>
      <c r="AV24" s="408"/>
      <c r="AW24" s="408"/>
      <c r="AX24" s="410"/>
      <c r="AY24" s="485" t="s">
        <v>261</v>
      </c>
      <c r="AZ24" s="486"/>
      <c r="BA24" s="486"/>
      <c r="BB24" s="486"/>
      <c r="BC24" s="486"/>
      <c r="BD24" s="486"/>
      <c r="BE24" s="486"/>
      <c r="BF24" s="486"/>
      <c r="BG24" s="486"/>
      <c r="BH24" s="486"/>
      <c r="BI24" s="486"/>
      <c r="BJ24" s="486"/>
      <c r="BK24" s="486"/>
      <c r="BL24" s="486"/>
      <c r="BM24" s="487"/>
      <c r="BN24" s="366">
        <v>41488644</v>
      </c>
      <c r="BO24" s="367"/>
      <c r="BP24" s="367"/>
      <c r="BQ24" s="367"/>
      <c r="BR24" s="367"/>
      <c r="BS24" s="367"/>
      <c r="BT24" s="367"/>
      <c r="BU24" s="368"/>
      <c r="BV24" s="366">
        <v>42386736</v>
      </c>
      <c r="BW24" s="367"/>
      <c r="BX24" s="367"/>
      <c r="BY24" s="367"/>
      <c r="BZ24" s="367"/>
      <c r="CA24" s="367"/>
      <c r="CB24" s="367"/>
      <c r="CC24" s="368"/>
      <c r="CD24" s="21"/>
      <c r="CE24" s="352"/>
      <c r="CF24" s="352"/>
      <c r="CG24" s="352"/>
      <c r="CH24" s="352"/>
      <c r="CI24" s="352"/>
      <c r="CJ24" s="352"/>
      <c r="CK24" s="352"/>
      <c r="CL24" s="352"/>
      <c r="CM24" s="352"/>
      <c r="CN24" s="352"/>
      <c r="CO24" s="352"/>
      <c r="CP24" s="352"/>
      <c r="CQ24" s="352"/>
      <c r="CR24" s="352"/>
      <c r="CS24" s="353"/>
      <c r="CT24" s="354"/>
      <c r="CU24" s="355"/>
      <c r="CV24" s="355"/>
      <c r="CW24" s="355"/>
      <c r="CX24" s="355"/>
      <c r="CY24" s="355"/>
      <c r="CZ24" s="355"/>
      <c r="DA24" s="356"/>
      <c r="DB24" s="354"/>
      <c r="DC24" s="355"/>
      <c r="DD24" s="355"/>
      <c r="DE24" s="355"/>
      <c r="DF24" s="355"/>
      <c r="DG24" s="355"/>
      <c r="DH24" s="355"/>
      <c r="DI24" s="356"/>
    </row>
    <row r="25" spans="1:113" ht="18.75" customHeight="1" x14ac:dyDescent="0.2">
      <c r="A25" s="2"/>
      <c r="B25" s="490"/>
      <c r="C25" s="399"/>
      <c r="D25" s="400"/>
      <c r="E25" s="404" t="s">
        <v>263</v>
      </c>
      <c r="F25" s="405"/>
      <c r="G25" s="405"/>
      <c r="H25" s="405"/>
      <c r="I25" s="405"/>
      <c r="J25" s="405"/>
      <c r="K25" s="406"/>
      <c r="L25" s="407">
        <v>2</v>
      </c>
      <c r="M25" s="408"/>
      <c r="N25" s="408"/>
      <c r="O25" s="408"/>
      <c r="P25" s="409"/>
      <c r="Q25" s="407">
        <v>6960</v>
      </c>
      <c r="R25" s="408"/>
      <c r="S25" s="408"/>
      <c r="T25" s="408"/>
      <c r="U25" s="408"/>
      <c r="V25" s="409"/>
      <c r="W25" s="398"/>
      <c r="X25" s="399"/>
      <c r="Y25" s="400"/>
      <c r="Z25" s="404" t="s">
        <v>264</v>
      </c>
      <c r="AA25" s="405"/>
      <c r="AB25" s="405"/>
      <c r="AC25" s="405"/>
      <c r="AD25" s="405"/>
      <c r="AE25" s="405"/>
      <c r="AF25" s="405"/>
      <c r="AG25" s="406"/>
      <c r="AH25" s="407">
        <v>256</v>
      </c>
      <c r="AI25" s="408"/>
      <c r="AJ25" s="408"/>
      <c r="AK25" s="408"/>
      <c r="AL25" s="409"/>
      <c r="AM25" s="407">
        <v>836864</v>
      </c>
      <c r="AN25" s="408"/>
      <c r="AO25" s="408"/>
      <c r="AP25" s="408"/>
      <c r="AQ25" s="408"/>
      <c r="AR25" s="409"/>
      <c r="AS25" s="407">
        <v>3269</v>
      </c>
      <c r="AT25" s="408"/>
      <c r="AU25" s="408"/>
      <c r="AV25" s="408"/>
      <c r="AW25" s="408"/>
      <c r="AX25" s="410"/>
      <c r="AY25" s="411" t="s">
        <v>265</v>
      </c>
      <c r="AZ25" s="412"/>
      <c r="BA25" s="412"/>
      <c r="BB25" s="412"/>
      <c r="BC25" s="412"/>
      <c r="BD25" s="412"/>
      <c r="BE25" s="412"/>
      <c r="BF25" s="412"/>
      <c r="BG25" s="412"/>
      <c r="BH25" s="412"/>
      <c r="BI25" s="412"/>
      <c r="BJ25" s="412"/>
      <c r="BK25" s="412"/>
      <c r="BL25" s="412"/>
      <c r="BM25" s="413"/>
      <c r="BN25" s="372">
        <v>20523650</v>
      </c>
      <c r="BO25" s="373"/>
      <c r="BP25" s="373"/>
      <c r="BQ25" s="373"/>
      <c r="BR25" s="373"/>
      <c r="BS25" s="373"/>
      <c r="BT25" s="373"/>
      <c r="BU25" s="374"/>
      <c r="BV25" s="372">
        <v>22052546</v>
      </c>
      <c r="BW25" s="373"/>
      <c r="BX25" s="373"/>
      <c r="BY25" s="373"/>
      <c r="BZ25" s="373"/>
      <c r="CA25" s="373"/>
      <c r="CB25" s="373"/>
      <c r="CC25" s="374"/>
      <c r="CD25" s="21"/>
      <c r="CE25" s="352"/>
      <c r="CF25" s="352"/>
      <c r="CG25" s="352"/>
      <c r="CH25" s="352"/>
      <c r="CI25" s="352"/>
      <c r="CJ25" s="352"/>
      <c r="CK25" s="352"/>
      <c r="CL25" s="352"/>
      <c r="CM25" s="352"/>
      <c r="CN25" s="352"/>
      <c r="CO25" s="352"/>
      <c r="CP25" s="352"/>
      <c r="CQ25" s="352"/>
      <c r="CR25" s="352"/>
      <c r="CS25" s="353"/>
      <c r="CT25" s="354"/>
      <c r="CU25" s="355"/>
      <c r="CV25" s="355"/>
      <c r="CW25" s="355"/>
      <c r="CX25" s="355"/>
      <c r="CY25" s="355"/>
      <c r="CZ25" s="355"/>
      <c r="DA25" s="356"/>
      <c r="DB25" s="354"/>
      <c r="DC25" s="355"/>
      <c r="DD25" s="355"/>
      <c r="DE25" s="355"/>
      <c r="DF25" s="355"/>
      <c r="DG25" s="355"/>
      <c r="DH25" s="355"/>
      <c r="DI25" s="356"/>
    </row>
    <row r="26" spans="1:113" ht="18.75" customHeight="1" x14ac:dyDescent="0.2">
      <c r="A26" s="2"/>
      <c r="B26" s="490"/>
      <c r="C26" s="399"/>
      <c r="D26" s="400"/>
      <c r="E26" s="404" t="s">
        <v>268</v>
      </c>
      <c r="F26" s="405"/>
      <c r="G26" s="405"/>
      <c r="H26" s="405"/>
      <c r="I26" s="405"/>
      <c r="J26" s="405"/>
      <c r="K26" s="406"/>
      <c r="L26" s="407">
        <v>1</v>
      </c>
      <c r="M26" s="408"/>
      <c r="N26" s="408"/>
      <c r="O26" s="408"/>
      <c r="P26" s="409"/>
      <c r="Q26" s="407">
        <v>6545</v>
      </c>
      <c r="R26" s="408"/>
      <c r="S26" s="408"/>
      <c r="T26" s="408"/>
      <c r="U26" s="408"/>
      <c r="V26" s="409"/>
      <c r="W26" s="398"/>
      <c r="X26" s="399"/>
      <c r="Y26" s="400"/>
      <c r="Z26" s="404" t="s">
        <v>270</v>
      </c>
      <c r="AA26" s="500"/>
      <c r="AB26" s="500"/>
      <c r="AC26" s="500"/>
      <c r="AD26" s="500"/>
      <c r="AE26" s="500"/>
      <c r="AF26" s="500"/>
      <c r="AG26" s="501"/>
      <c r="AH26" s="407">
        <v>251</v>
      </c>
      <c r="AI26" s="408"/>
      <c r="AJ26" s="408"/>
      <c r="AK26" s="408"/>
      <c r="AL26" s="409"/>
      <c r="AM26" s="407">
        <v>831312</v>
      </c>
      <c r="AN26" s="408"/>
      <c r="AO26" s="408"/>
      <c r="AP26" s="408"/>
      <c r="AQ26" s="408"/>
      <c r="AR26" s="409"/>
      <c r="AS26" s="407">
        <v>3312</v>
      </c>
      <c r="AT26" s="408"/>
      <c r="AU26" s="408"/>
      <c r="AV26" s="408"/>
      <c r="AW26" s="408"/>
      <c r="AX26" s="410"/>
      <c r="AY26" s="502" t="s">
        <v>169</v>
      </c>
      <c r="AZ26" s="472"/>
      <c r="BA26" s="472"/>
      <c r="BB26" s="472"/>
      <c r="BC26" s="472"/>
      <c r="BD26" s="472"/>
      <c r="BE26" s="472"/>
      <c r="BF26" s="472"/>
      <c r="BG26" s="472"/>
      <c r="BH26" s="472"/>
      <c r="BI26" s="472"/>
      <c r="BJ26" s="472"/>
      <c r="BK26" s="472"/>
      <c r="BL26" s="472"/>
      <c r="BM26" s="503"/>
      <c r="BN26" s="366">
        <v>377555</v>
      </c>
      <c r="BO26" s="367"/>
      <c r="BP26" s="367"/>
      <c r="BQ26" s="367"/>
      <c r="BR26" s="367"/>
      <c r="BS26" s="367"/>
      <c r="BT26" s="367"/>
      <c r="BU26" s="368"/>
      <c r="BV26" s="366">
        <v>489837</v>
      </c>
      <c r="BW26" s="367"/>
      <c r="BX26" s="367"/>
      <c r="BY26" s="367"/>
      <c r="BZ26" s="367"/>
      <c r="CA26" s="367"/>
      <c r="CB26" s="367"/>
      <c r="CC26" s="368"/>
      <c r="CD26" s="21"/>
      <c r="CE26" s="352"/>
      <c r="CF26" s="352"/>
      <c r="CG26" s="352"/>
      <c r="CH26" s="352"/>
      <c r="CI26" s="352"/>
      <c r="CJ26" s="352"/>
      <c r="CK26" s="352"/>
      <c r="CL26" s="352"/>
      <c r="CM26" s="352"/>
      <c r="CN26" s="352"/>
      <c r="CO26" s="352"/>
      <c r="CP26" s="352"/>
      <c r="CQ26" s="352"/>
      <c r="CR26" s="352"/>
      <c r="CS26" s="353"/>
      <c r="CT26" s="354"/>
      <c r="CU26" s="355"/>
      <c r="CV26" s="355"/>
      <c r="CW26" s="355"/>
      <c r="CX26" s="355"/>
      <c r="CY26" s="355"/>
      <c r="CZ26" s="355"/>
      <c r="DA26" s="356"/>
      <c r="DB26" s="354"/>
      <c r="DC26" s="355"/>
      <c r="DD26" s="355"/>
      <c r="DE26" s="355"/>
      <c r="DF26" s="355"/>
      <c r="DG26" s="355"/>
      <c r="DH26" s="355"/>
      <c r="DI26" s="356"/>
    </row>
    <row r="27" spans="1:113" ht="18.75" customHeight="1" x14ac:dyDescent="0.2">
      <c r="A27" s="2"/>
      <c r="B27" s="490"/>
      <c r="C27" s="399"/>
      <c r="D27" s="400"/>
      <c r="E27" s="404" t="s">
        <v>159</v>
      </c>
      <c r="F27" s="405"/>
      <c r="G27" s="405"/>
      <c r="H27" s="405"/>
      <c r="I27" s="405"/>
      <c r="J27" s="405"/>
      <c r="K27" s="406"/>
      <c r="L27" s="407">
        <v>1</v>
      </c>
      <c r="M27" s="408"/>
      <c r="N27" s="408"/>
      <c r="O27" s="408"/>
      <c r="P27" s="409"/>
      <c r="Q27" s="407">
        <v>7000</v>
      </c>
      <c r="R27" s="408"/>
      <c r="S27" s="408"/>
      <c r="T27" s="408"/>
      <c r="U27" s="408"/>
      <c r="V27" s="409"/>
      <c r="W27" s="398"/>
      <c r="X27" s="399"/>
      <c r="Y27" s="400"/>
      <c r="Z27" s="404" t="s">
        <v>214</v>
      </c>
      <c r="AA27" s="405"/>
      <c r="AB27" s="405"/>
      <c r="AC27" s="405"/>
      <c r="AD27" s="405"/>
      <c r="AE27" s="405"/>
      <c r="AF27" s="405"/>
      <c r="AG27" s="406"/>
      <c r="AH27" s="407">
        <v>31</v>
      </c>
      <c r="AI27" s="408"/>
      <c r="AJ27" s="408"/>
      <c r="AK27" s="408"/>
      <c r="AL27" s="409"/>
      <c r="AM27" s="407">
        <v>121985</v>
      </c>
      <c r="AN27" s="408"/>
      <c r="AO27" s="408"/>
      <c r="AP27" s="408"/>
      <c r="AQ27" s="408"/>
      <c r="AR27" s="409"/>
      <c r="AS27" s="407">
        <v>3935</v>
      </c>
      <c r="AT27" s="408"/>
      <c r="AU27" s="408"/>
      <c r="AV27" s="408"/>
      <c r="AW27" s="408"/>
      <c r="AX27" s="410"/>
      <c r="AY27" s="497" t="s">
        <v>271</v>
      </c>
      <c r="AZ27" s="498"/>
      <c r="BA27" s="498"/>
      <c r="BB27" s="498"/>
      <c r="BC27" s="498"/>
      <c r="BD27" s="498"/>
      <c r="BE27" s="498"/>
      <c r="BF27" s="498"/>
      <c r="BG27" s="498"/>
      <c r="BH27" s="498"/>
      <c r="BI27" s="498"/>
      <c r="BJ27" s="498"/>
      <c r="BK27" s="498"/>
      <c r="BL27" s="498"/>
      <c r="BM27" s="499"/>
      <c r="BN27" s="369" t="s">
        <v>34</v>
      </c>
      <c r="BO27" s="370"/>
      <c r="BP27" s="370"/>
      <c r="BQ27" s="370"/>
      <c r="BR27" s="370"/>
      <c r="BS27" s="370"/>
      <c r="BT27" s="370"/>
      <c r="BU27" s="371"/>
      <c r="BV27" s="369" t="s">
        <v>34</v>
      </c>
      <c r="BW27" s="370"/>
      <c r="BX27" s="370"/>
      <c r="BY27" s="370"/>
      <c r="BZ27" s="370"/>
      <c r="CA27" s="370"/>
      <c r="CB27" s="370"/>
      <c r="CC27" s="371"/>
      <c r="CD27" s="17"/>
      <c r="CE27" s="352"/>
      <c r="CF27" s="352"/>
      <c r="CG27" s="352"/>
      <c r="CH27" s="352"/>
      <c r="CI27" s="352"/>
      <c r="CJ27" s="352"/>
      <c r="CK27" s="352"/>
      <c r="CL27" s="352"/>
      <c r="CM27" s="352"/>
      <c r="CN27" s="352"/>
      <c r="CO27" s="352"/>
      <c r="CP27" s="352"/>
      <c r="CQ27" s="352"/>
      <c r="CR27" s="352"/>
      <c r="CS27" s="353"/>
      <c r="CT27" s="354"/>
      <c r="CU27" s="355"/>
      <c r="CV27" s="355"/>
      <c r="CW27" s="355"/>
      <c r="CX27" s="355"/>
      <c r="CY27" s="355"/>
      <c r="CZ27" s="355"/>
      <c r="DA27" s="356"/>
      <c r="DB27" s="354"/>
      <c r="DC27" s="355"/>
      <c r="DD27" s="355"/>
      <c r="DE27" s="355"/>
      <c r="DF27" s="355"/>
      <c r="DG27" s="355"/>
      <c r="DH27" s="355"/>
      <c r="DI27" s="356"/>
    </row>
    <row r="28" spans="1:113" ht="18.75" customHeight="1" x14ac:dyDescent="0.2">
      <c r="A28" s="2"/>
      <c r="B28" s="490"/>
      <c r="C28" s="399"/>
      <c r="D28" s="400"/>
      <c r="E28" s="404" t="s">
        <v>273</v>
      </c>
      <c r="F28" s="405"/>
      <c r="G28" s="405"/>
      <c r="H28" s="405"/>
      <c r="I28" s="405"/>
      <c r="J28" s="405"/>
      <c r="K28" s="406"/>
      <c r="L28" s="407">
        <v>1</v>
      </c>
      <c r="M28" s="408"/>
      <c r="N28" s="408"/>
      <c r="O28" s="408"/>
      <c r="P28" s="409"/>
      <c r="Q28" s="407">
        <v>6500</v>
      </c>
      <c r="R28" s="408"/>
      <c r="S28" s="408"/>
      <c r="T28" s="408"/>
      <c r="U28" s="408"/>
      <c r="V28" s="409"/>
      <c r="W28" s="398"/>
      <c r="X28" s="399"/>
      <c r="Y28" s="400"/>
      <c r="Z28" s="404" t="s">
        <v>274</v>
      </c>
      <c r="AA28" s="405"/>
      <c r="AB28" s="405"/>
      <c r="AC28" s="405"/>
      <c r="AD28" s="405"/>
      <c r="AE28" s="405"/>
      <c r="AF28" s="405"/>
      <c r="AG28" s="406"/>
      <c r="AH28" s="407" t="s">
        <v>34</v>
      </c>
      <c r="AI28" s="408"/>
      <c r="AJ28" s="408"/>
      <c r="AK28" s="408"/>
      <c r="AL28" s="409"/>
      <c r="AM28" s="407" t="s">
        <v>34</v>
      </c>
      <c r="AN28" s="408"/>
      <c r="AO28" s="408"/>
      <c r="AP28" s="408"/>
      <c r="AQ28" s="408"/>
      <c r="AR28" s="409"/>
      <c r="AS28" s="407" t="s">
        <v>34</v>
      </c>
      <c r="AT28" s="408"/>
      <c r="AU28" s="408"/>
      <c r="AV28" s="408"/>
      <c r="AW28" s="408"/>
      <c r="AX28" s="410"/>
      <c r="AY28" s="357" t="s">
        <v>177</v>
      </c>
      <c r="AZ28" s="358"/>
      <c r="BA28" s="358"/>
      <c r="BB28" s="359"/>
      <c r="BC28" s="411" t="s">
        <v>57</v>
      </c>
      <c r="BD28" s="412"/>
      <c r="BE28" s="412"/>
      <c r="BF28" s="412"/>
      <c r="BG28" s="412"/>
      <c r="BH28" s="412"/>
      <c r="BI28" s="412"/>
      <c r="BJ28" s="412"/>
      <c r="BK28" s="412"/>
      <c r="BL28" s="412"/>
      <c r="BM28" s="413"/>
      <c r="BN28" s="372">
        <v>7822519</v>
      </c>
      <c r="BO28" s="373"/>
      <c r="BP28" s="373"/>
      <c r="BQ28" s="373"/>
      <c r="BR28" s="373"/>
      <c r="BS28" s="373"/>
      <c r="BT28" s="373"/>
      <c r="BU28" s="374"/>
      <c r="BV28" s="372">
        <v>7784214</v>
      </c>
      <c r="BW28" s="373"/>
      <c r="BX28" s="373"/>
      <c r="BY28" s="373"/>
      <c r="BZ28" s="373"/>
      <c r="CA28" s="373"/>
      <c r="CB28" s="373"/>
      <c r="CC28" s="374"/>
      <c r="CD28" s="21"/>
      <c r="CE28" s="352"/>
      <c r="CF28" s="352"/>
      <c r="CG28" s="352"/>
      <c r="CH28" s="352"/>
      <c r="CI28" s="352"/>
      <c r="CJ28" s="352"/>
      <c r="CK28" s="352"/>
      <c r="CL28" s="352"/>
      <c r="CM28" s="352"/>
      <c r="CN28" s="352"/>
      <c r="CO28" s="352"/>
      <c r="CP28" s="352"/>
      <c r="CQ28" s="352"/>
      <c r="CR28" s="352"/>
      <c r="CS28" s="353"/>
      <c r="CT28" s="354"/>
      <c r="CU28" s="355"/>
      <c r="CV28" s="355"/>
      <c r="CW28" s="355"/>
      <c r="CX28" s="355"/>
      <c r="CY28" s="355"/>
      <c r="CZ28" s="355"/>
      <c r="DA28" s="356"/>
      <c r="DB28" s="354"/>
      <c r="DC28" s="355"/>
      <c r="DD28" s="355"/>
      <c r="DE28" s="355"/>
      <c r="DF28" s="355"/>
      <c r="DG28" s="355"/>
      <c r="DH28" s="355"/>
      <c r="DI28" s="356"/>
    </row>
    <row r="29" spans="1:113" ht="18.75" customHeight="1" x14ac:dyDescent="0.2">
      <c r="A29" s="2"/>
      <c r="B29" s="490"/>
      <c r="C29" s="399"/>
      <c r="D29" s="400"/>
      <c r="E29" s="404" t="s">
        <v>275</v>
      </c>
      <c r="F29" s="405"/>
      <c r="G29" s="405"/>
      <c r="H29" s="405"/>
      <c r="I29" s="405"/>
      <c r="J29" s="405"/>
      <c r="K29" s="406"/>
      <c r="L29" s="407">
        <v>24</v>
      </c>
      <c r="M29" s="408"/>
      <c r="N29" s="408"/>
      <c r="O29" s="408"/>
      <c r="P29" s="409"/>
      <c r="Q29" s="407">
        <v>6100</v>
      </c>
      <c r="R29" s="408"/>
      <c r="S29" s="408"/>
      <c r="T29" s="408"/>
      <c r="U29" s="408"/>
      <c r="V29" s="409"/>
      <c r="W29" s="401"/>
      <c r="X29" s="402"/>
      <c r="Y29" s="403"/>
      <c r="Z29" s="404" t="s">
        <v>97</v>
      </c>
      <c r="AA29" s="405"/>
      <c r="AB29" s="405"/>
      <c r="AC29" s="405"/>
      <c r="AD29" s="405"/>
      <c r="AE29" s="405"/>
      <c r="AF29" s="405"/>
      <c r="AG29" s="406"/>
      <c r="AH29" s="407">
        <v>1693</v>
      </c>
      <c r="AI29" s="408"/>
      <c r="AJ29" s="408"/>
      <c r="AK29" s="408"/>
      <c r="AL29" s="409"/>
      <c r="AM29" s="407">
        <v>5516837</v>
      </c>
      <c r="AN29" s="408"/>
      <c r="AO29" s="408"/>
      <c r="AP29" s="408"/>
      <c r="AQ29" s="408"/>
      <c r="AR29" s="409"/>
      <c r="AS29" s="407">
        <v>3259</v>
      </c>
      <c r="AT29" s="408"/>
      <c r="AU29" s="408"/>
      <c r="AV29" s="408"/>
      <c r="AW29" s="408"/>
      <c r="AX29" s="410"/>
      <c r="AY29" s="360"/>
      <c r="AZ29" s="361"/>
      <c r="BA29" s="361"/>
      <c r="BB29" s="362"/>
      <c r="BC29" s="494" t="s">
        <v>276</v>
      </c>
      <c r="BD29" s="495"/>
      <c r="BE29" s="495"/>
      <c r="BF29" s="495"/>
      <c r="BG29" s="495"/>
      <c r="BH29" s="495"/>
      <c r="BI29" s="495"/>
      <c r="BJ29" s="495"/>
      <c r="BK29" s="495"/>
      <c r="BL29" s="495"/>
      <c r="BM29" s="496"/>
      <c r="BN29" s="366" t="s">
        <v>34</v>
      </c>
      <c r="BO29" s="367"/>
      <c r="BP29" s="367"/>
      <c r="BQ29" s="367"/>
      <c r="BR29" s="367"/>
      <c r="BS29" s="367"/>
      <c r="BT29" s="367"/>
      <c r="BU29" s="368"/>
      <c r="BV29" s="366" t="s">
        <v>34</v>
      </c>
      <c r="BW29" s="367"/>
      <c r="BX29" s="367"/>
      <c r="BY29" s="367"/>
      <c r="BZ29" s="367"/>
      <c r="CA29" s="367"/>
      <c r="CB29" s="367"/>
      <c r="CC29" s="368"/>
      <c r="CD29" s="17"/>
      <c r="CE29" s="352"/>
      <c r="CF29" s="352"/>
      <c r="CG29" s="352"/>
      <c r="CH29" s="352"/>
      <c r="CI29" s="352"/>
      <c r="CJ29" s="352"/>
      <c r="CK29" s="352"/>
      <c r="CL29" s="352"/>
      <c r="CM29" s="352"/>
      <c r="CN29" s="352"/>
      <c r="CO29" s="352"/>
      <c r="CP29" s="352"/>
      <c r="CQ29" s="352"/>
      <c r="CR29" s="352"/>
      <c r="CS29" s="353"/>
      <c r="CT29" s="354"/>
      <c r="CU29" s="355"/>
      <c r="CV29" s="355"/>
      <c r="CW29" s="355"/>
      <c r="CX29" s="355"/>
      <c r="CY29" s="355"/>
      <c r="CZ29" s="355"/>
      <c r="DA29" s="356"/>
      <c r="DB29" s="354"/>
      <c r="DC29" s="355"/>
      <c r="DD29" s="355"/>
      <c r="DE29" s="355"/>
      <c r="DF29" s="355"/>
      <c r="DG29" s="355"/>
      <c r="DH29" s="355"/>
      <c r="DI29" s="356"/>
    </row>
    <row r="30" spans="1:113" ht="18.75" customHeight="1" x14ac:dyDescent="0.2">
      <c r="A30" s="2"/>
      <c r="B30" s="491"/>
      <c r="C30" s="492"/>
      <c r="D30" s="493"/>
      <c r="E30" s="473"/>
      <c r="F30" s="474"/>
      <c r="G30" s="474"/>
      <c r="H30" s="474"/>
      <c r="I30" s="474"/>
      <c r="J30" s="474"/>
      <c r="K30" s="475"/>
      <c r="L30" s="476"/>
      <c r="M30" s="477"/>
      <c r="N30" s="477"/>
      <c r="O30" s="477"/>
      <c r="P30" s="478"/>
      <c r="Q30" s="476"/>
      <c r="R30" s="477"/>
      <c r="S30" s="477"/>
      <c r="T30" s="477"/>
      <c r="U30" s="477"/>
      <c r="V30" s="478"/>
      <c r="W30" s="479" t="s">
        <v>179</v>
      </c>
      <c r="X30" s="480"/>
      <c r="Y30" s="480"/>
      <c r="Z30" s="480"/>
      <c r="AA30" s="480"/>
      <c r="AB30" s="480"/>
      <c r="AC30" s="480"/>
      <c r="AD30" s="480"/>
      <c r="AE30" s="480"/>
      <c r="AF30" s="480"/>
      <c r="AG30" s="481"/>
      <c r="AH30" s="482">
        <v>97.8</v>
      </c>
      <c r="AI30" s="483"/>
      <c r="AJ30" s="483"/>
      <c r="AK30" s="483"/>
      <c r="AL30" s="483"/>
      <c r="AM30" s="483"/>
      <c r="AN30" s="483"/>
      <c r="AO30" s="483"/>
      <c r="AP30" s="483"/>
      <c r="AQ30" s="483"/>
      <c r="AR30" s="483"/>
      <c r="AS30" s="483"/>
      <c r="AT30" s="483"/>
      <c r="AU30" s="483"/>
      <c r="AV30" s="483"/>
      <c r="AW30" s="483"/>
      <c r="AX30" s="484"/>
      <c r="AY30" s="363"/>
      <c r="AZ30" s="364"/>
      <c r="BA30" s="364"/>
      <c r="BB30" s="365"/>
      <c r="BC30" s="485" t="s">
        <v>99</v>
      </c>
      <c r="BD30" s="486"/>
      <c r="BE30" s="486"/>
      <c r="BF30" s="486"/>
      <c r="BG30" s="486"/>
      <c r="BH30" s="486"/>
      <c r="BI30" s="486"/>
      <c r="BJ30" s="486"/>
      <c r="BK30" s="486"/>
      <c r="BL30" s="486"/>
      <c r="BM30" s="487"/>
      <c r="BN30" s="369">
        <v>7200198</v>
      </c>
      <c r="BO30" s="370"/>
      <c r="BP30" s="370"/>
      <c r="BQ30" s="370"/>
      <c r="BR30" s="370"/>
      <c r="BS30" s="370"/>
      <c r="BT30" s="370"/>
      <c r="BU30" s="371"/>
      <c r="BV30" s="369">
        <v>6053950</v>
      </c>
      <c r="BW30" s="370"/>
      <c r="BX30" s="370"/>
      <c r="BY30" s="370"/>
      <c r="BZ30" s="370"/>
      <c r="CA30" s="370"/>
      <c r="CB30" s="370"/>
      <c r="CC30" s="37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8" t="s">
        <v>277</v>
      </c>
      <c r="D32" s="488"/>
      <c r="E32" s="488"/>
      <c r="F32" s="488"/>
      <c r="G32" s="488"/>
      <c r="H32" s="488"/>
      <c r="I32" s="488"/>
      <c r="J32" s="488"/>
      <c r="K32" s="488"/>
      <c r="L32" s="488"/>
      <c r="M32" s="488"/>
      <c r="N32" s="488"/>
      <c r="O32" s="488"/>
      <c r="P32" s="488"/>
      <c r="Q32" s="488"/>
      <c r="R32" s="488"/>
      <c r="S32" s="488"/>
      <c r="U32" s="472" t="s">
        <v>279</v>
      </c>
      <c r="V32" s="472"/>
      <c r="W32" s="472"/>
      <c r="X32" s="472"/>
      <c r="Y32" s="472"/>
      <c r="Z32" s="472"/>
      <c r="AA32" s="472"/>
      <c r="AB32" s="472"/>
      <c r="AC32" s="472"/>
      <c r="AD32" s="472"/>
      <c r="AE32" s="472"/>
      <c r="AF32" s="472"/>
      <c r="AG32" s="472"/>
      <c r="AH32" s="472"/>
      <c r="AI32" s="472"/>
      <c r="AJ32" s="472"/>
      <c r="AK32" s="472"/>
      <c r="AM32" s="472" t="s">
        <v>195</v>
      </c>
      <c r="AN32" s="472"/>
      <c r="AO32" s="472"/>
      <c r="AP32" s="472"/>
      <c r="AQ32" s="472"/>
      <c r="AR32" s="472"/>
      <c r="AS32" s="472"/>
      <c r="AT32" s="472"/>
      <c r="AU32" s="472"/>
      <c r="AV32" s="472"/>
      <c r="AW32" s="472"/>
      <c r="AX32" s="472"/>
      <c r="AY32" s="472"/>
      <c r="AZ32" s="472"/>
      <c r="BA32" s="472"/>
      <c r="BB32" s="472"/>
      <c r="BC32" s="472"/>
      <c r="BE32" s="472" t="s">
        <v>281</v>
      </c>
      <c r="BF32" s="472"/>
      <c r="BG32" s="472"/>
      <c r="BH32" s="472"/>
      <c r="BI32" s="472"/>
      <c r="BJ32" s="472"/>
      <c r="BK32" s="472"/>
      <c r="BL32" s="472"/>
      <c r="BM32" s="472"/>
      <c r="BN32" s="472"/>
      <c r="BO32" s="472"/>
      <c r="BP32" s="472"/>
      <c r="BQ32" s="472"/>
      <c r="BR32" s="472"/>
      <c r="BS32" s="472"/>
      <c r="BT32" s="472"/>
      <c r="BU32" s="472"/>
      <c r="BW32" s="472" t="s">
        <v>282</v>
      </c>
      <c r="BX32" s="472"/>
      <c r="BY32" s="472"/>
      <c r="BZ32" s="472"/>
      <c r="CA32" s="472"/>
      <c r="CB32" s="472"/>
      <c r="CC32" s="472"/>
      <c r="CD32" s="472"/>
      <c r="CE32" s="472"/>
      <c r="CF32" s="472"/>
      <c r="CG32" s="472"/>
      <c r="CH32" s="472"/>
      <c r="CI32" s="472"/>
      <c r="CJ32" s="472"/>
      <c r="CK32" s="472"/>
      <c r="CL32" s="472"/>
      <c r="CM32" s="472"/>
      <c r="CO32" s="472" t="s">
        <v>284</v>
      </c>
      <c r="CP32" s="472"/>
      <c r="CQ32" s="472"/>
      <c r="CR32" s="472"/>
      <c r="CS32" s="472"/>
      <c r="CT32" s="472"/>
      <c r="CU32" s="472"/>
      <c r="CV32" s="472"/>
      <c r="CW32" s="472"/>
      <c r="CX32" s="472"/>
      <c r="CY32" s="472"/>
      <c r="CZ32" s="472"/>
      <c r="DA32" s="472"/>
      <c r="DB32" s="472"/>
      <c r="DC32" s="472"/>
      <c r="DD32" s="472"/>
      <c r="DE32" s="472"/>
      <c r="DI32" s="36"/>
    </row>
    <row r="33" spans="1:113" ht="13.5" customHeight="1" x14ac:dyDescent="0.2">
      <c r="A33" s="2"/>
      <c r="B33" s="5"/>
      <c r="C33" s="451" t="s">
        <v>285</v>
      </c>
      <c r="D33" s="451"/>
      <c r="E33" s="431" t="s">
        <v>286</v>
      </c>
      <c r="F33" s="431"/>
      <c r="G33" s="431"/>
      <c r="H33" s="431"/>
      <c r="I33" s="431"/>
      <c r="J33" s="431"/>
      <c r="K33" s="431"/>
      <c r="L33" s="431"/>
      <c r="M33" s="431"/>
      <c r="N33" s="431"/>
      <c r="O33" s="431"/>
      <c r="P33" s="431"/>
      <c r="Q33" s="431"/>
      <c r="R33" s="431"/>
      <c r="S33" s="431"/>
      <c r="T33" s="12"/>
      <c r="U33" s="451" t="s">
        <v>285</v>
      </c>
      <c r="V33" s="451"/>
      <c r="W33" s="431" t="s">
        <v>286</v>
      </c>
      <c r="X33" s="431"/>
      <c r="Y33" s="431"/>
      <c r="Z33" s="431"/>
      <c r="AA33" s="431"/>
      <c r="AB33" s="431"/>
      <c r="AC33" s="431"/>
      <c r="AD33" s="431"/>
      <c r="AE33" s="431"/>
      <c r="AF33" s="431"/>
      <c r="AG33" s="431"/>
      <c r="AH33" s="431"/>
      <c r="AI33" s="431"/>
      <c r="AJ33" s="431"/>
      <c r="AK33" s="431"/>
      <c r="AL33" s="12"/>
      <c r="AM33" s="451" t="s">
        <v>285</v>
      </c>
      <c r="AN33" s="451"/>
      <c r="AO33" s="431" t="s">
        <v>286</v>
      </c>
      <c r="AP33" s="431"/>
      <c r="AQ33" s="431"/>
      <c r="AR33" s="431"/>
      <c r="AS33" s="431"/>
      <c r="AT33" s="431"/>
      <c r="AU33" s="431"/>
      <c r="AV33" s="431"/>
      <c r="AW33" s="431"/>
      <c r="AX33" s="431"/>
      <c r="AY33" s="431"/>
      <c r="AZ33" s="431"/>
      <c r="BA33" s="431"/>
      <c r="BB33" s="431"/>
      <c r="BC33" s="431"/>
      <c r="BD33" s="8"/>
      <c r="BE33" s="431" t="s">
        <v>287</v>
      </c>
      <c r="BF33" s="431"/>
      <c r="BG33" s="431" t="s">
        <v>290</v>
      </c>
      <c r="BH33" s="431"/>
      <c r="BI33" s="431"/>
      <c r="BJ33" s="431"/>
      <c r="BK33" s="431"/>
      <c r="BL33" s="431"/>
      <c r="BM33" s="431"/>
      <c r="BN33" s="431"/>
      <c r="BO33" s="431"/>
      <c r="BP33" s="431"/>
      <c r="BQ33" s="431"/>
      <c r="BR33" s="431"/>
      <c r="BS33" s="431"/>
      <c r="BT33" s="431"/>
      <c r="BU33" s="431"/>
      <c r="BV33" s="8"/>
      <c r="BW33" s="451" t="s">
        <v>287</v>
      </c>
      <c r="BX33" s="451"/>
      <c r="BY33" s="431" t="s">
        <v>291</v>
      </c>
      <c r="BZ33" s="431"/>
      <c r="CA33" s="431"/>
      <c r="CB33" s="431"/>
      <c r="CC33" s="431"/>
      <c r="CD33" s="431"/>
      <c r="CE33" s="431"/>
      <c r="CF33" s="431"/>
      <c r="CG33" s="431"/>
      <c r="CH33" s="431"/>
      <c r="CI33" s="431"/>
      <c r="CJ33" s="431"/>
      <c r="CK33" s="431"/>
      <c r="CL33" s="431"/>
      <c r="CM33" s="431"/>
      <c r="CN33" s="12"/>
      <c r="CO33" s="451" t="s">
        <v>285</v>
      </c>
      <c r="CP33" s="451"/>
      <c r="CQ33" s="431" t="s">
        <v>230</v>
      </c>
      <c r="CR33" s="431"/>
      <c r="CS33" s="431"/>
      <c r="CT33" s="431"/>
      <c r="CU33" s="431"/>
      <c r="CV33" s="431"/>
      <c r="CW33" s="431"/>
      <c r="CX33" s="431"/>
      <c r="CY33" s="431"/>
      <c r="CZ33" s="431"/>
      <c r="DA33" s="431"/>
      <c r="DB33" s="431"/>
      <c r="DC33" s="431"/>
      <c r="DD33" s="431"/>
      <c r="DE33" s="431"/>
      <c r="DF33" s="12"/>
      <c r="DG33" s="471" t="s">
        <v>294</v>
      </c>
      <c r="DH33" s="471"/>
      <c r="DI33" s="19"/>
    </row>
    <row r="34" spans="1:113" ht="32.25" customHeight="1" x14ac:dyDescent="0.2">
      <c r="A34" s="2"/>
      <c r="B34" s="5"/>
      <c r="C34" s="469">
        <f>IF(E34="","",1)</f>
        <v>1</v>
      </c>
      <c r="D34" s="469"/>
      <c r="E34" s="468" t="str">
        <f>IF('各会計、関係団体の財政状況及び健全化判断比率'!B7="","",'各会計、関係団体の財政状況及び健全化判断比率'!B7)</f>
        <v>一般会計</v>
      </c>
      <c r="F34" s="468"/>
      <c r="G34" s="468"/>
      <c r="H34" s="468"/>
      <c r="I34" s="468"/>
      <c r="J34" s="468"/>
      <c r="K34" s="468"/>
      <c r="L34" s="468"/>
      <c r="M34" s="468"/>
      <c r="N34" s="468"/>
      <c r="O34" s="468"/>
      <c r="P34" s="468"/>
      <c r="Q34" s="468"/>
      <c r="R34" s="468"/>
      <c r="S34" s="468"/>
      <c r="T34" s="2"/>
      <c r="U34" s="469">
        <f>IF(W34="","",MAX(C34:D43)+1)</f>
        <v>4</v>
      </c>
      <c r="V34" s="469"/>
      <c r="W34" s="468" t="str">
        <f>IF('各会計、関係団体の財政状況及び健全化判断比率'!B28="","",'各会計、関係団体の財政状況及び健全化判断比率'!B28)</f>
        <v>国民健康保険事業特別会計</v>
      </c>
      <c r="X34" s="468"/>
      <c r="Y34" s="468"/>
      <c r="Z34" s="468"/>
      <c r="AA34" s="468"/>
      <c r="AB34" s="468"/>
      <c r="AC34" s="468"/>
      <c r="AD34" s="468"/>
      <c r="AE34" s="468"/>
      <c r="AF34" s="468"/>
      <c r="AG34" s="468"/>
      <c r="AH34" s="468"/>
      <c r="AI34" s="468"/>
      <c r="AJ34" s="468"/>
      <c r="AK34" s="468"/>
      <c r="AL34" s="2"/>
      <c r="AM34" s="469">
        <f>IF(AO34="","",MAX(C34:D43,U34:V43)+1)</f>
        <v>7</v>
      </c>
      <c r="AN34" s="469"/>
      <c r="AO34" s="468" t="str">
        <f>IF('各会計、関係団体の財政状況及び健全化判断比率'!B31="","",'各会計、関係団体の財政状況及び健全化判断比率'!B31)</f>
        <v>病院事業会計</v>
      </c>
      <c r="AP34" s="468"/>
      <c r="AQ34" s="468"/>
      <c r="AR34" s="468"/>
      <c r="AS34" s="468"/>
      <c r="AT34" s="468"/>
      <c r="AU34" s="468"/>
      <c r="AV34" s="468"/>
      <c r="AW34" s="468"/>
      <c r="AX34" s="468"/>
      <c r="AY34" s="468"/>
      <c r="AZ34" s="468"/>
      <c r="BA34" s="468"/>
      <c r="BB34" s="468"/>
      <c r="BC34" s="468"/>
      <c r="BD34" s="2"/>
      <c r="BE34" s="469" t="str">
        <f>IF(BG34="","",MAX(C34:D43,U34:V43,AM34:AN43)+1)</f>
        <v/>
      </c>
      <c r="BF34" s="469"/>
      <c r="BG34" s="468"/>
      <c r="BH34" s="468"/>
      <c r="BI34" s="468"/>
      <c r="BJ34" s="468"/>
      <c r="BK34" s="468"/>
      <c r="BL34" s="468"/>
      <c r="BM34" s="468"/>
      <c r="BN34" s="468"/>
      <c r="BO34" s="468"/>
      <c r="BP34" s="468"/>
      <c r="BQ34" s="468"/>
      <c r="BR34" s="468"/>
      <c r="BS34" s="468"/>
      <c r="BT34" s="468"/>
      <c r="BU34" s="468"/>
      <c r="BV34" s="2"/>
      <c r="BW34" s="469">
        <f>IF(BY34="","",MAX(C34:D43,U34:V43,AM34:AN43,BE34:BF43)+1)</f>
        <v>10</v>
      </c>
      <c r="BX34" s="469"/>
      <c r="BY34" s="468" t="str">
        <f>IF('各会計、関係団体の財政状況及び健全化判断比率'!B68="","",'各会計、関係団体の財政状況及び健全化判断比率'!B68)</f>
        <v>大阪府都市ボートレース企業団</v>
      </c>
      <c r="BZ34" s="468"/>
      <c r="CA34" s="468"/>
      <c r="CB34" s="468"/>
      <c r="CC34" s="468"/>
      <c r="CD34" s="468"/>
      <c r="CE34" s="468"/>
      <c r="CF34" s="468"/>
      <c r="CG34" s="468"/>
      <c r="CH34" s="468"/>
      <c r="CI34" s="468"/>
      <c r="CJ34" s="468"/>
      <c r="CK34" s="468"/>
      <c r="CL34" s="468"/>
      <c r="CM34" s="468"/>
      <c r="CN34" s="2"/>
      <c r="CO34" s="469">
        <f>IF(CQ34="","",MAX(C34:D43,U34:V43,AM34:AN43,BE34:BF43,BW34:BX43)+1)</f>
        <v>19</v>
      </c>
      <c r="CP34" s="469"/>
      <c r="CQ34" s="468" t="str">
        <f>IF('各会計、関係団体の財政状況及び健全化判断比率'!BS7="","",'各会計、関係団体の財政状況及び健全化判断比率'!BS7)</f>
        <v>八尾市文化振興事業団</v>
      </c>
      <c r="CR34" s="468"/>
      <c r="CS34" s="468"/>
      <c r="CT34" s="468"/>
      <c r="CU34" s="468"/>
      <c r="CV34" s="468"/>
      <c r="CW34" s="468"/>
      <c r="CX34" s="468"/>
      <c r="CY34" s="468"/>
      <c r="CZ34" s="468"/>
      <c r="DA34" s="468"/>
      <c r="DB34" s="468"/>
      <c r="DC34" s="468"/>
      <c r="DD34" s="468"/>
      <c r="DE34" s="468"/>
      <c r="DG34" s="470" t="str">
        <f>IF('各会計、関係団体の財政状況及び健全化判断比率'!BR7="","",'各会計、関係団体の財政状況及び健全化判断比率'!BR7)</f>
        <v/>
      </c>
      <c r="DH34" s="470"/>
      <c r="DI34" s="19"/>
    </row>
    <row r="35" spans="1:113" ht="32.25" customHeight="1" x14ac:dyDescent="0.2">
      <c r="A35" s="2"/>
      <c r="B35" s="5"/>
      <c r="C35" s="469">
        <f t="shared" ref="C35:C43" si="0">IF(E35="","",C34+1)</f>
        <v>2</v>
      </c>
      <c r="D35" s="469"/>
      <c r="E35" s="468" t="str">
        <f>IF('各会計、関係団体の財政状況及び健全化判断比率'!B8="","",'各会計、関係団体の財政状況及び健全化判断比率'!B8)</f>
        <v>土地取得事業特別会計</v>
      </c>
      <c r="F35" s="468"/>
      <c r="G35" s="468"/>
      <c r="H35" s="468"/>
      <c r="I35" s="468"/>
      <c r="J35" s="468"/>
      <c r="K35" s="468"/>
      <c r="L35" s="468"/>
      <c r="M35" s="468"/>
      <c r="N35" s="468"/>
      <c r="O35" s="468"/>
      <c r="P35" s="468"/>
      <c r="Q35" s="468"/>
      <c r="R35" s="468"/>
      <c r="S35" s="468"/>
      <c r="T35" s="2"/>
      <c r="U35" s="469">
        <f t="shared" ref="U35:U43" si="1">IF(W35="","",U34+1)</f>
        <v>5</v>
      </c>
      <c r="V35" s="469"/>
      <c r="W35" s="468" t="str">
        <f>IF('各会計、関係団体の財政状況及び健全化判断比率'!B29="","",'各会計、関係団体の財政状況及び健全化判断比率'!B29)</f>
        <v>介護保険事業特別会計</v>
      </c>
      <c r="X35" s="468"/>
      <c r="Y35" s="468"/>
      <c r="Z35" s="468"/>
      <c r="AA35" s="468"/>
      <c r="AB35" s="468"/>
      <c r="AC35" s="468"/>
      <c r="AD35" s="468"/>
      <c r="AE35" s="468"/>
      <c r="AF35" s="468"/>
      <c r="AG35" s="468"/>
      <c r="AH35" s="468"/>
      <c r="AI35" s="468"/>
      <c r="AJ35" s="468"/>
      <c r="AK35" s="468"/>
      <c r="AL35" s="2"/>
      <c r="AM35" s="469">
        <f t="shared" ref="AM35:AM43" si="2">IF(AO35="","",AM34+1)</f>
        <v>8</v>
      </c>
      <c r="AN35" s="469"/>
      <c r="AO35" s="468" t="str">
        <f>IF('各会計、関係団体の財政状況及び健全化判断比率'!B32="","",'各会計、関係団体の財政状況及び健全化判断比率'!B32)</f>
        <v>水道事業会計</v>
      </c>
      <c r="AP35" s="468"/>
      <c r="AQ35" s="468"/>
      <c r="AR35" s="468"/>
      <c r="AS35" s="468"/>
      <c r="AT35" s="468"/>
      <c r="AU35" s="468"/>
      <c r="AV35" s="468"/>
      <c r="AW35" s="468"/>
      <c r="AX35" s="468"/>
      <c r="AY35" s="468"/>
      <c r="AZ35" s="468"/>
      <c r="BA35" s="468"/>
      <c r="BB35" s="468"/>
      <c r="BC35" s="468"/>
      <c r="BD35" s="2"/>
      <c r="BE35" s="469" t="str">
        <f t="shared" ref="BE35:BE43" si="3">IF(BG35="","",BE34+1)</f>
        <v/>
      </c>
      <c r="BF35" s="469"/>
      <c r="BG35" s="468"/>
      <c r="BH35" s="468"/>
      <c r="BI35" s="468"/>
      <c r="BJ35" s="468"/>
      <c r="BK35" s="468"/>
      <c r="BL35" s="468"/>
      <c r="BM35" s="468"/>
      <c r="BN35" s="468"/>
      <c r="BO35" s="468"/>
      <c r="BP35" s="468"/>
      <c r="BQ35" s="468"/>
      <c r="BR35" s="468"/>
      <c r="BS35" s="468"/>
      <c r="BT35" s="468"/>
      <c r="BU35" s="468"/>
      <c r="BV35" s="2"/>
      <c r="BW35" s="469">
        <f t="shared" ref="BW35:BW43" si="4">IF(BY35="","",BW34+1)</f>
        <v>11</v>
      </c>
      <c r="BX35" s="469"/>
      <c r="BY35" s="468" t="str">
        <f>IF('各会計、関係団体の財政状況及び健全化判断比率'!B69="","",'各会計、関係団体の財政状況及び健全化判断比率'!B69)</f>
        <v>八尾市柏原市火葬場組合</v>
      </c>
      <c r="BZ35" s="468"/>
      <c r="CA35" s="468"/>
      <c r="CB35" s="468"/>
      <c r="CC35" s="468"/>
      <c r="CD35" s="468"/>
      <c r="CE35" s="468"/>
      <c r="CF35" s="468"/>
      <c r="CG35" s="468"/>
      <c r="CH35" s="468"/>
      <c r="CI35" s="468"/>
      <c r="CJ35" s="468"/>
      <c r="CK35" s="468"/>
      <c r="CL35" s="468"/>
      <c r="CM35" s="468"/>
      <c r="CN35" s="2"/>
      <c r="CO35" s="469">
        <f t="shared" ref="CO35:CO43" si="5">IF(CQ35="","",CO34+1)</f>
        <v>20</v>
      </c>
      <c r="CP35" s="469"/>
      <c r="CQ35" s="468" t="str">
        <f>IF('各会計、関係団体の財政状況及び健全化判断比率'!BS8="","",'各会計、関係団体の財政状況及び健全化判断比率'!BS8)</f>
        <v>八尾市中小企業勤労者福祉サービスセンター</v>
      </c>
      <c r="CR35" s="468"/>
      <c r="CS35" s="468"/>
      <c r="CT35" s="468"/>
      <c r="CU35" s="468"/>
      <c r="CV35" s="468"/>
      <c r="CW35" s="468"/>
      <c r="CX35" s="468"/>
      <c r="CY35" s="468"/>
      <c r="CZ35" s="468"/>
      <c r="DA35" s="468"/>
      <c r="DB35" s="468"/>
      <c r="DC35" s="468"/>
      <c r="DD35" s="468"/>
      <c r="DE35" s="468"/>
      <c r="DG35" s="470" t="str">
        <f>IF('各会計、関係団体の財政状況及び健全化判断比率'!BR8="","",'各会計、関係団体の財政状況及び健全化判断比率'!BR8)</f>
        <v/>
      </c>
      <c r="DH35" s="470"/>
      <c r="DI35" s="19"/>
    </row>
    <row r="36" spans="1:113" ht="32.25" customHeight="1" x14ac:dyDescent="0.2">
      <c r="A36" s="2"/>
      <c r="B36" s="5"/>
      <c r="C36" s="469">
        <f t="shared" si="0"/>
        <v>3</v>
      </c>
      <c r="D36" s="469"/>
      <c r="E36" s="468" t="str">
        <f>IF('各会計、関係団体の財政状況及び健全化判断比率'!B9="","",'各会計、関係団体の財政状況及び健全化判断比率'!B9)</f>
        <v>母子父子寡婦福祉資金貸付金特別会計</v>
      </c>
      <c r="F36" s="468"/>
      <c r="G36" s="468"/>
      <c r="H36" s="468"/>
      <c r="I36" s="468"/>
      <c r="J36" s="468"/>
      <c r="K36" s="468"/>
      <c r="L36" s="468"/>
      <c r="M36" s="468"/>
      <c r="N36" s="468"/>
      <c r="O36" s="468"/>
      <c r="P36" s="468"/>
      <c r="Q36" s="468"/>
      <c r="R36" s="468"/>
      <c r="S36" s="468"/>
      <c r="T36" s="2"/>
      <c r="U36" s="469">
        <f t="shared" si="1"/>
        <v>6</v>
      </c>
      <c r="V36" s="469"/>
      <c r="W36" s="468" t="str">
        <f>IF('各会計、関係団体の財政状況及び健全化判断比率'!B30="","",'各会計、関係団体の財政状況及び健全化判断比率'!B30)</f>
        <v>後期高齢者医療事業特別会計</v>
      </c>
      <c r="X36" s="468"/>
      <c r="Y36" s="468"/>
      <c r="Z36" s="468"/>
      <c r="AA36" s="468"/>
      <c r="AB36" s="468"/>
      <c r="AC36" s="468"/>
      <c r="AD36" s="468"/>
      <c r="AE36" s="468"/>
      <c r="AF36" s="468"/>
      <c r="AG36" s="468"/>
      <c r="AH36" s="468"/>
      <c r="AI36" s="468"/>
      <c r="AJ36" s="468"/>
      <c r="AK36" s="468"/>
      <c r="AL36" s="2"/>
      <c r="AM36" s="469">
        <f t="shared" si="2"/>
        <v>9</v>
      </c>
      <c r="AN36" s="469"/>
      <c r="AO36" s="468" t="str">
        <f>IF('各会計、関係団体の財政状況及び健全化判断比率'!B33="","",'各会計、関係団体の財政状況及び健全化判断比率'!B33)</f>
        <v>公共下水道事業会計</v>
      </c>
      <c r="AP36" s="468"/>
      <c r="AQ36" s="468"/>
      <c r="AR36" s="468"/>
      <c r="AS36" s="468"/>
      <c r="AT36" s="468"/>
      <c r="AU36" s="468"/>
      <c r="AV36" s="468"/>
      <c r="AW36" s="468"/>
      <c r="AX36" s="468"/>
      <c r="AY36" s="468"/>
      <c r="AZ36" s="468"/>
      <c r="BA36" s="468"/>
      <c r="BB36" s="468"/>
      <c r="BC36" s="468"/>
      <c r="BD36" s="2"/>
      <c r="BE36" s="469" t="str">
        <f t="shared" si="3"/>
        <v/>
      </c>
      <c r="BF36" s="469"/>
      <c r="BG36" s="468"/>
      <c r="BH36" s="468"/>
      <c r="BI36" s="468"/>
      <c r="BJ36" s="468"/>
      <c r="BK36" s="468"/>
      <c r="BL36" s="468"/>
      <c r="BM36" s="468"/>
      <c r="BN36" s="468"/>
      <c r="BO36" s="468"/>
      <c r="BP36" s="468"/>
      <c r="BQ36" s="468"/>
      <c r="BR36" s="468"/>
      <c r="BS36" s="468"/>
      <c r="BT36" s="468"/>
      <c r="BU36" s="468"/>
      <c r="BV36" s="2"/>
      <c r="BW36" s="469">
        <f t="shared" si="4"/>
        <v>12</v>
      </c>
      <c r="BX36" s="469"/>
      <c r="BY36" s="468" t="str">
        <f>IF('各会計、関係団体の財政状況及び健全化判断比率'!B70="","",'各会計、関係団体の財政状況及び健全化判断比率'!B70)</f>
        <v>恩智川水防事務組合</v>
      </c>
      <c r="BZ36" s="468"/>
      <c r="CA36" s="468"/>
      <c r="CB36" s="468"/>
      <c r="CC36" s="468"/>
      <c r="CD36" s="468"/>
      <c r="CE36" s="468"/>
      <c r="CF36" s="468"/>
      <c r="CG36" s="468"/>
      <c r="CH36" s="468"/>
      <c r="CI36" s="468"/>
      <c r="CJ36" s="468"/>
      <c r="CK36" s="468"/>
      <c r="CL36" s="468"/>
      <c r="CM36" s="468"/>
      <c r="CN36" s="2"/>
      <c r="CO36" s="469">
        <f t="shared" si="5"/>
        <v>21</v>
      </c>
      <c r="CP36" s="469"/>
      <c r="CQ36" s="468" t="str">
        <f>IF('各会計、関係団体の財政状況及び健全化判断比率'!BS9="","",'各会計、関係団体の財政状況及び健全化判断比率'!BS9)</f>
        <v>八尾市国際交流センター</v>
      </c>
      <c r="CR36" s="468"/>
      <c r="CS36" s="468"/>
      <c r="CT36" s="468"/>
      <c r="CU36" s="468"/>
      <c r="CV36" s="468"/>
      <c r="CW36" s="468"/>
      <c r="CX36" s="468"/>
      <c r="CY36" s="468"/>
      <c r="CZ36" s="468"/>
      <c r="DA36" s="468"/>
      <c r="DB36" s="468"/>
      <c r="DC36" s="468"/>
      <c r="DD36" s="468"/>
      <c r="DE36" s="468"/>
      <c r="DG36" s="470" t="str">
        <f>IF('各会計、関係団体の財政状況及び健全化判断比率'!BR9="","",'各会計、関係団体の財政状況及び健全化判断比率'!BR9)</f>
        <v/>
      </c>
      <c r="DH36" s="470"/>
      <c r="DI36" s="19"/>
    </row>
    <row r="37" spans="1:113" ht="32.25" customHeight="1" x14ac:dyDescent="0.2">
      <c r="A37" s="2"/>
      <c r="B37" s="5"/>
      <c r="C37" s="469" t="str">
        <f t="shared" si="0"/>
        <v/>
      </c>
      <c r="D37" s="469"/>
      <c r="E37" s="468" t="str">
        <f>IF('各会計、関係団体の財政状況及び健全化判断比率'!B10="","",'各会計、関係団体の財政状況及び健全化判断比率'!B10)</f>
        <v/>
      </c>
      <c r="F37" s="468"/>
      <c r="G37" s="468"/>
      <c r="H37" s="468"/>
      <c r="I37" s="468"/>
      <c r="J37" s="468"/>
      <c r="K37" s="468"/>
      <c r="L37" s="468"/>
      <c r="M37" s="468"/>
      <c r="N37" s="468"/>
      <c r="O37" s="468"/>
      <c r="P37" s="468"/>
      <c r="Q37" s="468"/>
      <c r="R37" s="468"/>
      <c r="S37" s="468"/>
      <c r="T37" s="2"/>
      <c r="U37" s="469" t="str">
        <f t="shared" si="1"/>
        <v/>
      </c>
      <c r="V37" s="469"/>
      <c r="W37" s="468"/>
      <c r="X37" s="468"/>
      <c r="Y37" s="468"/>
      <c r="Z37" s="468"/>
      <c r="AA37" s="468"/>
      <c r="AB37" s="468"/>
      <c r="AC37" s="468"/>
      <c r="AD37" s="468"/>
      <c r="AE37" s="468"/>
      <c r="AF37" s="468"/>
      <c r="AG37" s="468"/>
      <c r="AH37" s="468"/>
      <c r="AI37" s="468"/>
      <c r="AJ37" s="468"/>
      <c r="AK37" s="468"/>
      <c r="AL37" s="2"/>
      <c r="AM37" s="469" t="str">
        <f t="shared" si="2"/>
        <v/>
      </c>
      <c r="AN37" s="469"/>
      <c r="AO37" s="468"/>
      <c r="AP37" s="468"/>
      <c r="AQ37" s="468"/>
      <c r="AR37" s="468"/>
      <c r="AS37" s="468"/>
      <c r="AT37" s="468"/>
      <c r="AU37" s="468"/>
      <c r="AV37" s="468"/>
      <c r="AW37" s="468"/>
      <c r="AX37" s="468"/>
      <c r="AY37" s="468"/>
      <c r="AZ37" s="468"/>
      <c r="BA37" s="468"/>
      <c r="BB37" s="468"/>
      <c r="BC37" s="468"/>
      <c r="BD37" s="2"/>
      <c r="BE37" s="469" t="str">
        <f t="shared" si="3"/>
        <v/>
      </c>
      <c r="BF37" s="469"/>
      <c r="BG37" s="468"/>
      <c r="BH37" s="468"/>
      <c r="BI37" s="468"/>
      <c r="BJ37" s="468"/>
      <c r="BK37" s="468"/>
      <c r="BL37" s="468"/>
      <c r="BM37" s="468"/>
      <c r="BN37" s="468"/>
      <c r="BO37" s="468"/>
      <c r="BP37" s="468"/>
      <c r="BQ37" s="468"/>
      <c r="BR37" s="468"/>
      <c r="BS37" s="468"/>
      <c r="BT37" s="468"/>
      <c r="BU37" s="468"/>
      <c r="BV37" s="2"/>
      <c r="BW37" s="469">
        <f t="shared" si="4"/>
        <v>13</v>
      </c>
      <c r="BX37" s="469"/>
      <c r="BY37" s="468" t="str">
        <f>IF('各会計、関係団体の財政状況及び健全化判断比率'!B71="","",'各会計、関係団体の財政状況及び健全化判断比率'!B71)</f>
        <v>大和川右岸水防事務組合</v>
      </c>
      <c r="BZ37" s="468"/>
      <c r="CA37" s="468"/>
      <c r="CB37" s="468"/>
      <c r="CC37" s="468"/>
      <c r="CD37" s="468"/>
      <c r="CE37" s="468"/>
      <c r="CF37" s="468"/>
      <c r="CG37" s="468"/>
      <c r="CH37" s="468"/>
      <c r="CI37" s="468"/>
      <c r="CJ37" s="468"/>
      <c r="CK37" s="468"/>
      <c r="CL37" s="468"/>
      <c r="CM37" s="468"/>
      <c r="CN37" s="2"/>
      <c r="CO37" s="469">
        <f t="shared" si="5"/>
        <v>22</v>
      </c>
      <c r="CP37" s="469"/>
      <c r="CQ37" s="468" t="str">
        <f>IF('各会計、関係団体の財政状況及び健全化判断比率'!BS10="","",'各会計、関係団体の財政状況及び健全化判断比率'!BS10)</f>
        <v>八尾体育振興会</v>
      </c>
      <c r="CR37" s="468"/>
      <c r="CS37" s="468"/>
      <c r="CT37" s="468"/>
      <c r="CU37" s="468"/>
      <c r="CV37" s="468"/>
      <c r="CW37" s="468"/>
      <c r="CX37" s="468"/>
      <c r="CY37" s="468"/>
      <c r="CZ37" s="468"/>
      <c r="DA37" s="468"/>
      <c r="DB37" s="468"/>
      <c r="DC37" s="468"/>
      <c r="DD37" s="468"/>
      <c r="DE37" s="468"/>
      <c r="DG37" s="470" t="str">
        <f>IF('各会計、関係団体の財政状況及び健全化判断比率'!BR10="","",'各会計、関係団体の財政状況及び健全化判断比率'!BR10)</f>
        <v/>
      </c>
      <c r="DH37" s="470"/>
      <c r="DI37" s="19"/>
    </row>
    <row r="38" spans="1:113" ht="32.25" customHeight="1" x14ac:dyDescent="0.2">
      <c r="A38" s="2"/>
      <c r="B38" s="5"/>
      <c r="C38" s="469" t="str">
        <f t="shared" si="0"/>
        <v/>
      </c>
      <c r="D38" s="469"/>
      <c r="E38" s="468" t="str">
        <f>IF('各会計、関係団体の財政状況及び健全化判断比率'!B11="","",'各会計、関係団体の財政状況及び健全化判断比率'!B11)</f>
        <v/>
      </c>
      <c r="F38" s="468"/>
      <c r="G38" s="468"/>
      <c r="H38" s="468"/>
      <c r="I38" s="468"/>
      <c r="J38" s="468"/>
      <c r="K38" s="468"/>
      <c r="L38" s="468"/>
      <c r="M38" s="468"/>
      <c r="N38" s="468"/>
      <c r="O38" s="468"/>
      <c r="P38" s="468"/>
      <c r="Q38" s="468"/>
      <c r="R38" s="468"/>
      <c r="S38" s="468"/>
      <c r="T38" s="2"/>
      <c r="U38" s="469" t="str">
        <f t="shared" si="1"/>
        <v/>
      </c>
      <c r="V38" s="469"/>
      <c r="W38" s="468"/>
      <c r="X38" s="468"/>
      <c r="Y38" s="468"/>
      <c r="Z38" s="468"/>
      <c r="AA38" s="468"/>
      <c r="AB38" s="468"/>
      <c r="AC38" s="468"/>
      <c r="AD38" s="468"/>
      <c r="AE38" s="468"/>
      <c r="AF38" s="468"/>
      <c r="AG38" s="468"/>
      <c r="AH38" s="468"/>
      <c r="AI38" s="468"/>
      <c r="AJ38" s="468"/>
      <c r="AK38" s="468"/>
      <c r="AL38" s="2"/>
      <c r="AM38" s="469" t="str">
        <f t="shared" si="2"/>
        <v/>
      </c>
      <c r="AN38" s="469"/>
      <c r="AO38" s="468"/>
      <c r="AP38" s="468"/>
      <c r="AQ38" s="468"/>
      <c r="AR38" s="468"/>
      <c r="AS38" s="468"/>
      <c r="AT38" s="468"/>
      <c r="AU38" s="468"/>
      <c r="AV38" s="468"/>
      <c r="AW38" s="468"/>
      <c r="AX38" s="468"/>
      <c r="AY38" s="468"/>
      <c r="AZ38" s="468"/>
      <c r="BA38" s="468"/>
      <c r="BB38" s="468"/>
      <c r="BC38" s="468"/>
      <c r="BD38" s="2"/>
      <c r="BE38" s="469" t="str">
        <f t="shared" si="3"/>
        <v/>
      </c>
      <c r="BF38" s="469"/>
      <c r="BG38" s="468"/>
      <c r="BH38" s="468"/>
      <c r="BI38" s="468"/>
      <c r="BJ38" s="468"/>
      <c r="BK38" s="468"/>
      <c r="BL38" s="468"/>
      <c r="BM38" s="468"/>
      <c r="BN38" s="468"/>
      <c r="BO38" s="468"/>
      <c r="BP38" s="468"/>
      <c r="BQ38" s="468"/>
      <c r="BR38" s="468"/>
      <c r="BS38" s="468"/>
      <c r="BT38" s="468"/>
      <c r="BU38" s="468"/>
      <c r="BV38" s="2"/>
      <c r="BW38" s="469">
        <f t="shared" si="4"/>
        <v>14</v>
      </c>
      <c r="BX38" s="469"/>
      <c r="BY38" s="468" t="str">
        <f>IF('各会計、関係団体の財政状況及び健全化判断比率'!B72="","",'各会計、関係団体の財政状況及び健全化判断比率'!B72)</f>
        <v>大阪広域環境施設組合</v>
      </c>
      <c r="BZ38" s="468"/>
      <c r="CA38" s="468"/>
      <c r="CB38" s="468"/>
      <c r="CC38" s="468"/>
      <c r="CD38" s="468"/>
      <c r="CE38" s="468"/>
      <c r="CF38" s="468"/>
      <c r="CG38" s="468"/>
      <c r="CH38" s="468"/>
      <c r="CI38" s="468"/>
      <c r="CJ38" s="468"/>
      <c r="CK38" s="468"/>
      <c r="CL38" s="468"/>
      <c r="CM38" s="468"/>
      <c r="CN38" s="2"/>
      <c r="CO38" s="469">
        <f t="shared" si="5"/>
        <v>23</v>
      </c>
      <c r="CP38" s="469"/>
      <c r="CQ38" s="468" t="str">
        <f>IF('各会計、関係団体の財政状況及び健全化判断比率'!BS11="","",'各会計、関係団体の財政状況及び健全化判断比率'!BS11)</f>
        <v>八尾シティネット</v>
      </c>
      <c r="CR38" s="468"/>
      <c r="CS38" s="468"/>
      <c r="CT38" s="468"/>
      <c r="CU38" s="468"/>
      <c r="CV38" s="468"/>
      <c r="CW38" s="468"/>
      <c r="CX38" s="468"/>
      <c r="CY38" s="468"/>
      <c r="CZ38" s="468"/>
      <c r="DA38" s="468"/>
      <c r="DB38" s="468"/>
      <c r="DC38" s="468"/>
      <c r="DD38" s="468"/>
      <c r="DE38" s="468"/>
      <c r="DG38" s="470" t="str">
        <f>IF('各会計、関係団体の財政状況及び健全化判断比率'!BR11="","",'各会計、関係団体の財政状況及び健全化判断比率'!BR11)</f>
        <v/>
      </c>
      <c r="DH38" s="470"/>
      <c r="DI38" s="19"/>
    </row>
    <row r="39" spans="1:113" ht="32.25" customHeight="1" x14ac:dyDescent="0.2">
      <c r="A39" s="2"/>
      <c r="B39" s="5"/>
      <c r="C39" s="469" t="str">
        <f t="shared" si="0"/>
        <v/>
      </c>
      <c r="D39" s="469"/>
      <c r="E39" s="468" t="str">
        <f>IF('各会計、関係団体の財政状況及び健全化判断比率'!B12="","",'各会計、関係団体の財政状況及び健全化判断比率'!B12)</f>
        <v/>
      </c>
      <c r="F39" s="468"/>
      <c r="G39" s="468"/>
      <c r="H39" s="468"/>
      <c r="I39" s="468"/>
      <c r="J39" s="468"/>
      <c r="K39" s="468"/>
      <c r="L39" s="468"/>
      <c r="M39" s="468"/>
      <c r="N39" s="468"/>
      <c r="O39" s="468"/>
      <c r="P39" s="468"/>
      <c r="Q39" s="468"/>
      <c r="R39" s="468"/>
      <c r="S39" s="468"/>
      <c r="T39" s="2"/>
      <c r="U39" s="469" t="str">
        <f t="shared" si="1"/>
        <v/>
      </c>
      <c r="V39" s="469"/>
      <c r="W39" s="468"/>
      <c r="X39" s="468"/>
      <c r="Y39" s="468"/>
      <c r="Z39" s="468"/>
      <c r="AA39" s="468"/>
      <c r="AB39" s="468"/>
      <c r="AC39" s="468"/>
      <c r="AD39" s="468"/>
      <c r="AE39" s="468"/>
      <c r="AF39" s="468"/>
      <c r="AG39" s="468"/>
      <c r="AH39" s="468"/>
      <c r="AI39" s="468"/>
      <c r="AJ39" s="468"/>
      <c r="AK39" s="468"/>
      <c r="AL39" s="2"/>
      <c r="AM39" s="469" t="str">
        <f t="shared" si="2"/>
        <v/>
      </c>
      <c r="AN39" s="469"/>
      <c r="AO39" s="468"/>
      <c r="AP39" s="468"/>
      <c r="AQ39" s="468"/>
      <c r="AR39" s="468"/>
      <c r="AS39" s="468"/>
      <c r="AT39" s="468"/>
      <c r="AU39" s="468"/>
      <c r="AV39" s="468"/>
      <c r="AW39" s="468"/>
      <c r="AX39" s="468"/>
      <c r="AY39" s="468"/>
      <c r="AZ39" s="468"/>
      <c r="BA39" s="468"/>
      <c r="BB39" s="468"/>
      <c r="BC39" s="468"/>
      <c r="BD39" s="2"/>
      <c r="BE39" s="469" t="str">
        <f t="shared" si="3"/>
        <v/>
      </c>
      <c r="BF39" s="469"/>
      <c r="BG39" s="468"/>
      <c r="BH39" s="468"/>
      <c r="BI39" s="468"/>
      <c r="BJ39" s="468"/>
      <c r="BK39" s="468"/>
      <c r="BL39" s="468"/>
      <c r="BM39" s="468"/>
      <c r="BN39" s="468"/>
      <c r="BO39" s="468"/>
      <c r="BP39" s="468"/>
      <c r="BQ39" s="468"/>
      <c r="BR39" s="468"/>
      <c r="BS39" s="468"/>
      <c r="BT39" s="468"/>
      <c r="BU39" s="468"/>
      <c r="BV39" s="2"/>
      <c r="BW39" s="469">
        <f t="shared" si="4"/>
        <v>15</v>
      </c>
      <c r="BX39" s="469"/>
      <c r="BY39" s="468" t="str">
        <f>IF('各会計、関係団体の財政状況及び健全化判断比率'!B73="","",'各会計、関係団体の財政状況及び健全化判断比率'!B73)</f>
        <v>大阪府後期高齢者医療広域連合(一般会計)</v>
      </c>
      <c r="BZ39" s="468"/>
      <c r="CA39" s="468"/>
      <c r="CB39" s="468"/>
      <c r="CC39" s="468"/>
      <c r="CD39" s="468"/>
      <c r="CE39" s="468"/>
      <c r="CF39" s="468"/>
      <c r="CG39" s="468"/>
      <c r="CH39" s="468"/>
      <c r="CI39" s="468"/>
      <c r="CJ39" s="468"/>
      <c r="CK39" s="468"/>
      <c r="CL39" s="468"/>
      <c r="CM39" s="468"/>
      <c r="CN39" s="2"/>
      <c r="CO39" s="469">
        <f t="shared" si="5"/>
        <v>24</v>
      </c>
      <c r="CP39" s="469"/>
      <c r="CQ39" s="468" t="str">
        <f>IF('各会計、関係団体の財政状況及び健全化判断比率'!BS12="","",'各会計、関係団体の財政状況及び健全化判断比率'!BS12)</f>
        <v>八尾モール</v>
      </c>
      <c r="CR39" s="468"/>
      <c r="CS39" s="468"/>
      <c r="CT39" s="468"/>
      <c r="CU39" s="468"/>
      <c r="CV39" s="468"/>
      <c r="CW39" s="468"/>
      <c r="CX39" s="468"/>
      <c r="CY39" s="468"/>
      <c r="CZ39" s="468"/>
      <c r="DA39" s="468"/>
      <c r="DB39" s="468"/>
      <c r="DC39" s="468"/>
      <c r="DD39" s="468"/>
      <c r="DE39" s="468"/>
      <c r="DG39" s="470" t="str">
        <f>IF('各会計、関係団体の財政状況及び健全化判断比率'!BR12="","",'各会計、関係団体の財政状況及び健全化判断比率'!BR12)</f>
        <v/>
      </c>
      <c r="DH39" s="470"/>
      <c r="DI39" s="19"/>
    </row>
    <row r="40" spans="1:113" ht="32.25" customHeight="1" x14ac:dyDescent="0.2">
      <c r="A40" s="2"/>
      <c r="B40" s="5"/>
      <c r="C40" s="469" t="str">
        <f t="shared" si="0"/>
        <v/>
      </c>
      <c r="D40" s="469"/>
      <c r="E40" s="468" t="str">
        <f>IF('各会計、関係団体の財政状況及び健全化判断比率'!B13="","",'各会計、関係団体の財政状況及び健全化判断比率'!B13)</f>
        <v/>
      </c>
      <c r="F40" s="468"/>
      <c r="G40" s="468"/>
      <c r="H40" s="468"/>
      <c r="I40" s="468"/>
      <c r="J40" s="468"/>
      <c r="K40" s="468"/>
      <c r="L40" s="468"/>
      <c r="M40" s="468"/>
      <c r="N40" s="468"/>
      <c r="O40" s="468"/>
      <c r="P40" s="468"/>
      <c r="Q40" s="468"/>
      <c r="R40" s="468"/>
      <c r="S40" s="468"/>
      <c r="T40" s="2"/>
      <c r="U40" s="469" t="str">
        <f t="shared" si="1"/>
        <v/>
      </c>
      <c r="V40" s="469"/>
      <c r="W40" s="468"/>
      <c r="X40" s="468"/>
      <c r="Y40" s="468"/>
      <c r="Z40" s="468"/>
      <c r="AA40" s="468"/>
      <c r="AB40" s="468"/>
      <c r="AC40" s="468"/>
      <c r="AD40" s="468"/>
      <c r="AE40" s="468"/>
      <c r="AF40" s="468"/>
      <c r="AG40" s="468"/>
      <c r="AH40" s="468"/>
      <c r="AI40" s="468"/>
      <c r="AJ40" s="468"/>
      <c r="AK40" s="468"/>
      <c r="AL40" s="2"/>
      <c r="AM40" s="469" t="str">
        <f t="shared" si="2"/>
        <v/>
      </c>
      <c r="AN40" s="469"/>
      <c r="AO40" s="468"/>
      <c r="AP40" s="468"/>
      <c r="AQ40" s="468"/>
      <c r="AR40" s="468"/>
      <c r="AS40" s="468"/>
      <c r="AT40" s="468"/>
      <c r="AU40" s="468"/>
      <c r="AV40" s="468"/>
      <c r="AW40" s="468"/>
      <c r="AX40" s="468"/>
      <c r="AY40" s="468"/>
      <c r="AZ40" s="468"/>
      <c r="BA40" s="468"/>
      <c r="BB40" s="468"/>
      <c r="BC40" s="468"/>
      <c r="BD40" s="2"/>
      <c r="BE40" s="469" t="str">
        <f t="shared" si="3"/>
        <v/>
      </c>
      <c r="BF40" s="469"/>
      <c r="BG40" s="468"/>
      <c r="BH40" s="468"/>
      <c r="BI40" s="468"/>
      <c r="BJ40" s="468"/>
      <c r="BK40" s="468"/>
      <c r="BL40" s="468"/>
      <c r="BM40" s="468"/>
      <c r="BN40" s="468"/>
      <c r="BO40" s="468"/>
      <c r="BP40" s="468"/>
      <c r="BQ40" s="468"/>
      <c r="BR40" s="468"/>
      <c r="BS40" s="468"/>
      <c r="BT40" s="468"/>
      <c r="BU40" s="468"/>
      <c r="BV40" s="2"/>
      <c r="BW40" s="469">
        <f t="shared" si="4"/>
        <v>16</v>
      </c>
      <c r="BX40" s="469"/>
      <c r="BY40" s="468" t="str">
        <f>IF('各会計、関係団体の財政状況及び健全化判断比率'!B74="","",'各会計、関係団体の財政状況及び健全化判断比率'!B74)</f>
        <v>大阪府後期高齢者医療広域連合(後期高齢者医療特別会計)</v>
      </c>
      <c r="BZ40" s="468"/>
      <c r="CA40" s="468"/>
      <c r="CB40" s="468"/>
      <c r="CC40" s="468"/>
      <c r="CD40" s="468"/>
      <c r="CE40" s="468"/>
      <c r="CF40" s="468"/>
      <c r="CG40" s="468"/>
      <c r="CH40" s="468"/>
      <c r="CI40" s="468"/>
      <c r="CJ40" s="468"/>
      <c r="CK40" s="468"/>
      <c r="CL40" s="468"/>
      <c r="CM40" s="468"/>
      <c r="CN40" s="2"/>
      <c r="CO40" s="469">
        <f t="shared" si="5"/>
        <v>25</v>
      </c>
      <c r="CP40" s="469"/>
      <c r="CQ40" s="468" t="str">
        <f>IF('各会計、関係団体の財政状況及び健全化判断比率'!BS13="","",'各会計、関係団体の財政状況及び健全化判断比率'!BS13)</f>
        <v>大阪外環状鉄道</v>
      </c>
      <c r="CR40" s="468"/>
      <c r="CS40" s="468"/>
      <c r="CT40" s="468"/>
      <c r="CU40" s="468"/>
      <c r="CV40" s="468"/>
      <c r="CW40" s="468"/>
      <c r="CX40" s="468"/>
      <c r="CY40" s="468"/>
      <c r="CZ40" s="468"/>
      <c r="DA40" s="468"/>
      <c r="DB40" s="468"/>
      <c r="DC40" s="468"/>
      <c r="DD40" s="468"/>
      <c r="DE40" s="468"/>
      <c r="DG40" s="470" t="str">
        <f>IF('各会計、関係団体の財政状況及び健全化判断比率'!BR13="","",'各会計、関係団体の財政状況及び健全化判断比率'!BR13)</f>
        <v/>
      </c>
      <c r="DH40" s="470"/>
      <c r="DI40" s="19"/>
    </row>
    <row r="41" spans="1:113" ht="32.25" customHeight="1" x14ac:dyDescent="0.2">
      <c r="A41" s="2"/>
      <c r="B41" s="5"/>
      <c r="C41" s="469" t="str">
        <f t="shared" si="0"/>
        <v/>
      </c>
      <c r="D41" s="469"/>
      <c r="E41" s="468" t="str">
        <f>IF('各会計、関係団体の財政状況及び健全化判断比率'!B14="","",'各会計、関係団体の財政状況及び健全化判断比率'!B14)</f>
        <v/>
      </c>
      <c r="F41" s="468"/>
      <c r="G41" s="468"/>
      <c r="H41" s="468"/>
      <c r="I41" s="468"/>
      <c r="J41" s="468"/>
      <c r="K41" s="468"/>
      <c r="L41" s="468"/>
      <c r="M41" s="468"/>
      <c r="N41" s="468"/>
      <c r="O41" s="468"/>
      <c r="P41" s="468"/>
      <c r="Q41" s="468"/>
      <c r="R41" s="468"/>
      <c r="S41" s="468"/>
      <c r="T41" s="2"/>
      <c r="U41" s="469" t="str">
        <f t="shared" si="1"/>
        <v/>
      </c>
      <c r="V41" s="469"/>
      <c r="W41" s="468"/>
      <c r="X41" s="468"/>
      <c r="Y41" s="468"/>
      <c r="Z41" s="468"/>
      <c r="AA41" s="468"/>
      <c r="AB41" s="468"/>
      <c r="AC41" s="468"/>
      <c r="AD41" s="468"/>
      <c r="AE41" s="468"/>
      <c r="AF41" s="468"/>
      <c r="AG41" s="468"/>
      <c r="AH41" s="468"/>
      <c r="AI41" s="468"/>
      <c r="AJ41" s="468"/>
      <c r="AK41" s="468"/>
      <c r="AL41" s="2"/>
      <c r="AM41" s="469" t="str">
        <f t="shared" si="2"/>
        <v/>
      </c>
      <c r="AN41" s="469"/>
      <c r="AO41" s="468"/>
      <c r="AP41" s="468"/>
      <c r="AQ41" s="468"/>
      <c r="AR41" s="468"/>
      <c r="AS41" s="468"/>
      <c r="AT41" s="468"/>
      <c r="AU41" s="468"/>
      <c r="AV41" s="468"/>
      <c r="AW41" s="468"/>
      <c r="AX41" s="468"/>
      <c r="AY41" s="468"/>
      <c r="AZ41" s="468"/>
      <c r="BA41" s="468"/>
      <c r="BB41" s="468"/>
      <c r="BC41" s="468"/>
      <c r="BD41" s="2"/>
      <c r="BE41" s="469" t="str">
        <f t="shared" si="3"/>
        <v/>
      </c>
      <c r="BF41" s="469"/>
      <c r="BG41" s="468"/>
      <c r="BH41" s="468"/>
      <c r="BI41" s="468"/>
      <c r="BJ41" s="468"/>
      <c r="BK41" s="468"/>
      <c r="BL41" s="468"/>
      <c r="BM41" s="468"/>
      <c r="BN41" s="468"/>
      <c r="BO41" s="468"/>
      <c r="BP41" s="468"/>
      <c r="BQ41" s="468"/>
      <c r="BR41" s="468"/>
      <c r="BS41" s="468"/>
      <c r="BT41" s="468"/>
      <c r="BU41" s="468"/>
      <c r="BV41" s="2"/>
      <c r="BW41" s="469">
        <f t="shared" si="4"/>
        <v>17</v>
      </c>
      <c r="BX41" s="469"/>
      <c r="BY41" s="468" t="str">
        <f>IF('各会計、関係団体の財政状況及び健全化判断比率'!B75="","",'各会計、関係団体の財政状況及び健全化判断比率'!B75)</f>
        <v>大阪広域水道企業団(水道事業会計)</v>
      </c>
      <c r="BZ41" s="468"/>
      <c r="CA41" s="468"/>
      <c r="CB41" s="468"/>
      <c r="CC41" s="468"/>
      <c r="CD41" s="468"/>
      <c r="CE41" s="468"/>
      <c r="CF41" s="468"/>
      <c r="CG41" s="468"/>
      <c r="CH41" s="468"/>
      <c r="CI41" s="468"/>
      <c r="CJ41" s="468"/>
      <c r="CK41" s="468"/>
      <c r="CL41" s="468"/>
      <c r="CM41" s="468"/>
      <c r="CN41" s="2"/>
      <c r="CO41" s="469" t="str">
        <f t="shared" si="5"/>
        <v/>
      </c>
      <c r="CP41" s="469"/>
      <c r="CQ41" s="468" t="str">
        <f>IF('各会計、関係団体の財政状況及び健全化判断比率'!BS14="","",'各会計、関係団体の財政状況及び健全化判断比率'!BS14)</f>
        <v/>
      </c>
      <c r="CR41" s="468"/>
      <c r="CS41" s="468"/>
      <c r="CT41" s="468"/>
      <c r="CU41" s="468"/>
      <c r="CV41" s="468"/>
      <c r="CW41" s="468"/>
      <c r="CX41" s="468"/>
      <c r="CY41" s="468"/>
      <c r="CZ41" s="468"/>
      <c r="DA41" s="468"/>
      <c r="DB41" s="468"/>
      <c r="DC41" s="468"/>
      <c r="DD41" s="468"/>
      <c r="DE41" s="468"/>
      <c r="DG41" s="470" t="str">
        <f>IF('各会計、関係団体の財政状況及び健全化判断比率'!BR14="","",'各会計、関係団体の財政状況及び健全化判断比率'!BR14)</f>
        <v/>
      </c>
      <c r="DH41" s="470"/>
      <c r="DI41" s="19"/>
    </row>
    <row r="42" spans="1:113" ht="32.25" customHeight="1" x14ac:dyDescent="0.2">
      <c r="B42" s="5"/>
      <c r="C42" s="469" t="str">
        <f t="shared" si="0"/>
        <v/>
      </c>
      <c r="D42" s="469"/>
      <c r="E42" s="468" t="str">
        <f>IF('各会計、関係団体の財政状況及び健全化判断比率'!B15="","",'各会計、関係団体の財政状況及び健全化判断比率'!B15)</f>
        <v/>
      </c>
      <c r="F42" s="468"/>
      <c r="G42" s="468"/>
      <c r="H42" s="468"/>
      <c r="I42" s="468"/>
      <c r="J42" s="468"/>
      <c r="K42" s="468"/>
      <c r="L42" s="468"/>
      <c r="M42" s="468"/>
      <c r="N42" s="468"/>
      <c r="O42" s="468"/>
      <c r="P42" s="468"/>
      <c r="Q42" s="468"/>
      <c r="R42" s="468"/>
      <c r="S42" s="468"/>
      <c r="T42" s="2"/>
      <c r="U42" s="469" t="str">
        <f t="shared" si="1"/>
        <v/>
      </c>
      <c r="V42" s="469"/>
      <c r="W42" s="468"/>
      <c r="X42" s="468"/>
      <c r="Y42" s="468"/>
      <c r="Z42" s="468"/>
      <c r="AA42" s="468"/>
      <c r="AB42" s="468"/>
      <c r="AC42" s="468"/>
      <c r="AD42" s="468"/>
      <c r="AE42" s="468"/>
      <c r="AF42" s="468"/>
      <c r="AG42" s="468"/>
      <c r="AH42" s="468"/>
      <c r="AI42" s="468"/>
      <c r="AJ42" s="468"/>
      <c r="AK42" s="468"/>
      <c r="AL42" s="2"/>
      <c r="AM42" s="469" t="str">
        <f t="shared" si="2"/>
        <v/>
      </c>
      <c r="AN42" s="469"/>
      <c r="AO42" s="468"/>
      <c r="AP42" s="468"/>
      <c r="AQ42" s="468"/>
      <c r="AR42" s="468"/>
      <c r="AS42" s="468"/>
      <c r="AT42" s="468"/>
      <c r="AU42" s="468"/>
      <c r="AV42" s="468"/>
      <c r="AW42" s="468"/>
      <c r="AX42" s="468"/>
      <c r="AY42" s="468"/>
      <c r="AZ42" s="468"/>
      <c r="BA42" s="468"/>
      <c r="BB42" s="468"/>
      <c r="BC42" s="468"/>
      <c r="BD42" s="2"/>
      <c r="BE42" s="469" t="str">
        <f t="shared" si="3"/>
        <v/>
      </c>
      <c r="BF42" s="469"/>
      <c r="BG42" s="468"/>
      <c r="BH42" s="468"/>
      <c r="BI42" s="468"/>
      <c r="BJ42" s="468"/>
      <c r="BK42" s="468"/>
      <c r="BL42" s="468"/>
      <c r="BM42" s="468"/>
      <c r="BN42" s="468"/>
      <c r="BO42" s="468"/>
      <c r="BP42" s="468"/>
      <c r="BQ42" s="468"/>
      <c r="BR42" s="468"/>
      <c r="BS42" s="468"/>
      <c r="BT42" s="468"/>
      <c r="BU42" s="468"/>
      <c r="BV42" s="2"/>
      <c r="BW42" s="469">
        <f t="shared" si="4"/>
        <v>18</v>
      </c>
      <c r="BX42" s="469"/>
      <c r="BY42" s="468" t="str">
        <f>IF('各会計、関係団体の財政状況及び健全化判断比率'!B76="","",'各会計、関係団体の財政状況及び健全化判断比率'!B76)</f>
        <v>大阪広域水道企業団(工業用水道事業会計)</v>
      </c>
      <c r="BZ42" s="468"/>
      <c r="CA42" s="468"/>
      <c r="CB42" s="468"/>
      <c r="CC42" s="468"/>
      <c r="CD42" s="468"/>
      <c r="CE42" s="468"/>
      <c r="CF42" s="468"/>
      <c r="CG42" s="468"/>
      <c r="CH42" s="468"/>
      <c r="CI42" s="468"/>
      <c r="CJ42" s="468"/>
      <c r="CK42" s="468"/>
      <c r="CL42" s="468"/>
      <c r="CM42" s="468"/>
      <c r="CN42" s="2"/>
      <c r="CO42" s="469" t="str">
        <f t="shared" si="5"/>
        <v/>
      </c>
      <c r="CP42" s="469"/>
      <c r="CQ42" s="468" t="str">
        <f>IF('各会計、関係団体の財政状況及び健全化判断比率'!BS15="","",'各会計、関係団体の財政状況及び健全化判断比率'!BS15)</f>
        <v/>
      </c>
      <c r="CR42" s="468"/>
      <c r="CS42" s="468"/>
      <c r="CT42" s="468"/>
      <c r="CU42" s="468"/>
      <c r="CV42" s="468"/>
      <c r="CW42" s="468"/>
      <c r="CX42" s="468"/>
      <c r="CY42" s="468"/>
      <c r="CZ42" s="468"/>
      <c r="DA42" s="468"/>
      <c r="DB42" s="468"/>
      <c r="DC42" s="468"/>
      <c r="DD42" s="468"/>
      <c r="DE42" s="468"/>
      <c r="DG42" s="470" t="str">
        <f>IF('各会計、関係団体の財政状況及び健全化判断比率'!BR15="","",'各会計、関係団体の財政状況及び健全化判断比率'!BR15)</f>
        <v/>
      </c>
      <c r="DH42" s="470"/>
      <c r="DI42" s="19"/>
    </row>
    <row r="43" spans="1:113" ht="32.25" customHeight="1" x14ac:dyDescent="0.2">
      <c r="B43" s="5"/>
      <c r="C43" s="469" t="str">
        <f t="shared" si="0"/>
        <v/>
      </c>
      <c r="D43" s="469"/>
      <c r="E43" s="468" t="str">
        <f>IF('各会計、関係団体の財政状況及び健全化判断比率'!B16="","",'各会計、関係団体の財政状況及び健全化判断比率'!B16)</f>
        <v/>
      </c>
      <c r="F43" s="468"/>
      <c r="G43" s="468"/>
      <c r="H43" s="468"/>
      <c r="I43" s="468"/>
      <c r="J43" s="468"/>
      <c r="K43" s="468"/>
      <c r="L43" s="468"/>
      <c r="M43" s="468"/>
      <c r="N43" s="468"/>
      <c r="O43" s="468"/>
      <c r="P43" s="468"/>
      <c r="Q43" s="468"/>
      <c r="R43" s="468"/>
      <c r="S43" s="468"/>
      <c r="T43" s="2"/>
      <c r="U43" s="469" t="str">
        <f t="shared" si="1"/>
        <v/>
      </c>
      <c r="V43" s="469"/>
      <c r="W43" s="468"/>
      <c r="X43" s="468"/>
      <c r="Y43" s="468"/>
      <c r="Z43" s="468"/>
      <c r="AA43" s="468"/>
      <c r="AB43" s="468"/>
      <c r="AC43" s="468"/>
      <c r="AD43" s="468"/>
      <c r="AE43" s="468"/>
      <c r="AF43" s="468"/>
      <c r="AG43" s="468"/>
      <c r="AH43" s="468"/>
      <c r="AI43" s="468"/>
      <c r="AJ43" s="468"/>
      <c r="AK43" s="468"/>
      <c r="AL43" s="2"/>
      <c r="AM43" s="469" t="str">
        <f t="shared" si="2"/>
        <v/>
      </c>
      <c r="AN43" s="469"/>
      <c r="AO43" s="468"/>
      <c r="AP43" s="468"/>
      <c r="AQ43" s="468"/>
      <c r="AR43" s="468"/>
      <c r="AS43" s="468"/>
      <c r="AT43" s="468"/>
      <c r="AU43" s="468"/>
      <c r="AV43" s="468"/>
      <c r="AW43" s="468"/>
      <c r="AX43" s="468"/>
      <c r="AY43" s="468"/>
      <c r="AZ43" s="468"/>
      <c r="BA43" s="468"/>
      <c r="BB43" s="468"/>
      <c r="BC43" s="468"/>
      <c r="BD43" s="2"/>
      <c r="BE43" s="469" t="str">
        <f t="shared" si="3"/>
        <v/>
      </c>
      <c r="BF43" s="469"/>
      <c r="BG43" s="468"/>
      <c r="BH43" s="468"/>
      <c r="BI43" s="468"/>
      <c r="BJ43" s="468"/>
      <c r="BK43" s="468"/>
      <c r="BL43" s="468"/>
      <c r="BM43" s="468"/>
      <c r="BN43" s="468"/>
      <c r="BO43" s="468"/>
      <c r="BP43" s="468"/>
      <c r="BQ43" s="468"/>
      <c r="BR43" s="468"/>
      <c r="BS43" s="468"/>
      <c r="BT43" s="468"/>
      <c r="BU43" s="468"/>
      <c r="BV43" s="2"/>
      <c r="BW43" s="469" t="str">
        <f t="shared" si="4"/>
        <v/>
      </c>
      <c r="BX43" s="469"/>
      <c r="BY43" s="468" t="str">
        <f>IF('各会計、関係団体の財政状況及び健全化判断比率'!B77="","",'各会計、関係団体の財政状況及び健全化判断比率'!B77)</f>
        <v/>
      </c>
      <c r="BZ43" s="468"/>
      <c r="CA43" s="468"/>
      <c r="CB43" s="468"/>
      <c r="CC43" s="468"/>
      <c r="CD43" s="468"/>
      <c r="CE43" s="468"/>
      <c r="CF43" s="468"/>
      <c r="CG43" s="468"/>
      <c r="CH43" s="468"/>
      <c r="CI43" s="468"/>
      <c r="CJ43" s="468"/>
      <c r="CK43" s="468"/>
      <c r="CL43" s="468"/>
      <c r="CM43" s="468"/>
      <c r="CN43" s="2"/>
      <c r="CO43" s="469" t="str">
        <f t="shared" si="5"/>
        <v/>
      </c>
      <c r="CP43" s="469"/>
      <c r="CQ43" s="468" t="str">
        <f>IF('各会計、関係団体の財政状況及び健全化判断比率'!BS16="","",'各会計、関係団体の財政状況及び健全化判断比率'!BS16)</f>
        <v/>
      </c>
      <c r="CR43" s="468"/>
      <c r="CS43" s="468"/>
      <c r="CT43" s="468"/>
      <c r="CU43" s="468"/>
      <c r="CV43" s="468"/>
      <c r="CW43" s="468"/>
      <c r="CX43" s="468"/>
      <c r="CY43" s="468"/>
      <c r="CZ43" s="468"/>
      <c r="DA43" s="468"/>
      <c r="DB43" s="468"/>
      <c r="DC43" s="468"/>
      <c r="DD43" s="468"/>
      <c r="DE43" s="468"/>
      <c r="DG43" s="470" t="str">
        <f>IF('各会計、関係団体の財政状況及び健全化判断比率'!BR16="","",'各会計、関係団体の財政状況及び健全化判断比率'!BR16)</f>
        <v/>
      </c>
      <c r="DH43" s="47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297</v>
      </c>
      <c r="E46" s="414" t="s">
        <v>299</v>
      </c>
      <c r="F46" s="414"/>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c r="BP46" s="414"/>
      <c r="BQ46" s="414"/>
      <c r="BR46" s="414"/>
      <c r="BS46" s="414"/>
      <c r="BT46" s="414"/>
      <c r="BU46" s="414"/>
      <c r="BV46" s="414"/>
      <c r="BW46" s="414"/>
      <c r="BX46" s="414"/>
      <c r="BY46" s="414"/>
      <c r="BZ46" s="414"/>
      <c r="CA46" s="414"/>
      <c r="CB46" s="414"/>
      <c r="CC46" s="414"/>
      <c r="CD46" s="414"/>
      <c r="CE46" s="414"/>
      <c r="CF46" s="414"/>
      <c r="CG46" s="414"/>
      <c r="CH46" s="414"/>
      <c r="CI46" s="414"/>
      <c r="CJ46" s="414"/>
      <c r="CK46" s="414"/>
      <c r="CL46" s="414"/>
      <c r="CM46" s="414"/>
      <c r="CN46" s="414"/>
      <c r="CO46" s="414"/>
      <c r="CP46" s="414"/>
      <c r="CQ46" s="414"/>
      <c r="CR46" s="414"/>
      <c r="CS46" s="414"/>
      <c r="CT46" s="414"/>
      <c r="CU46" s="414"/>
      <c r="CV46" s="414"/>
      <c r="CW46" s="414"/>
      <c r="CX46" s="414"/>
      <c r="CY46" s="414"/>
      <c r="CZ46" s="414"/>
      <c r="DA46" s="414"/>
      <c r="DB46" s="414"/>
      <c r="DC46" s="414"/>
      <c r="DD46" s="414"/>
      <c r="DE46" s="414"/>
      <c r="DF46" s="414"/>
      <c r="DG46" s="414"/>
      <c r="DH46" s="414"/>
      <c r="DI46" s="414"/>
    </row>
    <row r="47" spans="1:113" x14ac:dyDescent="0.2">
      <c r="E47" s="414" t="s">
        <v>16</v>
      </c>
      <c r="F47" s="414"/>
      <c r="G47" s="414"/>
      <c r="H47" s="414"/>
      <c r="I47" s="414"/>
      <c r="J47" s="414"/>
      <c r="K47" s="414"/>
      <c r="L47" s="414"/>
      <c r="M47" s="414"/>
      <c r="N47" s="414"/>
      <c r="O47" s="414"/>
      <c r="P47" s="414"/>
      <c r="Q47" s="414"/>
      <c r="R47" s="414"/>
      <c r="S47" s="414"/>
      <c r="T47" s="414"/>
      <c r="U47" s="414"/>
      <c r="V47" s="414"/>
      <c r="W47" s="414"/>
      <c r="X47" s="414"/>
      <c r="Y47" s="414"/>
      <c r="Z47" s="414"/>
      <c r="AA47" s="414"/>
      <c r="AB47" s="414"/>
      <c r="AC47" s="414"/>
      <c r="AD47" s="414"/>
      <c r="AE47" s="414"/>
      <c r="AF47" s="414"/>
      <c r="AG47" s="414"/>
      <c r="AH47" s="414"/>
      <c r="AI47" s="414"/>
      <c r="AJ47" s="414"/>
      <c r="AK47" s="414"/>
      <c r="AL47" s="414"/>
      <c r="AM47" s="414"/>
      <c r="AN47" s="414"/>
      <c r="AO47" s="414"/>
      <c r="AP47" s="414"/>
      <c r="AQ47" s="414"/>
      <c r="AR47" s="414"/>
      <c r="AS47" s="414"/>
      <c r="AT47" s="414"/>
      <c r="AU47" s="414"/>
      <c r="AV47" s="414"/>
      <c r="AW47" s="414"/>
      <c r="AX47" s="414"/>
      <c r="AY47" s="414"/>
      <c r="AZ47" s="414"/>
      <c r="BA47" s="414"/>
      <c r="BB47" s="414"/>
      <c r="BC47" s="414"/>
      <c r="BD47" s="414"/>
      <c r="BE47" s="414"/>
      <c r="BF47" s="414"/>
      <c r="BG47" s="414"/>
      <c r="BH47" s="414"/>
      <c r="BI47" s="414"/>
      <c r="BJ47" s="414"/>
      <c r="BK47" s="414"/>
      <c r="BL47" s="414"/>
      <c r="BM47" s="414"/>
      <c r="BN47" s="414"/>
      <c r="BO47" s="414"/>
      <c r="BP47" s="414"/>
      <c r="BQ47" s="414"/>
      <c r="BR47" s="414"/>
      <c r="BS47" s="414"/>
      <c r="BT47" s="414"/>
      <c r="BU47" s="414"/>
      <c r="BV47" s="414"/>
      <c r="BW47" s="414"/>
      <c r="BX47" s="414"/>
      <c r="BY47" s="414"/>
      <c r="BZ47" s="414"/>
      <c r="CA47" s="414"/>
      <c r="CB47" s="414"/>
      <c r="CC47" s="414"/>
      <c r="CD47" s="414"/>
      <c r="CE47" s="414"/>
      <c r="CF47" s="414"/>
      <c r="CG47" s="414"/>
      <c r="CH47" s="414"/>
      <c r="CI47" s="414"/>
      <c r="CJ47" s="414"/>
      <c r="CK47" s="414"/>
      <c r="CL47" s="414"/>
      <c r="CM47" s="414"/>
      <c r="CN47" s="414"/>
      <c r="CO47" s="414"/>
      <c r="CP47" s="414"/>
      <c r="CQ47" s="414"/>
      <c r="CR47" s="414"/>
      <c r="CS47" s="414"/>
      <c r="CT47" s="414"/>
      <c r="CU47" s="414"/>
      <c r="CV47" s="414"/>
      <c r="CW47" s="414"/>
      <c r="CX47" s="414"/>
      <c r="CY47" s="414"/>
      <c r="CZ47" s="414"/>
      <c r="DA47" s="414"/>
      <c r="DB47" s="414"/>
      <c r="DC47" s="414"/>
      <c r="DD47" s="414"/>
      <c r="DE47" s="414"/>
      <c r="DF47" s="414"/>
      <c r="DG47" s="414"/>
      <c r="DH47" s="414"/>
      <c r="DI47" s="414"/>
    </row>
    <row r="48" spans="1:113" x14ac:dyDescent="0.2">
      <c r="E48" s="414" t="s">
        <v>301</v>
      </c>
      <c r="F48" s="414"/>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c r="BP48" s="414"/>
      <c r="BQ48" s="414"/>
      <c r="BR48" s="414"/>
      <c r="BS48" s="414"/>
      <c r="BT48" s="414"/>
      <c r="BU48" s="414"/>
      <c r="BV48" s="414"/>
      <c r="BW48" s="414"/>
      <c r="BX48" s="414"/>
      <c r="BY48" s="414"/>
      <c r="BZ48" s="414"/>
      <c r="CA48" s="414"/>
      <c r="CB48" s="414"/>
      <c r="CC48" s="414"/>
      <c r="CD48" s="414"/>
      <c r="CE48" s="414"/>
      <c r="CF48" s="414"/>
      <c r="CG48" s="414"/>
      <c r="CH48" s="414"/>
      <c r="CI48" s="414"/>
      <c r="CJ48" s="414"/>
      <c r="CK48" s="414"/>
      <c r="CL48" s="414"/>
      <c r="CM48" s="414"/>
      <c r="CN48" s="414"/>
      <c r="CO48" s="414"/>
      <c r="CP48" s="414"/>
      <c r="CQ48" s="414"/>
      <c r="CR48" s="414"/>
      <c r="CS48" s="414"/>
      <c r="CT48" s="414"/>
      <c r="CU48" s="414"/>
      <c r="CV48" s="414"/>
      <c r="CW48" s="414"/>
      <c r="CX48" s="414"/>
      <c r="CY48" s="414"/>
      <c r="CZ48" s="414"/>
      <c r="DA48" s="414"/>
      <c r="DB48" s="414"/>
      <c r="DC48" s="414"/>
      <c r="DD48" s="414"/>
      <c r="DE48" s="414"/>
      <c r="DF48" s="414"/>
      <c r="DG48" s="414"/>
      <c r="DH48" s="414"/>
      <c r="DI48" s="414"/>
    </row>
    <row r="49" spans="5:113" x14ac:dyDescent="0.2">
      <c r="E49" s="414" t="s">
        <v>303</v>
      </c>
      <c r="F49" s="414"/>
      <c r="G49" s="414"/>
      <c r="H49" s="414"/>
      <c r="I49" s="414"/>
      <c r="J49" s="414"/>
      <c r="K49" s="414"/>
      <c r="L49" s="414"/>
      <c r="M49" s="414"/>
      <c r="N49" s="414"/>
      <c r="O49" s="414"/>
      <c r="P49" s="414"/>
      <c r="Q49" s="414"/>
      <c r="R49" s="414"/>
      <c r="S49" s="414"/>
      <c r="T49" s="414"/>
      <c r="U49" s="414"/>
      <c r="V49" s="414"/>
      <c r="W49" s="414"/>
      <c r="X49" s="414"/>
      <c r="Y49" s="414"/>
      <c r="Z49" s="414"/>
      <c r="AA49" s="414"/>
      <c r="AB49" s="414"/>
      <c r="AC49" s="414"/>
      <c r="AD49" s="414"/>
      <c r="AE49" s="414"/>
      <c r="AF49" s="414"/>
      <c r="AG49" s="414"/>
      <c r="AH49" s="414"/>
      <c r="AI49" s="414"/>
      <c r="AJ49" s="414"/>
      <c r="AK49" s="414"/>
      <c r="AL49" s="414"/>
      <c r="AM49" s="414"/>
      <c r="AN49" s="414"/>
      <c r="AO49" s="414"/>
      <c r="AP49" s="414"/>
      <c r="AQ49" s="414"/>
      <c r="AR49" s="414"/>
      <c r="AS49" s="414"/>
      <c r="AT49" s="414"/>
      <c r="AU49" s="414"/>
      <c r="AV49" s="414"/>
      <c r="AW49" s="414"/>
      <c r="AX49" s="414"/>
      <c r="AY49" s="414"/>
      <c r="AZ49" s="414"/>
      <c r="BA49" s="414"/>
      <c r="BB49" s="414"/>
      <c r="BC49" s="414"/>
      <c r="BD49" s="414"/>
      <c r="BE49" s="414"/>
      <c r="BF49" s="414"/>
      <c r="BG49" s="414"/>
      <c r="BH49" s="414"/>
      <c r="BI49" s="414"/>
      <c r="BJ49" s="414"/>
      <c r="BK49" s="414"/>
      <c r="BL49" s="414"/>
      <c r="BM49" s="414"/>
      <c r="BN49" s="414"/>
      <c r="BO49" s="414"/>
      <c r="BP49" s="414"/>
      <c r="BQ49" s="414"/>
      <c r="BR49" s="414"/>
      <c r="BS49" s="414"/>
      <c r="BT49" s="414"/>
      <c r="BU49" s="414"/>
      <c r="BV49" s="414"/>
      <c r="BW49" s="414"/>
      <c r="BX49" s="414"/>
      <c r="BY49" s="414"/>
      <c r="BZ49" s="414"/>
      <c r="CA49" s="414"/>
      <c r="CB49" s="414"/>
      <c r="CC49" s="414"/>
      <c r="CD49" s="414"/>
      <c r="CE49" s="414"/>
      <c r="CF49" s="414"/>
      <c r="CG49" s="414"/>
      <c r="CH49" s="414"/>
      <c r="CI49" s="414"/>
      <c r="CJ49" s="414"/>
      <c r="CK49" s="414"/>
      <c r="CL49" s="414"/>
      <c r="CM49" s="414"/>
      <c r="CN49" s="414"/>
      <c r="CO49" s="414"/>
      <c r="CP49" s="414"/>
      <c r="CQ49" s="414"/>
      <c r="CR49" s="414"/>
      <c r="CS49" s="414"/>
      <c r="CT49" s="414"/>
      <c r="CU49" s="414"/>
      <c r="CV49" s="414"/>
      <c r="CW49" s="414"/>
      <c r="CX49" s="414"/>
      <c r="CY49" s="414"/>
      <c r="CZ49" s="414"/>
      <c r="DA49" s="414"/>
      <c r="DB49" s="414"/>
      <c r="DC49" s="414"/>
      <c r="DD49" s="414"/>
      <c r="DE49" s="414"/>
      <c r="DF49" s="414"/>
      <c r="DG49" s="414"/>
      <c r="DH49" s="414"/>
      <c r="DI49" s="414"/>
    </row>
    <row r="50" spans="5:113" x14ac:dyDescent="0.2">
      <c r="E50" s="414" t="s">
        <v>134</v>
      </c>
      <c r="F50" s="414"/>
      <c r="G50" s="414"/>
      <c r="H50" s="414"/>
      <c r="I50" s="414"/>
      <c r="J50" s="414"/>
      <c r="K50" s="414"/>
      <c r="L50" s="414"/>
      <c r="M50" s="414"/>
      <c r="N50" s="414"/>
      <c r="O50" s="414"/>
      <c r="P50" s="414"/>
      <c r="Q50" s="414"/>
      <c r="R50" s="414"/>
      <c r="S50" s="414"/>
      <c r="T50" s="414"/>
      <c r="U50" s="414"/>
      <c r="V50" s="414"/>
      <c r="W50" s="414"/>
      <c r="X50" s="414"/>
      <c r="Y50" s="414"/>
      <c r="Z50" s="414"/>
      <c r="AA50" s="414"/>
      <c r="AB50" s="414"/>
      <c r="AC50" s="414"/>
      <c r="AD50" s="414"/>
      <c r="AE50" s="414"/>
      <c r="AF50" s="414"/>
      <c r="AG50" s="414"/>
      <c r="AH50" s="414"/>
      <c r="AI50" s="414"/>
      <c r="AJ50" s="414"/>
      <c r="AK50" s="414"/>
      <c r="AL50" s="414"/>
      <c r="AM50" s="414"/>
      <c r="AN50" s="414"/>
      <c r="AO50" s="414"/>
      <c r="AP50" s="414"/>
      <c r="AQ50" s="414"/>
      <c r="AR50" s="414"/>
      <c r="AS50" s="414"/>
      <c r="AT50" s="414"/>
      <c r="AU50" s="414"/>
      <c r="AV50" s="414"/>
      <c r="AW50" s="414"/>
      <c r="AX50" s="414"/>
      <c r="AY50" s="414"/>
      <c r="AZ50" s="414"/>
      <c r="BA50" s="414"/>
      <c r="BB50" s="414"/>
      <c r="BC50" s="414"/>
      <c r="BD50" s="414"/>
      <c r="BE50" s="414"/>
      <c r="BF50" s="414"/>
      <c r="BG50" s="414"/>
      <c r="BH50" s="414"/>
      <c r="BI50" s="414"/>
      <c r="BJ50" s="414"/>
      <c r="BK50" s="414"/>
      <c r="BL50" s="414"/>
      <c r="BM50" s="414"/>
      <c r="BN50" s="414"/>
      <c r="BO50" s="414"/>
      <c r="BP50" s="414"/>
      <c r="BQ50" s="414"/>
      <c r="BR50" s="414"/>
      <c r="BS50" s="414"/>
      <c r="BT50" s="414"/>
      <c r="BU50" s="414"/>
      <c r="BV50" s="414"/>
      <c r="BW50" s="414"/>
      <c r="BX50" s="414"/>
      <c r="BY50" s="414"/>
      <c r="BZ50" s="414"/>
      <c r="CA50" s="414"/>
      <c r="CB50" s="414"/>
      <c r="CC50" s="414"/>
      <c r="CD50" s="414"/>
      <c r="CE50" s="414"/>
      <c r="CF50" s="414"/>
      <c r="CG50" s="414"/>
      <c r="CH50" s="414"/>
      <c r="CI50" s="414"/>
      <c r="CJ50" s="414"/>
      <c r="CK50" s="414"/>
      <c r="CL50" s="414"/>
      <c r="CM50" s="414"/>
      <c r="CN50" s="414"/>
      <c r="CO50" s="414"/>
      <c r="CP50" s="414"/>
      <c r="CQ50" s="414"/>
      <c r="CR50" s="414"/>
      <c r="CS50" s="414"/>
      <c r="CT50" s="414"/>
      <c r="CU50" s="414"/>
      <c r="CV50" s="414"/>
      <c r="CW50" s="414"/>
      <c r="CX50" s="414"/>
      <c r="CY50" s="414"/>
      <c r="CZ50" s="414"/>
      <c r="DA50" s="414"/>
      <c r="DB50" s="414"/>
      <c r="DC50" s="414"/>
      <c r="DD50" s="414"/>
      <c r="DE50" s="414"/>
      <c r="DF50" s="414"/>
      <c r="DG50" s="414"/>
      <c r="DH50" s="414"/>
      <c r="DI50" s="414"/>
    </row>
    <row r="51" spans="5:113" x14ac:dyDescent="0.2">
      <c r="E51" s="414" t="s">
        <v>305</v>
      </c>
      <c r="F51" s="414"/>
      <c r="G51" s="414"/>
      <c r="H51" s="414"/>
      <c r="I51" s="414"/>
      <c r="J51" s="414"/>
      <c r="K51" s="414"/>
      <c r="L51" s="414"/>
      <c r="M51" s="414"/>
      <c r="N51" s="414"/>
      <c r="O51" s="414"/>
      <c r="P51" s="414"/>
      <c r="Q51" s="414"/>
      <c r="R51" s="414"/>
      <c r="S51" s="414"/>
      <c r="T51" s="414"/>
      <c r="U51" s="414"/>
      <c r="V51" s="414"/>
      <c r="W51" s="414"/>
      <c r="X51" s="414"/>
      <c r="Y51" s="414"/>
      <c r="Z51" s="414"/>
      <c r="AA51" s="414"/>
      <c r="AB51" s="414"/>
      <c r="AC51" s="414"/>
      <c r="AD51" s="414"/>
      <c r="AE51" s="414"/>
      <c r="AF51" s="414"/>
      <c r="AG51" s="414"/>
      <c r="AH51" s="414"/>
      <c r="AI51" s="414"/>
      <c r="AJ51" s="414"/>
      <c r="AK51" s="414"/>
      <c r="AL51" s="414"/>
      <c r="AM51" s="414"/>
      <c r="AN51" s="414"/>
      <c r="AO51" s="414"/>
      <c r="AP51" s="414"/>
      <c r="AQ51" s="414"/>
      <c r="AR51" s="414"/>
      <c r="AS51" s="414"/>
      <c r="AT51" s="414"/>
      <c r="AU51" s="414"/>
      <c r="AV51" s="414"/>
      <c r="AW51" s="414"/>
      <c r="AX51" s="414"/>
      <c r="AY51" s="414"/>
      <c r="AZ51" s="414"/>
      <c r="BA51" s="414"/>
      <c r="BB51" s="414"/>
      <c r="BC51" s="414"/>
      <c r="BD51" s="414"/>
      <c r="BE51" s="414"/>
      <c r="BF51" s="414"/>
      <c r="BG51" s="414"/>
      <c r="BH51" s="414"/>
      <c r="BI51" s="414"/>
      <c r="BJ51" s="414"/>
      <c r="BK51" s="414"/>
      <c r="BL51" s="414"/>
      <c r="BM51" s="414"/>
      <c r="BN51" s="414"/>
      <c r="BO51" s="414"/>
      <c r="BP51" s="414"/>
      <c r="BQ51" s="414"/>
      <c r="BR51" s="414"/>
      <c r="BS51" s="414"/>
      <c r="BT51" s="414"/>
      <c r="BU51" s="414"/>
      <c r="BV51" s="414"/>
      <c r="BW51" s="414"/>
      <c r="BX51" s="414"/>
      <c r="BY51" s="414"/>
      <c r="BZ51" s="414"/>
      <c r="CA51" s="414"/>
      <c r="CB51" s="414"/>
      <c r="CC51" s="414"/>
      <c r="CD51" s="414"/>
      <c r="CE51" s="414"/>
      <c r="CF51" s="414"/>
      <c r="CG51" s="414"/>
      <c r="CH51" s="414"/>
      <c r="CI51" s="414"/>
      <c r="CJ51" s="414"/>
      <c r="CK51" s="414"/>
      <c r="CL51" s="414"/>
      <c r="CM51" s="414"/>
      <c r="CN51" s="414"/>
      <c r="CO51" s="414"/>
      <c r="CP51" s="414"/>
      <c r="CQ51" s="414"/>
      <c r="CR51" s="414"/>
      <c r="CS51" s="414"/>
      <c r="CT51" s="414"/>
      <c r="CU51" s="414"/>
      <c r="CV51" s="414"/>
      <c r="CW51" s="414"/>
      <c r="CX51" s="414"/>
      <c r="CY51" s="414"/>
      <c r="CZ51" s="414"/>
      <c r="DA51" s="414"/>
      <c r="DB51" s="414"/>
      <c r="DC51" s="414"/>
      <c r="DD51" s="414"/>
      <c r="DE51" s="414"/>
      <c r="DF51" s="414"/>
      <c r="DG51" s="414"/>
      <c r="DH51" s="414"/>
      <c r="DI51" s="414"/>
    </row>
    <row r="52" spans="5:113" x14ac:dyDescent="0.2">
      <c r="E52" s="414" t="s">
        <v>307</v>
      </c>
      <c r="F52" s="414"/>
      <c r="G52" s="414"/>
      <c r="H52" s="414"/>
      <c r="I52" s="414"/>
      <c r="J52" s="414"/>
      <c r="K52" s="414"/>
      <c r="L52" s="414"/>
      <c r="M52" s="414"/>
      <c r="N52" s="414"/>
      <c r="O52" s="414"/>
      <c r="P52" s="414"/>
      <c r="Q52" s="414"/>
      <c r="R52" s="414"/>
      <c r="S52" s="414"/>
      <c r="T52" s="414"/>
      <c r="U52" s="414"/>
      <c r="V52" s="414"/>
      <c r="W52" s="414"/>
      <c r="X52" s="414"/>
      <c r="Y52" s="414"/>
      <c r="Z52" s="414"/>
      <c r="AA52" s="414"/>
      <c r="AB52" s="414"/>
      <c r="AC52" s="414"/>
      <c r="AD52" s="414"/>
      <c r="AE52" s="414"/>
      <c r="AF52" s="414"/>
      <c r="AG52" s="414"/>
      <c r="AH52" s="414"/>
      <c r="AI52" s="414"/>
      <c r="AJ52" s="414"/>
      <c r="AK52" s="414"/>
      <c r="AL52" s="414"/>
      <c r="AM52" s="414"/>
      <c r="AN52" s="414"/>
      <c r="AO52" s="414"/>
      <c r="AP52" s="414"/>
      <c r="AQ52" s="414"/>
      <c r="AR52" s="414"/>
      <c r="AS52" s="414"/>
      <c r="AT52" s="414"/>
      <c r="AU52" s="414"/>
      <c r="AV52" s="414"/>
      <c r="AW52" s="414"/>
      <c r="AX52" s="414"/>
      <c r="AY52" s="414"/>
      <c r="AZ52" s="414"/>
      <c r="BA52" s="414"/>
      <c r="BB52" s="414"/>
      <c r="BC52" s="414"/>
      <c r="BD52" s="414"/>
      <c r="BE52" s="414"/>
      <c r="BF52" s="414"/>
      <c r="BG52" s="414"/>
      <c r="BH52" s="414"/>
      <c r="BI52" s="414"/>
      <c r="BJ52" s="414"/>
      <c r="BK52" s="414"/>
      <c r="BL52" s="414"/>
      <c r="BM52" s="414"/>
      <c r="BN52" s="414"/>
      <c r="BO52" s="414"/>
      <c r="BP52" s="414"/>
      <c r="BQ52" s="414"/>
      <c r="BR52" s="414"/>
      <c r="BS52" s="414"/>
      <c r="BT52" s="414"/>
      <c r="BU52" s="414"/>
      <c r="BV52" s="414"/>
      <c r="BW52" s="414"/>
      <c r="BX52" s="414"/>
      <c r="BY52" s="414"/>
      <c r="BZ52" s="414"/>
      <c r="CA52" s="414"/>
      <c r="CB52" s="414"/>
      <c r="CC52" s="414"/>
      <c r="CD52" s="414"/>
      <c r="CE52" s="414"/>
      <c r="CF52" s="414"/>
      <c r="CG52" s="414"/>
      <c r="CH52" s="414"/>
      <c r="CI52" s="414"/>
      <c r="CJ52" s="414"/>
      <c r="CK52" s="414"/>
      <c r="CL52" s="414"/>
      <c r="CM52" s="414"/>
      <c r="CN52" s="414"/>
      <c r="CO52" s="414"/>
      <c r="CP52" s="414"/>
      <c r="CQ52" s="414"/>
      <c r="CR52" s="414"/>
      <c r="CS52" s="414"/>
      <c r="CT52" s="414"/>
      <c r="CU52" s="414"/>
      <c r="CV52" s="414"/>
      <c r="CW52" s="414"/>
      <c r="CX52" s="414"/>
      <c r="CY52" s="414"/>
      <c r="CZ52" s="414"/>
      <c r="DA52" s="414"/>
      <c r="DB52" s="414"/>
      <c r="DC52" s="414"/>
      <c r="DD52" s="414"/>
      <c r="DE52" s="414"/>
      <c r="DF52" s="414"/>
      <c r="DG52" s="414"/>
      <c r="DH52" s="414"/>
      <c r="DI52" s="414"/>
    </row>
    <row r="53" spans="5:113" x14ac:dyDescent="0.2">
      <c r="E53" s="414" t="s">
        <v>309</v>
      </c>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c r="CZ53" s="414"/>
      <c r="DA53" s="414"/>
      <c r="DB53" s="414"/>
      <c r="DC53" s="414"/>
      <c r="DD53" s="414"/>
      <c r="DE53" s="414"/>
      <c r="DF53" s="414"/>
      <c r="DG53" s="414"/>
      <c r="DH53" s="414"/>
      <c r="DI53" s="414"/>
    </row>
    <row r="54" spans="5:113" x14ac:dyDescent="0.2"/>
    <row r="55" spans="5:113" x14ac:dyDescent="0.2"/>
    <row r="56" spans="5:113" x14ac:dyDescent="0.2"/>
  </sheetData>
  <sheetProtection algorithmName="SHA-512" hashValue="1VvC1/Ye6D6B8sBSUEIwdvZZbEdTbMtTPvQOO7N8gBjMyI4ckZf8gOI+5IuxbTSZg9OUvJh+jVnSIyL6ZbkUNg==" saltValue="ztKYfWxdSb5bSxpoeOnNn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83" t="s">
        <v>206</v>
      </c>
      <c r="DI1" s="684"/>
      <c r="DJ1" s="684"/>
      <c r="DK1" s="684"/>
      <c r="DL1" s="684"/>
      <c r="DM1" s="684"/>
      <c r="DN1" s="685"/>
      <c r="DO1" s="1"/>
      <c r="DP1" s="683" t="s">
        <v>8</v>
      </c>
      <c r="DQ1" s="684"/>
      <c r="DR1" s="684"/>
      <c r="DS1" s="684"/>
      <c r="DT1" s="684"/>
      <c r="DU1" s="684"/>
      <c r="DV1" s="684"/>
      <c r="DW1" s="684"/>
      <c r="DX1" s="684"/>
      <c r="DY1" s="684"/>
      <c r="DZ1" s="684"/>
      <c r="EA1" s="684"/>
      <c r="EB1" s="684"/>
      <c r="EC1" s="685"/>
      <c r="ED1" s="2"/>
      <c r="EE1" s="2"/>
      <c r="EF1" s="2"/>
      <c r="EG1" s="2"/>
      <c r="EH1" s="2"/>
      <c r="EI1" s="2"/>
      <c r="EJ1" s="2"/>
      <c r="EK1" s="2"/>
      <c r="EL1" s="2"/>
      <c r="EM1" s="2"/>
    </row>
    <row r="2" spans="2:143" ht="22.5" customHeight="1" x14ac:dyDescent="0.2">
      <c r="B2" s="40" t="s">
        <v>262</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521" t="s">
        <v>311</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c r="AJ3" s="522"/>
      <c r="AK3" s="522"/>
      <c r="AL3" s="522"/>
      <c r="AM3" s="522"/>
      <c r="AN3" s="522"/>
      <c r="AO3" s="522"/>
      <c r="AP3" s="521" t="s">
        <v>80</v>
      </c>
      <c r="AQ3" s="522"/>
      <c r="AR3" s="522"/>
      <c r="AS3" s="522"/>
      <c r="AT3" s="522"/>
      <c r="AU3" s="522"/>
      <c r="AV3" s="522"/>
      <c r="AW3" s="522"/>
      <c r="AX3" s="522"/>
      <c r="AY3" s="522"/>
      <c r="AZ3" s="522"/>
      <c r="BA3" s="522"/>
      <c r="BB3" s="522"/>
      <c r="BC3" s="522"/>
      <c r="BD3" s="522"/>
      <c r="BE3" s="522"/>
      <c r="BF3" s="522"/>
      <c r="BG3" s="522"/>
      <c r="BH3" s="522"/>
      <c r="BI3" s="522"/>
      <c r="BJ3" s="522"/>
      <c r="BK3" s="522"/>
      <c r="BL3" s="522"/>
      <c r="BM3" s="522"/>
      <c r="BN3" s="522"/>
      <c r="BO3" s="522"/>
      <c r="BP3" s="522"/>
      <c r="BQ3" s="522"/>
      <c r="BR3" s="522"/>
      <c r="BS3" s="522"/>
      <c r="BT3" s="522"/>
      <c r="BU3" s="522"/>
      <c r="BV3" s="522"/>
      <c r="BW3" s="522"/>
      <c r="BX3" s="522"/>
      <c r="BY3" s="522"/>
      <c r="BZ3" s="522"/>
      <c r="CA3" s="522"/>
      <c r="CB3" s="564"/>
      <c r="CD3" s="521" t="s">
        <v>146</v>
      </c>
      <c r="CE3" s="522"/>
      <c r="CF3" s="522"/>
      <c r="CG3" s="522"/>
      <c r="CH3" s="522"/>
      <c r="CI3" s="522"/>
      <c r="CJ3" s="522"/>
      <c r="CK3" s="522"/>
      <c r="CL3" s="522"/>
      <c r="CM3" s="522"/>
      <c r="CN3" s="522"/>
      <c r="CO3" s="522"/>
      <c r="CP3" s="522"/>
      <c r="CQ3" s="522"/>
      <c r="CR3" s="522"/>
      <c r="CS3" s="522"/>
      <c r="CT3" s="522"/>
      <c r="CU3" s="522"/>
      <c r="CV3" s="522"/>
      <c r="CW3" s="522"/>
      <c r="CX3" s="522"/>
      <c r="CY3" s="522"/>
      <c r="CZ3" s="522"/>
      <c r="DA3" s="522"/>
      <c r="DB3" s="522"/>
      <c r="DC3" s="522"/>
      <c r="DD3" s="522"/>
      <c r="DE3" s="522"/>
      <c r="DF3" s="522"/>
      <c r="DG3" s="522"/>
      <c r="DH3" s="522"/>
      <c r="DI3" s="522"/>
      <c r="DJ3" s="522"/>
      <c r="DK3" s="522"/>
      <c r="DL3" s="522"/>
      <c r="DM3" s="522"/>
      <c r="DN3" s="522"/>
      <c r="DO3" s="522"/>
      <c r="DP3" s="522"/>
      <c r="DQ3" s="522"/>
      <c r="DR3" s="522"/>
      <c r="DS3" s="522"/>
      <c r="DT3" s="522"/>
      <c r="DU3" s="522"/>
      <c r="DV3" s="522"/>
      <c r="DW3" s="522"/>
      <c r="DX3" s="522"/>
      <c r="DY3" s="522"/>
      <c r="DZ3" s="522"/>
      <c r="EA3" s="522"/>
      <c r="EB3" s="522"/>
      <c r="EC3" s="564"/>
    </row>
    <row r="4" spans="2:143" ht="11.25" customHeight="1" x14ac:dyDescent="0.2">
      <c r="B4" s="521" t="s">
        <v>4</v>
      </c>
      <c r="C4" s="522"/>
      <c r="D4" s="522"/>
      <c r="E4" s="522"/>
      <c r="F4" s="522"/>
      <c r="G4" s="522"/>
      <c r="H4" s="522"/>
      <c r="I4" s="522"/>
      <c r="J4" s="522"/>
      <c r="K4" s="522"/>
      <c r="L4" s="522"/>
      <c r="M4" s="522"/>
      <c r="N4" s="522"/>
      <c r="O4" s="522"/>
      <c r="P4" s="522"/>
      <c r="Q4" s="564"/>
      <c r="R4" s="521" t="s">
        <v>178</v>
      </c>
      <c r="S4" s="522"/>
      <c r="T4" s="522"/>
      <c r="U4" s="522"/>
      <c r="V4" s="522"/>
      <c r="W4" s="522"/>
      <c r="X4" s="522"/>
      <c r="Y4" s="564"/>
      <c r="Z4" s="521" t="s">
        <v>312</v>
      </c>
      <c r="AA4" s="522"/>
      <c r="AB4" s="522"/>
      <c r="AC4" s="564"/>
      <c r="AD4" s="521" t="s">
        <v>314</v>
      </c>
      <c r="AE4" s="522"/>
      <c r="AF4" s="522"/>
      <c r="AG4" s="522"/>
      <c r="AH4" s="522"/>
      <c r="AI4" s="522"/>
      <c r="AJ4" s="522"/>
      <c r="AK4" s="564"/>
      <c r="AL4" s="521" t="s">
        <v>312</v>
      </c>
      <c r="AM4" s="522"/>
      <c r="AN4" s="522"/>
      <c r="AO4" s="564"/>
      <c r="AP4" s="686" t="s">
        <v>161</v>
      </c>
      <c r="AQ4" s="686"/>
      <c r="AR4" s="686"/>
      <c r="AS4" s="686"/>
      <c r="AT4" s="686"/>
      <c r="AU4" s="686"/>
      <c r="AV4" s="686"/>
      <c r="AW4" s="686"/>
      <c r="AX4" s="686"/>
      <c r="AY4" s="686"/>
      <c r="AZ4" s="686"/>
      <c r="BA4" s="686"/>
      <c r="BB4" s="686"/>
      <c r="BC4" s="686"/>
      <c r="BD4" s="686"/>
      <c r="BE4" s="686"/>
      <c r="BF4" s="686"/>
      <c r="BG4" s="686" t="s">
        <v>24</v>
      </c>
      <c r="BH4" s="686"/>
      <c r="BI4" s="686"/>
      <c r="BJ4" s="686"/>
      <c r="BK4" s="686"/>
      <c r="BL4" s="686"/>
      <c r="BM4" s="686"/>
      <c r="BN4" s="686"/>
      <c r="BO4" s="686" t="s">
        <v>312</v>
      </c>
      <c r="BP4" s="686"/>
      <c r="BQ4" s="686"/>
      <c r="BR4" s="686"/>
      <c r="BS4" s="686" t="s">
        <v>316</v>
      </c>
      <c r="BT4" s="686"/>
      <c r="BU4" s="686"/>
      <c r="BV4" s="686"/>
      <c r="BW4" s="686"/>
      <c r="BX4" s="686"/>
      <c r="BY4" s="686"/>
      <c r="BZ4" s="686"/>
      <c r="CA4" s="686"/>
      <c r="CB4" s="686"/>
      <c r="CD4" s="521" t="s">
        <v>318</v>
      </c>
      <c r="CE4" s="522"/>
      <c r="CF4" s="522"/>
      <c r="CG4" s="522"/>
      <c r="CH4" s="522"/>
      <c r="CI4" s="522"/>
      <c r="CJ4" s="522"/>
      <c r="CK4" s="522"/>
      <c r="CL4" s="522"/>
      <c r="CM4" s="522"/>
      <c r="CN4" s="522"/>
      <c r="CO4" s="522"/>
      <c r="CP4" s="522"/>
      <c r="CQ4" s="522"/>
      <c r="CR4" s="522"/>
      <c r="CS4" s="522"/>
      <c r="CT4" s="522"/>
      <c r="CU4" s="522"/>
      <c r="CV4" s="522"/>
      <c r="CW4" s="522"/>
      <c r="CX4" s="522"/>
      <c r="CY4" s="522"/>
      <c r="CZ4" s="522"/>
      <c r="DA4" s="522"/>
      <c r="DB4" s="522"/>
      <c r="DC4" s="522"/>
      <c r="DD4" s="522"/>
      <c r="DE4" s="522"/>
      <c r="DF4" s="522"/>
      <c r="DG4" s="522"/>
      <c r="DH4" s="522"/>
      <c r="DI4" s="522"/>
      <c r="DJ4" s="522"/>
      <c r="DK4" s="522"/>
      <c r="DL4" s="522"/>
      <c r="DM4" s="522"/>
      <c r="DN4" s="522"/>
      <c r="DO4" s="522"/>
      <c r="DP4" s="522"/>
      <c r="DQ4" s="522"/>
      <c r="DR4" s="522"/>
      <c r="DS4" s="522"/>
      <c r="DT4" s="522"/>
      <c r="DU4" s="522"/>
      <c r="DV4" s="522"/>
      <c r="DW4" s="522"/>
      <c r="DX4" s="522"/>
      <c r="DY4" s="522"/>
      <c r="DZ4" s="522"/>
      <c r="EA4" s="522"/>
      <c r="EB4" s="522"/>
      <c r="EC4" s="564"/>
    </row>
    <row r="5" spans="2:143" ht="11.25" customHeight="1" x14ac:dyDescent="0.2">
      <c r="B5" s="650" t="s">
        <v>75</v>
      </c>
      <c r="C5" s="651"/>
      <c r="D5" s="651"/>
      <c r="E5" s="651"/>
      <c r="F5" s="651"/>
      <c r="G5" s="651"/>
      <c r="H5" s="651"/>
      <c r="I5" s="651"/>
      <c r="J5" s="651"/>
      <c r="K5" s="651"/>
      <c r="L5" s="651"/>
      <c r="M5" s="651"/>
      <c r="N5" s="651"/>
      <c r="O5" s="651"/>
      <c r="P5" s="651"/>
      <c r="Q5" s="652"/>
      <c r="R5" s="647">
        <v>40092700</v>
      </c>
      <c r="S5" s="648"/>
      <c r="T5" s="648"/>
      <c r="U5" s="648"/>
      <c r="V5" s="648"/>
      <c r="W5" s="648"/>
      <c r="X5" s="648"/>
      <c r="Y5" s="670"/>
      <c r="Z5" s="681">
        <v>31.7</v>
      </c>
      <c r="AA5" s="681"/>
      <c r="AB5" s="681"/>
      <c r="AC5" s="681"/>
      <c r="AD5" s="682">
        <v>36566235</v>
      </c>
      <c r="AE5" s="682"/>
      <c r="AF5" s="682"/>
      <c r="AG5" s="682"/>
      <c r="AH5" s="682"/>
      <c r="AI5" s="682"/>
      <c r="AJ5" s="682"/>
      <c r="AK5" s="682"/>
      <c r="AL5" s="671">
        <v>56.1</v>
      </c>
      <c r="AM5" s="660"/>
      <c r="AN5" s="660"/>
      <c r="AO5" s="674"/>
      <c r="AP5" s="650" t="s">
        <v>181</v>
      </c>
      <c r="AQ5" s="651"/>
      <c r="AR5" s="651"/>
      <c r="AS5" s="651"/>
      <c r="AT5" s="651"/>
      <c r="AU5" s="651"/>
      <c r="AV5" s="651"/>
      <c r="AW5" s="651"/>
      <c r="AX5" s="651"/>
      <c r="AY5" s="651"/>
      <c r="AZ5" s="651"/>
      <c r="BA5" s="651"/>
      <c r="BB5" s="651"/>
      <c r="BC5" s="651"/>
      <c r="BD5" s="651"/>
      <c r="BE5" s="651"/>
      <c r="BF5" s="652"/>
      <c r="BG5" s="608">
        <v>36562722</v>
      </c>
      <c r="BH5" s="367"/>
      <c r="BI5" s="367"/>
      <c r="BJ5" s="367"/>
      <c r="BK5" s="367"/>
      <c r="BL5" s="367"/>
      <c r="BM5" s="367"/>
      <c r="BN5" s="621"/>
      <c r="BO5" s="641">
        <v>91.2</v>
      </c>
      <c r="BP5" s="641"/>
      <c r="BQ5" s="641"/>
      <c r="BR5" s="641"/>
      <c r="BS5" s="642">
        <v>659714</v>
      </c>
      <c r="BT5" s="642"/>
      <c r="BU5" s="642"/>
      <c r="BV5" s="642"/>
      <c r="BW5" s="642"/>
      <c r="BX5" s="642"/>
      <c r="BY5" s="642"/>
      <c r="BZ5" s="642"/>
      <c r="CA5" s="642"/>
      <c r="CB5" s="662"/>
      <c r="CD5" s="521" t="s">
        <v>161</v>
      </c>
      <c r="CE5" s="522"/>
      <c r="CF5" s="522"/>
      <c r="CG5" s="522"/>
      <c r="CH5" s="522"/>
      <c r="CI5" s="522"/>
      <c r="CJ5" s="522"/>
      <c r="CK5" s="522"/>
      <c r="CL5" s="522"/>
      <c r="CM5" s="522"/>
      <c r="CN5" s="522"/>
      <c r="CO5" s="522"/>
      <c r="CP5" s="522"/>
      <c r="CQ5" s="564"/>
      <c r="CR5" s="521" t="s">
        <v>320</v>
      </c>
      <c r="CS5" s="522"/>
      <c r="CT5" s="522"/>
      <c r="CU5" s="522"/>
      <c r="CV5" s="522"/>
      <c r="CW5" s="522"/>
      <c r="CX5" s="522"/>
      <c r="CY5" s="564"/>
      <c r="CZ5" s="521" t="s">
        <v>312</v>
      </c>
      <c r="DA5" s="522"/>
      <c r="DB5" s="522"/>
      <c r="DC5" s="564"/>
      <c r="DD5" s="521" t="s">
        <v>162</v>
      </c>
      <c r="DE5" s="522"/>
      <c r="DF5" s="522"/>
      <c r="DG5" s="522"/>
      <c r="DH5" s="522"/>
      <c r="DI5" s="522"/>
      <c r="DJ5" s="522"/>
      <c r="DK5" s="522"/>
      <c r="DL5" s="522"/>
      <c r="DM5" s="522"/>
      <c r="DN5" s="522"/>
      <c r="DO5" s="522"/>
      <c r="DP5" s="564"/>
      <c r="DQ5" s="521" t="s">
        <v>321</v>
      </c>
      <c r="DR5" s="522"/>
      <c r="DS5" s="522"/>
      <c r="DT5" s="522"/>
      <c r="DU5" s="522"/>
      <c r="DV5" s="522"/>
      <c r="DW5" s="522"/>
      <c r="DX5" s="522"/>
      <c r="DY5" s="522"/>
      <c r="DZ5" s="522"/>
      <c r="EA5" s="522"/>
      <c r="EB5" s="522"/>
      <c r="EC5" s="564"/>
    </row>
    <row r="6" spans="2:143" ht="11.25" customHeight="1" x14ac:dyDescent="0.2">
      <c r="B6" s="606" t="s">
        <v>217</v>
      </c>
      <c r="C6" s="414"/>
      <c r="D6" s="414"/>
      <c r="E6" s="414"/>
      <c r="F6" s="414"/>
      <c r="G6" s="414"/>
      <c r="H6" s="414"/>
      <c r="I6" s="414"/>
      <c r="J6" s="414"/>
      <c r="K6" s="414"/>
      <c r="L6" s="414"/>
      <c r="M6" s="414"/>
      <c r="N6" s="414"/>
      <c r="O6" s="414"/>
      <c r="P6" s="414"/>
      <c r="Q6" s="607"/>
      <c r="R6" s="608">
        <v>451557</v>
      </c>
      <c r="S6" s="367"/>
      <c r="T6" s="367"/>
      <c r="U6" s="367"/>
      <c r="V6" s="367"/>
      <c r="W6" s="367"/>
      <c r="X6" s="367"/>
      <c r="Y6" s="621"/>
      <c r="Z6" s="641">
        <v>0.4</v>
      </c>
      <c r="AA6" s="641"/>
      <c r="AB6" s="641"/>
      <c r="AC6" s="641"/>
      <c r="AD6" s="642">
        <v>451557</v>
      </c>
      <c r="AE6" s="642"/>
      <c r="AF6" s="642"/>
      <c r="AG6" s="642"/>
      <c r="AH6" s="642"/>
      <c r="AI6" s="642"/>
      <c r="AJ6" s="642"/>
      <c r="AK6" s="642"/>
      <c r="AL6" s="611">
        <v>0.7</v>
      </c>
      <c r="AM6" s="355"/>
      <c r="AN6" s="355"/>
      <c r="AO6" s="643"/>
      <c r="AP6" s="606" t="s">
        <v>323</v>
      </c>
      <c r="AQ6" s="414"/>
      <c r="AR6" s="414"/>
      <c r="AS6" s="414"/>
      <c r="AT6" s="414"/>
      <c r="AU6" s="414"/>
      <c r="AV6" s="414"/>
      <c r="AW6" s="414"/>
      <c r="AX6" s="414"/>
      <c r="AY6" s="414"/>
      <c r="AZ6" s="414"/>
      <c r="BA6" s="414"/>
      <c r="BB6" s="414"/>
      <c r="BC6" s="414"/>
      <c r="BD6" s="414"/>
      <c r="BE6" s="414"/>
      <c r="BF6" s="607"/>
      <c r="BG6" s="608">
        <v>36562722</v>
      </c>
      <c r="BH6" s="367"/>
      <c r="BI6" s="367"/>
      <c r="BJ6" s="367"/>
      <c r="BK6" s="367"/>
      <c r="BL6" s="367"/>
      <c r="BM6" s="367"/>
      <c r="BN6" s="621"/>
      <c r="BO6" s="641">
        <v>91.2</v>
      </c>
      <c r="BP6" s="641"/>
      <c r="BQ6" s="641"/>
      <c r="BR6" s="641"/>
      <c r="BS6" s="642">
        <v>659714</v>
      </c>
      <c r="BT6" s="642"/>
      <c r="BU6" s="642"/>
      <c r="BV6" s="642"/>
      <c r="BW6" s="642"/>
      <c r="BX6" s="642"/>
      <c r="BY6" s="642"/>
      <c r="BZ6" s="642"/>
      <c r="CA6" s="642"/>
      <c r="CB6" s="662"/>
      <c r="CD6" s="650" t="s">
        <v>193</v>
      </c>
      <c r="CE6" s="651"/>
      <c r="CF6" s="651"/>
      <c r="CG6" s="651"/>
      <c r="CH6" s="651"/>
      <c r="CI6" s="651"/>
      <c r="CJ6" s="651"/>
      <c r="CK6" s="651"/>
      <c r="CL6" s="651"/>
      <c r="CM6" s="651"/>
      <c r="CN6" s="651"/>
      <c r="CO6" s="651"/>
      <c r="CP6" s="651"/>
      <c r="CQ6" s="652"/>
      <c r="CR6" s="608">
        <v>467104</v>
      </c>
      <c r="CS6" s="367"/>
      <c r="CT6" s="367"/>
      <c r="CU6" s="367"/>
      <c r="CV6" s="367"/>
      <c r="CW6" s="367"/>
      <c r="CX6" s="367"/>
      <c r="CY6" s="621"/>
      <c r="CZ6" s="671">
        <v>0.4</v>
      </c>
      <c r="DA6" s="660"/>
      <c r="DB6" s="660"/>
      <c r="DC6" s="672"/>
      <c r="DD6" s="614" t="s">
        <v>34</v>
      </c>
      <c r="DE6" s="367"/>
      <c r="DF6" s="367"/>
      <c r="DG6" s="367"/>
      <c r="DH6" s="367"/>
      <c r="DI6" s="367"/>
      <c r="DJ6" s="367"/>
      <c r="DK6" s="367"/>
      <c r="DL6" s="367"/>
      <c r="DM6" s="367"/>
      <c r="DN6" s="367"/>
      <c r="DO6" s="367"/>
      <c r="DP6" s="621"/>
      <c r="DQ6" s="614">
        <v>466952</v>
      </c>
      <c r="DR6" s="367"/>
      <c r="DS6" s="367"/>
      <c r="DT6" s="367"/>
      <c r="DU6" s="367"/>
      <c r="DV6" s="367"/>
      <c r="DW6" s="367"/>
      <c r="DX6" s="367"/>
      <c r="DY6" s="367"/>
      <c r="DZ6" s="367"/>
      <c r="EA6" s="367"/>
      <c r="EB6" s="367"/>
      <c r="EC6" s="639"/>
    </row>
    <row r="7" spans="2:143" ht="11.25" customHeight="1" x14ac:dyDescent="0.2">
      <c r="B7" s="606" t="s">
        <v>266</v>
      </c>
      <c r="C7" s="414"/>
      <c r="D7" s="414"/>
      <c r="E7" s="414"/>
      <c r="F7" s="414"/>
      <c r="G7" s="414"/>
      <c r="H7" s="414"/>
      <c r="I7" s="414"/>
      <c r="J7" s="414"/>
      <c r="K7" s="414"/>
      <c r="L7" s="414"/>
      <c r="M7" s="414"/>
      <c r="N7" s="414"/>
      <c r="O7" s="414"/>
      <c r="P7" s="414"/>
      <c r="Q7" s="607"/>
      <c r="R7" s="608">
        <v>41532</v>
      </c>
      <c r="S7" s="367"/>
      <c r="T7" s="367"/>
      <c r="U7" s="367"/>
      <c r="V7" s="367"/>
      <c r="W7" s="367"/>
      <c r="X7" s="367"/>
      <c r="Y7" s="621"/>
      <c r="Z7" s="641">
        <v>0</v>
      </c>
      <c r="AA7" s="641"/>
      <c r="AB7" s="641"/>
      <c r="AC7" s="641"/>
      <c r="AD7" s="642">
        <v>41532</v>
      </c>
      <c r="AE7" s="642"/>
      <c r="AF7" s="642"/>
      <c r="AG7" s="642"/>
      <c r="AH7" s="642"/>
      <c r="AI7" s="642"/>
      <c r="AJ7" s="642"/>
      <c r="AK7" s="642"/>
      <c r="AL7" s="611">
        <v>0.1</v>
      </c>
      <c r="AM7" s="355"/>
      <c r="AN7" s="355"/>
      <c r="AO7" s="643"/>
      <c r="AP7" s="606" t="s">
        <v>325</v>
      </c>
      <c r="AQ7" s="414"/>
      <c r="AR7" s="414"/>
      <c r="AS7" s="414"/>
      <c r="AT7" s="414"/>
      <c r="AU7" s="414"/>
      <c r="AV7" s="414"/>
      <c r="AW7" s="414"/>
      <c r="AX7" s="414"/>
      <c r="AY7" s="414"/>
      <c r="AZ7" s="414"/>
      <c r="BA7" s="414"/>
      <c r="BB7" s="414"/>
      <c r="BC7" s="414"/>
      <c r="BD7" s="414"/>
      <c r="BE7" s="414"/>
      <c r="BF7" s="607"/>
      <c r="BG7" s="608">
        <v>17019558</v>
      </c>
      <c r="BH7" s="367"/>
      <c r="BI7" s="367"/>
      <c r="BJ7" s="367"/>
      <c r="BK7" s="367"/>
      <c r="BL7" s="367"/>
      <c r="BM7" s="367"/>
      <c r="BN7" s="621"/>
      <c r="BO7" s="641">
        <v>42.5</v>
      </c>
      <c r="BP7" s="641"/>
      <c r="BQ7" s="641"/>
      <c r="BR7" s="641"/>
      <c r="BS7" s="642">
        <v>659714</v>
      </c>
      <c r="BT7" s="642"/>
      <c r="BU7" s="642"/>
      <c r="BV7" s="642"/>
      <c r="BW7" s="642"/>
      <c r="BX7" s="642"/>
      <c r="BY7" s="642"/>
      <c r="BZ7" s="642"/>
      <c r="CA7" s="642"/>
      <c r="CB7" s="662"/>
      <c r="CD7" s="606" t="s">
        <v>211</v>
      </c>
      <c r="CE7" s="414"/>
      <c r="CF7" s="414"/>
      <c r="CG7" s="414"/>
      <c r="CH7" s="414"/>
      <c r="CI7" s="414"/>
      <c r="CJ7" s="414"/>
      <c r="CK7" s="414"/>
      <c r="CL7" s="414"/>
      <c r="CM7" s="414"/>
      <c r="CN7" s="414"/>
      <c r="CO7" s="414"/>
      <c r="CP7" s="414"/>
      <c r="CQ7" s="607"/>
      <c r="CR7" s="608">
        <v>9738496</v>
      </c>
      <c r="CS7" s="367"/>
      <c r="CT7" s="367"/>
      <c r="CU7" s="367"/>
      <c r="CV7" s="367"/>
      <c r="CW7" s="367"/>
      <c r="CX7" s="367"/>
      <c r="CY7" s="621"/>
      <c r="CZ7" s="641">
        <v>7.8</v>
      </c>
      <c r="DA7" s="641"/>
      <c r="DB7" s="641"/>
      <c r="DC7" s="641"/>
      <c r="DD7" s="614">
        <v>332207</v>
      </c>
      <c r="DE7" s="367"/>
      <c r="DF7" s="367"/>
      <c r="DG7" s="367"/>
      <c r="DH7" s="367"/>
      <c r="DI7" s="367"/>
      <c r="DJ7" s="367"/>
      <c r="DK7" s="367"/>
      <c r="DL7" s="367"/>
      <c r="DM7" s="367"/>
      <c r="DN7" s="367"/>
      <c r="DO7" s="367"/>
      <c r="DP7" s="621"/>
      <c r="DQ7" s="614">
        <v>6742000</v>
      </c>
      <c r="DR7" s="367"/>
      <c r="DS7" s="367"/>
      <c r="DT7" s="367"/>
      <c r="DU7" s="367"/>
      <c r="DV7" s="367"/>
      <c r="DW7" s="367"/>
      <c r="DX7" s="367"/>
      <c r="DY7" s="367"/>
      <c r="DZ7" s="367"/>
      <c r="EA7" s="367"/>
      <c r="EB7" s="367"/>
      <c r="EC7" s="639"/>
    </row>
    <row r="8" spans="2:143" ht="11.25" customHeight="1" x14ac:dyDescent="0.2">
      <c r="B8" s="606" t="s">
        <v>327</v>
      </c>
      <c r="C8" s="414"/>
      <c r="D8" s="414"/>
      <c r="E8" s="414"/>
      <c r="F8" s="414"/>
      <c r="G8" s="414"/>
      <c r="H8" s="414"/>
      <c r="I8" s="414"/>
      <c r="J8" s="414"/>
      <c r="K8" s="414"/>
      <c r="L8" s="414"/>
      <c r="M8" s="414"/>
      <c r="N8" s="414"/>
      <c r="O8" s="414"/>
      <c r="P8" s="414"/>
      <c r="Q8" s="607"/>
      <c r="R8" s="608">
        <v>460464</v>
      </c>
      <c r="S8" s="367"/>
      <c r="T8" s="367"/>
      <c r="U8" s="367"/>
      <c r="V8" s="367"/>
      <c r="W8" s="367"/>
      <c r="X8" s="367"/>
      <c r="Y8" s="621"/>
      <c r="Z8" s="641">
        <v>0.4</v>
      </c>
      <c r="AA8" s="641"/>
      <c r="AB8" s="641"/>
      <c r="AC8" s="641"/>
      <c r="AD8" s="642">
        <v>460464</v>
      </c>
      <c r="AE8" s="642"/>
      <c r="AF8" s="642"/>
      <c r="AG8" s="642"/>
      <c r="AH8" s="642"/>
      <c r="AI8" s="642"/>
      <c r="AJ8" s="642"/>
      <c r="AK8" s="642"/>
      <c r="AL8" s="611">
        <v>0.7</v>
      </c>
      <c r="AM8" s="355"/>
      <c r="AN8" s="355"/>
      <c r="AO8" s="643"/>
      <c r="AP8" s="606" t="s">
        <v>329</v>
      </c>
      <c r="AQ8" s="414"/>
      <c r="AR8" s="414"/>
      <c r="AS8" s="414"/>
      <c r="AT8" s="414"/>
      <c r="AU8" s="414"/>
      <c r="AV8" s="414"/>
      <c r="AW8" s="414"/>
      <c r="AX8" s="414"/>
      <c r="AY8" s="414"/>
      <c r="AZ8" s="414"/>
      <c r="BA8" s="414"/>
      <c r="BB8" s="414"/>
      <c r="BC8" s="414"/>
      <c r="BD8" s="414"/>
      <c r="BE8" s="414"/>
      <c r="BF8" s="607"/>
      <c r="BG8" s="608">
        <v>380791</v>
      </c>
      <c r="BH8" s="367"/>
      <c r="BI8" s="367"/>
      <c r="BJ8" s="367"/>
      <c r="BK8" s="367"/>
      <c r="BL8" s="367"/>
      <c r="BM8" s="367"/>
      <c r="BN8" s="621"/>
      <c r="BO8" s="641">
        <v>0.9</v>
      </c>
      <c r="BP8" s="641"/>
      <c r="BQ8" s="641"/>
      <c r="BR8" s="641"/>
      <c r="BS8" s="642" t="s">
        <v>34</v>
      </c>
      <c r="BT8" s="642"/>
      <c r="BU8" s="642"/>
      <c r="BV8" s="642"/>
      <c r="BW8" s="642"/>
      <c r="BX8" s="642"/>
      <c r="BY8" s="642"/>
      <c r="BZ8" s="642"/>
      <c r="CA8" s="642"/>
      <c r="CB8" s="662"/>
      <c r="CD8" s="606" t="s">
        <v>330</v>
      </c>
      <c r="CE8" s="414"/>
      <c r="CF8" s="414"/>
      <c r="CG8" s="414"/>
      <c r="CH8" s="414"/>
      <c r="CI8" s="414"/>
      <c r="CJ8" s="414"/>
      <c r="CK8" s="414"/>
      <c r="CL8" s="414"/>
      <c r="CM8" s="414"/>
      <c r="CN8" s="414"/>
      <c r="CO8" s="414"/>
      <c r="CP8" s="414"/>
      <c r="CQ8" s="607"/>
      <c r="CR8" s="608">
        <v>69673194</v>
      </c>
      <c r="CS8" s="367"/>
      <c r="CT8" s="367"/>
      <c r="CU8" s="367"/>
      <c r="CV8" s="367"/>
      <c r="CW8" s="367"/>
      <c r="CX8" s="367"/>
      <c r="CY8" s="621"/>
      <c r="CZ8" s="641">
        <v>56</v>
      </c>
      <c r="DA8" s="641"/>
      <c r="DB8" s="641"/>
      <c r="DC8" s="641"/>
      <c r="DD8" s="614">
        <v>569782</v>
      </c>
      <c r="DE8" s="367"/>
      <c r="DF8" s="367"/>
      <c r="DG8" s="367"/>
      <c r="DH8" s="367"/>
      <c r="DI8" s="367"/>
      <c r="DJ8" s="367"/>
      <c r="DK8" s="367"/>
      <c r="DL8" s="367"/>
      <c r="DM8" s="367"/>
      <c r="DN8" s="367"/>
      <c r="DO8" s="367"/>
      <c r="DP8" s="621"/>
      <c r="DQ8" s="614">
        <v>32011704</v>
      </c>
      <c r="DR8" s="367"/>
      <c r="DS8" s="367"/>
      <c r="DT8" s="367"/>
      <c r="DU8" s="367"/>
      <c r="DV8" s="367"/>
      <c r="DW8" s="367"/>
      <c r="DX8" s="367"/>
      <c r="DY8" s="367"/>
      <c r="DZ8" s="367"/>
      <c r="EA8" s="367"/>
      <c r="EB8" s="367"/>
      <c r="EC8" s="639"/>
    </row>
    <row r="9" spans="2:143" ht="11.25" customHeight="1" x14ac:dyDescent="0.2">
      <c r="B9" s="606" t="s">
        <v>333</v>
      </c>
      <c r="C9" s="414"/>
      <c r="D9" s="414"/>
      <c r="E9" s="414"/>
      <c r="F9" s="414"/>
      <c r="G9" s="414"/>
      <c r="H9" s="414"/>
      <c r="I9" s="414"/>
      <c r="J9" s="414"/>
      <c r="K9" s="414"/>
      <c r="L9" s="414"/>
      <c r="M9" s="414"/>
      <c r="N9" s="414"/>
      <c r="O9" s="414"/>
      <c r="P9" s="414"/>
      <c r="Q9" s="607"/>
      <c r="R9" s="608">
        <v>605744</v>
      </c>
      <c r="S9" s="367"/>
      <c r="T9" s="367"/>
      <c r="U9" s="367"/>
      <c r="V9" s="367"/>
      <c r="W9" s="367"/>
      <c r="X9" s="367"/>
      <c r="Y9" s="621"/>
      <c r="Z9" s="641">
        <v>0.5</v>
      </c>
      <c r="AA9" s="641"/>
      <c r="AB9" s="641"/>
      <c r="AC9" s="641"/>
      <c r="AD9" s="642">
        <v>605744</v>
      </c>
      <c r="AE9" s="642"/>
      <c r="AF9" s="642"/>
      <c r="AG9" s="642"/>
      <c r="AH9" s="642"/>
      <c r="AI9" s="642"/>
      <c r="AJ9" s="642"/>
      <c r="AK9" s="642"/>
      <c r="AL9" s="611">
        <v>0.9</v>
      </c>
      <c r="AM9" s="355"/>
      <c r="AN9" s="355"/>
      <c r="AO9" s="643"/>
      <c r="AP9" s="606" t="s">
        <v>322</v>
      </c>
      <c r="AQ9" s="414"/>
      <c r="AR9" s="414"/>
      <c r="AS9" s="414"/>
      <c r="AT9" s="414"/>
      <c r="AU9" s="414"/>
      <c r="AV9" s="414"/>
      <c r="AW9" s="414"/>
      <c r="AX9" s="414"/>
      <c r="AY9" s="414"/>
      <c r="AZ9" s="414"/>
      <c r="BA9" s="414"/>
      <c r="BB9" s="414"/>
      <c r="BC9" s="414"/>
      <c r="BD9" s="414"/>
      <c r="BE9" s="414"/>
      <c r="BF9" s="607"/>
      <c r="BG9" s="608">
        <v>13557206</v>
      </c>
      <c r="BH9" s="367"/>
      <c r="BI9" s="367"/>
      <c r="BJ9" s="367"/>
      <c r="BK9" s="367"/>
      <c r="BL9" s="367"/>
      <c r="BM9" s="367"/>
      <c r="BN9" s="621"/>
      <c r="BO9" s="641">
        <v>33.799999999999997</v>
      </c>
      <c r="BP9" s="641"/>
      <c r="BQ9" s="641"/>
      <c r="BR9" s="641"/>
      <c r="BS9" s="642" t="s">
        <v>34</v>
      </c>
      <c r="BT9" s="642"/>
      <c r="BU9" s="642"/>
      <c r="BV9" s="642"/>
      <c r="BW9" s="642"/>
      <c r="BX9" s="642"/>
      <c r="BY9" s="642"/>
      <c r="BZ9" s="642"/>
      <c r="CA9" s="642"/>
      <c r="CB9" s="662"/>
      <c r="CD9" s="606" t="s">
        <v>185</v>
      </c>
      <c r="CE9" s="414"/>
      <c r="CF9" s="414"/>
      <c r="CG9" s="414"/>
      <c r="CH9" s="414"/>
      <c r="CI9" s="414"/>
      <c r="CJ9" s="414"/>
      <c r="CK9" s="414"/>
      <c r="CL9" s="414"/>
      <c r="CM9" s="414"/>
      <c r="CN9" s="414"/>
      <c r="CO9" s="414"/>
      <c r="CP9" s="414"/>
      <c r="CQ9" s="607"/>
      <c r="CR9" s="608">
        <v>9886495</v>
      </c>
      <c r="CS9" s="367"/>
      <c r="CT9" s="367"/>
      <c r="CU9" s="367"/>
      <c r="CV9" s="367"/>
      <c r="CW9" s="367"/>
      <c r="CX9" s="367"/>
      <c r="CY9" s="621"/>
      <c r="CZ9" s="641">
        <v>8</v>
      </c>
      <c r="DA9" s="641"/>
      <c r="DB9" s="641"/>
      <c r="DC9" s="641"/>
      <c r="DD9" s="614">
        <v>253266</v>
      </c>
      <c r="DE9" s="367"/>
      <c r="DF9" s="367"/>
      <c r="DG9" s="367"/>
      <c r="DH9" s="367"/>
      <c r="DI9" s="367"/>
      <c r="DJ9" s="367"/>
      <c r="DK9" s="367"/>
      <c r="DL9" s="367"/>
      <c r="DM9" s="367"/>
      <c r="DN9" s="367"/>
      <c r="DO9" s="367"/>
      <c r="DP9" s="621"/>
      <c r="DQ9" s="614">
        <v>7810145</v>
      </c>
      <c r="DR9" s="367"/>
      <c r="DS9" s="367"/>
      <c r="DT9" s="367"/>
      <c r="DU9" s="367"/>
      <c r="DV9" s="367"/>
      <c r="DW9" s="367"/>
      <c r="DX9" s="367"/>
      <c r="DY9" s="367"/>
      <c r="DZ9" s="367"/>
      <c r="EA9" s="367"/>
      <c r="EB9" s="367"/>
      <c r="EC9" s="639"/>
    </row>
    <row r="10" spans="2:143" ht="11.25" customHeight="1" x14ac:dyDescent="0.2">
      <c r="B10" s="606" t="s">
        <v>335</v>
      </c>
      <c r="C10" s="414"/>
      <c r="D10" s="414"/>
      <c r="E10" s="414"/>
      <c r="F10" s="414"/>
      <c r="G10" s="414"/>
      <c r="H10" s="414"/>
      <c r="I10" s="414"/>
      <c r="J10" s="414"/>
      <c r="K10" s="414"/>
      <c r="L10" s="414"/>
      <c r="M10" s="414"/>
      <c r="N10" s="414"/>
      <c r="O10" s="414"/>
      <c r="P10" s="414"/>
      <c r="Q10" s="607"/>
      <c r="R10" s="608" t="s">
        <v>34</v>
      </c>
      <c r="S10" s="367"/>
      <c r="T10" s="367"/>
      <c r="U10" s="367"/>
      <c r="V10" s="367"/>
      <c r="W10" s="367"/>
      <c r="X10" s="367"/>
      <c r="Y10" s="621"/>
      <c r="Z10" s="641" t="s">
        <v>34</v>
      </c>
      <c r="AA10" s="641"/>
      <c r="AB10" s="641"/>
      <c r="AC10" s="641"/>
      <c r="AD10" s="642" t="s">
        <v>34</v>
      </c>
      <c r="AE10" s="642"/>
      <c r="AF10" s="642"/>
      <c r="AG10" s="642"/>
      <c r="AH10" s="642"/>
      <c r="AI10" s="642"/>
      <c r="AJ10" s="642"/>
      <c r="AK10" s="642"/>
      <c r="AL10" s="611" t="s">
        <v>34</v>
      </c>
      <c r="AM10" s="355"/>
      <c r="AN10" s="355"/>
      <c r="AO10" s="643"/>
      <c r="AP10" s="606" t="s">
        <v>336</v>
      </c>
      <c r="AQ10" s="414"/>
      <c r="AR10" s="414"/>
      <c r="AS10" s="414"/>
      <c r="AT10" s="414"/>
      <c r="AU10" s="414"/>
      <c r="AV10" s="414"/>
      <c r="AW10" s="414"/>
      <c r="AX10" s="414"/>
      <c r="AY10" s="414"/>
      <c r="AZ10" s="414"/>
      <c r="BA10" s="414"/>
      <c r="BB10" s="414"/>
      <c r="BC10" s="414"/>
      <c r="BD10" s="414"/>
      <c r="BE10" s="414"/>
      <c r="BF10" s="607"/>
      <c r="BG10" s="608">
        <v>772557</v>
      </c>
      <c r="BH10" s="367"/>
      <c r="BI10" s="367"/>
      <c r="BJ10" s="367"/>
      <c r="BK10" s="367"/>
      <c r="BL10" s="367"/>
      <c r="BM10" s="367"/>
      <c r="BN10" s="621"/>
      <c r="BO10" s="641">
        <v>1.9</v>
      </c>
      <c r="BP10" s="641"/>
      <c r="BQ10" s="641"/>
      <c r="BR10" s="641"/>
      <c r="BS10" s="642" t="s">
        <v>34</v>
      </c>
      <c r="BT10" s="642"/>
      <c r="BU10" s="642"/>
      <c r="BV10" s="642"/>
      <c r="BW10" s="642"/>
      <c r="BX10" s="642"/>
      <c r="BY10" s="642"/>
      <c r="BZ10" s="642"/>
      <c r="CA10" s="642"/>
      <c r="CB10" s="662"/>
      <c r="CD10" s="606" t="s">
        <v>337</v>
      </c>
      <c r="CE10" s="414"/>
      <c r="CF10" s="414"/>
      <c r="CG10" s="414"/>
      <c r="CH10" s="414"/>
      <c r="CI10" s="414"/>
      <c r="CJ10" s="414"/>
      <c r="CK10" s="414"/>
      <c r="CL10" s="414"/>
      <c r="CM10" s="414"/>
      <c r="CN10" s="414"/>
      <c r="CO10" s="414"/>
      <c r="CP10" s="414"/>
      <c r="CQ10" s="607"/>
      <c r="CR10" s="608">
        <v>185791</v>
      </c>
      <c r="CS10" s="367"/>
      <c r="CT10" s="367"/>
      <c r="CU10" s="367"/>
      <c r="CV10" s="367"/>
      <c r="CW10" s="367"/>
      <c r="CX10" s="367"/>
      <c r="CY10" s="621"/>
      <c r="CZ10" s="641">
        <v>0.1</v>
      </c>
      <c r="DA10" s="641"/>
      <c r="DB10" s="641"/>
      <c r="DC10" s="641"/>
      <c r="DD10" s="614" t="s">
        <v>34</v>
      </c>
      <c r="DE10" s="367"/>
      <c r="DF10" s="367"/>
      <c r="DG10" s="367"/>
      <c r="DH10" s="367"/>
      <c r="DI10" s="367"/>
      <c r="DJ10" s="367"/>
      <c r="DK10" s="367"/>
      <c r="DL10" s="367"/>
      <c r="DM10" s="367"/>
      <c r="DN10" s="367"/>
      <c r="DO10" s="367"/>
      <c r="DP10" s="621"/>
      <c r="DQ10" s="614">
        <v>172869</v>
      </c>
      <c r="DR10" s="367"/>
      <c r="DS10" s="367"/>
      <c r="DT10" s="367"/>
      <c r="DU10" s="367"/>
      <c r="DV10" s="367"/>
      <c r="DW10" s="367"/>
      <c r="DX10" s="367"/>
      <c r="DY10" s="367"/>
      <c r="DZ10" s="367"/>
      <c r="EA10" s="367"/>
      <c r="EB10" s="367"/>
      <c r="EC10" s="639"/>
    </row>
    <row r="11" spans="2:143" ht="11.25" customHeight="1" x14ac:dyDescent="0.2">
      <c r="B11" s="606" t="s">
        <v>339</v>
      </c>
      <c r="C11" s="414"/>
      <c r="D11" s="414"/>
      <c r="E11" s="414"/>
      <c r="F11" s="414"/>
      <c r="G11" s="414"/>
      <c r="H11" s="414"/>
      <c r="I11" s="414"/>
      <c r="J11" s="414"/>
      <c r="K11" s="414"/>
      <c r="L11" s="414"/>
      <c r="M11" s="414"/>
      <c r="N11" s="414"/>
      <c r="O11" s="414"/>
      <c r="P11" s="414"/>
      <c r="Q11" s="607"/>
      <c r="R11" s="608">
        <v>6517142</v>
      </c>
      <c r="S11" s="367"/>
      <c r="T11" s="367"/>
      <c r="U11" s="367"/>
      <c r="V11" s="367"/>
      <c r="W11" s="367"/>
      <c r="X11" s="367"/>
      <c r="Y11" s="621"/>
      <c r="Z11" s="611">
        <v>5.0999999999999996</v>
      </c>
      <c r="AA11" s="355"/>
      <c r="AB11" s="355"/>
      <c r="AC11" s="622"/>
      <c r="AD11" s="614">
        <v>6517142</v>
      </c>
      <c r="AE11" s="367"/>
      <c r="AF11" s="367"/>
      <c r="AG11" s="367"/>
      <c r="AH11" s="367"/>
      <c r="AI11" s="367"/>
      <c r="AJ11" s="367"/>
      <c r="AK11" s="621"/>
      <c r="AL11" s="611">
        <v>10</v>
      </c>
      <c r="AM11" s="355"/>
      <c r="AN11" s="355"/>
      <c r="AO11" s="643"/>
      <c r="AP11" s="606" t="s">
        <v>341</v>
      </c>
      <c r="AQ11" s="414"/>
      <c r="AR11" s="414"/>
      <c r="AS11" s="414"/>
      <c r="AT11" s="414"/>
      <c r="AU11" s="414"/>
      <c r="AV11" s="414"/>
      <c r="AW11" s="414"/>
      <c r="AX11" s="414"/>
      <c r="AY11" s="414"/>
      <c r="AZ11" s="414"/>
      <c r="BA11" s="414"/>
      <c r="BB11" s="414"/>
      <c r="BC11" s="414"/>
      <c r="BD11" s="414"/>
      <c r="BE11" s="414"/>
      <c r="BF11" s="607"/>
      <c r="BG11" s="608">
        <v>2309004</v>
      </c>
      <c r="BH11" s="367"/>
      <c r="BI11" s="367"/>
      <c r="BJ11" s="367"/>
      <c r="BK11" s="367"/>
      <c r="BL11" s="367"/>
      <c r="BM11" s="367"/>
      <c r="BN11" s="621"/>
      <c r="BO11" s="641">
        <v>5.8</v>
      </c>
      <c r="BP11" s="641"/>
      <c r="BQ11" s="641"/>
      <c r="BR11" s="641"/>
      <c r="BS11" s="642">
        <v>659714</v>
      </c>
      <c r="BT11" s="642"/>
      <c r="BU11" s="642"/>
      <c r="BV11" s="642"/>
      <c r="BW11" s="642"/>
      <c r="BX11" s="642"/>
      <c r="BY11" s="642"/>
      <c r="BZ11" s="642"/>
      <c r="CA11" s="642"/>
      <c r="CB11" s="662"/>
      <c r="CD11" s="606" t="s">
        <v>345</v>
      </c>
      <c r="CE11" s="414"/>
      <c r="CF11" s="414"/>
      <c r="CG11" s="414"/>
      <c r="CH11" s="414"/>
      <c r="CI11" s="414"/>
      <c r="CJ11" s="414"/>
      <c r="CK11" s="414"/>
      <c r="CL11" s="414"/>
      <c r="CM11" s="414"/>
      <c r="CN11" s="414"/>
      <c r="CO11" s="414"/>
      <c r="CP11" s="414"/>
      <c r="CQ11" s="607"/>
      <c r="CR11" s="608">
        <v>205115</v>
      </c>
      <c r="CS11" s="367"/>
      <c r="CT11" s="367"/>
      <c r="CU11" s="367"/>
      <c r="CV11" s="367"/>
      <c r="CW11" s="367"/>
      <c r="CX11" s="367"/>
      <c r="CY11" s="621"/>
      <c r="CZ11" s="641">
        <v>0.2</v>
      </c>
      <c r="DA11" s="641"/>
      <c r="DB11" s="641"/>
      <c r="DC11" s="641"/>
      <c r="DD11" s="614">
        <v>81495</v>
      </c>
      <c r="DE11" s="367"/>
      <c r="DF11" s="367"/>
      <c r="DG11" s="367"/>
      <c r="DH11" s="367"/>
      <c r="DI11" s="367"/>
      <c r="DJ11" s="367"/>
      <c r="DK11" s="367"/>
      <c r="DL11" s="367"/>
      <c r="DM11" s="367"/>
      <c r="DN11" s="367"/>
      <c r="DO11" s="367"/>
      <c r="DP11" s="621"/>
      <c r="DQ11" s="614">
        <v>150808</v>
      </c>
      <c r="DR11" s="367"/>
      <c r="DS11" s="367"/>
      <c r="DT11" s="367"/>
      <c r="DU11" s="367"/>
      <c r="DV11" s="367"/>
      <c r="DW11" s="367"/>
      <c r="DX11" s="367"/>
      <c r="DY11" s="367"/>
      <c r="DZ11" s="367"/>
      <c r="EA11" s="367"/>
      <c r="EB11" s="367"/>
      <c r="EC11" s="639"/>
    </row>
    <row r="12" spans="2:143" ht="11.25" customHeight="1" x14ac:dyDescent="0.2">
      <c r="B12" s="606" t="s">
        <v>272</v>
      </c>
      <c r="C12" s="414"/>
      <c r="D12" s="414"/>
      <c r="E12" s="414"/>
      <c r="F12" s="414"/>
      <c r="G12" s="414"/>
      <c r="H12" s="414"/>
      <c r="I12" s="414"/>
      <c r="J12" s="414"/>
      <c r="K12" s="414"/>
      <c r="L12" s="414"/>
      <c r="M12" s="414"/>
      <c r="N12" s="414"/>
      <c r="O12" s="414"/>
      <c r="P12" s="414"/>
      <c r="Q12" s="607"/>
      <c r="R12" s="608" t="s">
        <v>34</v>
      </c>
      <c r="S12" s="367"/>
      <c r="T12" s="367"/>
      <c r="U12" s="367"/>
      <c r="V12" s="367"/>
      <c r="W12" s="367"/>
      <c r="X12" s="367"/>
      <c r="Y12" s="621"/>
      <c r="Z12" s="641" t="s">
        <v>34</v>
      </c>
      <c r="AA12" s="641"/>
      <c r="AB12" s="641"/>
      <c r="AC12" s="641"/>
      <c r="AD12" s="642" t="s">
        <v>34</v>
      </c>
      <c r="AE12" s="642"/>
      <c r="AF12" s="642"/>
      <c r="AG12" s="642"/>
      <c r="AH12" s="642"/>
      <c r="AI12" s="642"/>
      <c r="AJ12" s="642"/>
      <c r="AK12" s="642"/>
      <c r="AL12" s="611" t="s">
        <v>34</v>
      </c>
      <c r="AM12" s="355"/>
      <c r="AN12" s="355"/>
      <c r="AO12" s="643"/>
      <c r="AP12" s="606" t="s">
        <v>346</v>
      </c>
      <c r="AQ12" s="414"/>
      <c r="AR12" s="414"/>
      <c r="AS12" s="414"/>
      <c r="AT12" s="414"/>
      <c r="AU12" s="414"/>
      <c r="AV12" s="414"/>
      <c r="AW12" s="414"/>
      <c r="AX12" s="414"/>
      <c r="AY12" s="414"/>
      <c r="AZ12" s="414"/>
      <c r="BA12" s="414"/>
      <c r="BB12" s="414"/>
      <c r="BC12" s="414"/>
      <c r="BD12" s="414"/>
      <c r="BE12" s="414"/>
      <c r="BF12" s="607"/>
      <c r="BG12" s="608">
        <v>17132872</v>
      </c>
      <c r="BH12" s="367"/>
      <c r="BI12" s="367"/>
      <c r="BJ12" s="367"/>
      <c r="BK12" s="367"/>
      <c r="BL12" s="367"/>
      <c r="BM12" s="367"/>
      <c r="BN12" s="621"/>
      <c r="BO12" s="641">
        <v>42.7</v>
      </c>
      <c r="BP12" s="641"/>
      <c r="BQ12" s="641"/>
      <c r="BR12" s="641"/>
      <c r="BS12" s="642" t="s">
        <v>34</v>
      </c>
      <c r="BT12" s="642"/>
      <c r="BU12" s="642"/>
      <c r="BV12" s="642"/>
      <c r="BW12" s="642"/>
      <c r="BX12" s="642"/>
      <c r="BY12" s="642"/>
      <c r="BZ12" s="642"/>
      <c r="CA12" s="642"/>
      <c r="CB12" s="662"/>
      <c r="CD12" s="606" t="s">
        <v>348</v>
      </c>
      <c r="CE12" s="414"/>
      <c r="CF12" s="414"/>
      <c r="CG12" s="414"/>
      <c r="CH12" s="414"/>
      <c r="CI12" s="414"/>
      <c r="CJ12" s="414"/>
      <c r="CK12" s="414"/>
      <c r="CL12" s="414"/>
      <c r="CM12" s="414"/>
      <c r="CN12" s="414"/>
      <c r="CO12" s="414"/>
      <c r="CP12" s="414"/>
      <c r="CQ12" s="607"/>
      <c r="CR12" s="608">
        <v>1237367</v>
      </c>
      <c r="CS12" s="367"/>
      <c r="CT12" s="367"/>
      <c r="CU12" s="367"/>
      <c r="CV12" s="367"/>
      <c r="CW12" s="367"/>
      <c r="CX12" s="367"/>
      <c r="CY12" s="621"/>
      <c r="CZ12" s="641">
        <v>1</v>
      </c>
      <c r="DA12" s="641"/>
      <c r="DB12" s="641"/>
      <c r="DC12" s="641"/>
      <c r="DD12" s="614">
        <v>560</v>
      </c>
      <c r="DE12" s="367"/>
      <c r="DF12" s="367"/>
      <c r="DG12" s="367"/>
      <c r="DH12" s="367"/>
      <c r="DI12" s="367"/>
      <c r="DJ12" s="367"/>
      <c r="DK12" s="367"/>
      <c r="DL12" s="367"/>
      <c r="DM12" s="367"/>
      <c r="DN12" s="367"/>
      <c r="DO12" s="367"/>
      <c r="DP12" s="621"/>
      <c r="DQ12" s="614">
        <v>339628</v>
      </c>
      <c r="DR12" s="367"/>
      <c r="DS12" s="367"/>
      <c r="DT12" s="367"/>
      <c r="DU12" s="367"/>
      <c r="DV12" s="367"/>
      <c r="DW12" s="367"/>
      <c r="DX12" s="367"/>
      <c r="DY12" s="367"/>
      <c r="DZ12" s="367"/>
      <c r="EA12" s="367"/>
      <c r="EB12" s="367"/>
      <c r="EC12" s="639"/>
    </row>
    <row r="13" spans="2:143" ht="11.25" customHeight="1" x14ac:dyDescent="0.2">
      <c r="B13" s="606" t="s">
        <v>350</v>
      </c>
      <c r="C13" s="414"/>
      <c r="D13" s="414"/>
      <c r="E13" s="414"/>
      <c r="F13" s="414"/>
      <c r="G13" s="414"/>
      <c r="H13" s="414"/>
      <c r="I13" s="414"/>
      <c r="J13" s="414"/>
      <c r="K13" s="414"/>
      <c r="L13" s="414"/>
      <c r="M13" s="414"/>
      <c r="N13" s="414"/>
      <c r="O13" s="414"/>
      <c r="P13" s="414"/>
      <c r="Q13" s="607"/>
      <c r="R13" s="608" t="s">
        <v>34</v>
      </c>
      <c r="S13" s="367"/>
      <c r="T13" s="367"/>
      <c r="U13" s="367"/>
      <c r="V13" s="367"/>
      <c r="W13" s="367"/>
      <c r="X13" s="367"/>
      <c r="Y13" s="621"/>
      <c r="Z13" s="641" t="s">
        <v>34</v>
      </c>
      <c r="AA13" s="641"/>
      <c r="AB13" s="641"/>
      <c r="AC13" s="641"/>
      <c r="AD13" s="642" t="s">
        <v>34</v>
      </c>
      <c r="AE13" s="642"/>
      <c r="AF13" s="642"/>
      <c r="AG13" s="642"/>
      <c r="AH13" s="642"/>
      <c r="AI13" s="642"/>
      <c r="AJ13" s="642"/>
      <c r="AK13" s="642"/>
      <c r="AL13" s="611" t="s">
        <v>34</v>
      </c>
      <c r="AM13" s="355"/>
      <c r="AN13" s="355"/>
      <c r="AO13" s="643"/>
      <c r="AP13" s="606" t="s">
        <v>351</v>
      </c>
      <c r="AQ13" s="414"/>
      <c r="AR13" s="414"/>
      <c r="AS13" s="414"/>
      <c r="AT13" s="414"/>
      <c r="AU13" s="414"/>
      <c r="AV13" s="414"/>
      <c r="AW13" s="414"/>
      <c r="AX13" s="414"/>
      <c r="AY13" s="414"/>
      <c r="AZ13" s="414"/>
      <c r="BA13" s="414"/>
      <c r="BB13" s="414"/>
      <c r="BC13" s="414"/>
      <c r="BD13" s="414"/>
      <c r="BE13" s="414"/>
      <c r="BF13" s="607"/>
      <c r="BG13" s="608">
        <v>16855560</v>
      </c>
      <c r="BH13" s="367"/>
      <c r="BI13" s="367"/>
      <c r="BJ13" s="367"/>
      <c r="BK13" s="367"/>
      <c r="BL13" s="367"/>
      <c r="BM13" s="367"/>
      <c r="BN13" s="621"/>
      <c r="BO13" s="641">
        <v>42</v>
      </c>
      <c r="BP13" s="641"/>
      <c r="BQ13" s="641"/>
      <c r="BR13" s="641"/>
      <c r="BS13" s="642" t="s">
        <v>34</v>
      </c>
      <c r="BT13" s="642"/>
      <c r="BU13" s="642"/>
      <c r="BV13" s="642"/>
      <c r="BW13" s="642"/>
      <c r="BX13" s="642"/>
      <c r="BY13" s="642"/>
      <c r="BZ13" s="642"/>
      <c r="CA13" s="642"/>
      <c r="CB13" s="662"/>
      <c r="CD13" s="606" t="s">
        <v>353</v>
      </c>
      <c r="CE13" s="414"/>
      <c r="CF13" s="414"/>
      <c r="CG13" s="414"/>
      <c r="CH13" s="414"/>
      <c r="CI13" s="414"/>
      <c r="CJ13" s="414"/>
      <c r="CK13" s="414"/>
      <c r="CL13" s="414"/>
      <c r="CM13" s="414"/>
      <c r="CN13" s="414"/>
      <c r="CO13" s="414"/>
      <c r="CP13" s="414"/>
      <c r="CQ13" s="607"/>
      <c r="CR13" s="608">
        <v>9788707</v>
      </c>
      <c r="CS13" s="367"/>
      <c r="CT13" s="367"/>
      <c r="CU13" s="367"/>
      <c r="CV13" s="367"/>
      <c r="CW13" s="367"/>
      <c r="CX13" s="367"/>
      <c r="CY13" s="621"/>
      <c r="CZ13" s="641">
        <v>7.9</v>
      </c>
      <c r="DA13" s="641"/>
      <c r="DB13" s="641"/>
      <c r="DC13" s="641"/>
      <c r="DD13" s="614">
        <v>3735872</v>
      </c>
      <c r="DE13" s="367"/>
      <c r="DF13" s="367"/>
      <c r="DG13" s="367"/>
      <c r="DH13" s="367"/>
      <c r="DI13" s="367"/>
      <c r="DJ13" s="367"/>
      <c r="DK13" s="367"/>
      <c r="DL13" s="367"/>
      <c r="DM13" s="367"/>
      <c r="DN13" s="367"/>
      <c r="DO13" s="367"/>
      <c r="DP13" s="621"/>
      <c r="DQ13" s="614">
        <v>6201657</v>
      </c>
      <c r="DR13" s="367"/>
      <c r="DS13" s="367"/>
      <c r="DT13" s="367"/>
      <c r="DU13" s="367"/>
      <c r="DV13" s="367"/>
      <c r="DW13" s="367"/>
      <c r="DX13" s="367"/>
      <c r="DY13" s="367"/>
      <c r="DZ13" s="367"/>
      <c r="EA13" s="367"/>
      <c r="EB13" s="367"/>
      <c r="EC13" s="639"/>
    </row>
    <row r="14" spans="2:143" ht="11.25" customHeight="1" x14ac:dyDescent="0.2">
      <c r="B14" s="606" t="s">
        <v>310</v>
      </c>
      <c r="C14" s="414"/>
      <c r="D14" s="414"/>
      <c r="E14" s="414"/>
      <c r="F14" s="414"/>
      <c r="G14" s="414"/>
      <c r="H14" s="414"/>
      <c r="I14" s="414"/>
      <c r="J14" s="414"/>
      <c r="K14" s="414"/>
      <c r="L14" s="414"/>
      <c r="M14" s="414"/>
      <c r="N14" s="414"/>
      <c r="O14" s="414"/>
      <c r="P14" s="414"/>
      <c r="Q14" s="607"/>
      <c r="R14" s="608" t="s">
        <v>34</v>
      </c>
      <c r="S14" s="367"/>
      <c r="T14" s="367"/>
      <c r="U14" s="367"/>
      <c r="V14" s="367"/>
      <c r="W14" s="367"/>
      <c r="X14" s="367"/>
      <c r="Y14" s="621"/>
      <c r="Z14" s="641" t="s">
        <v>34</v>
      </c>
      <c r="AA14" s="641"/>
      <c r="AB14" s="641"/>
      <c r="AC14" s="641"/>
      <c r="AD14" s="642" t="s">
        <v>34</v>
      </c>
      <c r="AE14" s="642"/>
      <c r="AF14" s="642"/>
      <c r="AG14" s="642"/>
      <c r="AH14" s="642"/>
      <c r="AI14" s="642"/>
      <c r="AJ14" s="642"/>
      <c r="AK14" s="642"/>
      <c r="AL14" s="611" t="s">
        <v>34</v>
      </c>
      <c r="AM14" s="355"/>
      <c r="AN14" s="355"/>
      <c r="AO14" s="643"/>
      <c r="AP14" s="606" t="s">
        <v>355</v>
      </c>
      <c r="AQ14" s="414"/>
      <c r="AR14" s="414"/>
      <c r="AS14" s="414"/>
      <c r="AT14" s="414"/>
      <c r="AU14" s="414"/>
      <c r="AV14" s="414"/>
      <c r="AW14" s="414"/>
      <c r="AX14" s="414"/>
      <c r="AY14" s="414"/>
      <c r="AZ14" s="414"/>
      <c r="BA14" s="414"/>
      <c r="BB14" s="414"/>
      <c r="BC14" s="414"/>
      <c r="BD14" s="414"/>
      <c r="BE14" s="414"/>
      <c r="BF14" s="607"/>
      <c r="BG14" s="608">
        <v>449767</v>
      </c>
      <c r="BH14" s="367"/>
      <c r="BI14" s="367"/>
      <c r="BJ14" s="367"/>
      <c r="BK14" s="367"/>
      <c r="BL14" s="367"/>
      <c r="BM14" s="367"/>
      <c r="BN14" s="621"/>
      <c r="BO14" s="641">
        <v>1.1000000000000001</v>
      </c>
      <c r="BP14" s="641"/>
      <c r="BQ14" s="641"/>
      <c r="BR14" s="641"/>
      <c r="BS14" s="642" t="s">
        <v>34</v>
      </c>
      <c r="BT14" s="642"/>
      <c r="BU14" s="642"/>
      <c r="BV14" s="642"/>
      <c r="BW14" s="642"/>
      <c r="BX14" s="642"/>
      <c r="BY14" s="642"/>
      <c r="BZ14" s="642"/>
      <c r="CA14" s="642"/>
      <c r="CB14" s="662"/>
      <c r="CD14" s="606" t="s">
        <v>356</v>
      </c>
      <c r="CE14" s="414"/>
      <c r="CF14" s="414"/>
      <c r="CG14" s="414"/>
      <c r="CH14" s="414"/>
      <c r="CI14" s="414"/>
      <c r="CJ14" s="414"/>
      <c r="CK14" s="414"/>
      <c r="CL14" s="414"/>
      <c r="CM14" s="414"/>
      <c r="CN14" s="414"/>
      <c r="CO14" s="414"/>
      <c r="CP14" s="414"/>
      <c r="CQ14" s="607"/>
      <c r="CR14" s="608">
        <v>3103044</v>
      </c>
      <c r="CS14" s="367"/>
      <c r="CT14" s="367"/>
      <c r="CU14" s="367"/>
      <c r="CV14" s="367"/>
      <c r="CW14" s="367"/>
      <c r="CX14" s="367"/>
      <c r="CY14" s="621"/>
      <c r="CZ14" s="641">
        <v>2.5</v>
      </c>
      <c r="DA14" s="641"/>
      <c r="DB14" s="641"/>
      <c r="DC14" s="641"/>
      <c r="DD14" s="614">
        <v>279948</v>
      </c>
      <c r="DE14" s="367"/>
      <c r="DF14" s="367"/>
      <c r="DG14" s="367"/>
      <c r="DH14" s="367"/>
      <c r="DI14" s="367"/>
      <c r="DJ14" s="367"/>
      <c r="DK14" s="367"/>
      <c r="DL14" s="367"/>
      <c r="DM14" s="367"/>
      <c r="DN14" s="367"/>
      <c r="DO14" s="367"/>
      <c r="DP14" s="621"/>
      <c r="DQ14" s="614">
        <v>2835883</v>
      </c>
      <c r="DR14" s="367"/>
      <c r="DS14" s="367"/>
      <c r="DT14" s="367"/>
      <c r="DU14" s="367"/>
      <c r="DV14" s="367"/>
      <c r="DW14" s="367"/>
      <c r="DX14" s="367"/>
      <c r="DY14" s="367"/>
      <c r="DZ14" s="367"/>
      <c r="EA14" s="367"/>
      <c r="EB14" s="367"/>
      <c r="EC14" s="639"/>
    </row>
    <row r="15" spans="2:143" ht="11.25" customHeight="1" x14ac:dyDescent="0.2">
      <c r="B15" s="606" t="s">
        <v>357</v>
      </c>
      <c r="C15" s="414"/>
      <c r="D15" s="414"/>
      <c r="E15" s="414"/>
      <c r="F15" s="414"/>
      <c r="G15" s="414"/>
      <c r="H15" s="414"/>
      <c r="I15" s="414"/>
      <c r="J15" s="414"/>
      <c r="K15" s="414"/>
      <c r="L15" s="414"/>
      <c r="M15" s="414"/>
      <c r="N15" s="414"/>
      <c r="O15" s="414"/>
      <c r="P15" s="414"/>
      <c r="Q15" s="607"/>
      <c r="R15" s="608">
        <v>122375</v>
      </c>
      <c r="S15" s="367"/>
      <c r="T15" s="367"/>
      <c r="U15" s="367"/>
      <c r="V15" s="367"/>
      <c r="W15" s="367"/>
      <c r="X15" s="367"/>
      <c r="Y15" s="621"/>
      <c r="Z15" s="641">
        <v>0.1</v>
      </c>
      <c r="AA15" s="641"/>
      <c r="AB15" s="641"/>
      <c r="AC15" s="641"/>
      <c r="AD15" s="642">
        <v>122375</v>
      </c>
      <c r="AE15" s="642"/>
      <c r="AF15" s="642"/>
      <c r="AG15" s="642"/>
      <c r="AH15" s="642"/>
      <c r="AI15" s="642"/>
      <c r="AJ15" s="642"/>
      <c r="AK15" s="642"/>
      <c r="AL15" s="611">
        <v>0.2</v>
      </c>
      <c r="AM15" s="355"/>
      <c r="AN15" s="355"/>
      <c r="AO15" s="643"/>
      <c r="AP15" s="606" t="s">
        <v>358</v>
      </c>
      <c r="AQ15" s="414"/>
      <c r="AR15" s="414"/>
      <c r="AS15" s="414"/>
      <c r="AT15" s="414"/>
      <c r="AU15" s="414"/>
      <c r="AV15" s="414"/>
      <c r="AW15" s="414"/>
      <c r="AX15" s="414"/>
      <c r="AY15" s="414"/>
      <c r="AZ15" s="414"/>
      <c r="BA15" s="414"/>
      <c r="BB15" s="414"/>
      <c r="BC15" s="414"/>
      <c r="BD15" s="414"/>
      <c r="BE15" s="414"/>
      <c r="BF15" s="607"/>
      <c r="BG15" s="608">
        <v>1960525</v>
      </c>
      <c r="BH15" s="367"/>
      <c r="BI15" s="367"/>
      <c r="BJ15" s="367"/>
      <c r="BK15" s="367"/>
      <c r="BL15" s="367"/>
      <c r="BM15" s="367"/>
      <c r="BN15" s="621"/>
      <c r="BO15" s="641">
        <v>4.9000000000000004</v>
      </c>
      <c r="BP15" s="641"/>
      <c r="BQ15" s="641"/>
      <c r="BR15" s="641"/>
      <c r="BS15" s="642" t="s">
        <v>34</v>
      </c>
      <c r="BT15" s="642"/>
      <c r="BU15" s="642"/>
      <c r="BV15" s="642"/>
      <c r="BW15" s="642"/>
      <c r="BX15" s="642"/>
      <c r="BY15" s="642"/>
      <c r="BZ15" s="642"/>
      <c r="CA15" s="642"/>
      <c r="CB15" s="662"/>
      <c r="CD15" s="606" t="s">
        <v>360</v>
      </c>
      <c r="CE15" s="414"/>
      <c r="CF15" s="414"/>
      <c r="CG15" s="414"/>
      <c r="CH15" s="414"/>
      <c r="CI15" s="414"/>
      <c r="CJ15" s="414"/>
      <c r="CK15" s="414"/>
      <c r="CL15" s="414"/>
      <c r="CM15" s="414"/>
      <c r="CN15" s="414"/>
      <c r="CO15" s="414"/>
      <c r="CP15" s="414"/>
      <c r="CQ15" s="607"/>
      <c r="CR15" s="608">
        <v>11203651</v>
      </c>
      <c r="CS15" s="367"/>
      <c r="CT15" s="367"/>
      <c r="CU15" s="367"/>
      <c r="CV15" s="367"/>
      <c r="CW15" s="367"/>
      <c r="CX15" s="367"/>
      <c r="CY15" s="621"/>
      <c r="CZ15" s="641">
        <v>9</v>
      </c>
      <c r="DA15" s="641"/>
      <c r="DB15" s="641"/>
      <c r="DC15" s="641"/>
      <c r="DD15" s="614">
        <v>1007345</v>
      </c>
      <c r="DE15" s="367"/>
      <c r="DF15" s="367"/>
      <c r="DG15" s="367"/>
      <c r="DH15" s="367"/>
      <c r="DI15" s="367"/>
      <c r="DJ15" s="367"/>
      <c r="DK15" s="367"/>
      <c r="DL15" s="367"/>
      <c r="DM15" s="367"/>
      <c r="DN15" s="367"/>
      <c r="DO15" s="367"/>
      <c r="DP15" s="621"/>
      <c r="DQ15" s="614">
        <v>9126720</v>
      </c>
      <c r="DR15" s="367"/>
      <c r="DS15" s="367"/>
      <c r="DT15" s="367"/>
      <c r="DU15" s="367"/>
      <c r="DV15" s="367"/>
      <c r="DW15" s="367"/>
      <c r="DX15" s="367"/>
      <c r="DY15" s="367"/>
      <c r="DZ15" s="367"/>
      <c r="EA15" s="367"/>
      <c r="EB15" s="367"/>
      <c r="EC15" s="639"/>
    </row>
    <row r="16" spans="2:143" ht="11.25" customHeight="1" x14ac:dyDescent="0.2">
      <c r="B16" s="606" t="s">
        <v>362</v>
      </c>
      <c r="C16" s="414"/>
      <c r="D16" s="414"/>
      <c r="E16" s="414"/>
      <c r="F16" s="414"/>
      <c r="G16" s="414"/>
      <c r="H16" s="414"/>
      <c r="I16" s="414"/>
      <c r="J16" s="414"/>
      <c r="K16" s="414"/>
      <c r="L16" s="414"/>
      <c r="M16" s="414"/>
      <c r="N16" s="414"/>
      <c r="O16" s="414"/>
      <c r="P16" s="414"/>
      <c r="Q16" s="607"/>
      <c r="R16" s="608">
        <v>858471</v>
      </c>
      <c r="S16" s="367"/>
      <c r="T16" s="367"/>
      <c r="U16" s="367"/>
      <c r="V16" s="367"/>
      <c r="W16" s="367"/>
      <c r="X16" s="367"/>
      <c r="Y16" s="621"/>
      <c r="Z16" s="641">
        <v>0.7</v>
      </c>
      <c r="AA16" s="641"/>
      <c r="AB16" s="641"/>
      <c r="AC16" s="641"/>
      <c r="AD16" s="642">
        <v>858471</v>
      </c>
      <c r="AE16" s="642"/>
      <c r="AF16" s="642"/>
      <c r="AG16" s="642"/>
      <c r="AH16" s="642"/>
      <c r="AI16" s="642"/>
      <c r="AJ16" s="642"/>
      <c r="AK16" s="642"/>
      <c r="AL16" s="611">
        <v>1.3</v>
      </c>
      <c r="AM16" s="355"/>
      <c r="AN16" s="355"/>
      <c r="AO16" s="643"/>
      <c r="AP16" s="606" t="s">
        <v>365</v>
      </c>
      <c r="AQ16" s="414"/>
      <c r="AR16" s="414"/>
      <c r="AS16" s="414"/>
      <c r="AT16" s="414"/>
      <c r="AU16" s="414"/>
      <c r="AV16" s="414"/>
      <c r="AW16" s="414"/>
      <c r="AX16" s="414"/>
      <c r="AY16" s="414"/>
      <c r="AZ16" s="414"/>
      <c r="BA16" s="414"/>
      <c r="BB16" s="414"/>
      <c r="BC16" s="414"/>
      <c r="BD16" s="414"/>
      <c r="BE16" s="414"/>
      <c r="BF16" s="607"/>
      <c r="BG16" s="608" t="s">
        <v>34</v>
      </c>
      <c r="BH16" s="367"/>
      <c r="BI16" s="367"/>
      <c r="BJ16" s="367"/>
      <c r="BK16" s="367"/>
      <c r="BL16" s="367"/>
      <c r="BM16" s="367"/>
      <c r="BN16" s="621"/>
      <c r="BO16" s="641" t="s">
        <v>34</v>
      </c>
      <c r="BP16" s="641"/>
      <c r="BQ16" s="641"/>
      <c r="BR16" s="641"/>
      <c r="BS16" s="642" t="s">
        <v>34</v>
      </c>
      <c r="BT16" s="642"/>
      <c r="BU16" s="642"/>
      <c r="BV16" s="642"/>
      <c r="BW16" s="642"/>
      <c r="BX16" s="642"/>
      <c r="BY16" s="642"/>
      <c r="BZ16" s="642"/>
      <c r="CA16" s="642"/>
      <c r="CB16" s="662"/>
      <c r="CD16" s="606" t="s">
        <v>331</v>
      </c>
      <c r="CE16" s="414"/>
      <c r="CF16" s="414"/>
      <c r="CG16" s="414"/>
      <c r="CH16" s="414"/>
      <c r="CI16" s="414"/>
      <c r="CJ16" s="414"/>
      <c r="CK16" s="414"/>
      <c r="CL16" s="414"/>
      <c r="CM16" s="414"/>
      <c r="CN16" s="414"/>
      <c r="CO16" s="414"/>
      <c r="CP16" s="414"/>
      <c r="CQ16" s="607"/>
      <c r="CR16" s="608" t="s">
        <v>34</v>
      </c>
      <c r="CS16" s="367"/>
      <c r="CT16" s="367"/>
      <c r="CU16" s="367"/>
      <c r="CV16" s="367"/>
      <c r="CW16" s="367"/>
      <c r="CX16" s="367"/>
      <c r="CY16" s="621"/>
      <c r="CZ16" s="641" t="s">
        <v>34</v>
      </c>
      <c r="DA16" s="641"/>
      <c r="DB16" s="641"/>
      <c r="DC16" s="641"/>
      <c r="DD16" s="614" t="s">
        <v>34</v>
      </c>
      <c r="DE16" s="367"/>
      <c r="DF16" s="367"/>
      <c r="DG16" s="367"/>
      <c r="DH16" s="367"/>
      <c r="DI16" s="367"/>
      <c r="DJ16" s="367"/>
      <c r="DK16" s="367"/>
      <c r="DL16" s="367"/>
      <c r="DM16" s="367"/>
      <c r="DN16" s="367"/>
      <c r="DO16" s="367"/>
      <c r="DP16" s="621"/>
      <c r="DQ16" s="614" t="s">
        <v>34</v>
      </c>
      <c r="DR16" s="367"/>
      <c r="DS16" s="367"/>
      <c r="DT16" s="367"/>
      <c r="DU16" s="367"/>
      <c r="DV16" s="367"/>
      <c r="DW16" s="367"/>
      <c r="DX16" s="367"/>
      <c r="DY16" s="367"/>
      <c r="DZ16" s="367"/>
      <c r="EA16" s="367"/>
      <c r="EB16" s="367"/>
      <c r="EC16" s="639"/>
    </row>
    <row r="17" spans="2:133" ht="11.25" customHeight="1" x14ac:dyDescent="0.2">
      <c r="B17" s="606" t="s">
        <v>366</v>
      </c>
      <c r="C17" s="414"/>
      <c r="D17" s="414"/>
      <c r="E17" s="414"/>
      <c r="F17" s="414"/>
      <c r="G17" s="414"/>
      <c r="H17" s="414"/>
      <c r="I17" s="414"/>
      <c r="J17" s="414"/>
      <c r="K17" s="414"/>
      <c r="L17" s="414"/>
      <c r="M17" s="414"/>
      <c r="N17" s="414"/>
      <c r="O17" s="414"/>
      <c r="P17" s="414"/>
      <c r="Q17" s="607"/>
      <c r="R17" s="608">
        <v>1435501</v>
      </c>
      <c r="S17" s="367"/>
      <c r="T17" s="367"/>
      <c r="U17" s="367"/>
      <c r="V17" s="367"/>
      <c r="W17" s="367"/>
      <c r="X17" s="367"/>
      <c r="Y17" s="621"/>
      <c r="Z17" s="641">
        <v>1.1000000000000001</v>
      </c>
      <c r="AA17" s="641"/>
      <c r="AB17" s="641"/>
      <c r="AC17" s="641"/>
      <c r="AD17" s="642">
        <v>1435501</v>
      </c>
      <c r="AE17" s="642"/>
      <c r="AF17" s="642"/>
      <c r="AG17" s="642"/>
      <c r="AH17" s="642"/>
      <c r="AI17" s="642"/>
      <c r="AJ17" s="642"/>
      <c r="AK17" s="642"/>
      <c r="AL17" s="611">
        <v>2.2000000000000002</v>
      </c>
      <c r="AM17" s="355"/>
      <c r="AN17" s="355"/>
      <c r="AO17" s="643"/>
      <c r="AP17" s="606" t="s">
        <v>13</v>
      </c>
      <c r="AQ17" s="414"/>
      <c r="AR17" s="414"/>
      <c r="AS17" s="414"/>
      <c r="AT17" s="414"/>
      <c r="AU17" s="414"/>
      <c r="AV17" s="414"/>
      <c r="AW17" s="414"/>
      <c r="AX17" s="414"/>
      <c r="AY17" s="414"/>
      <c r="AZ17" s="414"/>
      <c r="BA17" s="414"/>
      <c r="BB17" s="414"/>
      <c r="BC17" s="414"/>
      <c r="BD17" s="414"/>
      <c r="BE17" s="414"/>
      <c r="BF17" s="607"/>
      <c r="BG17" s="608" t="s">
        <v>34</v>
      </c>
      <c r="BH17" s="367"/>
      <c r="BI17" s="367"/>
      <c r="BJ17" s="367"/>
      <c r="BK17" s="367"/>
      <c r="BL17" s="367"/>
      <c r="BM17" s="367"/>
      <c r="BN17" s="621"/>
      <c r="BO17" s="641" t="s">
        <v>34</v>
      </c>
      <c r="BP17" s="641"/>
      <c r="BQ17" s="641"/>
      <c r="BR17" s="641"/>
      <c r="BS17" s="642" t="s">
        <v>34</v>
      </c>
      <c r="BT17" s="642"/>
      <c r="BU17" s="642"/>
      <c r="BV17" s="642"/>
      <c r="BW17" s="642"/>
      <c r="BX17" s="642"/>
      <c r="BY17" s="642"/>
      <c r="BZ17" s="642"/>
      <c r="CA17" s="642"/>
      <c r="CB17" s="662"/>
      <c r="CD17" s="606" t="s">
        <v>63</v>
      </c>
      <c r="CE17" s="414"/>
      <c r="CF17" s="414"/>
      <c r="CG17" s="414"/>
      <c r="CH17" s="414"/>
      <c r="CI17" s="414"/>
      <c r="CJ17" s="414"/>
      <c r="CK17" s="414"/>
      <c r="CL17" s="414"/>
      <c r="CM17" s="414"/>
      <c r="CN17" s="414"/>
      <c r="CO17" s="414"/>
      <c r="CP17" s="414"/>
      <c r="CQ17" s="607"/>
      <c r="CR17" s="608">
        <v>8837856</v>
      </c>
      <c r="CS17" s="367"/>
      <c r="CT17" s="367"/>
      <c r="CU17" s="367"/>
      <c r="CV17" s="367"/>
      <c r="CW17" s="367"/>
      <c r="CX17" s="367"/>
      <c r="CY17" s="621"/>
      <c r="CZ17" s="641">
        <v>7.1</v>
      </c>
      <c r="DA17" s="641"/>
      <c r="DB17" s="641"/>
      <c r="DC17" s="641"/>
      <c r="DD17" s="614" t="s">
        <v>34</v>
      </c>
      <c r="DE17" s="367"/>
      <c r="DF17" s="367"/>
      <c r="DG17" s="367"/>
      <c r="DH17" s="367"/>
      <c r="DI17" s="367"/>
      <c r="DJ17" s="367"/>
      <c r="DK17" s="367"/>
      <c r="DL17" s="367"/>
      <c r="DM17" s="367"/>
      <c r="DN17" s="367"/>
      <c r="DO17" s="367"/>
      <c r="DP17" s="621"/>
      <c r="DQ17" s="614">
        <v>8601070</v>
      </c>
      <c r="DR17" s="367"/>
      <c r="DS17" s="367"/>
      <c r="DT17" s="367"/>
      <c r="DU17" s="367"/>
      <c r="DV17" s="367"/>
      <c r="DW17" s="367"/>
      <c r="DX17" s="367"/>
      <c r="DY17" s="367"/>
      <c r="DZ17" s="367"/>
      <c r="EA17" s="367"/>
      <c r="EB17" s="367"/>
      <c r="EC17" s="639"/>
    </row>
    <row r="18" spans="2:133" ht="11.25" customHeight="1" x14ac:dyDescent="0.2">
      <c r="B18" s="606" t="s">
        <v>367</v>
      </c>
      <c r="C18" s="414"/>
      <c r="D18" s="414"/>
      <c r="E18" s="414"/>
      <c r="F18" s="414"/>
      <c r="G18" s="414"/>
      <c r="H18" s="414"/>
      <c r="I18" s="414"/>
      <c r="J18" s="414"/>
      <c r="K18" s="414"/>
      <c r="L18" s="414"/>
      <c r="M18" s="414"/>
      <c r="N18" s="414"/>
      <c r="O18" s="414"/>
      <c r="P18" s="414"/>
      <c r="Q18" s="607"/>
      <c r="R18" s="608">
        <v>293788</v>
      </c>
      <c r="S18" s="367"/>
      <c r="T18" s="367"/>
      <c r="U18" s="367"/>
      <c r="V18" s="367"/>
      <c r="W18" s="367"/>
      <c r="X18" s="367"/>
      <c r="Y18" s="621"/>
      <c r="Z18" s="641">
        <v>0.2</v>
      </c>
      <c r="AA18" s="641"/>
      <c r="AB18" s="641"/>
      <c r="AC18" s="641"/>
      <c r="AD18" s="642">
        <v>293788</v>
      </c>
      <c r="AE18" s="642"/>
      <c r="AF18" s="642"/>
      <c r="AG18" s="642"/>
      <c r="AH18" s="642"/>
      <c r="AI18" s="642"/>
      <c r="AJ18" s="642"/>
      <c r="AK18" s="642"/>
      <c r="AL18" s="611">
        <v>0.5</v>
      </c>
      <c r="AM18" s="355"/>
      <c r="AN18" s="355"/>
      <c r="AO18" s="643"/>
      <c r="AP18" s="606" t="s">
        <v>46</v>
      </c>
      <c r="AQ18" s="414"/>
      <c r="AR18" s="414"/>
      <c r="AS18" s="414"/>
      <c r="AT18" s="414"/>
      <c r="AU18" s="414"/>
      <c r="AV18" s="414"/>
      <c r="AW18" s="414"/>
      <c r="AX18" s="414"/>
      <c r="AY18" s="414"/>
      <c r="AZ18" s="414"/>
      <c r="BA18" s="414"/>
      <c r="BB18" s="414"/>
      <c r="BC18" s="414"/>
      <c r="BD18" s="414"/>
      <c r="BE18" s="414"/>
      <c r="BF18" s="607"/>
      <c r="BG18" s="608" t="s">
        <v>34</v>
      </c>
      <c r="BH18" s="367"/>
      <c r="BI18" s="367"/>
      <c r="BJ18" s="367"/>
      <c r="BK18" s="367"/>
      <c r="BL18" s="367"/>
      <c r="BM18" s="367"/>
      <c r="BN18" s="621"/>
      <c r="BO18" s="641" t="s">
        <v>34</v>
      </c>
      <c r="BP18" s="641"/>
      <c r="BQ18" s="641"/>
      <c r="BR18" s="641"/>
      <c r="BS18" s="642" t="s">
        <v>34</v>
      </c>
      <c r="BT18" s="642"/>
      <c r="BU18" s="642"/>
      <c r="BV18" s="642"/>
      <c r="BW18" s="642"/>
      <c r="BX18" s="642"/>
      <c r="BY18" s="642"/>
      <c r="BZ18" s="642"/>
      <c r="CA18" s="642"/>
      <c r="CB18" s="662"/>
      <c r="CD18" s="606" t="s">
        <v>368</v>
      </c>
      <c r="CE18" s="414"/>
      <c r="CF18" s="414"/>
      <c r="CG18" s="414"/>
      <c r="CH18" s="414"/>
      <c r="CI18" s="414"/>
      <c r="CJ18" s="414"/>
      <c r="CK18" s="414"/>
      <c r="CL18" s="414"/>
      <c r="CM18" s="414"/>
      <c r="CN18" s="414"/>
      <c r="CO18" s="414"/>
      <c r="CP18" s="414"/>
      <c r="CQ18" s="607"/>
      <c r="CR18" s="608" t="s">
        <v>34</v>
      </c>
      <c r="CS18" s="367"/>
      <c r="CT18" s="367"/>
      <c r="CU18" s="367"/>
      <c r="CV18" s="367"/>
      <c r="CW18" s="367"/>
      <c r="CX18" s="367"/>
      <c r="CY18" s="621"/>
      <c r="CZ18" s="641" t="s">
        <v>34</v>
      </c>
      <c r="DA18" s="641"/>
      <c r="DB18" s="641"/>
      <c r="DC18" s="641"/>
      <c r="DD18" s="614" t="s">
        <v>34</v>
      </c>
      <c r="DE18" s="367"/>
      <c r="DF18" s="367"/>
      <c r="DG18" s="367"/>
      <c r="DH18" s="367"/>
      <c r="DI18" s="367"/>
      <c r="DJ18" s="367"/>
      <c r="DK18" s="367"/>
      <c r="DL18" s="367"/>
      <c r="DM18" s="367"/>
      <c r="DN18" s="367"/>
      <c r="DO18" s="367"/>
      <c r="DP18" s="621"/>
      <c r="DQ18" s="614" t="s">
        <v>34</v>
      </c>
      <c r="DR18" s="367"/>
      <c r="DS18" s="367"/>
      <c r="DT18" s="367"/>
      <c r="DU18" s="367"/>
      <c r="DV18" s="367"/>
      <c r="DW18" s="367"/>
      <c r="DX18" s="367"/>
      <c r="DY18" s="367"/>
      <c r="DZ18" s="367"/>
      <c r="EA18" s="367"/>
      <c r="EB18" s="367"/>
      <c r="EC18" s="639"/>
    </row>
    <row r="19" spans="2:133" ht="11.25" customHeight="1" x14ac:dyDescent="0.2">
      <c r="B19" s="606" t="s">
        <v>371</v>
      </c>
      <c r="C19" s="414"/>
      <c r="D19" s="414"/>
      <c r="E19" s="414"/>
      <c r="F19" s="414"/>
      <c r="G19" s="414"/>
      <c r="H19" s="414"/>
      <c r="I19" s="414"/>
      <c r="J19" s="414"/>
      <c r="K19" s="414"/>
      <c r="L19" s="414"/>
      <c r="M19" s="414"/>
      <c r="N19" s="414"/>
      <c r="O19" s="414"/>
      <c r="P19" s="414"/>
      <c r="Q19" s="607"/>
      <c r="R19" s="608">
        <v>1102084</v>
      </c>
      <c r="S19" s="367"/>
      <c r="T19" s="367"/>
      <c r="U19" s="367"/>
      <c r="V19" s="367"/>
      <c r="W19" s="367"/>
      <c r="X19" s="367"/>
      <c r="Y19" s="621"/>
      <c r="Z19" s="641">
        <v>0.9</v>
      </c>
      <c r="AA19" s="641"/>
      <c r="AB19" s="641"/>
      <c r="AC19" s="641"/>
      <c r="AD19" s="642">
        <v>1102084</v>
      </c>
      <c r="AE19" s="642"/>
      <c r="AF19" s="642"/>
      <c r="AG19" s="642"/>
      <c r="AH19" s="642"/>
      <c r="AI19" s="642"/>
      <c r="AJ19" s="642"/>
      <c r="AK19" s="642"/>
      <c r="AL19" s="611">
        <v>1.7</v>
      </c>
      <c r="AM19" s="355"/>
      <c r="AN19" s="355"/>
      <c r="AO19" s="643"/>
      <c r="AP19" s="606" t="s">
        <v>372</v>
      </c>
      <c r="AQ19" s="414"/>
      <c r="AR19" s="414"/>
      <c r="AS19" s="414"/>
      <c r="AT19" s="414"/>
      <c r="AU19" s="414"/>
      <c r="AV19" s="414"/>
      <c r="AW19" s="414"/>
      <c r="AX19" s="414"/>
      <c r="AY19" s="414"/>
      <c r="AZ19" s="414"/>
      <c r="BA19" s="414"/>
      <c r="BB19" s="414"/>
      <c r="BC19" s="414"/>
      <c r="BD19" s="414"/>
      <c r="BE19" s="414"/>
      <c r="BF19" s="607"/>
      <c r="BG19" s="608">
        <v>3529978</v>
      </c>
      <c r="BH19" s="367"/>
      <c r="BI19" s="367"/>
      <c r="BJ19" s="367"/>
      <c r="BK19" s="367"/>
      <c r="BL19" s="367"/>
      <c r="BM19" s="367"/>
      <c r="BN19" s="621"/>
      <c r="BO19" s="641">
        <v>8.8000000000000007</v>
      </c>
      <c r="BP19" s="641"/>
      <c r="BQ19" s="641"/>
      <c r="BR19" s="641"/>
      <c r="BS19" s="642" t="s">
        <v>34</v>
      </c>
      <c r="BT19" s="642"/>
      <c r="BU19" s="642"/>
      <c r="BV19" s="642"/>
      <c r="BW19" s="642"/>
      <c r="BX19" s="642"/>
      <c r="BY19" s="642"/>
      <c r="BZ19" s="642"/>
      <c r="CA19" s="642"/>
      <c r="CB19" s="662"/>
      <c r="CD19" s="606" t="s">
        <v>342</v>
      </c>
      <c r="CE19" s="414"/>
      <c r="CF19" s="414"/>
      <c r="CG19" s="414"/>
      <c r="CH19" s="414"/>
      <c r="CI19" s="414"/>
      <c r="CJ19" s="414"/>
      <c r="CK19" s="414"/>
      <c r="CL19" s="414"/>
      <c r="CM19" s="414"/>
      <c r="CN19" s="414"/>
      <c r="CO19" s="414"/>
      <c r="CP19" s="414"/>
      <c r="CQ19" s="607"/>
      <c r="CR19" s="608" t="s">
        <v>34</v>
      </c>
      <c r="CS19" s="367"/>
      <c r="CT19" s="367"/>
      <c r="CU19" s="367"/>
      <c r="CV19" s="367"/>
      <c r="CW19" s="367"/>
      <c r="CX19" s="367"/>
      <c r="CY19" s="621"/>
      <c r="CZ19" s="641" t="s">
        <v>34</v>
      </c>
      <c r="DA19" s="641"/>
      <c r="DB19" s="641"/>
      <c r="DC19" s="641"/>
      <c r="DD19" s="614" t="s">
        <v>34</v>
      </c>
      <c r="DE19" s="367"/>
      <c r="DF19" s="367"/>
      <c r="DG19" s="367"/>
      <c r="DH19" s="367"/>
      <c r="DI19" s="367"/>
      <c r="DJ19" s="367"/>
      <c r="DK19" s="367"/>
      <c r="DL19" s="367"/>
      <c r="DM19" s="367"/>
      <c r="DN19" s="367"/>
      <c r="DO19" s="367"/>
      <c r="DP19" s="621"/>
      <c r="DQ19" s="614" t="s">
        <v>34</v>
      </c>
      <c r="DR19" s="367"/>
      <c r="DS19" s="367"/>
      <c r="DT19" s="367"/>
      <c r="DU19" s="367"/>
      <c r="DV19" s="367"/>
      <c r="DW19" s="367"/>
      <c r="DX19" s="367"/>
      <c r="DY19" s="367"/>
      <c r="DZ19" s="367"/>
      <c r="EA19" s="367"/>
      <c r="EB19" s="367"/>
      <c r="EC19" s="639"/>
    </row>
    <row r="20" spans="2:133" ht="11.25" customHeight="1" x14ac:dyDescent="0.2">
      <c r="B20" s="655" t="s">
        <v>374</v>
      </c>
      <c r="C20" s="656"/>
      <c r="D20" s="656"/>
      <c r="E20" s="656"/>
      <c r="F20" s="656"/>
      <c r="G20" s="656"/>
      <c r="H20" s="656"/>
      <c r="I20" s="656"/>
      <c r="J20" s="656"/>
      <c r="K20" s="656"/>
      <c r="L20" s="656"/>
      <c r="M20" s="656"/>
      <c r="N20" s="656"/>
      <c r="O20" s="656"/>
      <c r="P20" s="656"/>
      <c r="Q20" s="657"/>
      <c r="R20" s="608">
        <v>39629</v>
      </c>
      <c r="S20" s="367"/>
      <c r="T20" s="367"/>
      <c r="U20" s="367"/>
      <c r="V20" s="367"/>
      <c r="W20" s="367"/>
      <c r="X20" s="367"/>
      <c r="Y20" s="621"/>
      <c r="Z20" s="641">
        <v>0</v>
      </c>
      <c r="AA20" s="641"/>
      <c r="AB20" s="641"/>
      <c r="AC20" s="641"/>
      <c r="AD20" s="642">
        <v>39629</v>
      </c>
      <c r="AE20" s="642"/>
      <c r="AF20" s="642"/>
      <c r="AG20" s="642"/>
      <c r="AH20" s="642"/>
      <c r="AI20" s="642"/>
      <c r="AJ20" s="642"/>
      <c r="AK20" s="642"/>
      <c r="AL20" s="611">
        <v>0.1</v>
      </c>
      <c r="AM20" s="355"/>
      <c r="AN20" s="355"/>
      <c r="AO20" s="643"/>
      <c r="AP20" s="606" t="s">
        <v>375</v>
      </c>
      <c r="AQ20" s="414"/>
      <c r="AR20" s="414"/>
      <c r="AS20" s="414"/>
      <c r="AT20" s="414"/>
      <c r="AU20" s="414"/>
      <c r="AV20" s="414"/>
      <c r="AW20" s="414"/>
      <c r="AX20" s="414"/>
      <c r="AY20" s="414"/>
      <c r="AZ20" s="414"/>
      <c r="BA20" s="414"/>
      <c r="BB20" s="414"/>
      <c r="BC20" s="414"/>
      <c r="BD20" s="414"/>
      <c r="BE20" s="414"/>
      <c r="BF20" s="607"/>
      <c r="BG20" s="608">
        <v>3529978</v>
      </c>
      <c r="BH20" s="367"/>
      <c r="BI20" s="367"/>
      <c r="BJ20" s="367"/>
      <c r="BK20" s="367"/>
      <c r="BL20" s="367"/>
      <c r="BM20" s="367"/>
      <c r="BN20" s="621"/>
      <c r="BO20" s="641">
        <v>8.8000000000000007</v>
      </c>
      <c r="BP20" s="641"/>
      <c r="BQ20" s="641"/>
      <c r="BR20" s="641"/>
      <c r="BS20" s="642" t="s">
        <v>34</v>
      </c>
      <c r="BT20" s="642"/>
      <c r="BU20" s="642"/>
      <c r="BV20" s="642"/>
      <c r="BW20" s="642"/>
      <c r="BX20" s="642"/>
      <c r="BY20" s="642"/>
      <c r="BZ20" s="642"/>
      <c r="CA20" s="642"/>
      <c r="CB20" s="662"/>
      <c r="CD20" s="606" t="s">
        <v>76</v>
      </c>
      <c r="CE20" s="414"/>
      <c r="CF20" s="414"/>
      <c r="CG20" s="414"/>
      <c r="CH20" s="414"/>
      <c r="CI20" s="414"/>
      <c r="CJ20" s="414"/>
      <c r="CK20" s="414"/>
      <c r="CL20" s="414"/>
      <c r="CM20" s="414"/>
      <c r="CN20" s="414"/>
      <c r="CO20" s="414"/>
      <c r="CP20" s="414"/>
      <c r="CQ20" s="607"/>
      <c r="CR20" s="608">
        <v>124326820</v>
      </c>
      <c r="CS20" s="367"/>
      <c r="CT20" s="367"/>
      <c r="CU20" s="367"/>
      <c r="CV20" s="367"/>
      <c r="CW20" s="367"/>
      <c r="CX20" s="367"/>
      <c r="CY20" s="621"/>
      <c r="CZ20" s="641">
        <v>100</v>
      </c>
      <c r="DA20" s="641"/>
      <c r="DB20" s="641"/>
      <c r="DC20" s="641"/>
      <c r="DD20" s="614">
        <v>6260475</v>
      </c>
      <c r="DE20" s="367"/>
      <c r="DF20" s="367"/>
      <c r="DG20" s="367"/>
      <c r="DH20" s="367"/>
      <c r="DI20" s="367"/>
      <c r="DJ20" s="367"/>
      <c r="DK20" s="367"/>
      <c r="DL20" s="367"/>
      <c r="DM20" s="367"/>
      <c r="DN20" s="367"/>
      <c r="DO20" s="367"/>
      <c r="DP20" s="621"/>
      <c r="DQ20" s="614">
        <v>74459436</v>
      </c>
      <c r="DR20" s="367"/>
      <c r="DS20" s="367"/>
      <c r="DT20" s="367"/>
      <c r="DU20" s="367"/>
      <c r="DV20" s="367"/>
      <c r="DW20" s="367"/>
      <c r="DX20" s="367"/>
      <c r="DY20" s="367"/>
      <c r="DZ20" s="367"/>
      <c r="EA20" s="367"/>
      <c r="EB20" s="367"/>
      <c r="EC20" s="639"/>
    </row>
    <row r="21" spans="2:133" ht="11.25" customHeight="1" x14ac:dyDescent="0.2">
      <c r="B21" s="606" t="s">
        <v>377</v>
      </c>
      <c r="C21" s="414"/>
      <c r="D21" s="414"/>
      <c r="E21" s="414"/>
      <c r="F21" s="414"/>
      <c r="G21" s="414"/>
      <c r="H21" s="414"/>
      <c r="I21" s="414"/>
      <c r="J21" s="414"/>
      <c r="K21" s="414"/>
      <c r="L21" s="414"/>
      <c r="M21" s="414"/>
      <c r="N21" s="414"/>
      <c r="O21" s="414"/>
      <c r="P21" s="414"/>
      <c r="Q21" s="607"/>
      <c r="R21" s="608">
        <v>18009983</v>
      </c>
      <c r="S21" s="367"/>
      <c r="T21" s="367"/>
      <c r="U21" s="367"/>
      <c r="V21" s="367"/>
      <c r="W21" s="367"/>
      <c r="X21" s="367"/>
      <c r="Y21" s="621"/>
      <c r="Z21" s="641">
        <v>14.2</v>
      </c>
      <c r="AA21" s="641"/>
      <c r="AB21" s="641"/>
      <c r="AC21" s="641"/>
      <c r="AD21" s="642">
        <v>17425915</v>
      </c>
      <c r="AE21" s="642"/>
      <c r="AF21" s="642"/>
      <c r="AG21" s="642"/>
      <c r="AH21" s="642"/>
      <c r="AI21" s="642"/>
      <c r="AJ21" s="642"/>
      <c r="AK21" s="642"/>
      <c r="AL21" s="611">
        <v>26.7</v>
      </c>
      <c r="AM21" s="355"/>
      <c r="AN21" s="355"/>
      <c r="AO21" s="643"/>
      <c r="AP21" s="606" t="s">
        <v>379</v>
      </c>
      <c r="AQ21" s="665"/>
      <c r="AR21" s="665"/>
      <c r="AS21" s="665"/>
      <c r="AT21" s="665"/>
      <c r="AU21" s="665"/>
      <c r="AV21" s="665"/>
      <c r="AW21" s="665"/>
      <c r="AX21" s="665"/>
      <c r="AY21" s="665"/>
      <c r="AZ21" s="665"/>
      <c r="BA21" s="665"/>
      <c r="BB21" s="665"/>
      <c r="BC21" s="665"/>
      <c r="BD21" s="665"/>
      <c r="BE21" s="665"/>
      <c r="BF21" s="666"/>
      <c r="BG21" s="608">
        <v>3513</v>
      </c>
      <c r="BH21" s="367"/>
      <c r="BI21" s="367"/>
      <c r="BJ21" s="367"/>
      <c r="BK21" s="367"/>
      <c r="BL21" s="367"/>
      <c r="BM21" s="367"/>
      <c r="BN21" s="621"/>
      <c r="BO21" s="641">
        <v>0</v>
      </c>
      <c r="BP21" s="641"/>
      <c r="BQ21" s="641"/>
      <c r="BR21" s="641"/>
      <c r="BS21" s="642" t="s">
        <v>34</v>
      </c>
      <c r="BT21" s="642"/>
      <c r="BU21" s="642"/>
      <c r="BV21" s="642"/>
      <c r="BW21" s="642"/>
      <c r="BX21" s="642"/>
      <c r="BY21" s="642"/>
      <c r="BZ21" s="642"/>
      <c r="CA21" s="642"/>
      <c r="CB21" s="662"/>
      <c r="CD21" s="586"/>
      <c r="CE21" s="587"/>
      <c r="CF21" s="587"/>
      <c r="CG21" s="587"/>
      <c r="CH21" s="587"/>
      <c r="CI21" s="587"/>
      <c r="CJ21" s="587"/>
      <c r="CK21" s="587"/>
      <c r="CL21" s="587"/>
      <c r="CM21" s="587"/>
      <c r="CN21" s="587"/>
      <c r="CO21" s="587"/>
      <c r="CP21" s="587"/>
      <c r="CQ21" s="588"/>
      <c r="CR21" s="675"/>
      <c r="CS21" s="676"/>
      <c r="CT21" s="676"/>
      <c r="CU21" s="676"/>
      <c r="CV21" s="676"/>
      <c r="CW21" s="676"/>
      <c r="CX21" s="676"/>
      <c r="CY21" s="677"/>
      <c r="CZ21" s="678"/>
      <c r="DA21" s="678"/>
      <c r="DB21" s="678"/>
      <c r="DC21" s="678"/>
      <c r="DD21" s="679"/>
      <c r="DE21" s="676"/>
      <c r="DF21" s="676"/>
      <c r="DG21" s="676"/>
      <c r="DH21" s="676"/>
      <c r="DI21" s="676"/>
      <c r="DJ21" s="676"/>
      <c r="DK21" s="676"/>
      <c r="DL21" s="676"/>
      <c r="DM21" s="676"/>
      <c r="DN21" s="676"/>
      <c r="DO21" s="676"/>
      <c r="DP21" s="677"/>
      <c r="DQ21" s="679"/>
      <c r="DR21" s="676"/>
      <c r="DS21" s="676"/>
      <c r="DT21" s="676"/>
      <c r="DU21" s="676"/>
      <c r="DV21" s="676"/>
      <c r="DW21" s="676"/>
      <c r="DX21" s="676"/>
      <c r="DY21" s="676"/>
      <c r="DZ21" s="676"/>
      <c r="EA21" s="676"/>
      <c r="EB21" s="676"/>
      <c r="EC21" s="680"/>
    </row>
    <row r="22" spans="2:133" ht="11.25" customHeight="1" x14ac:dyDescent="0.2">
      <c r="B22" s="606" t="s">
        <v>381</v>
      </c>
      <c r="C22" s="414"/>
      <c r="D22" s="414"/>
      <c r="E22" s="414"/>
      <c r="F22" s="414"/>
      <c r="G22" s="414"/>
      <c r="H22" s="414"/>
      <c r="I22" s="414"/>
      <c r="J22" s="414"/>
      <c r="K22" s="414"/>
      <c r="L22" s="414"/>
      <c r="M22" s="414"/>
      <c r="N22" s="414"/>
      <c r="O22" s="414"/>
      <c r="P22" s="414"/>
      <c r="Q22" s="607"/>
      <c r="R22" s="608">
        <v>17425915</v>
      </c>
      <c r="S22" s="367"/>
      <c r="T22" s="367"/>
      <c r="U22" s="367"/>
      <c r="V22" s="367"/>
      <c r="W22" s="367"/>
      <c r="X22" s="367"/>
      <c r="Y22" s="621"/>
      <c r="Z22" s="641">
        <v>13.8</v>
      </c>
      <c r="AA22" s="641"/>
      <c r="AB22" s="641"/>
      <c r="AC22" s="641"/>
      <c r="AD22" s="642">
        <v>17425915</v>
      </c>
      <c r="AE22" s="642"/>
      <c r="AF22" s="642"/>
      <c r="AG22" s="642"/>
      <c r="AH22" s="642"/>
      <c r="AI22" s="642"/>
      <c r="AJ22" s="642"/>
      <c r="AK22" s="642"/>
      <c r="AL22" s="611">
        <v>26.7</v>
      </c>
      <c r="AM22" s="355"/>
      <c r="AN22" s="355"/>
      <c r="AO22" s="643"/>
      <c r="AP22" s="606" t="s">
        <v>130</v>
      </c>
      <c r="AQ22" s="665"/>
      <c r="AR22" s="665"/>
      <c r="AS22" s="665"/>
      <c r="AT22" s="665"/>
      <c r="AU22" s="665"/>
      <c r="AV22" s="665"/>
      <c r="AW22" s="665"/>
      <c r="AX22" s="665"/>
      <c r="AY22" s="665"/>
      <c r="AZ22" s="665"/>
      <c r="BA22" s="665"/>
      <c r="BB22" s="665"/>
      <c r="BC22" s="665"/>
      <c r="BD22" s="665"/>
      <c r="BE22" s="665"/>
      <c r="BF22" s="666"/>
      <c r="BG22" s="608" t="s">
        <v>34</v>
      </c>
      <c r="BH22" s="367"/>
      <c r="BI22" s="367"/>
      <c r="BJ22" s="367"/>
      <c r="BK22" s="367"/>
      <c r="BL22" s="367"/>
      <c r="BM22" s="367"/>
      <c r="BN22" s="621"/>
      <c r="BO22" s="641" t="s">
        <v>34</v>
      </c>
      <c r="BP22" s="641"/>
      <c r="BQ22" s="641"/>
      <c r="BR22" s="641"/>
      <c r="BS22" s="642" t="s">
        <v>34</v>
      </c>
      <c r="BT22" s="642"/>
      <c r="BU22" s="642"/>
      <c r="BV22" s="642"/>
      <c r="BW22" s="642"/>
      <c r="BX22" s="642"/>
      <c r="BY22" s="642"/>
      <c r="BZ22" s="642"/>
      <c r="CA22" s="642"/>
      <c r="CB22" s="662"/>
      <c r="CD22" s="521" t="s">
        <v>382</v>
      </c>
      <c r="CE22" s="522"/>
      <c r="CF22" s="522"/>
      <c r="CG22" s="522"/>
      <c r="CH22" s="522"/>
      <c r="CI22" s="522"/>
      <c r="CJ22" s="522"/>
      <c r="CK22" s="522"/>
      <c r="CL22" s="522"/>
      <c r="CM22" s="522"/>
      <c r="CN22" s="522"/>
      <c r="CO22" s="522"/>
      <c r="CP22" s="522"/>
      <c r="CQ22" s="522"/>
      <c r="CR22" s="522"/>
      <c r="CS22" s="522"/>
      <c r="CT22" s="522"/>
      <c r="CU22" s="522"/>
      <c r="CV22" s="522"/>
      <c r="CW22" s="522"/>
      <c r="CX22" s="522"/>
      <c r="CY22" s="522"/>
      <c r="CZ22" s="522"/>
      <c r="DA22" s="522"/>
      <c r="DB22" s="522"/>
      <c r="DC22" s="522"/>
      <c r="DD22" s="522"/>
      <c r="DE22" s="522"/>
      <c r="DF22" s="522"/>
      <c r="DG22" s="522"/>
      <c r="DH22" s="522"/>
      <c r="DI22" s="522"/>
      <c r="DJ22" s="522"/>
      <c r="DK22" s="522"/>
      <c r="DL22" s="522"/>
      <c r="DM22" s="522"/>
      <c r="DN22" s="522"/>
      <c r="DO22" s="522"/>
      <c r="DP22" s="522"/>
      <c r="DQ22" s="522"/>
      <c r="DR22" s="522"/>
      <c r="DS22" s="522"/>
      <c r="DT22" s="522"/>
      <c r="DU22" s="522"/>
      <c r="DV22" s="522"/>
      <c r="DW22" s="522"/>
      <c r="DX22" s="522"/>
      <c r="DY22" s="522"/>
      <c r="DZ22" s="522"/>
      <c r="EA22" s="522"/>
      <c r="EB22" s="522"/>
      <c r="EC22" s="564"/>
    </row>
    <row r="23" spans="2:133" ht="11.25" customHeight="1" x14ac:dyDescent="0.2">
      <c r="B23" s="606" t="s">
        <v>384</v>
      </c>
      <c r="C23" s="414"/>
      <c r="D23" s="414"/>
      <c r="E23" s="414"/>
      <c r="F23" s="414"/>
      <c r="G23" s="414"/>
      <c r="H23" s="414"/>
      <c r="I23" s="414"/>
      <c r="J23" s="414"/>
      <c r="K23" s="414"/>
      <c r="L23" s="414"/>
      <c r="M23" s="414"/>
      <c r="N23" s="414"/>
      <c r="O23" s="414"/>
      <c r="P23" s="414"/>
      <c r="Q23" s="607"/>
      <c r="R23" s="608">
        <v>584068</v>
      </c>
      <c r="S23" s="367"/>
      <c r="T23" s="367"/>
      <c r="U23" s="367"/>
      <c r="V23" s="367"/>
      <c r="W23" s="367"/>
      <c r="X23" s="367"/>
      <c r="Y23" s="621"/>
      <c r="Z23" s="641">
        <v>0.5</v>
      </c>
      <c r="AA23" s="641"/>
      <c r="AB23" s="641"/>
      <c r="AC23" s="641"/>
      <c r="AD23" s="642" t="s">
        <v>34</v>
      </c>
      <c r="AE23" s="642"/>
      <c r="AF23" s="642"/>
      <c r="AG23" s="642"/>
      <c r="AH23" s="642"/>
      <c r="AI23" s="642"/>
      <c r="AJ23" s="642"/>
      <c r="AK23" s="642"/>
      <c r="AL23" s="611" t="s">
        <v>34</v>
      </c>
      <c r="AM23" s="355"/>
      <c r="AN23" s="355"/>
      <c r="AO23" s="643"/>
      <c r="AP23" s="606" t="s">
        <v>183</v>
      </c>
      <c r="AQ23" s="665"/>
      <c r="AR23" s="665"/>
      <c r="AS23" s="665"/>
      <c r="AT23" s="665"/>
      <c r="AU23" s="665"/>
      <c r="AV23" s="665"/>
      <c r="AW23" s="665"/>
      <c r="AX23" s="665"/>
      <c r="AY23" s="665"/>
      <c r="AZ23" s="665"/>
      <c r="BA23" s="665"/>
      <c r="BB23" s="665"/>
      <c r="BC23" s="665"/>
      <c r="BD23" s="665"/>
      <c r="BE23" s="665"/>
      <c r="BF23" s="666"/>
      <c r="BG23" s="608">
        <v>3526465</v>
      </c>
      <c r="BH23" s="367"/>
      <c r="BI23" s="367"/>
      <c r="BJ23" s="367"/>
      <c r="BK23" s="367"/>
      <c r="BL23" s="367"/>
      <c r="BM23" s="367"/>
      <c r="BN23" s="621"/>
      <c r="BO23" s="641">
        <v>8.8000000000000007</v>
      </c>
      <c r="BP23" s="641"/>
      <c r="BQ23" s="641"/>
      <c r="BR23" s="641"/>
      <c r="BS23" s="642" t="s">
        <v>34</v>
      </c>
      <c r="BT23" s="642"/>
      <c r="BU23" s="642"/>
      <c r="BV23" s="642"/>
      <c r="BW23" s="642"/>
      <c r="BX23" s="642"/>
      <c r="BY23" s="642"/>
      <c r="BZ23" s="642"/>
      <c r="CA23" s="642"/>
      <c r="CB23" s="662"/>
      <c r="CD23" s="521" t="s">
        <v>161</v>
      </c>
      <c r="CE23" s="522"/>
      <c r="CF23" s="522"/>
      <c r="CG23" s="522"/>
      <c r="CH23" s="522"/>
      <c r="CI23" s="522"/>
      <c r="CJ23" s="522"/>
      <c r="CK23" s="522"/>
      <c r="CL23" s="522"/>
      <c r="CM23" s="522"/>
      <c r="CN23" s="522"/>
      <c r="CO23" s="522"/>
      <c r="CP23" s="522"/>
      <c r="CQ23" s="564"/>
      <c r="CR23" s="521" t="s">
        <v>385</v>
      </c>
      <c r="CS23" s="522"/>
      <c r="CT23" s="522"/>
      <c r="CU23" s="522"/>
      <c r="CV23" s="522"/>
      <c r="CW23" s="522"/>
      <c r="CX23" s="522"/>
      <c r="CY23" s="564"/>
      <c r="CZ23" s="521" t="s">
        <v>387</v>
      </c>
      <c r="DA23" s="522"/>
      <c r="DB23" s="522"/>
      <c r="DC23" s="564"/>
      <c r="DD23" s="521" t="s">
        <v>154</v>
      </c>
      <c r="DE23" s="522"/>
      <c r="DF23" s="522"/>
      <c r="DG23" s="522"/>
      <c r="DH23" s="522"/>
      <c r="DI23" s="522"/>
      <c r="DJ23" s="522"/>
      <c r="DK23" s="564"/>
      <c r="DL23" s="667" t="s">
        <v>388</v>
      </c>
      <c r="DM23" s="668"/>
      <c r="DN23" s="668"/>
      <c r="DO23" s="668"/>
      <c r="DP23" s="668"/>
      <c r="DQ23" s="668"/>
      <c r="DR23" s="668"/>
      <c r="DS23" s="668"/>
      <c r="DT23" s="668"/>
      <c r="DU23" s="668"/>
      <c r="DV23" s="669"/>
      <c r="DW23" s="521" t="s">
        <v>389</v>
      </c>
      <c r="DX23" s="522"/>
      <c r="DY23" s="522"/>
      <c r="DZ23" s="522"/>
      <c r="EA23" s="522"/>
      <c r="EB23" s="522"/>
      <c r="EC23" s="564"/>
    </row>
    <row r="24" spans="2:133" ht="11.25" customHeight="1" x14ac:dyDescent="0.2">
      <c r="B24" s="606" t="s">
        <v>391</v>
      </c>
      <c r="C24" s="414"/>
      <c r="D24" s="414"/>
      <c r="E24" s="414"/>
      <c r="F24" s="414"/>
      <c r="G24" s="414"/>
      <c r="H24" s="414"/>
      <c r="I24" s="414"/>
      <c r="J24" s="414"/>
      <c r="K24" s="414"/>
      <c r="L24" s="414"/>
      <c r="M24" s="414"/>
      <c r="N24" s="414"/>
      <c r="O24" s="414"/>
      <c r="P24" s="414"/>
      <c r="Q24" s="607"/>
      <c r="R24" s="608" t="s">
        <v>34</v>
      </c>
      <c r="S24" s="367"/>
      <c r="T24" s="367"/>
      <c r="U24" s="367"/>
      <c r="V24" s="367"/>
      <c r="W24" s="367"/>
      <c r="X24" s="367"/>
      <c r="Y24" s="621"/>
      <c r="Z24" s="641" t="s">
        <v>34</v>
      </c>
      <c r="AA24" s="641"/>
      <c r="AB24" s="641"/>
      <c r="AC24" s="641"/>
      <c r="AD24" s="642" t="s">
        <v>34</v>
      </c>
      <c r="AE24" s="642"/>
      <c r="AF24" s="642"/>
      <c r="AG24" s="642"/>
      <c r="AH24" s="642"/>
      <c r="AI24" s="642"/>
      <c r="AJ24" s="642"/>
      <c r="AK24" s="642"/>
      <c r="AL24" s="611" t="s">
        <v>34</v>
      </c>
      <c r="AM24" s="355"/>
      <c r="AN24" s="355"/>
      <c r="AO24" s="643"/>
      <c r="AP24" s="606" t="s">
        <v>114</v>
      </c>
      <c r="AQ24" s="665"/>
      <c r="AR24" s="665"/>
      <c r="AS24" s="665"/>
      <c r="AT24" s="665"/>
      <c r="AU24" s="665"/>
      <c r="AV24" s="665"/>
      <c r="AW24" s="665"/>
      <c r="AX24" s="665"/>
      <c r="AY24" s="665"/>
      <c r="AZ24" s="665"/>
      <c r="BA24" s="665"/>
      <c r="BB24" s="665"/>
      <c r="BC24" s="665"/>
      <c r="BD24" s="665"/>
      <c r="BE24" s="665"/>
      <c r="BF24" s="666"/>
      <c r="BG24" s="608" t="s">
        <v>34</v>
      </c>
      <c r="BH24" s="367"/>
      <c r="BI24" s="367"/>
      <c r="BJ24" s="367"/>
      <c r="BK24" s="367"/>
      <c r="BL24" s="367"/>
      <c r="BM24" s="367"/>
      <c r="BN24" s="621"/>
      <c r="BO24" s="641" t="s">
        <v>34</v>
      </c>
      <c r="BP24" s="641"/>
      <c r="BQ24" s="641"/>
      <c r="BR24" s="641"/>
      <c r="BS24" s="642" t="s">
        <v>34</v>
      </c>
      <c r="BT24" s="642"/>
      <c r="BU24" s="642"/>
      <c r="BV24" s="642"/>
      <c r="BW24" s="642"/>
      <c r="BX24" s="642"/>
      <c r="BY24" s="642"/>
      <c r="BZ24" s="642"/>
      <c r="CA24" s="642"/>
      <c r="CB24" s="662"/>
      <c r="CD24" s="650" t="s">
        <v>392</v>
      </c>
      <c r="CE24" s="651"/>
      <c r="CF24" s="651"/>
      <c r="CG24" s="651"/>
      <c r="CH24" s="651"/>
      <c r="CI24" s="651"/>
      <c r="CJ24" s="651"/>
      <c r="CK24" s="651"/>
      <c r="CL24" s="651"/>
      <c r="CM24" s="651"/>
      <c r="CN24" s="651"/>
      <c r="CO24" s="651"/>
      <c r="CP24" s="651"/>
      <c r="CQ24" s="652"/>
      <c r="CR24" s="647">
        <v>79498087</v>
      </c>
      <c r="CS24" s="648"/>
      <c r="CT24" s="648"/>
      <c r="CU24" s="648"/>
      <c r="CV24" s="648"/>
      <c r="CW24" s="648"/>
      <c r="CX24" s="648"/>
      <c r="CY24" s="670"/>
      <c r="CZ24" s="671">
        <v>63.9</v>
      </c>
      <c r="DA24" s="660"/>
      <c r="DB24" s="660"/>
      <c r="DC24" s="672"/>
      <c r="DD24" s="673">
        <v>43270544</v>
      </c>
      <c r="DE24" s="648"/>
      <c r="DF24" s="648"/>
      <c r="DG24" s="648"/>
      <c r="DH24" s="648"/>
      <c r="DI24" s="648"/>
      <c r="DJ24" s="648"/>
      <c r="DK24" s="670"/>
      <c r="DL24" s="673">
        <v>38573649</v>
      </c>
      <c r="DM24" s="648"/>
      <c r="DN24" s="648"/>
      <c r="DO24" s="648"/>
      <c r="DP24" s="648"/>
      <c r="DQ24" s="648"/>
      <c r="DR24" s="648"/>
      <c r="DS24" s="648"/>
      <c r="DT24" s="648"/>
      <c r="DU24" s="648"/>
      <c r="DV24" s="670"/>
      <c r="DW24" s="671">
        <v>58.5</v>
      </c>
      <c r="DX24" s="660"/>
      <c r="DY24" s="660"/>
      <c r="DZ24" s="660"/>
      <c r="EA24" s="660"/>
      <c r="EB24" s="660"/>
      <c r="EC24" s="674"/>
    </row>
    <row r="25" spans="2:133" ht="11.25" customHeight="1" x14ac:dyDescent="0.2">
      <c r="B25" s="606" t="s">
        <v>74</v>
      </c>
      <c r="C25" s="414"/>
      <c r="D25" s="414"/>
      <c r="E25" s="414"/>
      <c r="F25" s="414"/>
      <c r="G25" s="414"/>
      <c r="H25" s="414"/>
      <c r="I25" s="414"/>
      <c r="J25" s="414"/>
      <c r="K25" s="414"/>
      <c r="L25" s="414"/>
      <c r="M25" s="414"/>
      <c r="N25" s="414"/>
      <c r="O25" s="414"/>
      <c r="P25" s="414"/>
      <c r="Q25" s="607"/>
      <c r="R25" s="608">
        <v>68595469</v>
      </c>
      <c r="S25" s="367"/>
      <c r="T25" s="367"/>
      <c r="U25" s="367"/>
      <c r="V25" s="367"/>
      <c r="W25" s="367"/>
      <c r="X25" s="367"/>
      <c r="Y25" s="621"/>
      <c r="Z25" s="641">
        <v>54.2</v>
      </c>
      <c r="AA25" s="641"/>
      <c r="AB25" s="641"/>
      <c r="AC25" s="641"/>
      <c r="AD25" s="642">
        <v>64484936</v>
      </c>
      <c r="AE25" s="642"/>
      <c r="AF25" s="642"/>
      <c r="AG25" s="642"/>
      <c r="AH25" s="642"/>
      <c r="AI25" s="642"/>
      <c r="AJ25" s="642"/>
      <c r="AK25" s="642"/>
      <c r="AL25" s="611">
        <v>98.9</v>
      </c>
      <c r="AM25" s="355"/>
      <c r="AN25" s="355"/>
      <c r="AO25" s="643"/>
      <c r="AP25" s="606" t="s">
        <v>393</v>
      </c>
      <c r="AQ25" s="665"/>
      <c r="AR25" s="665"/>
      <c r="AS25" s="665"/>
      <c r="AT25" s="665"/>
      <c r="AU25" s="665"/>
      <c r="AV25" s="665"/>
      <c r="AW25" s="665"/>
      <c r="AX25" s="665"/>
      <c r="AY25" s="665"/>
      <c r="AZ25" s="665"/>
      <c r="BA25" s="665"/>
      <c r="BB25" s="665"/>
      <c r="BC25" s="665"/>
      <c r="BD25" s="665"/>
      <c r="BE25" s="665"/>
      <c r="BF25" s="666"/>
      <c r="BG25" s="608" t="s">
        <v>34</v>
      </c>
      <c r="BH25" s="367"/>
      <c r="BI25" s="367"/>
      <c r="BJ25" s="367"/>
      <c r="BK25" s="367"/>
      <c r="BL25" s="367"/>
      <c r="BM25" s="367"/>
      <c r="BN25" s="621"/>
      <c r="BO25" s="641" t="s">
        <v>34</v>
      </c>
      <c r="BP25" s="641"/>
      <c r="BQ25" s="641"/>
      <c r="BR25" s="641"/>
      <c r="BS25" s="642" t="s">
        <v>34</v>
      </c>
      <c r="BT25" s="642"/>
      <c r="BU25" s="642"/>
      <c r="BV25" s="642"/>
      <c r="BW25" s="642"/>
      <c r="BX25" s="642"/>
      <c r="BY25" s="642"/>
      <c r="BZ25" s="642"/>
      <c r="CA25" s="642"/>
      <c r="CB25" s="662"/>
      <c r="CD25" s="606" t="s">
        <v>246</v>
      </c>
      <c r="CE25" s="414"/>
      <c r="CF25" s="414"/>
      <c r="CG25" s="414"/>
      <c r="CH25" s="414"/>
      <c r="CI25" s="414"/>
      <c r="CJ25" s="414"/>
      <c r="CK25" s="414"/>
      <c r="CL25" s="414"/>
      <c r="CM25" s="414"/>
      <c r="CN25" s="414"/>
      <c r="CO25" s="414"/>
      <c r="CP25" s="414"/>
      <c r="CQ25" s="607"/>
      <c r="CR25" s="608">
        <v>20218794</v>
      </c>
      <c r="CS25" s="609"/>
      <c r="CT25" s="609"/>
      <c r="CU25" s="609"/>
      <c r="CV25" s="609"/>
      <c r="CW25" s="609"/>
      <c r="CX25" s="609"/>
      <c r="CY25" s="610"/>
      <c r="CZ25" s="611">
        <v>16.3</v>
      </c>
      <c r="DA25" s="612"/>
      <c r="DB25" s="612"/>
      <c r="DC25" s="613"/>
      <c r="DD25" s="614">
        <v>18348255</v>
      </c>
      <c r="DE25" s="609"/>
      <c r="DF25" s="609"/>
      <c r="DG25" s="609"/>
      <c r="DH25" s="609"/>
      <c r="DI25" s="609"/>
      <c r="DJ25" s="609"/>
      <c r="DK25" s="610"/>
      <c r="DL25" s="614">
        <v>18028193</v>
      </c>
      <c r="DM25" s="609"/>
      <c r="DN25" s="609"/>
      <c r="DO25" s="609"/>
      <c r="DP25" s="609"/>
      <c r="DQ25" s="609"/>
      <c r="DR25" s="609"/>
      <c r="DS25" s="609"/>
      <c r="DT25" s="609"/>
      <c r="DU25" s="609"/>
      <c r="DV25" s="610"/>
      <c r="DW25" s="611">
        <v>27.3</v>
      </c>
      <c r="DX25" s="612"/>
      <c r="DY25" s="612"/>
      <c r="DZ25" s="612"/>
      <c r="EA25" s="612"/>
      <c r="EB25" s="612"/>
      <c r="EC25" s="640"/>
    </row>
    <row r="26" spans="2:133" ht="11.25" customHeight="1" x14ac:dyDescent="0.2">
      <c r="B26" s="606" t="s">
        <v>347</v>
      </c>
      <c r="C26" s="414"/>
      <c r="D26" s="414"/>
      <c r="E26" s="414"/>
      <c r="F26" s="414"/>
      <c r="G26" s="414"/>
      <c r="H26" s="414"/>
      <c r="I26" s="414"/>
      <c r="J26" s="414"/>
      <c r="K26" s="414"/>
      <c r="L26" s="414"/>
      <c r="M26" s="414"/>
      <c r="N26" s="414"/>
      <c r="O26" s="414"/>
      <c r="P26" s="414"/>
      <c r="Q26" s="607"/>
      <c r="R26" s="608">
        <v>26746</v>
      </c>
      <c r="S26" s="367"/>
      <c r="T26" s="367"/>
      <c r="U26" s="367"/>
      <c r="V26" s="367"/>
      <c r="W26" s="367"/>
      <c r="X26" s="367"/>
      <c r="Y26" s="621"/>
      <c r="Z26" s="641">
        <v>0</v>
      </c>
      <c r="AA26" s="641"/>
      <c r="AB26" s="641"/>
      <c r="AC26" s="641"/>
      <c r="AD26" s="642">
        <v>26746</v>
      </c>
      <c r="AE26" s="642"/>
      <c r="AF26" s="642"/>
      <c r="AG26" s="642"/>
      <c r="AH26" s="642"/>
      <c r="AI26" s="642"/>
      <c r="AJ26" s="642"/>
      <c r="AK26" s="642"/>
      <c r="AL26" s="611">
        <v>0</v>
      </c>
      <c r="AM26" s="355"/>
      <c r="AN26" s="355"/>
      <c r="AO26" s="643"/>
      <c r="AP26" s="606" t="s">
        <v>394</v>
      </c>
      <c r="AQ26" s="665"/>
      <c r="AR26" s="665"/>
      <c r="AS26" s="665"/>
      <c r="AT26" s="665"/>
      <c r="AU26" s="665"/>
      <c r="AV26" s="665"/>
      <c r="AW26" s="665"/>
      <c r="AX26" s="665"/>
      <c r="AY26" s="665"/>
      <c r="AZ26" s="665"/>
      <c r="BA26" s="665"/>
      <c r="BB26" s="665"/>
      <c r="BC26" s="665"/>
      <c r="BD26" s="665"/>
      <c r="BE26" s="665"/>
      <c r="BF26" s="666"/>
      <c r="BG26" s="608" t="s">
        <v>34</v>
      </c>
      <c r="BH26" s="367"/>
      <c r="BI26" s="367"/>
      <c r="BJ26" s="367"/>
      <c r="BK26" s="367"/>
      <c r="BL26" s="367"/>
      <c r="BM26" s="367"/>
      <c r="BN26" s="621"/>
      <c r="BO26" s="641" t="s">
        <v>34</v>
      </c>
      <c r="BP26" s="641"/>
      <c r="BQ26" s="641"/>
      <c r="BR26" s="641"/>
      <c r="BS26" s="642" t="s">
        <v>34</v>
      </c>
      <c r="BT26" s="642"/>
      <c r="BU26" s="642"/>
      <c r="BV26" s="642"/>
      <c r="BW26" s="642"/>
      <c r="BX26" s="642"/>
      <c r="BY26" s="642"/>
      <c r="BZ26" s="642"/>
      <c r="CA26" s="642"/>
      <c r="CB26" s="662"/>
      <c r="CD26" s="606" t="s">
        <v>252</v>
      </c>
      <c r="CE26" s="414"/>
      <c r="CF26" s="414"/>
      <c r="CG26" s="414"/>
      <c r="CH26" s="414"/>
      <c r="CI26" s="414"/>
      <c r="CJ26" s="414"/>
      <c r="CK26" s="414"/>
      <c r="CL26" s="414"/>
      <c r="CM26" s="414"/>
      <c r="CN26" s="414"/>
      <c r="CO26" s="414"/>
      <c r="CP26" s="414"/>
      <c r="CQ26" s="607"/>
      <c r="CR26" s="608">
        <v>12803443</v>
      </c>
      <c r="CS26" s="367"/>
      <c r="CT26" s="367"/>
      <c r="CU26" s="367"/>
      <c r="CV26" s="367"/>
      <c r="CW26" s="367"/>
      <c r="CX26" s="367"/>
      <c r="CY26" s="621"/>
      <c r="CZ26" s="611">
        <v>10.3</v>
      </c>
      <c r="DA26" s="612"/>
      <c r="DB26" s="612"/>
      <c r="DC26" s="613"/>
      <c r="DD26" s="614">
        <v>11942559</v>
      </c>
      <c r="DE26" s="367"/>
      <c r="DF26" s="367"/>
      <c r="DG26" s="367"/>
      <c r="DH26" s="367"/>
      <c r="DI26" s="367"/>
      <c r="DJ26" s="367"/>
      <c r="DK26" s="621"/>
      <c r="DL26" s="614" t="s">
        <v>34</v>
      </c>
      <c r="DM26" s="367"/>
      <c r="DN26" s="367"/>
      <c r="DO26" s="367"/>
      <c r="DP26" s="367"/>
      <c r="DQ26" s="367"/>
      <c r="DR26" s="367"/>
      <c r="DS26" s="367"/>
      <c r="DT26" s="367"/>
      <c r="DU26" s="367"/>
      <c r="DV26" s="621"/>
      <c r="DW26" s="611" t="s">
        <v>34</v>
      </c>
      <c r="DX26" s="612"/>
      <c r="DY26" s="612"/>
      <c r="DZ26" s="612"/>
      <c r="EA26" s="612"/>
      <c r="EB26" s="612"/>
      <c r="EC26" s="640"/>
    </row>
    <row r="27" spans="2:133" ht="11.25" customHeight="1" x14ac:dyDescent="0.2">
      <c r="B27" s="606" t="s">
        <v>39</v>
      </c>
      <c r="C27" s="414"/>
      <c r="D27" s="414"/>
      <c r="E27" s="414"/>
      <c r="F27" s="414"/>
      <c r="G27" s="414"/>
      <c r="H27" s="414"/>
      <c r="I27" s="414"/>
      <c r="J27" s="414"/>
      <c r="K27" s="414"/>
      <c r="L27" s="414"/>
      <c r="M27" s="414"/>
      <c r="N27" s="414"/>
      <c r="O27" s="414"/>
      <c r="P27" s="414"/>
      <c r="Q27" s="607"/>
      <c r="R27" s="608">
        <v>723391</v>
      </c>
      <c r="S27" s="367"/>
      <c r="T27" s="367"/>
      <c r="U27" s="367"/>
      <c r="V27" s="367"/>
      <c r="W27" s="367"/>
      <c r="X27" s="367"/>
      <c r="Y27" s="621"/>
      <c r="Z27" s="641">
        <v>0.6</v>
      </c>
      <c r="AA27" s="641"/>
      <c r="AB27" s="641"/>
      <c r="AC27" s="641"/>
      <c r="AD27" s="642" t="s">
        <v>34</v>
      </c>
      <c r="AE27" s="642"/>
      <c r="AF27" s="642"/>
      <c r="AG27" s="642"/>
      <c r="AH27" s="642"/>
      <c r="AI27" s="642"/>
      <c r="AJ27" s="642"/>
      <c r="AK27" s="642"/>
      <c r="AL27" s="611" t="s">
        <v>34</v>
      </c>
      <c r="AM27" s="355"/>
      <c r="AN27" s="355"/>
      <c r="AO27" s="643"/>
      <c r="AP27" s="606" t="s">
        <v>131</v>
      </c>
      <c r="AQ27" s="414"/>
      <c r="AR27" s="414"/>
      <c r="AS27" s="414"/>
      <c r="AT27" s="414"/>
      <c r="AU27" s="414"/>
      <c r="AV27" s="414"/>
      <c r="AW27" s="414"/>
      <c r="AX27" s="414"/>
      <c r="AY27" s="414"/>
      <c r="AZ27" s="414"/>
      <c r="BA27" s="414"/>
      <c r="BB27" s="414"/>
      <c r="BC27" s="414"/>
      <c r="BD27" s="414"/>
      <c r="BE27" s="414"/>
      <c r="BF27" s="607"/>
      <c r="BG27" s="608">
        <v>40092700</v>
      </c>
      <c r="BH27" s="367"/>
      <c r="BI27" s="367"/>
      <c r="BJ27" s="367"/>
      <c r="BK27" s="367"/>
      <c r="BL27" s="367"/>
      <c r="BM27" s="367"/>
      <c r="BN27" s="621"/>
      <c r="BO27" s="641">
        <v>100</v>
      </c>
      <c r="BP27" s="641"/>
      <c r="BQ27" s="641"/>
      <c r="BR27" s="641"/>
      <c r="BS27" s="642">
        <v>659714</v>
      </c>
      <c r="BT27" s="642"/>
      <c r="BU27" s="642"/>
      <c r="BV27" s="642"/>
      <c r="BW27" s="642"/>
      <c r="BX27" s="642"/>
      <c r="BY27" s="642"/>
      <c r="BZ27" s="642"/>
      <c r="CA27" s="642"/>
      <c r="CB27" s="662"/>
      <c r="CD27" s="606" t="s">
        <v>396</v>
      </c>
      <c r="CE27" s="414"/>
      <c r="CF27" s="414"/>
      <c r="CG27" s="414"/>
      <c r="CH27" s="414"/>
      <c r="CI27" s="414"/>
      <c r="CJ27" s="414"/>
      <c r="CK27" s="414"/>
      <c r="CL27" s="414"/>
      <c r="CM27" s="414"/>
      <c r="CN27" s="414"/>
      <c r="CO27" s="414"/>
      <c r="CP27" s="414"/>
      <c r="CQ27" s="607"/>
      <c r="CR27" s="608">
        <v>50441437</v>
      </c>
      <c r="CS27" s="609"/>
      <c r="CT27" s="609"/>
      <c r="CU27" s="609"/>
      <c r="CV27" s="609"/>
      <c r="CW27" s="609"/>
      <c r="CX27" s="609"/>
      <c r="CY27" s="610"/>
      <c r="CZ27" s="611">
        <v>40.6</v>
      </c>
      <c r="DA27" s="612"/>
      <c r="DB27" s="612"/>
      <c r="DC27" s="613"/>
      <c r="DD27" s="614">
        <v>16321219</v>
      </c>
      <c r="DE27" s="609"/>
      <c r="DF27" s="609"/>
      <c r="DG27" s="609"/>
      <c r="DH27" s="609"/>
      <c r="DI27" s="609"/>
      <c r="DJ27" s="609"/>
      <c r="DK27" s="610"/>
      <c r="DL27" s="614">
        <v>12673559</v>
      </c>
      <c r="DM27" s="609"/>
      <c r="DN27" s="609"/>
      <c r="DO27" s="609"/>
      <c r="DP27" s="609"/>
      <c r="DQ27" s="609"/>
      <c r="DR27" s="609"/>
      <c r="DS27" s="609"/>
      <c r="DT27" s="609"/>
      <c r="DU27" s="609"/>
      <c r="DV27" s="610"/>
      <c r="DW27" s="611">
        <v>19.2</v>
      </c>
      <c r="DX27" s="612"/>
      <c r="DY27" s="612"/>
      <c r="DZ27" s="612"/>
      <c r="EA27" s="612"/>
      <c r="EB27" s="612"/>
      <c r="EC27" s="640"/>
    </row>
    <row r="28" spans="2:133" ht="11.25" customHeight="1" x14ac:dyDescent="0.2">
      <c r="B28" s="606" t="s">
        <v>397</v>
      </c>
      <c r="C28" s="414"/>
      <c r="D28" s="414"/>
      <c r="E28" s="414"/>
      <c r="F28" s="414"/>
      <c r="G28" s="414"/>
      <c r="H28" s="414"/>
      <c r="I28" s="414"/>
      <c r="J28" s="414"/>
      <c r="K28" s="414"/>
      <c r="L28" s="414"/>
      <c r="M28" s="414"/>
      <c r="N28" s="414"/>
      <c r="O28" s="414"/>
      <c r="P28" s="414"/>
      <c r="Q28" s="607"/>
      <c r="R28" s="608">
        <v>1053950</v>
      </c>
      <c r="S28" s="367"/>
      <c r="T28" s="367"/>
      <c r="U28" s="367"/>
      <c r="V28" s="367"/>
      <c r="W28" s="367"/>
      <c r="X28" s="367"/>
      <c r="Y28" s="621"/>
      <c r="Z28" s="641">
        <v>0.8</v>
      </c>
      <c r="AA28" s="641"/>
      <c r="AB28" s="641"/>
      <c r="AC28" s="641"/>
      <c r="AD28" s="642">
        <v>420635</v>
      </c>
      <c r="AE28" s="642"/>
      <c r="AF28" s="642"/>
      <c r="AG28" s="642"/>
      <c r="AH28" s="642"/>
      <c r="AI28" s="642"/>
      <c r="AJ28" s="642"/>
      <c r="AK28" s="642"/>
      <c r="AL28" s="611">
        <v>0.6</v>
      </c>
      <c r="AM28" s="355"/>
      <c r="AN28" s="355"/>
      <c r="AO28" s="643"/>
      <c r="AP28" s="606"/>
      <c r="AQ28" s="414"/>
      <c r="AR28" s="414"/>
      <c r="AS28" s="414"/>
      <c r="AT28" s="414"/>
      <c r="AU28" s="414"/>
      <c r="AV28" s="414"/>
      <c r="AW28" s="414"/>
      <c r="AX28" s="414"/>
      <c r="AY28" s="414"/>
      <c r="AZ28" s="414"/>
      <c r="BA28" s="414"/>
      <c r="BB28" s="414"/>
      <c r="BC28" s="414"/>
      <c r="BD28" s="414"/>
      <c r="BE28" s="414"/>
      <c r="BF28" s="607"/>
      <c r="BG28" s="608"/>
      <c r="BH28" s="367"/>
      <c r="BI28" s="367"/>
      <c r="BJ28" s="367"/>
      <c r="BK28" s="367"/>
      <c r="BL28" s="367"/>
      <c r="BM28" s="367"/>
      <c r="BN28" s="621"/>
      <c r="BO28" s="641"/>
      <c r="BP28" s="641"/>
      <c r="BQ28" s="641"/>
      <c r="BR28" s="641"/>
      <c r="BS28" s="614"/>
      <c r="BT28" s="367"/>
      <c r="BU28" s="367"/>
      <c r="BV28" s="367"/>
      <c r="BW28" s="367"/>
      <c r="BX28" s="367"/>
      <c r="BY28" s="367"/>
      <c r="BZ28" s="367"/>
      <c r="CA28" s="367"/>
      <c r="CB28" s="639"/>
      <c r="CD28" s="606" t="s">
        <v>172</v>
      </c>
      <c r="CE28" s="414"/>
      <c r="CF28" s="414"/>
      <c r="CG28" s="414"/>
      <c r="CH28" s="414"/>
      <c r="CI28" s="414"/>
      <c r="CJ28" s="414"/>
      <c r="CK28" s="414"/>
      <c r="CL28" s="414"/>
      <c r="CM28" s="414"/>
      <c r="CN28" s="414"/>
      <c r="CO28" s="414"/>
      <c r="CP28" s="414"/>
      <c r="CQ28" s="607"/>
      <c r="CR28" s="608">
        <v>8837856</v>
      </c>
      <c r="CS28" s="367"/>
      <c r="CT28" s="367"/>
      <c r="CU28" s="367"/>
      <c r="CV28" s="367"/>
      <c r="CW28" s="367"/>
      <c r="CX28" s="367"/>
      <c r="CY28" s="621"/>
      <c r="CZ28" s="611">
        <v>7.1</v>
      </c>
      <c r="DA28" s="612"/>
      <c r="DB28" s="612"/>
      <c r="DC28" s="613"/>
      <c r="DD28" s="614">
        <v>8601070</v>
      </c>
      <c r="DE28" s="367"/>
      <c r="DF28" s="367"/>
      <c r="DG28" s="367"/>
      <c r="DH28" s="367"/>
      <c r="DI28" s="367"/>
      <c r="DJ28" s="367"/>
      <c r="DK28" s="621"/>
      <c r="DL28" s="614">
        <v>7871897</v>
      </c>
      <c r="DM28" s="367"/>
      <c r="DN28" s="367"/>
      <c r="DO28" s="367"/>
      <c r="DP28" s="367"/>
      <c r="DQ28" s="367"/>
      <c r="DR28" s="367"/>
      <c r="DS28" s="367"/>
      <c r="DT28" s="367"/>
      <c r="DU28" s="367"/>
      <c r="DV28" s="621"/>
      <c r="DW28" s="611">
        <v>11.9</v>
      </c>
      <c r="DX28" s="612"/>
      <c r="DY28" s="612"/>
      <c r="DZ28" s="612"/>
      <c r="EA28" s="612"/>
      <c r="EB28" s="612"/>
      <c r="EC28" s="640"/>
    </row>
    <row r="29" spans="2:133" ht="11.25" customHeight="1" x14ac:dyDescent="0.2">
      <c r="B29" s="606" t="s">
        <v>140</v>
      </c>
      <c r="C29" s="414"/>
      <c r="D29" s="414"/>
      <c r="E29" s="414"/>
      <c r="F29" s="414"/>
      <c r="G29" s="414"/>
      <c r="H29" s="414"/>
      <c r="I29" s="414"/>
      <c r="J29" s="414"/>
      <c r="K29" s="414"/>
      <c r="L29" s="414"/>
      <c r="M29" s="414"/>
      <c r="N29" s="414"/>
      <c r="O29" s="414"/>
      <c r="P29" s="414"/>
      <c r="Q29" s="607"/>
      <c r="R29" s="608">
        <v>507844</v>
      </c>
      <c r="S29" s="367"/>
      <c r="T29" s="367"/>
      <c r="U29" s="367"/>
      <c r="V29" s="367"/>
      <c r="W29" s="367"/>
      <c r="X29" s="367"/>
      <c r="Y29" s="621"/>
      <c r="Z29" s="641">
        <v>0.4</v>
      </c>
      <c r="AA29" s="641"/>
      <c r="AB29" s="641"/>
      <c r="AC29" s="641"/>
      <c r="AD29" s="642">
        <v>12405</v>
      </c>
      <c r="AE29" s="642"/>
      <c r="AF29" s="642"/>
      <c r="AG29" s="642"/>
      <c r="AH29" s="642"/>
      <c r="AI29" s="642"/>
      <c r="AJ29" s="642"/>
      <c r="AK29" s="642"/>
      <c r="AL29" s="611">
        <v>0</v>
      </c>
      <c r="AM29" s="355"/>
      <c r="AN29" s="355"/>
      <c r="AO29" s="643"/>
      <c r="AP29" s="586"/>
      <c r="AQ29" s="587"/>
      <c r="AR29" s="587"/>
      <c r="AS29" s="587"/>
      <c r="AT29" s="587"/>
      <c r="AU29" s="587"/>
      <c r="AV29" s="587"/>
      <c r="AW29" s="587"/>
      <c r="AX29" s="587"/>
      <c r="AY29" s="587"/>
      <c r="AZ29" s="587"/>
      <c r="BA29" s="587"/>
      <c r="BB29" s="587"/>
      <c r="BC29" s="587"/>
      <c r="BD29" s="587"/>
      <c r="BE29" s="587"/>
      <c r="BF29" s="588"/>
      <c r="BG29" s="608"/>
      <c r="BH29" s="367"/>
      <c r="BI29" s="367"/>
      <c r="BJ29" s="367"/>
      <c r="BK29" s="367"/>
      <c r="BL29" s="367"/>
      <c r="BM29" s="367"/>
      <c r="BN29" s="621"/>
      <c r="BO29" s="641"/>
      <c r="BP29" s="641"/>
      <c r="BQ29" s="641"/>
      <c r="BR29" s="641"/>
      <c r="BS29" s="642"/>
      <c r="BT29" s="642"/>
      <c r="BU29" s="642"/>
      <c r="BV29" s="642"/>
      <c r="BW29" s="642"/>
      <c r="BX29" s="642"/>
      <c r="BY29" s="642"/>
      <c r="BZ29" s="642"/>
      <c r="CA29" s="642"/>
      <c r="CB29" s="662"/>
      <c r="CD29" s="395" t="s">
        <v>256</v>
      </c>
      <c r="CE29" s="397"/>
      <c r="CF29" s="606" t="s">
        <v>23</v>
      </c>
      <c r="CG29" s="414"/>
      <c r="CH29" s="414"/>
      <c r="CI29" s="414"/>
      <c r="CJ29" s="414"/>
      <c r="CK29" s="414"/>
      <c r="CL29" s="414"/>
      <c r="CM29" s="414"/>
      <c r="CN29" s="414"/>
      <c r="CO29" s="414"/>
      <c r="CP29" s="414"/>
      <c r="CQ29" s="607"/>
      <c r="CR29" s="608">
        <v>8823749</v>
      </c>
      <c r="CS29" s="609"/>
      <c r="CT29" s="609"/>
      <c r="CU29" s="609"/>
      <c r="CV29" s="609"/>
      <c r="CW29" s="609"/>
      <c r="CX29" s="609"/>
      <c r="CY29" s="610"/>
      <c r="CZ29" s="611">
        <v>7.1</v>
      </c>
      <c r="DA29" s="612"/>
      <c r="DB29" s="612"/>
      <c r="DC29" s="613"/>
      <c r="DD29" s="614">
        <v>8586963</v>
      </c>
      <c r="DE29" s="609"/>
      <c r="DF29" s="609"/>
      <c r="DG29" s="609"/>
      <c r="DH29" s="609"/>
      <c r="DI29" s="609"/>
      <c r="DJ29" s="609"/>
      <c r="DK29" s="610"/>
      <c r="DL29" s="614">
        <v>7857790</v>
      </c>
      <c r="DM29" s="609"/>
      <c r="DN29" s="609"/>
      <c r="DO29" s="609"/>
      <c r="DP29" s="609"/>
      <c r="DQ29" s="609"/>
      <c r="DR29" s="609"/>
      <c r="DS29" s="609"/>
      <c r="DT29" s="609"/>
      <c r="DU29" s="609"/>
      <c r="DV29" s="610"/>
      <c r="DW29" s="611">
        <v>11.9</v>
      </c>
      <c r="DX29" s="612"/>
      <c r="DY29" s="612"/>
      <c r="DZ29" s="612"/>
      <c r="EA29" s="612"/>
      <c r="EB29" s="612"/>
      <c r="EC29" s="640"/>
    </row>
    <row r="30" spans="2:133" ht="11.25" customHeight="1" x14ac:dyDescent="0.2">
      <c r="B30" s="606" t="s">
        <v>399</v>
      </c>
      <c r="C30" s="414"/>
      <c r="D30" s="414"/>
      <c r="E30" s="414"/>
      <c r="F30" s="414"/>
      <c r="G30" s="414"/>
      <c r="H30" s="414"/>
      <c r="I30" s="414"/>
      <c r="J30" s="414"/>
      <c r="K30" s="414"/>
      <c r="L30" s="414"/>
      <c r="M30" s="414"/>
      <c r="N30" s="414"/>
      <c r="O30" s="414"/>
      <c r="P30" s="414"/>
      <c r="Q30" s="607"/>
      <c r="R30" s="608">
        <v>35127982</v>
      </c>
      <c r="S30" s="367"/>
      <c r="T30" s="367"/>
      <c r="U30" s="367"/>
      <c r="V30" s="367"/>
      <c r="W30" s="367"/>
      <c r="X30" s="367"/>
      <c r="Y30" s="621"/>
      <c r="Z30" s="641">
        <v>27.7</v>
      </c>
      <c r="AA30" s="641"/>
      <c r="AB30" s="641"/>
      <c r="AC30" s="641"/>
      <c r="AD30" s="642" t="s">
        <v>34</v>
      </c>
      <c r="AE30" s="642"/>
      <c r="AF30" s="642"/>
      <c r="AG30" s="642"/>
      <c r="AH30" s="642"/>
      <c r="AI30" s="642"/>
      <c r="AJ30" s="642"/>
      <c r="AK30" s="642"/>
      <c r="AL30" s="611" t="s">
        <v>34</v>
      </c>
      <c r="AM30" s="355"/>
      <c r="AN30" s="355"/>
      <c r="AO30" s="643"/>
      <c r="AP30" s="521" t="s">
        <v>161</v>
      </c>
      <c r="AQ30" s="522"/>
      <c r="AR30" s="522"/>
      <c r="AS30" s="522"/>
      <c r="AT30" s="522"/>
      <c r="AU30" s="522"/>
      <c r="AV30" s="522"/>
      <c r="AW30" s="522"/>
      <c r="AX30" s="522"/>
      <c r="AY30" s="522"/>
      <c r="AZ30" s="522"/>
      <c r="BA30" s="522"/>
      <c r="BB30" s="522"/>
      <c r="BC30" s="522"/>
      <c r="BD30" s="522"/>
      <c r="BE30" s="522"/>
      <c r="BF30" s="564"/>
      <c r="BG30" s="521" t="s">
        <v>400</v>
      </c>
      <c r="BH30" s="663"/>
      <c r="BI30" s="663"/>
      <c r="BJ30" s="663"/>
      <c r="BK30" s="663"/>
      <c r="BL30" s="663"/>
      <c r="BM30" s="663"/>
      <c r="BN30" s="663"/>
      <c r="BO30" s="663"/>
      <c r="BP30" s="663"/>
      <c r="BQ30" s="664"/>
      <c r="BR30" s="521" t="s">
        <v>296</v>
      </c>
      <c r="BS30" s="663"/>
      <c r="BT30" s="663"/>
      <c r="BU30" s="663"/>
      <c r="BV30" s="663"/>
      <c r="BW30" s="663"/>
      <c r="BX30" s="663"/>
      <c r="BY30" s="663"/>
      <c r="BZ30" s="663"/>
      <c r="CA30" s="663"/>
      <c r="CB30" s="664"/>
      <c r="CD30" s="398"/>
      <c r="CE30" s="400"/>
      <c r="CF30" s="606" t="s">
        <v>401</v>
      </c>
      <c r="CG30" s="414"/>
      <c r="CH30" s="414"/>
      <c r="CI30" s="414"/>
      <c r="CJ30" s="414"/>
      <c r="CK30" s="414"/>
      <c r="CL30" s="414"/>
      <c r="CM30" s="414"/>
      <c r="CN30" s="414"/>
      <c r="CO30" s="414"/>
      <c r="CP30" s="414"/>
      <c r="CQ30" s="607"/>
      <c r="CR30" s="608">
        <v>8504327</v>
      </c>
      <c r="CS30" s="367"/>
      <c r="CT30" s="367"/>
      <c r="CU30" s="367"/>
      <c r="CV30" s="367"/>
      <c r="CW30" s="367"/>
      <c r="CX30" s="367"/>
      <c r="CY30" s="621"/>
      <c r="CZ30" s="611">
        <v>6.8</v>
      </c>
      <c r="DA30" s="612"/>
      <c r="DB30" s="612"/>
      <c r="DC30" s="613"/>
      <c r="DD30" s="614">
        <v>8274588</v>
      </c>
      <c r="DE30" s="367"/>
      <c r="DF30" s="367"/>
      <c r="DG30" s="367"/>
      <c r="DH30" s="367"/>
      <c r="DI30" s="367"/>
      <c r="DJ30" s="367"/>
      <c r="DK30" s="621"/>
      <c r="DL30" s="614">
        <v>7545415</v>
      </c>
      <c r="DM30" s="367"/>
      <c r="DN30" s="367"/>
      <c r="DO30" s="367"/>
      <c r="DP30" s="367"/>
      <c r="DQ30" s="367"/>
      <c r="DR30" s="367"/>
      <c r="DS30" s="367"/>
      <c r="DT30" s="367"/>
      <c r="DU30" s="367"/>
      <c r="DV30" s="621"/>
      <c r="DW30" s="611">
        <v>11.4</v>
      </c>
      <c r="DX30" s="612"/>
      <c r="DY30" s="612"/>
      <c r="DZ30" s="612"/>
      <c r="EA30" s="612"/>
      <c r="EB30" s="612"/>
      <c r="EC30" s="640"/>
    </row>
    <row r="31" spans="2:133" ht="11.25" customHeight="1" x14ac:dyDescent="0.2">
      <c r="B31" s="655" t="s">
        <v>402</v>
      </c>
      <c r="C31" s="656"/>
      <c r="D31" s="656"/>
      <c r="E31" s="656"/>
      <c r="F31" s="656"/>
      <c r="G31" s="656"/>
      <c r="H31" s="656"/>
      <c r="I31" s="656"/>
      <c r="J31" s="656"/>
      <c r="K31" s="656"/>
      <c r="L31" s="656"/>
      <c r="M31" s="656"/>
      <c r="N31" s="656"/>
      <c r="O31" s="656"/>
      <c r="P31" s="656"/>
      <c r="Q31" s="657"/>
      <c r="R31" s="608">
        <v>60162</v>
      </c>
      <c r="S31" s="367"/>
      <c r="T31" s="367"/>
      <c r="U31" s="367"/>
      <c r="V31" s="367"/>
      <c r="W31" s="367"/>
      <c r="X31" s="367"/>
      <c r="Y31" s="621"/>
      <c r="Z31" s="641">
        <v>0</v>
      </c>
      <c r="AA31" s="641"/>
      <c r="AB31" s="641"/>
      <c r="AC31" s="641"/>
      <c r="AD31" s="642">
        <v>60162</v>
      </c>
      <c r="AE31" s="642"/>
      <c r="AF31" s="642"/>
      <c r="AG31" s="642"/>
      <c r="AH31" s="642"/>
      <c r="AI31" s="642"/>
      <c r="AJ31" s="642"/>
      <c r="AK31" s="642"/>
      <c r="AL31" s="611">
        <v>0.1</v>
      </c>
      <c r="AM31" s="355"/>
      <c r="AN31" s="355"/>
      <c r="AO31" s="643"/>
      <c r="AP31" s="387" t="s">
        <v>403</v>
      </c>
      <c r="AQ31" s="388"/>
      <c r="AR31" s="388"/>
      <c r="AS31" s="388"/>
      <c r="AT31" s="603" t="s">
        <v>359</v>
      </c>
      <c r="AU31" s="42"/>
      <c r="AV31" s="42"/>
      <c r="AW31" s="42"/>
      <c r="AX31" s="650" t="s">
        <v>97</v>
      </c>
      <c r="AY31" s="651"/>
      <c r="AZ31" s="651"/>
      <c r="BA31" s="651"/>
      <c r="BB31" s="651"/>
      <c r="BC31" s="651"/>
      <c r="BD31" s="651"/>
      <c r="BE31" s="651"/>
      <c r="BF31" s="652"/>
      <c r="BG31" s="658">
        <v>99.6</v>
      </c>
      <c r="BH31" s="659"/>
      <c r="BI31" s="659"/>
      <c r="BJ31" s="659"/>
      <c r="BK31" s="659"/>
      <c r="BL31" s="659"/>
      <c r="BM31" s="660">
        <v>98.6</v>
      </c>
      <c r="BN31" s="659"/>
      <c r="BO31" s="659"/>
      <c r="BP31" s="659"/>
      <c r="BQ31" s="661"/>
      <c r="BR31" s="658">
        <v>99.5</v>
      </c>
      <c r="BS31" s="659"/>
      <c r="BT31" s="659"/>
      <c r="BU31" s="659"/>
      <c r="BV31" s="659"/>
      <c r="BW31" s="659"/>
      <c r="BX31" s="660">
        <v>98.6</v>
      </c>
      <c r="BY31" s="659"/>
      <c r="BZ31" s="659"/>
      <c r="CA31" s="659"/>
      <c r="CB31" s="661"/>
      <c r="CD31" s="398"/>
      <c r="CE31" s="400"/>
      <c r="CF31" s="606" t="s">
        <v>405</v>
      </c>
      <c r="CG31" s="414"/>
      <c r="CH31" s="414"/>
      <c r="CI31" s="414"/>
      <c r="CJ31" s="414"/>
      <c r="CK31" s="414"/>
      <c r="CL31" s="414"/>
      <c r="CM31" s="414"/>
      <c r="CN31" s="414"/>
      <c r="CO31" s="414"/>
      <c r="CP31" s="414"/>
      <c r="CQ31" s="607"/>
      <c r="CR31" s="608">
        <v>319422</v>
      </c>
      <c r="CS31" s="609"/>
      <c r="CT31" s="609"/>
      <c r="CU31" s="609"/>
      <c r="CV31" s="609"/>
      <c r="CW31" s="609"/>
      <c r="CX31" s="609"/>
      <c r="CY31" s="610"/>
      <c r="CZ31" s="611">
        <v>0.3</v>
      </c>
      <c r="DA31" s="612"/>
      <c r="DB31" s="612"/>
      <c r="DC31" s="613"/>
      <c r="DD31" s="614">
        <v>312375</v>
      </c>
      <c r="DE31" s="609"/>
      <c r="DF31" s="609"/>
      <c r="DG31" s="609"/>
      <c r="DH31" s="609"/>
      <c r="DI31" s="609"/>
      <c r="DJ31" s="609"/>
      <c r="DK31" s="610"/>
      <c r="DL31" s="614">
        <v>312375</v>
      </c>
      <c r="DM31" s="609"/>
      <c r="DN31" s="609"/>
      <c r="DO31" s="609"/>
      <c r="DP31" s="609"/>
      <c r="DQ31" s="609"/>
      <c r="DR31" s="609"/>
      <c r="DS31" s="609"/>
      <c r="DT31" s="609"/>
      <c r="DU31" s="609"/>
      <c r="DV31" s="610"/>
      <c r="DW31" s="611">
        <v>0.5</v>
      </c>
      <c r="DX31" s="612"/>
      <c r="DY31" s="612"/>
      <c r="DZ31" s="612"/>
      <c r="EA31" s="612"/>
      <c r="EB31" s="612"/>
      <c r="EC31" s="640"/>
    </row>
    <row r="32" spans="2:133" ht="11.25" customHeight="1" x14ac:dyDescent="0.2">
      <c r="B32" s="606" t="s">
        <v>334</v>
      </c>
      <c r="C32" s="414"/>
      <c r="D32" s="414"/>
      <c r="E32" s="414"/>
      <c r="F32" s="414"/>
      <c r="G32" s="414"/>
      <c r="H32" s="414"/>
      <c r="I32" s="414"/>
      <c r="J32" s="414"/>
      <c r="K32" s="414"/>
      <c r="L32" s="414"/>
      <c r="M32" s="414"/>
      <c r="N32" s="414"/>
      <c r="O32" s="414"/>
      <c r="P32" s="414"/>
      <c r="Q32" s="607"/>
      <c r="R32" s="608">
        <v>10691973</v>
      </c>
      <c r="S32" s="367"/>
      <c r="T32" s="367"/>
      <c r="U32" s="367"/>
      <c r="V32" s="367"/>
      <c r="W32" s="367"/>
      <c r="X32" s="367"/>
      <c r="Y32" s="621"/>
      <c r="Z32" s="641">
        <v>8.4</v>
      </c>
      <c r="AA32" s="641"/>
      <c r="AB32" s="641"/>
      <c r="AC32" s="641"/>
      <c r="AD32" s="642" t="s">
        <v>34</v>
      </c>
      <c r="AE32" s="642"/>
      <c r="AF32" s="642"/>
      <c r="AG32" s="642"/>
      <c r="AH32" s="642"/>
      <c r="AI32" s="642"/>
      <c r="AJ32" s="642"/>
      <c r="AK32" s="642"/>
      <c r="AL32" s="611" t="s">
        <v>34</v>
      </c>
      <c r="AM32" s="355"/>
      <c r="AN32" s="355"/>
      <c r="AO32" s="643"/>
      <c r="AP32" s="602"/>
      <c r="AQ32" s="463"/>
      <c r="AR32" s="463"/>
      <c r="AS32" s="463"/>
      <c r="AT32" s="604"/>
      <c r="AU32" s="1" t="s">
        <v>111</v>
      </c>
      <c r="AX32" s="606" t="s">
        <v>406</v>
      </c>
      <c r="AY32" s="414"/>
      <c r="AZ32" s="414"/>
      <c r="BA32" s="414"/>
      <c r="BB32" s="414"/>
      <c r="BC32" s="414"/>
      <c r="BD32" s="414"/>
      <c r="BE32" s="414"/>
      <c r="BF32" s="607"/>
      <c r="BG32" s="654">
        <v>99.5</v>
      </c>
      <c r="BH32" s="609"/>
      <c r="BI32" s="609"/>
      <c r="BJ32" s="609"/>
      <c r="BK32" s="609"/>
      <c r="BL32" s="609"/>
      <c r="BM32" s="355">
        <v>98.7</v>
      </c>
      <c r="BN32" s="609"/>
      <c r="BO32" s="609"/>
      <c r="BP32" s="609"/>
      <c r="BQ32" s="638"/>
      <c r="BR32" s="654">
        <v>99.4</v>
      </c>
      <c r="BS32" s="609"/>
      <c r="BT32" s="609"/>
      <c r="BU32" s="609"/>
      <c r="BV32" s="609"/>
      <c r="BW32" s="609"/>
      <c r="BX32" s="355">
        <v>98.7</v>
      </c>
      <c r="BY32" s="609"/>
      <c r="BZ32" s="609"/>
      <c r="CA32" s="609"/>
      <c r="CB32" s="638"/>
      <c r="CD32" s="401"/>
      <c r="CE32" s="403"/>
      <c r="CF32" s="606" t="s">
        <v>407</v>
      </c>
      <c r="CG32" s="414"/>
      <c r="CH32" s="414"/>
      <c r="CI32" s="414"/>
      <c r="CJ32" s="414"/>
      <c r="CK32" s="414"/>
      <c r="CL32" s="414"/>
      <c r="CM32" s="414"/>
      <c r="CN32" s="414"/>
      <c r="CO32" s="414"/>
      <c r="CP32" s="414"/>
      <c r="CQ32" s="607"/>
      <c r="CR32" s="608">
        <v>14107</v>
      </c>
      <c r="CS32" s="367"/>
      <c r="CT32" s="367"/>
      <c r="CU32" s="367"/>
      <c r="CV32" s="367"/>
      <c r="CW32" s="367"/>
      <c r="CX32" s="367"/>
      <c r="CY32" s="621"/>
      <c r="CZ32" s="611">
        <v>0</v>
      </c>
      <c r="DA32" s="612"/>
      <c r="DB32" s="612"/>
      <c r="DC32" s="613"/>
      <c r="DD32" s="614">
        <v>14107</v>
      </c>
      <c r="DE32" s="367"/>
      <c r="DF32" s="367"/>
      <c r="DG32" s="367"/>
      <c r="DH32" s="367"/>
      <c r="DI32" s="367"/>
      <c r="DJ32" s="367"/>
      <c r="DK32" s="621"/>
      <c r="DL32" s="614">
        <v>14107</v>
      </c>
      <c r="DM32" s="367"/>
      <c r="DN32" s="367"/>
      <c r="DO32" s="367"/>
      <c r="DP32" s="367"/>
      <c r="DQ32" s="367"/>
      <c r="DR32" s="367"/>
      <c r="DS32" s="367"/>
      <c r="DT32" s="367"/>
      <c r="DU32" s="367"/>
      <c r="DV32" s="621"/>
      <c r="DW32" s="611">
        <v>0</v>
      </c>
      <c r="DX32" s="612"/>
      <c r="DY32" s="612"/>
      <c r="DZ32" s="612"/>
      <c r="EA32" s="612"/>
      <c r="EB32" s="612"/>
      <c r="EC32" s="640"/>
    </row>
    <row r="33" spans="2:133" ht="11.25" customHeight="1" x14ac:dyDescent="0.2">
      <c r="B33" s="606" t="s">
        <v>354</v>
      </c>
      <c r="C33" s="414"/>
      <c r="D33" s="414"/>
      <c r="E33" s="414"/>
      <c r="F33" s="414"/>
      <c r="G33" s="414"/>
      <c r="H33" s="414"/>
      <c r="I33" s="414"/>
      <c r="J33" s="414"/>
      <c r="K33" s="414"/>
      <c r="L33" s="414"/>
      <c r="M33" s="414"/>
      <c r="N33" s="414"/>
      <c r="O33" s="414"/>
      <c r="P33" s="414"/>
      <c r="Q33" s="607"/>
      <c r="R33" s="608">
        <v>769590</v>
      </c>
      <c r="S33" s="367"/>
      <c r="T33" s="367"/>
      <c r="U33" s="367"/>
      <c r="V33" s="367"/>
      <c r="W33" s="367"/>
      <c r="X33" s="367"/>
      <c r="Y33" s="621"/>
      <c r="Z33" s="641">
        <v>0.6</v>
      </c>
      <c r="AA33" s="641"/>
      <c r="AB33" s="641"/>
      <c r="AC33" s="641"/>
      <c r="AD33" s="642">
        <v>89867</v>
      </c>
      <c r="AE33" s="642"/>
      <c r="AF33" s="642"/>
      <c r="AG33" s="642"/>
      <c r="AH33" s="642"/>
      <c r="AI33" s="642"/>
      <c r="AJ33" s="642"/>
      <c r="AK33" s="642"/>
      <c r="AL33" s="611">
        <v>0.1</v>
      </c>
      <c r="AM33" s="355"/>
      <c r="AN33" s="355"/>
      <c r="AO33" s="643"/>
      <c r="AP33" s="390"/>
      <c r="AQ33" s="391"/>
      <c r="AR33" s="391"/>
      <c r="AS33" s="391"/>
      <c r="AT33" s="605"/>
      <c r="AU33" s="43"/>
      <c r="AV33" s="43"/>
      <c r="AW33" s="43"/>
      <c r="AX33" s="586" t="s">
        <v>408</v>
      </c>
      <c r="AY33" s="587"/>
      <c r="AZ33" s="587"/>
      <c r="BA33" s="587"/>
      <c r="BB33" s="587"/>
      <c r="BC33" s="587"/>
      <c r="BD33" s="587"/>
      <c r="BE33" s="587"/>
      <c r="BF33" s="588"/>
      <c r="BG33" s="653">
        <v>99.7</v>
      </c>
      <c r="BH33" s="590"/>
      <c r="BI33" s="590"/>
      <c r="BJ33" s="590"/>
      <c r="BK33" s="590"/>
      <c r="BL33" s="590"/>
      <c r="BM33" s="634">
        <v>98.5</v>
      </c>
      <c r="BN33" s="590"/>
      <c r="BO33" s="590"/>
      <c r="BP33" s="590"/>
      <c r="BQ33" s="629"/>
      <c r="BR33" s="653">
        <v>99.6</v>
      </c>
      <c r="BS33" s="590"/>
      <c r="BT33" s="590"/>
      <c r="BU33" s="590"/>
      <c r="BV33" s="590"/>
      <c r="BW33" s="590"/>
      <c r="BX33" s="634">
        <v>98.4</v>
      </c>
      <c r="BY33" s="590"/>
      <c r="BZ33" s="590"/>
      <c r="CA33" s="590"/>
      <c r="CB33" s="629"/>
      <c r="CD33" s="606" t="s">
        <v>153</v>
      </c>
      <c r="CE33" s="414"/>
      <c r="CF33" s="414"/>
      <c r="CG33" s="414"/>
      <c r="CH33" s="414"/>
      <c r="CI33" s="414"/>
      <c r="CJ33" s="414"/>
      <c r="CK33" s="414"/>
      <c r="CL33" s="414"/>
      <c r="CM33" s="414"/>
      <c r="CN33" s="414"/>
      <c r="CO33" s="414"/>
      <c r="CP33" s="414"/>
      <c r="CQ33" s="607"/>
      <c r="CR33" s="608">
        <v>38568258</v>
      </c>
      <c r="CS33" s="609"/>
      <c r="CT33" s="609"/>
      <c r="CU33" s="609"/>
      <c r="CV33" s="609"/>
      <c r="CW33" s="609"/>
      <c r="CX33" s="609"/>
      <c r="CY33" s="610"/>
      <c r="CZ33" s="611">
        <v>31</v>
      </c>
      <c r="DA33" s="612"/>
      <c r="DB33" s="612"/>
      <c r="DC33" s="613"/>
      <c r="DD33" s="614">
        <v>29766317</v>
      </c>
      <c r="DE33" s="609"/>
      <c r="DF33" s="609"/>
      <c r="DG33" s="609"/>
      <c r="DH33" s="609"/>
      <c r="DI33" s="609"/>
      <c r="DJ33" s="609"/>
      <c r="DK33" s="610"/>
      <c r="DL33" s="614">
        <v>26348124</v>
      </c>
      <c r="DM33" s="609"/>
      <c r="DN33" s="609"/>
      <c r="DO33" s="609"/>
      <c r="DP33" s="609"/>
      <c r="DQ33" s="609"/>
      <c r="DR33" s="609"/>
      <c r="DS33" s="609"/>
      <c r="DT33" s="609"/>
      <c r="DU33" s="609"/>
      <c r="DV33" s="610"/>
      <c r="DW33" s="611">
        <v>40</v>
      </c>
      <c r="DX33" s="612"/>
      <c r="DY33" s="612"/>
      <c r="DZ33" s="612"/>
      <c r="EA33" s="612"/>
      <c r="EB33" s="612"/>
      <c r="EC33" s="640"/>
    </row>
    <row r="34" spans="2:133" ht="11.25" customHeight="1" x14ac:dyDescent="0.2">
      <c r="B34" s="606" t="s">
        <v>288</v>
      </c>
      <c r="C34" s="414"/>
      <c r="D34" s="414"/>
      <c r="E34" s="414"/>
      <c r="F34" s="414"/>
      <c r="G34" s="414"/>
      <c r="H34" s="414"/>
      <c r="I34" s="414"/>
      <c r="J34" s="414"/>
      <c r="K34" s="414"/>
      <c r="L34" s="414"/>
      <c r="M34" s="414"/>
      <c r="N34" s="414"/>
      <c r="O34" s="414"/>
      <c r="P34" s="414"/>
      <c r="Q34" s="607"/>
      <c r="R34" s="608">
        <v>2169477</v>
      </c>
      <c r="S34" s="367"/>
      <c r="T34" s="367"/>
      <c r="U34" s="367"/>
      <c r="V34" s="367"/>
      <c r="W34" s="367"/>
      <c r="X34" s="367"/>
      <c r="Y34" s="621"/>
      <c r="Z34" s="641">
        <v>1.7</v>
      </c>
      <c r="AA34" s="641"/>
      <c r="AB34" s="641"/>
      <c r="AC34" s="641"/>
      <c r="AD34" s="642" t="s">
        <v>34</v>
      </c>
      <c r="AE34" s="642"/>
      <c r="AF34" s="642"/>
      <c r="AG34" s="642"/>
      <c r="AH34" s="642"/>
      <c r="AI34" s="642"/>
      <c r="AJ34" s="642"/>
      <c r="AK34" s="642"/>
      <c r="AL34" s="611" t="s">
        <v>34</v>
      </c>
      <c r="AM34" s="355"/>
      <c r="AN34" s="355"/>
      <c r="AO34" s="64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6" t="s">
        <v>369</v>
      </c>
      <c r="CE34" s="414"/>
      <c r="CF34" s="414"/>
      <c r="CG34" s="414"/>
      <c r="CH34" s="414"/>
      <c r="CI34" s="414"/>
      <c r="CJ34" s="414"/>
      <c r="CK34" s="414"/>
      <c r="CL34" s="414"/>
      <c r="CM34" s="414"/>
      <c r="CN34" s="414"/>
      <c r="CO34" s="414"/>
      <c r="CP34" s="414"/>
      <c r="CQ34" s="607"/>
      <c r="CR34" s="608">
        <v>13006371</v>
      </c>
      <c r="CS34" s="367"/>
      <c r="CT34" s="367"/>
      <c r="CU34" s="367"/>
      <c r="CV34" s="367"/>
      <c r="CW34" s="367"/>
      <c r="CX34" s="367"/>
      <c r="CY34" s="621"/>
      <c r="CZ34" s="611">
        <v>10.5</v>
      </c>
      <c r="DA34" s="612"/>
      <c r="DB34" s="612"/>
      <c r="DC34" s="613"/>
      <c r="DD34" s="614">
        <v>9847446</v>
      </c>
      <c r="DE34" s="367"/>
      <c r="DF34" s="367"/>
      <c r="DG34" s="367"/>
      <c r="DH34" s="367"/>
      <c r="DI34" s="367"/>
      <c r="DJ34" s="367"/>
      <c r="DK34" s="621"/>
      <c r="DL34" s="614">
        <v>8899250</v>
      </c>
      <c r="DM34" s="367"/>
      <c r="DN34" s="367"/>
      <c r="DO34" s="367"/>
      <c r="DP34" s="367"/>
      <c r="DQ34" s="367"/>
      <c r="DR34" s="367"/>
      <c r="DS34" s="367"/>
      <c r="DT34" s="367"/>
      <c r="DU34" s="367"/>
      <c r="DV34" s="621"/>
      <c r="DW34" s="611">
        <v>13.5</v>
      </c>
      <c r="DX34" s="612"/>
      <c r="DY34" s="612"/>
      <c r="DZ34" s="612"/>
      <c r="EA34" s="612"/>
      <c r="EB34" s="612"/>
      <c r="EC34" s="640"/>
    </row>
    <row r="35" spans="2:133" ht="11.25" customHeight="1" x14ac:dyDescent="0.2">
      <c r="B35" s="606" t="s">
        <v>409</v>
      </c>
      <c r="C35" s="414"/>
      <c r="D35" s="414"/>
      <c r="E35" s="414"/>
      <c r="F35" s="414"/>
      <c r="G35" s="414"/>
      <c r="H35" s="414"/>
      <c r="I35" s="414"/>
      <c r="J35" s="414"/>
      <c r="K35" s="414"/>
      <c r="L35" s="414"/>
      <c r="M35" s="414"/>
      <c r="N35" s="414"/>
      <c r="O35" s="414"/>
      <c r="P35" s="414"/>
      <c r="Q35" s="607"/>
      <c r="R35" s="608">
        <v>550849</v>
      </c>
      <c r="S35" s="367"/>
      <c r="T35" s="367"/>
      <c r="U35" s="367"/>
      <c r="V35" s="367"/>
      <c r="W35" s="367"/>
      <c r="X35" s="367"/>
      <c r="Y35" s="621"/>
      <c r="Z35" s="641">
        <v>0.4</v>
      </c>
      <c r="AA35" s="641"/>
      <c r="AB35" s="641"/>
      <c r="AC35" s="641"/>
      <c r="AD35" s="642" t="s">
        <v>34</v>
      </c>
      <c r="AE35" s="642"/>
      <c r="AF35" s="642"/>
      <c r="AG35" s="642"/>
      <c r="AH35" s="642"/>
      <c r="AI35" s="642"/>
      <c r="AJ35" s="642"/>
      <c r="AK35" s="642"/>
      <c r="AL35" s="611" t="s">
        <v>34</v>
      </c>
      <c r="AM35" s="355"/>
      <c r="AN35" s="355"/>
      <c r="AO35" s="643"/>
      <c r="AP35" s="16"/>
      <c r="AQ35" s="521" t="s">
        <v>163</v>
      </c>
      <c r="AR35" s="522"/>
      <c r="AS35" s="522"/>
      <c r="AT35" s="522"/>
      <c r="AU35" s="522"/>
      <c r="AV35" s="522"/>
      <c r="AW35" s="522"/>
      <c r="AX35" s="522"/>
      <c r="AY35" s="522"/>
      <c r="AZ35" s="522"/>
      <c r="BA35" s="522"/>
      <c r="BB35" s="522"/>
      <c r="BC35" s="522"/>
      <c r="BD35" s="522"/>
      <c r="BE35" s="522"/>
      <c r="BF35" s="564"/>
      <c r="BG35" s="521" t="s">
        <v>410</v>
      </c>
      <c r="BH35" s="522"/>
      <c r="BI35" s="522"/>
      <c r="BJ35" s="522"/>
      <c r="BK35" s="522"/>
      <c r="BL35" s="522"/>
      <c r="BM35" s="522"/>
      <c r="BN35" s="522"/>
      <c r="BO35" s="522"/>
      <c r="BP35" s="522"/>
      <c r="BQ35" s="522"/>
      <c r="BR35" s="522"/>
      <c r="BS35" s="522"/>
      <c r="BT35" s="522"/>
      <c r="BU35" s="522"/>
      <c r="BV35" s="522"/>
      <c r="BW35" s="522"/>
      <c r="BX35" s="522"/>
      <c r="BY35" s="522"/>
      <c r="BZ35" s="522"/>
      <c r="CA35" s="522"/>
      <c r="CB35" s="564"/>
      <c r="CD35" s="606" t="s">
        <v>373</v>
      </c>
      <c r="CE35" s="414"/>
      <c r="CF35" s="414"/>
      <c r="CG35" s="414"/>
      <c r="CH35" s="414"/>
      <c r="CI35" s="414"/>
      <c r="CJ35" s="414"/>
      <c r="CK35" s="414"/>
      <c r="CL35" s="414"/>
      <c r="CM35" s="414"/>
      <c r="CN35" s="414"/>
      <c r="CO35" s="414"/>
      <c r="CP35" s="414"/>
      <c r="CQ35" s="607"/>
      <c r="CR35" s="608">
        <v>471424</v>
      </c>
      <c r="CS35" s="609"/>
      <c r="CT35" s="609"/>
      <c r="CU35" s="609"/>
      <c r="CV35" s="609"/>
      <c r="CW35" s="609"/>
      <c r="CX35" s="609"/>
      <c r="CY35" s="610"/>
      <c r="CZ35" s="611">
        <v>0.4</v>
      </c>
      <c r="DA35" s="612"/>
      <c r="DB35" s="612"/>
      <c r="DC35" s="613"/>
      <c r="DD35" s="614">
        <v>462100</v>
      </c>
      <c r="DE35" s="609"/>
      <c r="DF35" s="609"/>
      <c r="DG35" s="609"/>
      <c r="DH35" s="609"/>
      <c r="DI35" s="609"/>
      <c r="DJ35" s="609"/>
      <c r="DK35" s="610"/>
      <c r="DL35" s="614">
        <v>455487</v>
      </c>
      <c r="DM35" s="609"/>
      <c r="DN35" s="609"/>
      <c r="DO35" s="609"/>
      <c r="DP35" s="609"/>
      <c r="DQ35" s="609"/>
      <c r="DR35" s="609"/>
      <c r="DS35" s="609"/>
      <c r="DT35" s="609"/>
      <c r="DU35" s="609"/>
      <c r="DV35" s="610"/>
      <c r="DW35" s="611">
        <v>0.7</v>
      </c>
      <c r="DX35" s="612"/>
      <c r="DY35" s="612"/>
      <c r="DZ35" s="612"/>
      <c r="EA35" s="612"/>
      <c r="EB35" s="612"/>
      <c r="EC35" s="640"/>
    </row>
    <row r="36" spans="2:133" ht="11.25" customHeight="1" x14ac:dyDescent="0.2">
      <c r="B36" s="606" t="s">
        <v>117</v>
      </c>
      <c r="C36" s="414"/>
      <c r="D36" s="414"/>
      <c r="E36" s="414"/>
      <c r="F36" s="414"/>
      <c r="G36" s="414"/>
      <c r="H36" s="414"/>
      <c r="I36" s="414"/>
      <c r="J36" s="414"/>
      <c r="K36" s="414"/>
      <c r="L36" s="414"/>
      <c r="M36" s="414"/>
      <c r="N36" s="414"/>
      <c r="O36" s="414"/>
      <c r="P36" s="414"/>
      <c r="Q36" s="607"/>
      <c r="R36" s="608">
        <v>323933</v>
      </c>
      <c r="S36" s="367"/>
      <c r="T36" s="367"/>
      <c r="U36" s="367"/>
      <c r="V36" s="367"/>
      <c r="W36" s="367"/>
      <c r="X36" s="367"/>
      <c r="Y36" s="621"/>
      <c r="Z36" s="641">
        <v>0.3</v>
      </c>
      <c r="AA36" s="641"/>
      <c r="AB36" s="641"/>
      <c r="AC36" s="641"/>
      <c r="AD36" s="642" t="s">
        <v>34</v>
      </c>
      <c r="AE36" s="642"/>
      <c r="AF36" s="642"/>
      <c r="AG36" s="642"/>
      <c r="AH36" s="642"/>
      <c r="AI36" s="642"/>
      <c r="AJ36" s="642"/>
      <c r="AK36" s="642"/>
      <c r="AL36" s="611" t="s">
        <v>34</v>
      </c>
      <c r="AM36" s="355"/>
      <c r="AN36" s="355"/>
      <c r="AO36" s="643"/>
      <c r="AP36" s="16"/>
      <c r="AQ36" s="644" t="s">
        <v>131</v>
      </c>
      <c r="AR36" s="645"/>
      <c r="AS36" s="645"/>
      <c r="AT36" s="645"/>
      <c r="AU36" s="645"/>
      <c r="AV36" s="645"/>
      <c r="AW36" s="645"/>
      <c r="AX36" s="645"/>
      <c r="AY36" s="646"/>
      <c r="AZ36" s="647">
        <v>17366478</v>
      </c>
      <c r="BA36" s="648"/>
      <c r="BB36" s="648"/>
      <c r="BC36" s="648"/>
      <c r="BD36" s="648"/>
      <c r="BE36" s="648"/>
      <c r="BF36" s="649"/>
      <c r="BG36" s="650" t="s">
        <v>289</v>
      </c>
      <c r="BH36" s="651"/>
      <c r="BI36" s="651"/>
      <c r="BJ36" s="651"/>
      <c r="BK36" s="651"/>
      <c r="BL36" s="651"/>
      <c r="BM36" s="651"/>
      <c r="BN36" s="651"/>
      <c r="BO36" s="651"/>
      <c r="BP36" s="651"/>
      <c r="BQ36" s="651"/>
      <c r="BR36" s="651"/>
      <c r="BS36" s="651"/>
      <c r="BT36" s="651"/>
      <c r="BU36" s="652"/>
      <c r="BV36" s="647">
        <v>201864</v>
      </c>
      <c r="BW36" s="648"/>
      <c r="BX36" s="648"/>
      <c r="BY36" s="648"/>
      <c r="BZ36" s="648"/>
      <c r="CA36" s="648"/>
      <c r="CB36" s="649"/>
      <c r="CD36" s="606" t="s">
        <v>411</v>
      </c>
      <c r="CE36" s="414"/>
      <c r="CF36" s="414"/>
      <c r="CG36" s="414"/>
      <c r="CH36" s="414"/>
      <c r="CI36" s="414"/>
      <c r="CJ36" s="414"/>
      <c r="CK36" s="414"/>
      <c r="CL36" s="414"/>
      <c r="CM36" s="414"/>
      <c r="CN36" s="414"/>
      <c r="CO36" s="414"/>
      <c r="CP36" s="414"/>
      <c r="CQ36" s="607"/>
      <c r="CR36" s="608">
        <v>10711142</v>
      </c>
      <c r="CS36" s="367"/>
      <c r="CT36" s="367"/>
      <c r="CU36" s="367"/>
      <c r="CV36" s="367"/>
      <c r="CW36" s="367"/>
      <c r="CX36" s="367"/>
      <c r="CY36" s="621"/>
      <c r="CZ36" s="611">
        <v>8.6</v>
      </c>
      <c r="DA36" s="612"/>
      <c r="DB36" s="612"/>
      <c r="DC36" s="613"/>
      <c r="DD36" s="614">
        <v>9526058</v>
      </c>
      <c r="DE36" s="367"/>
      <c r="DF36" s="367"/>
      <c r="DG36" s="367"/>
      <c r="DH36" s="367"/>
      <c r="DI36" s="367"/>
      <c r="DJ36" s="367"/>
      <c r="DK36" s="621"/>
      <c r="DL36" s="614">
        <v>7742650</v>
      </c>
      <c r="DM36" s="367"/>
      <c r="DN36" s="367"/>
      <c r="DO36" s="367"/>
      <c r="DP36" s="367"/>
      <c r="DQ36" s="367"/>
      <c r="DR36" s="367"/>
      <c r="DS36" s="367"/>
      <c r="DT36" s="367"/>
      <c r="DU36" s="367"/>
      <c r="DV36" s="621"/>
      <c r="DW36" s="611">
        <v>11.7</v>
      </c>
      <c r="DX36" s="612"/>
      <c r="DY36" s="612"/>
      <c r="DZ36" s="612"/>
      <c r="EA36" s="612"/>
      <c r="EB36" s="612"/>
      <c r="EC36" s="640"/>
    </row>
    <row r="37" spans="2:133" ht="11.25" customHeight="1" x14ac:dyDescent="0.2">
      <c r="B37" s="606" t="s">
        <v>412</v>
      </c>
      <c r="C37" s="414"/>
      <c r="D37" s="414"/>
      <c r="E37" s="414"/>
      <c r="F37" s="414"/>
      <c r="G37" s="414"/>
      <c r="H37" s="414"/>
      <c r="I37" s="414"/>
      <c r="J37" s="414"/>
      <c r="K37" s="414"/>
      <c r="L37" s="414"/>
      <c r="M37" s="414"/>
      <c r="N37" s="414"/>
      <c r="O37" s="414"/>
      <c r="P37" s="414"/>
      <c r="Q37" s="607"/>
      <c r="R37" s="608">
        <v>1767043</v>
      </c>
      <c r="S37" s="367"/>
      <c r="T37" s="367"/>
      <c r="U37" s="367"/>
      <c r="V37" s="367"/>
      <c r="W37" s="367"/>
      <c r="X37" s="367"/>
      <c r="Y37" s="621"/>
      <c r="Z37" s="641">
        <v>1.4</v>
      </c>
      <c r="AA37" s="641"/>
      <c r="AB37" s="641"/>
      <c r="AC37" s="641"/>
      <c r="AD37" s="642">
        <v>117263</v>
      </c>
      <c r="AE37" s="642"/>
      <c r="AF37" s="642"/>
      <c r="AG37" s="642"/>
      <c r="AH37" s="642"/>
      <c r="AI37" s="642"/>
      <c r="AJ37" s="642"/>
      <c r="AK37" s="642"/>
      <c r="AL37" s="611">
        <v>0.2</v>
      </c>
      <c r="AM37" s="355"/>
      <c r="AN37" s="355"/>
      <c r="AO37" s="643"/>
      <c r="AQ37" s="636" t="s">
        <v>302</v>
      </c>
      <c r="AR37" s="472"/>
      <c r="AS37" s="472"/>
      <c r="AT37" s="472"/>
      <c r="AU37" s="472"/>
      <c r="AV37" s="472"/>
      <c r="AW37" s="472"/>
      <c r="AX37" s="472"/>
      <c r="AY37" s="637"/>
      <c r="AZ37" s="608">
        <v>4194557</v>
      </c>
      <c r="BA37" s="367"/>
      <c r="BB37" s="367"/>
      <c r="BC37" s="367"/>
      <c r="BD37" s="609"/>
      <c r="BE37" s="609"/>
      <c r="BF37" s="638"/>
      <c r="BG37" s="606" t="s">
        <v>415</v>
      </c>
      <c r="BH37" s="414"/>
      <c r="BI37" s="414"/>
      <c r="BJ37" s="414"/>
      <c r="BK37" s="414"/>
      <c r="BL37" s="414"/>
      <c r="BM37" s="414"/>
      <c r="BN37" s="414"/>
      <c r="BO37" s="414"/>
      <c r="BP37" s="414"/>
      <c r="BQ37" s="414"/>
      <c r="BR37" s="414"/>
      <c r="BS37" s="414"/>
      <c r="BT37" s="414"/>
      <c r="BU37" s="607"/>
      <c r="BV37" s="608">
        <v>-317988</v>
      </c>
      <c r="BW37" s="367"/>
      <c r="BX37" s="367"/>
      <c r="BY37" s="367"/>
      <c r="BZ37" s="367"/>
      <c r="CA37" s="367"/>
      <c r="CB37" s="639"/>
      <c r="CD37" s="606" t="s">
        <v>222</v>
      </c>
      <c r="CE37" s="414"/>
      <c r="CF37" s="414"/>
      <c r="CG37" s="414"/>
      <c r="CH37" s="414"/>
      <c r="CI37" s="414"/>
      <c r="CJ37" s="414"/>
      <c r="CK37" s="414"/>
      <c r="CL37" s="414"/>
      <c r="CM37" s="414"/>
      <c r="CN37" s="414"/>
      <c r="CO37" s="414"/>
      <c r="CP37" s="414"/>
      <c r="CQ37" s="607"/>
      <c r="CR37" s="608">
        <v>1098912</v>
      </c>
      <c r="CS37" s="609"/>
      <c r="CT37" s="609"/>
      <c r="CU37" s="609"/>
      <c r="CV37" s="609"/>
      <c r="CW37" s="609"/>
      <c r="CX37" s="609"/>
      <c r="CY37" s="610"/>
      <c r="CZ37" s="611">
        <v>0.9</v>
      </c>
      <c r="DA37" s="612"/>
      <c r="DB37" s="612"/>
      <c r="DC37" s="613"/>
      <c r="DD37" s="614">
        <v>826103</v>
      </c>
      <c r="DE37" s="609"/>
      <c r="DF37" s="609"/>
      <c r="DG37" s="609"/>
      <c r="DH37" s="609"/>
      <c r="DI37" s="609"/>
      <c r="DJ37" s="609"/>
      <c r="DK37" s="610"/>
      <c r="DL37" s="614">
        <v>774405</v>
      </c>
      <c r="DM37" s="609"/>
      <c r="DN37" s="609"/>
      <c r="DO37" s="609"/>
      <c r="DP37" s="609"/>
      <c r="DQ37" s="609"/>
      <c r="DR37" s="609"/>
      <c r="DS37" s="609"/>
      <c r="DT37" s="609"/>
      <c r="DU37" s="609"/>
      <c r="DV37" s="610"/>
      <c r="DW37" s="611">
        <v>1.2</v>
      </c>
      <c r="DX37" s="612"/>
      <c r="DY37" s="612"/>
      <c r="DZ37" s="612"/>
      <c r="EA37" s="612"/>
      <c r="EB37" s="612"/>
      <c r="EC37" s="640"/>
    </row>
    <row r="38" spans="2:133" ht="11.25" customHeight="1" x14ac:dyDescent="0.2">
      <c r="B38" s="606" t="s">
        <v>298</v>
      </c>
      <c r="C38" s="414"/>
      <c r="D38" s="414"/>
      <c r="E38" s="414"/>
      <c r="F38" s="414"/>
      <c r="G38" s="414"/>
      <c r="H38" s="414"/>
      <c r="I38" s="414"/>
      <c r="J38" s="414"/>
      <c r="K38" s="414"/>
      <c r="L38" s="414"/>
      <c r="M38" s="414"/>
      <c r="N38" s="414"/>
      <c r="O38" s="414"/>
      <c r="P38" s="414"/>
      <c r="Q38" s="607"/>
      <c r="R38" s="608">
        <v>4229526</v>
      </c>
      <c r="S38" s="367"/>
      <c r="T38" s="367"/>
      <c r="U38" s="367"/>
      <c r="V38" s="367"/>
      <c r="W38" s="367"/>
      <c r="X38" s="367"/>
      <c r="Y38" s="621"/>
      <c r="Z38" s="641">
        <v>3.3</v>
      </c>
      <c r="AA38" s="641"/>
      <c r="AB38" s="641"/>
      <c r="AC38" s="641"/>
      <c r="AD38" s="642" t="s">
        <v>34</v>
      </c>
      <c r="AE38" s="642"/>
      <c r="AF38" s="642"/>
      <c r="AG38" s="642"/>
      <c r="AH38" s="642"/>
      <c r="AI38" s="642"/>
      <c r="AJ38" s="642"/>
      <c r="AK38" s="642"/>
      <c r="AL38" s="611" t="s">
        <v>34</v>
      </c>
      <c r="AM38" s="355"/>
      <c r="AN38" s="355"/>
      <c r="AO38" s="643"/>
      <c r="AQ38" s="636" t="s">
        <v>416</v>
      </c>
      <c r="AR38" s="472"/>
      <c r="AS38" s="472"/>
      <c r="AT38" s="472"/>
      <c r="AU38" s="472"/>
      <c r="AV38" s="472"/>
      <c r="AW38" s="472"/>
      <c r="AX38" s="472"/>
      <c r="AY38" s="637"/>
      <c r="AZ38" s="608">
        <v>1115931</v>
      </c>
      <c r="BA38" s="367"/>
      <c r="BB38" s="367"/>
      <c r="BC38" s="367"/>
      <c r="BD38" s="609"/>
      <c r="BE38" s="609"/>
      <c r="BF38" s="638"/>
      <c r="BG38" s="606" t="s">
        <v>420</v>
      </c>
      <c r="BH38" s="414"/>
      <c r="BI38" s="414"/>
      <c r="BJ38" s="414"/>
      <c r="BK38" s="414"/>
      <c r="BL38" s="414"/>
      <c r="BM38" s="414"/>
      <c r="BN38" s="414"/>
      <c r="BO38" s="414"/>
      <c r="BP38" s="414"/>
      <c r="BQ38" s="414"/>
      <c r="BR38" s="414"/>
      <c r="BS38" s="414"/>
      <c r="BT38" s="414"/>
      <c r="BU38" s="607"/>
      <c r="BV38" s="608">
        <v>31692</v>
      </c>
      <c r="BW38" s="367"/>
      <c r="BX38" s="367"/>
      <c r="BY38" s="367"/>
      <c r="BZ38" s="367"/>
      <c r="CA38" s="367"/>
      <c r="CB38" s="639"/>
      <c r="CD38" s="606" t="s">
        <v>300</v>
      </c>
      <c r="CE38" s="414"/>
      <c r="CF38" s="414"/>
      <c r="CG38" s="414"/>
      <c r="CH38" s="414"/>
      <c r="CI38" s="414"/>
      <c r="CJ38" s="414"/>
      <c r="CK38" s="414"/>
      <c r="CL38" s="414"/>
      <c r="CM38" s="414"/>
      <c r="CN38" s="414"/>
      <c r="CO38" s="414"/>
      <c r="CP38" s="414"/>
      <c r="CQ38" s="607"/>
      <c r="CR38" s="608">
        <v>11935925</v>
      </c>
      <c r="CS38" s="367"/>
      <c r="CT38" s="367"/>
      <c r="CU38" s="367"/>
      <c r="CV38" s="367"/>
      <c r="CW38" s="367"/>
      <c r="CX38" s="367"/>
      <c r="CY38" s="621"/>
      <c r="CZ38" s="611">
        <v>9.6</v>
      </c>
      <c r="DA38" s="612"/>
      <c r="DB38" s="612"/>
      <c r="DC38" s="613"/>
      <c r="DD38" s="614">
        <v>9333615</v>
      </c>
      <c r="DE38" s="367"/>
      <c r="DF38" s="367"/>
      <c r="DG38" s="367"/>
      <c r="DH38" s="367"/>
      <c r="DI38" s="367"/>
      <c r="DJ38" s="367"/>
      <c r="DK38" s="621"/>
      <c r="DL38" s="614">
        <v>8702051</v>
      </c>
      <c r="DM38" s="367"/>
      <c r="DN38" s="367"/>
      <c r="DO38" s="367"/>
      <c r="DP38" s="367"/>
      <c r="DQ38" s="367"/>
      <c r="DR38" s="367"/>
      <c r="DS38" s="367"/>
      <c r="DT38" s="367"/>
      <c r="DU38" s="367"/>
      <c r="DV38" s="621"/>
      <c r="DW38" s="611">
        <v>13.2</v>
      </c>
      <c r="DX38" s="612"/>
      <c r="DY38" s="612"/>
      <c r="DZ38" s="612"/>
      <c r="EA38" s="612"/>
      <c r="EB38" s="612"/>
      <c r="EC38" s="640"/>
    </row>
    <row r="39" spans="2:133" ht="11.25" customHeight="1" x14ac:dyDescent="0.2">
      <c r="B39" s="606" t="s">
        <v>422</v>
      </c>
      <c r="C39" s="414"/>
      <c r="D39" s="414"/>
      <c r="E39" s="414"/>
      <c r="F39" s="414"/>
      <c r="G39" s="414"/>
      <c r="H39" s="414"/>
      <c r="I39" s="414"/>
      <c r="J39" s="414"/>
      <c r="K39" s="414"/>
      <c r="L39" s="414"/>
      <c r="M39" s="414"/>
      <c r="N39" s="414"/>
      <c r="O39" s="414"/>
      <c r="P39" s="414"/>
      <c r="Q39" s="607"/>
      <c r="R39" s="608" t="s">
        <v>34</v>
      </c>
      <c r="S39" s="367"/>
      <c r="T39" s="367"/>
      <c r="U39" s="367"/>
      <c r="V39" s="367"/>
      <c r="W39" s="367"/>
      <c r="X39" s="367"/>
      <c r="Y39" s="621"/>
      <c r="Z39" s="641" t="s">
        <v>34</v>
      </c>
      <c r="AA39" s="641"/>
      <c r="AB39" s="641"/>
      <c r="AC39" s="641"/>
      <c r="AD39" s="642" t="s">
        <v>34</v>
      </c>
      <c r="AE39" s="642"/>
      <c r="AF39" s="642"/>
      <c r="AG39" s="642"/>
      <c r="AH39" s="642"/>
      <c r="AI39" s="642"/>
      <c r="AJ39" s="642"/>
      <c r="AK39" s="642"/>
      <c r="AL39" s="611" t="s">
        <v>34</v>
      </c>
      <c r="AM39" s="355"/>
      <c r="AN39" s="355"/>
      <c r="AO39" s="643"/>
      <c r="AQ39" s="636" t="s">
        <v>151</v>
      </c>
      <c r="AR39" s="472"/>
      <c r="AS39" s="472"/>
      <c r="AT39" s="472"/>
      <c r="AU39" s="472"/>
      <c r="AV39" s="472"/>
      <c r="AW39" s="472"/>
      <c r="AX39" s="472"/>
      <c r="AY39" s="637"/>
      <c r="AZ39" s="608">
        <v>120065</v>
      </c>
      <c r="BA39" s="367"/>
      <c r="BB39" s="367"/>
      <c r="BC39" s="367"/>
      <c r="BD39" s="609"/>
      <c r="BE39" s="609"/>
      <c r="BF39" s="638"/>
      <c r="BG39" s="606" t="s">
        <v>413</v>
      </c>
      <c r="BH39" s="414"/>
      <c r="BI39" s="414"/>
      <c r="BJ39" s="414"/>
      <c r="BK39" s="414"/>
      <c r="BL39" s="414"/>
      <c r="BM39" s="414"/>
      <c r="BN39" s="414"/>
      <c r="BO39" s="414"/>
      <c r="BP39" s="414"/>
      <c r="BQ39" s="414"/>
      <c r="BR39" s="414"/>
      <c r="BS39" s="414"/>
      <c r="BT39" s="414"/>
      <c r="BU39" s="607"/>
      <c r="BV39" s="608">
        <v>46225</v>
      </c>
      <c r="BW39" s="367"/>
      <c r="BX39" s="367"/>
      <c r="BY39" s="367"/>
      <c r="BZ39" s="367"/>
      <c r="CA39" s="367"/>
      <c r="CB39" s="639"/>
      <c r="CD39" s="606" t="s">
        <v>424</v>
      </c>
      <c r="CE39" s="414"/>
      <c r="CF39" s="414"/>
      <c r="CG39" s="414"/>
      <c r="CH39" s="414"/>
      <c r="CI39" s="414"/>
      <c r="CJ39" s="414"/>
      <c r="CK39" s="414"/>
      <c r="CL39" s="414"/>
      <c r="CM39" s="414"/>
      <c r="CN39" s="414"/>
      <c r="CO39" s="414"/>
      <c r="CP39" s="414"/>
      <c r="CQ39" s="607"/>
      <c r="CR39" s="608">
        <v>1615949</v>
      </c>
      <c r="CS39" s="609"/>
      <c r="CT39" s="609"/>
      <c r="CU39" s="609"/>
      <c r="CV39" s="609"/>
      <c r="CW39" s="609"/>
      <c r="CX39" s="609"/>
      <c r="CY39" s="610"/>
      <c r="CZ39" s="611">
        <v>1.3</v>
      </c>
      <c r="DA39" s="612"/>
      <c r="DB39" s="612"/>
      <c r="DC39" s="613"/>
      <c r="DD39" s="614">
        <v>48286</v>
      </c>
      <c r="DE39" s="609"/>
      <c r="DF39" s="609"/>
      <c r="DG39" s="609"/>
      <c r="DH39" s="609"/>
      <c r="DI39" s="609"/>
      <c r="DJ39" s="609"/>
      <c r="DK39" s="610"/>
      <c r="DL39" s="614" t="s">
        <v>34</v>
      </c>
      <c r="DM39" s="609"/>
      <c r="DN39" s="609"/>
      <c r="DO39" s="609"/>
      <c r="DP39" s="609"/>
      <c r="DQ39" s="609"/>
      <c r="DR39" s="609"/>
      <c r="DS39" s="609"/>
      <c r="DT39" s="609"/>
      <c r="DU39" s="609"/>
      <c r="DV39" s="610"/>
      <c r="DW39" s="611" t="s">
        <v>34</v>
      </c>
      <c r="DX39" s="612"/>
      <c r="DY39" s="612"/>
      <c r="DZ39" s="612"/>
      <c r="EA39" s="612"/>
      <c r="EB39" s="612"/>
      <c r="EC39" s="640"/>
    </row>
    <row r="40" spans="2:133" ht="11.25" customHeight="1" x14ac:dyDescent="0.2">
      <c r="B40" s="606" t="s">
        <v>119</v>
      </c>
      <c r="C40" s="414"/>
      <c r="D40" s="414"/>
      <c r="E40" s="414"/>
      <c r="F40" s="414"/>
      <c r="G40" s="414"/>
      <c r="H40" s="414"/>
      <c r="I40" s="414"/>
      <c r="J40" s="414"/>
      <c r="K40" s="414"/>
      <c r="L40" s="414"/>
      <c r="M40" s="414"/>
      <c r="N40" s="414"/>
      <c r="O40" s="414"/>
      <c r="P40" s="414"/>
      <c r="Q40" s="607"/>
      <c r="R40" s="608">
        <v>722426</v>
      </c>
      <c r="S40" s="367"/>
      <c r="T40" s="367"/>
      <c r="U40" s="367"/>
      <c r="V40" s="367"/>
      <c r="W40" s="367"/>
      <c r="X40" s="367"/>
      <c r="Y40" s="621"/>
      <c r="Z40" s="641">
        <v>0.6</v>
      </c>
      <c r="AA40" s="641"/>
      <c r="AB40" s="641"/>
      <c r="AC40" s="641"/>
      <c r="AD40" s="642" t="s">
        <v>34</v>
      </c>
      <c r="AE40" s="642"/>
      <c r="AF40" s="642"/>
      <c r="AG40" s="642"/>
      <c r="AH40" s="642"/>
      <c r="AI40" s="642"/>
      <c r="AJ40" s="642"/>
      <c r="AK40" s="642"/>
      <c r="AL40" s="611" t="s">
        <v>34</v>
      </c>
      <c r="AM40" s="355"/>
      <c r="AN40" s="355"/>
      <c r="AO40" s="643"/>
      <c r="AQ40" s="636" t="s">
        <v>426</v>
      </c>
      <c r="AR40" s="472"/>
      <c r="AS40" s="472"/>
      <c r="AT40" s="472"/>
      <c r="AU40" s="472"/>
      <c r="AV40" s="472"/>
      <c r="AW40" s="472"/>
      <c r="AX40" s="472"/>
      <c r="AY40" s="637"/>
      <c r="AZ40" s="608" t="s">
        <v>34</v>
      </c>
      <c r="BA40" s="367"/>
      <c r="BB40" s="367"/>
      <c r="BC40" s="367"/>
      <c r="BD40" s="609"/>
      <c r="BE40" s="609"/>
      <c r="BF40" s="638"/>
      <c r="BG40" s="602" t="s">
        <v>204</v>
      </c>
      <c r="BH40" s="463"/>
      <c r="BI40" s="463"/>
      <c r="BJ40" s="463"/>
      <c r="BK40" s="463"/>
      <c r="BL40" s="7"/>
      <c r="BM40" s="414" t="s">
        <v>429</v>
      </c>
      <c r="BN40" s="414"/>
      <c r="BO40" s="414"/>
      <c r="BP40" s="414"/>
      <c r="BQ40" s="414"/>
      <c r="BR40" s="414"/>
      <c r="BS40" s="414"/>
      <c r="BT40" s="414"/>
      <c r="BU40" s="607"/>
      <c r="BV40" s="608">
        <v>117</v>
      </c>
      <c r="BW40" s="367"/>
      <c r="BX40" s="367"/>
      <c r="BY40" s="367"/>
      <c r="BZ40" s="367"/>
      <c r="CA40" s="367"/>
      <c r="CB40" s="639"/>
      <c r="CD40" s="606" t="s">
        <v>430</v>
      </c>
      <c r="CE40" s="414"/>
      <c r="CF40" s="414"/>
      <c r="CG40" s="414"/>
      <c r="CH40" s="414"/>
      <c r="CI40" s="414"/>
      <c r="CJ40" s="414"/>
      <c r="CK40" s="414"/>
      <c r="CL40" s="414"/>
      <c r="CM40" s="414"/>
      <c r="CN40" s="414"/>
      <c r="CO40" s="414"/>
      <c r="CP40" s="414"/>
      <c r="CQ40" s="607"/>
      <c r="CR40" s="608">
        <v>827447</v>
      </c>
      <c r="CS40" s="367"/>
      <c r="CT40" s="367"/>
      <c r="CU40" s="367"/>
      <c r="CV40" s="367"/>
      <c r="CW40" s="367"/>
      <c r="CX40" s="367"/>
      <c r="CY40" s="621"/>
      <c r="CZ40" s="611">
        <v>0.7</v>
      </c>
      <c r="DA40" s="612"/>
      <c r="DB40" s="612"/>
      <c r="DC40" s="613"/>
      <c r="DD40" s="614">
        <v>548812</v>
      </c>
      <c r="DE40" s="367"/>
      <c r="DF40" s="367"/>
      <c r="DG40" s="367"/>
      <c r="DH40" s="367"/>
      <c r="DI40" s="367"/>
      <c r="DJ40" s="367"/>
      <c r="DK40" s="621"/>
      <c r="DL40" s="614">
        <v>548686</v>
      </c>
      <c r="DM40" s="367"/>
      <c r="DN40" s="367"/>
      <c r="DO40" s="367"/>
      <c r="DP40" s="367"/>
      <c r="DQ40" s="367"/>
      <c r="DR40" s="367"/>
      <c r="DS40" s="367"/>
      <c r="DT40" s="367"/>
      <c r="DU40" s="367"/>
      <c r="DV40" s="621"/>
      <c r="DW40" s="611">
        <v>0.8</v>
      </c>
      <c r="DX40" s="612"/>
      <c r="DY40" s="612"/>
      <c r="DZ40" s="612"/>
      <c r="EA40" s="612"/>
      <c r="EB40" s="612"/>
      <c r="EC40" s="640"/>
    </row>
    <row r="41" spans="2:133" ht="11.25" customHeight="1" x14ac:dyDescent="0.2">
      <c r="B41" s="586" t="s">
        <v>431</v>
      </c>
      <c r="C41" s="587"/>
      <c r="D41" s="587"/>
      <c r="E41" s="587"/>
      <c r="F41" s="587"/>
      <c r="G41" s="587"/>
      <c r="H41" s="587"/>
      <c r="I41" s="587"/>
      <c r="J41" s="587"/>
      <c r="K41" s="587"/>
      <c r="L41" s="587"/>
      <c r="M41" s="587"/>
      <c r="N41" s="587"/>
      <c r="O41" s="587"/>
      <c r="P41" s="587"/>
      <c r="Q41" s="588"/>
      <c r="R41" s="589">
        <v>126597935</v>
      </c>
      <c r="S41" s="628"/>
      <c r="T41" s="628"/>
      <c r="U41" s="628"/>
      <c r="V41" s="628"/>
      <c r="W41" s="628"/>
      <c r="X41" s="628"/>
      <c r="Y41" s="631"/>
      <c r="Z41" s="632">
        <v>100</v>
      </c>
      <c r="AA41" s="632"/>
      <c r="AB41" s="632"/>
      <c r="AC41" s="632"/>
      <c r="AD41" s="633">
        <v>65212014</v>
      </c>
      <c r="AE41" s="633"/>
      <c r="AF41" s="633"/>
      <c r="AG41" s="633"/>
      <c r="AH41" s="633"/>
      <c r="AI41" s="633"/>
      <c r="AJ41" s="633"/>
      <c r="AK41" s="633"/>
      <c r="AL41" s="592">
        <v>100</v>
      </c>
      <c r="AM41" s="634"/>
      <c r="AN41" s="634"/>
      <c r="AO41" s="635"/>
      <c r="AQ41" s="636" t="s">
        <v>434</v>
      </c>
      <c r="AR41" s="472"/>
      <c r="AS41" s="472"/>
      <c r="AT41" s="472"/>
      <c r="AU41" s="472"/>
      <c r="AV41" s="472"/>
      <c r="AW41" s="472"/>
      <c r="AX41" s="472"/>
      <c r="AY41" s="637"/>
      <c r="AZ41" s="608">
        <v>3081153</v>
      </c>
      <c r="BA41" s="367"/>
      <c r="BB41" s="367"/>
      <c r="BC41" s="367"/>
      <c r="BD41" s="609"/>
      <c r="BE41" s="609"/>
      <c r="BF41" s="638"/>
      <c r="BG41" s="602"/>
      <c r="BH41" s="463"/>
      <c r="BI41" s="463"/>
      <c r="BJ41" s="463"/>
      <c r="BK41" s="463"/>
      <c r="BL41" s="7"/>
      <c r="BM41" s="414" t="s">
        <v>399</v>
      </c>
      <c r="BN41" s="414"/>
      <c r="BO41" s="414"/>
      <c r="BP41" s="414"/>
      <c r="BQ41" s="414"/>
      <c r="BR41" s="414"/>
      <c r="BS41" s="414"/>
      <c r="BT41" s="414"/>
      <c r="BU41" s="607"/>
      <c r="BV41" s="608">
        <v>1</v>
      </c>
      <c r="BW41" s="367"/>
      <c r="BX41" s="367"/>
      <c r="BY41" s="367"/>
      <c r="BZ41" s="367"/>
      <c r="CA41" s="367"/>
      <c r="CB41" s="639"/>
      <c r="CD41" s="606" t="s">
        <v>235</v>
      </c>
      <c r="CE41" s="414"/>
      <c r="CF41" s="414"/>
      <c r="CG41" s="414"/>
      <c r="CH41" s="414"/>
      <c r="CI41" s="414"/>
      <c r="CJ41" s="414"/>
      <c r="CK41" s="414"/>
      <c r="CL41" s="414"/>
      <c r="CM41" s="414"/>
      <c r="CN41" s="414"/>
      <c r="CO41" s="414"/>
      <c r="CP41" s="414"/>
      <c r="CQ41" s="607"/>
      <c r="CR41" s="608" t="s">
        <v>34</v>
      </c>
      <c r="CS41" s="609"/>
      <c r="CT41" s="609"/>
      <c r="CU41" s="609"/>
      <c r="CV41" s="609"/>
      <c r="CW41" s="609"/>
      <c r="CX41" s="609"/>
      <c r="CY41" s="610"/>
      <c r="CZ41" s="611" t="s">
        <v>34</v>
      </c>
      <c r="DA41" s="612"/>
      <c r="DB41" s="612"/>
      <c r="DC41" s="613"/>
      <c r="DD41" s="614" t="s">
        <v>34</v>
      </c>
      <c r="DE41" s="609"/>
      <c r="DF41" s="609"/>
      <c r="DG41" s="609"/>
      <c r="DH41" s="609"/>
      <c r="DI41" s="609"/>
      <c r="DJ41" s="609"/>
      <c r="DK41" s="610"/>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25" t="s">
        <v>435</v>
      </c>
      <c r="AR42" s="626"/>
      <c r="AS42" s="626"/>
      <c r="AT42" s="626"/>
      <c r="AU42" s="626"/>
      <c r="AV42" s="626"/>
      <c r="AW42" s="626"/>
      <c r="AX42" s="626"/>
      <c r="AY42" s="627"/>
      <c r="AZ42" s="589">
        <v>8854772</v>
      </c>
      <c r="BA42" s="628"/>
      <c r="BB42" s="628"/>
      <c r="BC42" s="628"/>
      <c r="BD42" s="590"/>
      <c r="BE42" s="590"/>
      <c r="BF42" s="629"/>
      <c r="BG42" s="390"/>
      <c r="BH42" s="391"/>
      <c r="BI42" s="391"/>
      <c r="BJ42" s="391"/>
      <c r="BK42" s="391"/>
      <c r="BL42" s="20"/>
      <c r="BM42" s="587" t="s">
        <v>42</v>
      </c>
      <c r="BN42" s="587"/>
      <c r="BO42" s="587"/>
      <c r="BP42" s="587"/>
      <c r="BQ42" s="587"/>
      <c r="BR42" s="587"/>
      <c r="BS42" s="587"/>
      <c r="BT42" s="587"/>
      <c r="BU42" s="588"/>
      <c r="BV42" s="589">
        <v>378</v>
      </c>
      <c r="BW42" s="628"/>
      <c r="BX42" s="628"/>
      <c r="BY42" s="628"/>
      <c r="BZ42" s="628"/>
      <c r="CA42" s="628"/>
      <c r="CB42" s="630"/>
      <c r="CD42" s="606" t="s">
        <v>437</v>
      </c>
      <c r="CE42" s="414"/>
      <c r="CF42" s="414"/>
      <c r="CG42" s="414"/>
      <c r="CH42" s="414"/>
      <c r="CI42" s="414"/>
      <c r="CJ42" s="414"/>
      <c r="CK42" s="414"/>
      <c r="CL42" s="414"/>
      <c r="CM42" s="414"/>
      <c r="CN42" s="414"/>
      <c r="CO42" s="414"/>
      <c r="CP42" s="414"/>
      <c r="CQ42" s="607"/>
      <c r="CR42" s="608">
        <v>6260475</v>
      </c>
      <c r="CS42" s="609"/>
      <c r="CT42" s="609"/>
      <c r="CU42" s="609"/>
      <c r="CV42" s="609"/>
      <c r="CW42" s="609"/>
      <c r="CX42" s="609"/>
      <c r="CY42" s="610"/>
      <c r="CZ42" s="611">
        <v>5</v>
      </c>
      <c r="DA42" s="612"/>
      <c r="DB42" s="612"/>
      <c r="DC42" s="613"/>
      <c r="DD42" s="614">
        <v>1422575</v>
      </c>
      <c r="DE42" s="609"/>
      <c r="DF42" s="609"/>
      <c r="DG42" s="609"/>
      <c r="DH42" s="609"/>
      <c r="DI42" s="609"/>
      <c r="DJ42" s="609"/>
      <c r="DK42" s="610"/>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 t="s">
        <v>326</v>
      </c>
      <c r="CD43" s="606" t="s">
        <v>438</v>
      </c>
      <c r="CE43" s="414"/>
      <c r="CF43" s="414"/>
      <c r="CG43" s="414"/>
      <c r="CH43" s="414"/>
      <c r="CI43" s="414"/>
      <c r="CJ43" s="414"/>
      <c r="CK43" s="414"/>
      <c r="CL43" s="414"/>
      <c r="CM43" s="414"/>
      <c r="CN43" s="414"/>
      <c r="CO43" s="414"/>
      <c r="CP43" s="414"/>
      <c r="CQ43" s="607"/>
      <c r="CR43" s="608">
        <v>380790</v>
      </c>
      <c r="CS43" s="609"/>
      <c r="CT43" s="609"/>
      <c r="CU43" s="609"/>
      <c r="CV43" s="609"/>
      <c r="CW43" s="609"/>
      <c r="CX43" s="609"/>
      <c r="CY43" s="610"/>
      <c r="CZ43" s="611">
        <v>0.3</v>
      </c>
      <c r="DA43" s="612"/>
      <c r="DB43" s="612"/>
      <c r="DC43" s="613"/>
      <c r="DD43" s="614">
        <v>333159</v>
      </c>
      <c r="DE43" s="609"/>
      <c r="DF43" s="609"/>
      <c r="DG43" s="609"/>
      <c r="DH43" s="609"/>
      <c r="DI43" s="609"/>
      <c r="DJ43" s="609"/>
      <c r="DK43" s="610"/>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3" t="s">
        <v>196</v>
      </c>
      <c r="C44" s="623"/>
      <c r="D44" s="623"/>
      <c r="E44" s="623"/>
      <c r="F44" s="623"/>
      <c r="G44" s="623"/>
      <c r="H44" s="623"/>
      <c r="I44" s="623"/>
      <c r="J44" s="623"/>
      <c r="K44" s="623"/>
      <c r="L44" s="623"/>
      <c r="M44" s="623"/>
      <c r="N44" s="623"/>
      <c r="O44" s="623"/>
      <c r="P44" s="623"/>
      <c r="Q44" s="623"/>
      <c r="R44" s="623"/>
      <c r="S44" s="623"/>
      <c r="T44" s="623"/>
      <c r="U44" s="623"/>
      <c r="V44" s="623"/>
      <c r="W44" s="623"/>
      <c r="X44" s="623"/>
      <c r="Y44" s="623"/>
      <c r="Z44" s="623"/>
      <c r="AA44" s="623"/>
      <c r="AB44" s="623"/>
      <c r="AC44" s="623"/>
      <c r="AD44" s="623"/>
      <c r="AE44" s="623"/>
      <c r="AF44" s="623"/>
      <c r="AG44" s="623"/>
      <c r="AH44" s="623"/>
      <c r="AI44" s="623"/>
      <c r="AJ44" s="623"/>
      <c r="AK44" s="623"/>
      <c r="AL44" s="623"/>
      <c r="AM44" s="623"/>
      <c r="AN44" s="623"/>
      <c r="AO44" s="623"/>
      <c r="AP44" s="623"/>
      <c r="AQ44" s="623"/>
      <c r="AR44" s="623"/>
      <c r="AS44" s="623"/>
      <c r="AT44" s="623"/>
      <c r="AU44" s="623"/>
      <c r="AV44" s="623"/>
      <c r="AW44" s="623"/>
      <c r="AX44" s="623"/>
      <c r="AY44" s="623"/>
      <c r="AZ44" s="623"/>
      <c r="BA44" s="623"/>
      <c r="BB44" s="623"/>
      <c r="BC44" s="623"/>
      <c r="BD44" s="623"/>
      <c r="BE44" s="623"/>
      <c r="BF44" s="623"/>
      <c r="BG44" s="623"/>
      <c r="BH44" s="623"/>
      <c r="BI44" s="623"/>
      <c r="BJ44" s="623"/>
      <c r="BK44" s="623"/>
      <c r="BL44" s="623"/>
      <c r="BM44" s="623"/>
      <c r="BN44" s="623"/>
      <c r="BO44" s="623"/>
      <c r="BP44" s="623"/>
      <c r="BQ44" s="623"/>
      <c r="BR44" s="623"/>
      <c r="BS44" s="623"/>
      <c r="BT44" s="623"/>
      <c r="BU44" s="623"/>
      <c r="BV44" s="623"/>
      <c r="BW44" s="623"/>
      <c r="BX44" s="623"/>
      <c r="BY44" s="623"/>
      <c r="BZ44" s="623"/>
      <c r="CA44" s="623"/>
      <c r="CB44" s="623"/>
      <c r="CC44" s="624"/>
      <c r="CD44" s="395" t="s">
        <v>256</v>
      </c>
      <c r="CE44" s="397"/>
      <c r="CF44" s="606" t="s">
        <v>432</v>
      </c>
      <c r="CG44" s="414"/>
      <c r="CH44" s="414"/>
      <c r="CI44" s="414"/>
      <c r="CJ44" s="414"/>
      <c r="CK44" s="414"/>
      <c r="CL44" s="414"/>
      <c r="CM44" s="414"/>
      <c r="CN44" s="414"/>
      <c r="CO44" s="414"/>
      <c r="CP44" s="414"/>
      <c r="CQ44" s="607"/>
      <c r="CR44" s="608">
        <v>6260475</v>
      </c>
      <c r="CS44" s="367"/>
      <c r="CT44" s="367"/>
      <c r="CU44" s="367"/>
      <c r="CV44" s="367"/>
      <c r="CW44" s="367"/>
      <c r="CX44" s="367"/>
      <c r="CY44" s="621"/>
      <c r="CZ44" s="611">
        <v>5</v>
      </c>
      <c r="DA44" s="355"/>
      <c r="DB44" s="355"/>
      <c r="DC44" s="622"/>
      <c r="DD44" s="614">
        <v>1422575</v>
      </c>
      <c r="DE44" s="367"/>
      <c r="DF44" s="367"/>
      <c r="DG44" s="367"/>
      <c r="DH44" s="367"/>
      <c r="DI44" s="367"/>
      <c r="DJ44" s="367"/>
      <c r="DK44" s="621"/>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3" t="s">
        <v>439</v>
      </c>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624"/>
      <c r="CD45" s="398"/>
      <c r="CE45" s="400"/>
      <c r="CF45" s="606" t="s">
        <v>440</v>
      </c>
      <c r="CG45" s="414"/>
      <c r="CH45" s="414"/>
      <c r="CI45" s="414"/>
      <c r="CJ45" s="414"/>
      <c r="CK45" s="414"/>
      <c r="CL45" s="414"/>
      <c r="CM45" s="414"/>
      <c r="CN45" s="414"/>
      <c r="CO45" s="414"/>
      <c r="CP45" s="414"/>
      <c r="CQ45" s="607"/>
      <c r="CR45" s="608">
        <v>1837185</v>
      </c>
      <c r="CS45" s="609"/>
      <c r="CT45" s="609"/>
      <c r="CU45" s="609"/>
      <c r="CV45" s="609"/>
      <c r="CW45" s="609"/>
      <c r="CX45" s="609"/>
      <c r="CY45" s="610"/>
      <c r="CZ45" s="611">
        <v>1.5</v>
      </c>
      <c r="DA45" s="612"/>
      <c r="DB45" s="612"/>
      <c r="DC45" s="613"/>
      <c r="DD45" s="614">
        <v>63458</v>
      </c>
      <c r="DE45" s="609"/>
      <c r="DF45" s="609"/>
      <c r="DG45" s="609"/>
      <c r="DH45" s="609"/>
      <c r="DI45" s="609"/>
      <c r="DJ45" s="609"/>
      <c r="DK45" s="610"/>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41"/>
      <c r="CD46" s="398"/>
      <c r="CE46" s="400"/>
      <c r="CF46" s="606" t="s">
        <v>442</v>
      </c>
      <c r="CG46" s="414"/>
      <c r="CH46" s="414"/>
      <c r="CI46" s="414"/>
      <c r="CJ46" s="414"/>
      <c r="CK46" s="414"/>
      <c r="CL46" s="414"/>
      <c r="CM46" s="414"/>
      <c r="CN46" s="414"/>
      <c r="CO46" s="414"/>
      <c r="CP46" s="414"/>
      <c r="CQ46" s="607"/>
      <c r="CR46" s="608">
        <v>4381369</v>
      </c>
      <c r="CS46" s="367"/>
      <c r="CT46" s="367"/>
      <c r="CU46" s="367"/>
      <c r="CV46" s="367"/>
      <c r="CW46" s="367"/>
      <c r="CX46" s="367"/>
      <c r="CY46" s="621"/>
      <c r="CZ46" s="611">
        <v>3.5</v>
      </c>
      <c r="DA46" s="355"/>
      <c r="DB46" s="355"/>
      <c r="DC46" s="622"/>
      <c r="DD46" s="614">
        <v>1355637</v>
      </c>
      <c r="DE46" s="367"/>
      <c r="DF46" s="367"/>
      <c r="DG46" s="367"/>
      <c r="DH46" s="367"/>
      <c r="DI46" s="367"/>
      <c r="DJ46" s="367"/>
      <c r="DK46" s="621"/>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41"/>
      <c r="CD47" s="398"/>
      <c r="CE47" s="400"/>
      <c r="CF47" s="606" t="s">
        <v>443</v>
      </c>
      <c r="CG47" s="414"/>
      <c r="CH47" s="414"/>
      <c r="CI47" s="414"/>
      <c r="CJ47" s="414"/>
      <c r="CK47" s="414"/>
      <c r="CL47" s="414"/>
      <c r="CM47" s="414"/>
      <c r="CN47" s="414"/>
      <c r="CO47" s="414"/>
      <c r="CP47" s="414"/>
      <c r="CQ47" s="607"/>
      <c r="CR47" s="608" t="s">
        <v>34</v>
      </c>
      <c r="CS47" s="609"/>
      <c r="CT47" s="609"/>
      <c r="CU47" s="609"/>
      <c r="CV47" s="609"/>
      <c r="CW47" s="609"/>
      <c r="CX47" s="609"/>
      <c r="CY47" s="610"/>
      <c r="CZ47" s="611" t="s">
        <v>34</v>
      </c>
      <c r="DA47" s="612"/>
      <c r="DB47" s="612"/>
      <c r="DC47" s="613"/>
      <c r="DD47" s="614" t="s">
        <v>34</v>
      </c>
      <c r="DE47" s="609"/>
      <c r="DF47" s="609"/>
      <c r="DG47" s="609"/>
      <c r="DH47" s="609"/>
      <c r="DI47" s="609"/>
      <c r="DJ47" s="609"/>
      <c r="DK47" s="610"/>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41"/>
      <c r="CD48" s="401"/>
      <c r="CE48" s="403"/>
      <c r="CF48" s="606" t="s">
        <v>446</v>
      </c>
      <c r="CG48" s="414"/>
      <c r="CH48" s="414"/>
      <c r="CI48" s="414"/>
      <c r="CJ48" s="414"/>
      <c r="CK48" s="414"/>
      <c r="CL48" s="414"/>
      <c r="CM48" s="414"/>
      <c r="CN48" s="414"/>
      <c r="CO48" s="414"/>
      <c r="CP48" s="414"/>
      <c r="CQ48" s="607"/>
      <c r="CR48" s="608" t="s">
        <v>34</v>
      </c>
      <c r="CS48" s="367"/>
      <c r="CT48" s="367"/>
      <c r="CU48" s="367"/>
      <c r="CV48" s="367"/>
      <c r="CW48" s="367"/>
      <c r="CX48" s="367"/>
      <c r="CY48" s="621"/>
      <c r="CZ48" s="611" t="s">
        <v>34</v>
      </c>
      <c r="DA48" s="355"/>
      <c r="DB48" s="355"/>
      <c r="DC48" s="622"/>
      <c r="DD48" s="614" t="s">
        <v>34</v>
      </c>
      <c r="DE48" s="367"/>
      <c r="DF48" s="367"/>
      <c r="DG48" s="367"/>
      <c r="DH48" s="367"/>
      <c r="DI48" s="367"/>
      <c r="DJ48" s="367"/>
      <c r="DK48" s="621"/>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41"/>
      <c r="CD49" s="586" t="s">
        <v>76</v>
      </c>
      <c r="CE49" s="587"/>
      <c r="CF49" s="587"/>
      <c r="CG49" s="587"/>
      <c r="CH49" s="587"/>
      <c r="CI49" s="587"/>
      <c r="CJ49" s="587"/>
      <c r="CK49" s="587"/>
      <c r="CL49" s="587"/>
      <c r="CM49" s="587"/>
      <c r="CN49" s="587"/>
      <c r="CO49" s="587"/>
      <c r="CP49" s="587"/>
      <c r="CQ49" s="588"/>
      <c r="CR49" s="589">
        <v>124326820</v>
      </c>
      <c r="CS49" s="590"/>
      <c r="CT49" s="590"/>
      <c r="CU49" s="590"/>
      <c r="CV49" s="590"/>
      <c r="CW49" s="590"/>
      <c r="CX49" s="590"/>
      <c r="CY49" s="591"/>
      <c r="CZ49" s="592">
        <v>100</v>
      </c>
      <c r="DA49" s="593"/>
      <c r="DB49" s="593"/>
      <c r="DC49" s="594"/>
      <c r="DD49" s="595">
        <v>74459436</v>
      </c>
      <c r="DE49" s="590"/>
      <c r="DF49" s="590"/>
      <c r="DG49" s="590"/>
      <c r="DH49" s="590"/>
      <c r="DI49" s="590"/>
      <c r="DJ49" s="590"/>
      <c r="DK49" s="591"/>
      <c r="DL49" s="596"/>
      <c r="DM49" s="597"/>
      <c r="DN49" s="597"/>
      <c r="DO49" s="597"/>
      <c r="DP49" s="597"/>
      <c r="DQ49" s="597"/>
      <c r="DR49" s="597"/>
      <c r="DS49" s="597"/>
      <c r="DT49" s="597"/>
      <c r="DU49" s="597"/>
      <c r="DV49" s="598"/>
      <c r="DW49" s="599"/>
      <c r="DX49" s="600"/>
      <c r="DY49" s="600"/>
      <c r="DZ49" s="600"/>
      <c r="EA49" s="600"/>
      <c r="EB49" s="600"/>
      <c r="EC49" s="601"/>
    </row>
  </sheetData>
  <sheetProtection algorithmName="SHA-512" hashValue="/FRHCspyKJ8vZkQKaZWX4znrUzC9XQvNkxX3ihR0wzQrBmREBCyWKKj1bIo0CHHCQTpf3l1tcRATvqw/8NoRbg==" saltValue="yQgC98XahRYu9h1QFLcWX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1006" t="s">
        <v>447</v>
      </c>
      <c r="B2" s="1006"/>
      <c r="C2" s="1006"/>
      <c r="D2" s="1006"/>
      <c r="E2" s="1006"/>
      <c r="F2" s="1006"/>
      <c r="G2" s="1006"/>
      <c r="H2" s="1006"/>
      <c r="I2" s="1006"/>
      <c r="J2" s="1006"/>
      <c r="K2" s="1006"/>
      <c r="L2" s="1006"/>
      <c r="M2" s="1006"/>
      <c r="N2" s="1006"/>
      <c r="O2" s="1006"/>
      <c r="P2" s="1006"/>
      <c r="Q2" s="1006"/>
      <c r="R2" s="1006"/>
      <c r="S2" s="1006"/>
      <c r="T2" s="1006"/>
      <c r="U2" s="1006"/>
      <c r="V2" s="1006"/>
      <c r="W2" s="1006"/>
      <c r="X2" s="1006"/>
      <c r="Y2" s="1006"/>
      <c r="Z2" s="1006"/>
      <c r="AA2" s="1006"/>
      <c r="AB2" s="1006"/>
      <c r="AC2" s="1006"/>
      <c r="AD2" s="1006"/>
      <c r="AE2" s="1006"/>
      <c r="AF2" s="1006"/>
      <c r="AG2" s="1006"/>
      <c r="AH2" s="1006"/>
      <c r="AI2" s="1006"/>
      <c r="AJ2" s="1006"/>
      <c r="AK2" s="1006"/>
      <c r="AL2" s="1006"/>
      <c r="AM2" s="1006"/>
      <c r="AN2" s="1006"/>
      <c r="AO2" s="1006"/>
      <c r="AP2" s="1006"/>
      <c r="AQ2" s="1006"/>
      <c r="AR2" s="1006"/>
      <c r="AS2" s="1006"/>
      <c r="AT2" s="1006"/>
      <c r="AU2" s="1006"/>
      <c r="AV2" s="1006"/>
      <c r="AW2" s="1006"/>
      <c r="AX2" s="1006"/>
      <c r="AY2" s="1006"/>
      <c r="AZ2" s="1006"/>
      <c r="BA2" s="1006"/>
      <c r="BB2" s="1006"/>
      <c r="BC2" s="1006"/>
      <c r="BD2" s="1006"/>
      <c r="BE2" s="1006"/>
      <c r="BF2" s="1006"/>
      <c r="BG2" s="1006"/>
      <c r="BH2" s="1006"/>
      <c r="BI2" s="100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1007" t="s">
        <v>206</v>
      </c>
      <c r="DK2" s="1008"/>
      <c r="DL2" s="1008"/>
      <c r="DM2" s="1008"/>
      <c r="DN2" s="1008"/>
      <c r="DO2" s="1009"/>
      <c r="DP2" s="50"/>
      <c r="DQ2" s="1007" t="s">
        <v>8</v>
      </c>
      <c r="DR2" s="1008"/>
      <c r="DS2" s="1008"/>
      <c r="DT2" s="1008"/>
      <c r="DU2" s="1008"/>
      <c r="DV2" s="1008"/>
      <c r="DW2" s="1008"/>
      <c r="DX2" s="1008"/>
      <c r="DY2" s="1008"/>
      <c r="DZ2" s="100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97" t="s">
        <v>448</v>
      </c>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c r="AF4" s="997"/>
      <c r="AG4" s="997"/>
      <c r="AH4" s="997"/>
      <c r="AI4" s="997"/>
      <c r="AJ4" s="997"/>
      <c r="AK4" s="997"/>
      <c r="AL4" s="997"/>
      <c r="AM4" s="997"/>
      <c r="AN4" s="997"/>
      <c r="AO4" s="997"/>
      <c r="AP4" s="997"/>
      <c r="AQ4" s="997"/>
      <c r="AR4" s="997"/>
      <c r="AS4" s="997"/>
      <c r="AT4" s="997"/>
      <c r="AU4" s="997"/>
      <c r="AV4" s="997"/>
      <c r="AW4" s="997"/>
      <c r="AX4" s="997"/>
      <c r="AY4" s="997"/>
      <c r="AZ4" s="56"/>
      <c r="BA4" s="56"/>
      <c r="BB4" s="56"/>
      <c r="BC4" s="56"/>
      <c r="BD4" s="56"/>
      <c r="BE4" s="67"/>
      <c r="BF4" s="67"/>
      <c r="BG4" s="67"/>
      <c r="BH4" s="67"/>
      <c r="BI4" s="67"/>
      <c r="BJ4" s="67"/>
      <c r="BK4" s="67"/>
      <c r="BL4" s="67"/>
      <c r="BM4" s="67"/>
      <c r="BN4" s="67"/>
      <c r="BO4" s="67"/>
      <c r="BP4" s="67"/>
      <c r="BQ4" s="791" t="s">
        <v>449</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67"/>
    </row>
    <row r="5" spans="1:131" s="47" customFormat="1" ht="26.25" customHeight="1" x14ac:dyDescent="0.2">
      <c r="A5" s="695" t="s">
        <v>450</v>
      </c>
      <c r="B5" s="696"/>
      <c r="C5" s="696"/>
      <c r="D5" s="696"/>
      <c r="E5" s="696"/>
      <c r="F5" s="696"/>
      <c r="G5" s="696"/>
      <c r="H5" s="696"/>
      <c r="I5" s="696"/>
      <c r="J5" s="696"/>
      <c r="K5" s="696"/>
      <c r="L5" s="696"/>
      <c r="M5" s="696"/>
      <c r="N5" s="696"/>
      <c r="O5" s="696"/>
      <c r="P5" s="697"/>
      <c r="Q5" s="687" t="s">
        <v>209</v>
      </c>
      <c r="R5" s="688"/>
      <c r="S5" s="688"/>
      <c r="T5" s="688"/>
      <c r="U5" s="689"/>
      <c r="V5" s="687" t="s">
        <v>202</v>
      </c>
      <c r="W5" s="688"/>
      <c r="X5" s="688"/>
      <c r="Y5" s="688"/>
      <c r="Z5" s="689"/>
      <c r="AA5" s="687" t="s">
        <v>386</v>
      </c>
      <c r="AB5" s="688"/>
      <c r="AC5" s="688"/>
      <c r="AD5" s="688"/>
      <c r="AE5" s="688"/>
      <c r="AF5" s="736" t="s">
        <v>171</v>
      </c>
      <c r="AG5" s="688"/>
      <c r="AH5" s="688"/>
      <c r="AI5" s="688"/>
      <c r="AJ5" s="693"/>
      <c r="AK5" s="688" t="s">
        <v>452</v>
      </c>
      <c r="AL5" s="688"/>
      <c r="AM5" s="688"/>
      <c r="AN5" s="688"/>
      <c r="AO5" s="689"/>
      <c r="AP5" s="687" t="s">
        <v>36</v>
      </c>
      <c r="AQ5" s="688"/>
      <c r="AR5" s="688"/>
      <c r="AS5" s="688"/>
      <c r="AT5" s="689"/>
      <c r="AU5" s="687" t="s">
        <v>453</v>
      </c>
      <c r="AV5" s="688"/>
      <c r="AW5" s="688"/>
      <c r="AX5" s="688"/>
      <c r="AY5" s="693"/>
      <c r="AZ5" s="56"/>
      <c r="BA5" s="56"/>
      <c r="BB5" s="56"/>
      <c r="BC5" s="56"/>
      <c r="BD5" s="56"/>
      <c r="BE5" s="67"/>
      <c r="BF5" s="67"/>
      <c r="BG5" s="67"/>
      <c r="BH5" s="67"/>
      <c r="BI5" s="67"/>
      <c r="BJ5" s="67"/>
      <c r="BK5" s="67"/>
      <c r="BL5" s="67"/>
      <c r="BM5" s="67"/>
      <c r="BN5" s="67"/>
      <c r="BO5" s="67"/>
      <c r="BP5" s="67"/>
      <c r="BQ5" s="695" t="s">
        <v>338</v>
      </c>
      <c r="BR5" s="696"/>
      <c r="BS5" s="696"/>
      <c r="BT5" s="696"/>
      <c r="BU5" s="696"/>
      <c r="BV5" s="696"/>
      <c r="BW5" s="696"/>
      <c r="BX5" s="696"/>
      <c r="BY5" s="696"/>
      <c r="BZ5" s="696"/>
      <c r="CA5" s="696"/>
      <c r="CB5" s="696"/>
      <c r="CC5" s="696"/>
      <c r="CD5" s="696"/>
      <c r="CE5" s="696"/>
      <c r="CF5" s="696"/>
      <c r="CG5" s="697"/>
      <c r="CH5" s="687" t="s">
        <v>455</v>
      </c>
      <c r="CI5" s="688"/>
      <c r="CJ5" s="688"/>
      <c r="CK5" s="688"/>
      <c r="CL5" s="689"/>
      <c r="CM5" s="687" t="s">
        <v>444</v>
      </c>
      <c r="CN5" s="688"/>
      <c r="CO5" s="688"/>
      <c r="CP5" s="688"/>
      <c r="CQ5" s="689"/>
      <c r="CR5" s="687" t="s">
        <v>96</v>
      </c>
      <c r="CS5" s="688"/>
      <c r="CT5" s="688"/>
      <c r="CU5" s="688"/>
      <c r="CV5" s="689"/>
      <c r="CW5" s="687" t="s">
        <v>457</v>
      </c>
      <c r="CX5" s="688"/>
      <c r="CY5" s="688"/>
      <c r="CZ5" s="688"/>
      <c r="DA5" s="689"/>
      <c r="DB5" s="687" t="s">
        <v>378</v>
      </c>
      <c r="DC5" s="688"/>
      <c r="DD5" s="688"/>
      <c r="DE5" s="688"/>
      <c r="DF5" s="689"/>
      <c r="DG5" s="1019" t="s">
        <v>352</v>
      </c>
      <c r="DH5" s="1020"/>
      <c r="DI5" s="1020"/>
      <c r="DJ5" s="1020"/>
      <c r="DK5" s="1021"/>
      <c r="DL5" s="1019" t="s">
        <v>459</v>
      </c>
      <c r="DM5" s="1020"/>
      <c r="DN5" s="1020"/>
      <c r="DO5" s="1020"/>
      <c r="DP5" s="1021"/>
      <c r="DQ5" s="687" t="s">
        <v>398</v>
      </c>
      <c r="DR5" s="688"/>
      <c r="DS5" s="688"/>
      <c r="DT5" s="688"/>
      <c r="DU5" s="689"/>
      <c r="DV5" s="687" t="s">
        <v>453</v>
      </c>
      <c r="DW5" s="688"/>
      <c r="DX5" s="688"/>
      <c r="DY5" s="688"/>
      <c r="DZ5" s="693"/>
      <c r="EA5" s="67"/>
    </row>
    <row r="6" spans="1:131" s="47" customFormat="1" ht="26.25" customHeight="1" x14ac:dyDescent="0.2">
      <c r="A6" s="698"/>
      <c r="B6" s="699"/>
      <c r="C6" s="699"/>
      <c r="D6" s="699"/>
      <c r="E6" s="699"/>
      <c r="F6" s="699"/>
      <c r="G6" s="699"/>
      <c r="H6" s="699"/>
      <c r="I6" s="699"/>
      <c r="J6" s="699"/>
      <c r="K6" s="699"/>
      <c r="L6" s="699"/>
      <c r="M6" s="699"/>
      <c r="N6" s="699"/>
      <c r="O6" s="699"/>
      <c r="P6" s="700"/>
      <c r="Q6" s="690"/>
      <c r="R6" s="691"/>
      <c r="S6" s="691"/>
      <c r="T6" s="691"/>
      <c r="U6" s="692"/>
      <c r="V6" s="690"/>
      <c r="W6" s="691"/>
      <c r="X6" s="691"/>
      <c r="Y6" s="691"/>
      <c r="Z6" s="692"/>
      <c r="AA6" s="690"/>
      <c r="AB6" s="691"/>
      <c r="AC6" s="691"/>
      <c r="AD6" s="691"/>
      <c r="AE6" s="691"/>
      <c r="AF6" s="737"/>
      <c r="AG6" s="691"/>
      <c r="AH6" s="691"/>
      <c r="AI6" s="691"/>
      <c r="AJ6" s="694"/>
      <c r="AK6" s="691"/>
      <c r="AL6" s="691"/>
      <c r="AM6" s="691"/>
      <c r="AN6" s="691"/>
      <c r="AO6" s="692"/>
      <c r="AP6" s="690"/>
      <c r="AQ6" s="691"/>
      <c r="AR6" s="691"/>
      <c r="AS6" s="691"/>
      <c r="AT6" s="692"/>
      <c r="AU6" s="690"/>
      <c r="AV6" s="691"/>
      <c r="AW6" s="691"/>
      <c r="AX6" s="691"/>
      <c r="AY6" s="694"/>
      <c r="AZ6" s="56"/>
      <c r="BA6" s="56"/>
      <c r="BB6" s="56"/>
      <c r="BC6" s="56"/>
      <c r="BD6" s="56"/>
      <c r="BE6" s="67"/>
      <c r="BF6" s="67"/>
      <c r="BG6" s="67"/>
      <c r="BH6" s="67"/>
      <c r="BI6" s="67"/>
      <c r="BJ6" s="67"/>
      <c r="BK6" s="67"/>
      <c r="BL6" s="67"/>
      <c r="BM6" s="67"/>
      <c r="BN6" s="67"/>
      <c r="BO6" s="67"/>
      <c r="BP6" s="67"/>
      <c r="BQ6" s="698"/>
      <c r="BR6" s="699"/>
      <c r="BS6" s="699"/>
      <c r="BT6" s="699"/>
      <c r="BU6" s="699"/>
      <c r="BV6" s="699"/>
      <c r="BW6" s="699"/>
      <c r="BX6" s="699"/>
      <c r="BY6" s="699"/>
      <c r="BZ6" s="699"/>
      <c r="CA6" s="699"/>
      <c r="CB6" s="699"/>
      <c r="CC6" s="699"/>
      <c r="CD6" s="699"/>
      <c r="CE6" s="699"/>
      <c r="CF6" s="699"/>
      <c r="CG6" s="700"/>
      <c r="CH6" s="690"/>
      <c r="CI6" s="691"/>
      <c r="CJ6" s="691"/>
      <c r="CK6" s="691"/>
      <c r="CL6" s="692"/>
      <c r="CM6" s="690"/>
      <c r="CN6" s="691"/>
      <c r="CO6" s="691"/>
      <c r="CP6" s="691"/>
      <c r="CQ6" s="692"/>
      <c r="CR6" s="690"/>
      <c r="CS6" s="691"/>
      <c r="CT6" s="691"/>
      <c r="CU6" s="691"/>
      <c r="CV6" s="692"/>
      <c r="CW6" s="690"/>
      <c r="CX6" s="691"/>
      <c r="CY6" s="691"/>
      <c r="CZ6" s="691"/>
      <c r="DA6" s="692"/>
      <c r="DB6" s="690"/>
      <c r="DC6" s="691"/>
      <c r="DD6" s="691"/>
      <c r="DE6" s="691"/>
      <c r="DF6" s="692"/>
      <c r="DG6" s="1022"/>
      <c r="DH6" s="1023"/>
      <c r="DI6" s="1023"/>
      <c r="DJ6" s="1023"/>
      <c r="DK6" s="1024"/>
      <c r="DL6" s="1022"/>
      <c r="DM6" s="1023"/>
      <c r="DN6" s="1023"/>
      <c r="DO6" s="1023"/>
      <c r="DP6" s="1024"/>
      <c r="DQ6" s="690"/>
      <c r="DR6" s="691"/>
      <c r="DS6" s="691"/>
      <c r="DT6" s="691"/>
      <c r="DU6" s="692"/>
      <c r="DV6" s="690"/>
      <c r="DW6" s="691"/>
      <c r="DX6" s="691"/>
      <c r="DY6" s="691"/>
      <c r="DZ6" s="694"/>
      <c r="EA6" s="67"/>
    </row>
    <row r="7" spans="1:131" s="47" customFormat="1" ht="26.25" customHeight="1" x14ac:dyDescent="0.2">
      <c r="A7" s="51">
        <v>1</v>
      </c>
      <c r="B7" s="962" t="s">
        <v>460</v>
      </c>
      <c r="C7" s="963"/>
      <c r="D7" s="963"/>
      <c r="E7" s="963"/>
      <c r="F7" s="963"/>
      <c r="G7" s="963"/>
      <c r="H7" s="963"/>
      <c r="I7" s="963"/>
      <c r="J7" s="963"/>
      <c r="K7" s="963"/>
      <c r="L7" s="963"/>
      <c r="M7" s="963"/>
      <c r="N7" s="963"/>
      <c r="O7" s="963"/>
      <c r="P7" s="964"/>
      <c r="Q7" s="965">
        <v>126117</v>
      </c>
      <c r="R7" s="966"/>
      <c r="S7" s="966"/>
      <c r="T7" s="966"/>
      <c r="U7" s="966"/>
      <c r="V7" s="966">
        <v>123882</v>
      </c>
      <c r="W7" s="966"/>
      <c r="X7" s="966"/>
      <c r="Y7" s="966"/>
      <c r="Z7" s="966"/>
      <c r="AA7" s="966">
        <v>2235</v>
      </c>
      <c r="AB7" s="966"/>
      <c r="AC7" s="966"/>
      <c r="AD7" s="966"/>
      <c r="AE7" s="1010"/>
      <c r="AF7" s="1011">
        <v>1798</v>
      </c>
      <c r="AG7" s="1012"/>
      <c r="AH7" s="1012"/>
      <c r="AI7" s="1012"/>
      <c r="AJ7" s="1013"/>
      <c r="AK7" s="1014">
        <v>565</v>
      </c>
      <c r="AL7" s="966"/>
      <c r="AM7" s="966"/>
      <c r="AN7" s="966"/>
      <c r="AO7" s="966"/>
      <c r="AP7" s="966">
        <v>81976</v>
      </c>
      <c r="AQ7" s="966"/>
      <c r="AR7" s="966"/>
      <c r="AS7" s="966"/>
      <c r="AT7" s="966"/>
      <c r="AU7" s="967"/>
      <c r="AV7" s="967"/>
      <c r="AW7" s="967"/>
      <c r="AX7" s="967"/>
      <c r="AY7" s="968"/>
      <c r="AZ7" s="56"/>
      <c r="BA7" s="56"/>
      <c r="BB7" s="56"/>
      <c r="BC7" s="56"/>
      <c r="BD7" s="56"/>
      <c r="BE7" s="67"/>
      <c r="BF7" s="67"/>
      <c r="BG7" s="67"/>
      <c r="BH7" s="67"/>
      <c r="BI7" s="67"/>
      <c r="BJ7" s="67"/>
      <c r="BK7" s="67"/>
      <c r="BL7" s="67"/>
      <c r="BM7" s="67"/>
      <c r="BN7" s="67"/>
      <c r="BO7" s="67"/>
      <c r="BP7" s="67"/>
      <c r="BQ7" s="51">
        <v>1</v>
      </c>
      <c r="BR7" s="71"/>
      <c r="BS7" s="712" t="s">
        <v>533</v>
      </c>
      <c r="BT7" s="713"/>
      <c r="BU7" s="713"/>
      <c r="BV7" s="713"/>
      <c r="BW7" s="713"/>
      <c r="BX7" s="713"/>
      <c r="BY7" s="713"/>
      <c r="BZ7" s="713"/>
      <c r="CA7" s="713"/>
      <c r="CB7" s="713"/>
      <c r="CC7" s="713"/>
      <c r="CD7" s="713"/>
      <c r="CE7" s="713"/>
      <c r="CF7" s="713"/>
      <c r="CG7" s="714"/>
      <c r="CH7" s="1015">
        <v>-16</v>
      </c>
      <c r="CI7" s="1016"/>
      <c r="CJ7" s="1016"/>
      <c r="CK7" s="1016"/>
      <c r="CL7" s="1017"/>
      <c r="CM7" s="1015">
        <v>217</v>
      </c>
      <c r="CN7" s="1016"/>
      <c r="CO7" s="1016"/>
      <c r="CP7" s="1016"/>
      <c r="CQ7" s="1017"/>
      <c r="CR7" s="1015">
        <v>109</v>
      </c>
      <c r="CS7" s="1016"/>
      <c r="CT7" s="1016"/>
      <c r="CU7" s="1016"/>
      <c r="CV7" s="1017"/>
      <c r="CW7" s="1015" t="s">
        <v>34</v>
      </c>
      <c r="CX7" s="1016"/>
      <c r="CY7" s="1016"/>
      <c r="CZ7" s="1016"/>
      <c r="DA7" s="1017"/>
      <c r="DB7" s="1015" t="s">
        <v>34</v>
      </c>
      <c r="DC7" s="1016"/>
      <c r="DD7" s="1016"/>
      <c r="DE7" s="1016"/>
      <c r="DF7" s="1017"/>
      <c r="DG7" s="1015" t="s">
        <v>34</v>
      </c>
      <c r="DH7" s="1016"/>
      <c r="DI7" s="1016"/>
      <c r="DJ7" s="1016"/>
      <c r="DK7" s="1017"/>
      <c r="DL7" s="1015" t="s">
        <v>34</v>
      </c>
      <c r="DM7" s="1016"/>
      <c r="DN7" s="1016"/>
      <c r="DO7" s="1016"/>
      <c r="DP7" s="1017"/>
      <c r="DQ7" s="1015" t="s">
        <v>34</v>
      </c>
      <c r="DR7" s="1016"/>
      <c r="DS7" s="1016"/>
      <c r="DT7" s="1016"/>
      <c r="DU7" s="1017"/>
      <c r="DV7" s="962"/>
      <c r="DW7" s="963"/>
      <c r="DX7" s="963"/>
      <c r="DY7" s="963"/>
      <c r="DZ7" s="1018"/>
      <c r="EA7" s="67"/>
    </row>
    <row r="8" spans="1:131" s="47" customFormat="1" ht="26.25" customHeight="1" x14ac:dyDescent="0.2">
      <c r="A8" s="52">
        <v>2</v>
      </c>
      <c r="B8" s="712" t="s">
        <v>115</v>
      </c>
      <c r="C8" s="713"/>
      <c r="D8" s="713"/>
      <c r="E8" s="713"/>
      <c r="F8" s="713"/>
      <c r="G8" s="713"/>
      <c r="H8" s="713"/>
      <c r="I8" s="713"/>
      <c r="J8" s="713"/>
      <c r="K8" s="713"/>
      <c r="L8" s="713"/>
      <c r="M8" s="713"/>
      <c r="N8" s="713"/>
      <c r="O8" s="713"/>
      <c r="P8" s="714"/>
      <c r="Q8" s="956">
        <v>1536</v>
      </c>
      <c r="R8" s="957"/>
      <c r="S8" s="957"/>
      <c r="T8" s="957"/>
      <c r="U8" s="957"/>
      <c r="V8" s="957">
        <v>1536</v>
      </c>
      <c r="W8" s="957"/>
      <c r="X8" s="957"/>
      <c r="Y8" s="957"/>
      <c r="Z8" s="957"/>
      <c r="AA8" s="961" t="s">
        <v>34</v>
      </c>
      <c r="AB8" s="716"/>
      <c r="AC8" s="716"/>
      <c r="AD8" s="716"/>
      <c r="AE8" s="980"/>
      <c r="AF8" s="979" t="s">
        <v>34</v>
      </c>
      <c r="AG8" s="716"/>
      <c r="AH8" s="716"/>
      <c r="AI8" s="716"/>
      <c r="AJ8" s="980"/>
      <c r="AK8" s="960" t="s">
        <v>34</v>
      </c>
      <c r="AL8" s="957"/>
      <c r="AM8" s="957"/>
      <c r="AN8" s="957"/>
      <c r="AO8" s="957"/>
      <c r="AP8" s="957">
        <v>2182</v>
      </c>
      <c r="AQ8" s="957"/>
      <c r="AR8" s="957"/>
      <c r="AS8" s="957"/>
      <c r="AT8" s="957"/>
      <c r="AU8" s="958"/>
      <c r="AV8" s="958"/>
      <c r="AW8" s="958"/>
      <c r="AX8" s="958"/>
      <c r="AY8" s="959"/>
      <c r="AZ8" s="56"/>
      <c r="BA8" s="56"/>
      <c r="BB8" s="56"/>
      <c r="BC8" s="56"/>
      <c r="BD8" s="56"/>
      <c r="BE8" s="67"/>
      <c r="BF8" s="67"/>
      <c r="BG8" s="67"/>
      <c r="BH8" s="67"/>
      <c r="BI8" s="67"/>
      <c r="BJ8" s="67"/>
      <c r="BK8" s="67"/>
      <c r="BL8" s="67"/>
      <c r="BM8" s="67"/>
      <c r="BN8" s="67"/>
      <c r="BO8" s="67"/>
      <c r="BP8" s="67"/>
      <c r="BQ8" s="52">
        <v>2</v>
      </c>
      <c r="BR8" s="72"/>
      <c r="BS8" s="712" t="s">
        <v>534</v>
      </c>
      <c r="BT8" s="713"/>
      <c r="BU8" s="713"/>
      <c r="BV8" s="713"/>
      <c r="BW8" s="713"/>
      <c r="BX8" s="713"/>
      <c r="BY8" s="713"/>
      <c r="BZ8" s="713"/>
      <c r="CA8" s="713"/>
      <c r="CB8" s="713"/>
      <c r="CC8" s="713"/>
      <c r="CD8" s="713"/>
      <c r="CE8" s="713"/>
      <c r="CF8" s="713"/>
      <c r="CG8" s="714"/>
      <c r="CH8" s="715">
        <v>0</v>
      </c>
      <c r="CI8" s="716"/>
      <c r="CJ8" s="716"/>
      <c r="CK8" s="716"/>
      <c r="CL8" s="717"/>
      <c r="CM8" s="715">
        <v>115</v>
      </c>
      <c r="CN8" s="716"/>
      <c r="CO8" s="716"/>
      <c r="CP8" s="716"/>
      <c r="CQ8" s="717"/>
      <c r="CR8" s="715">
        <v>80</v>
      </c>
      <c r="CS8" s="716"/>
      <c r="CT8" s="716"/>
      <c r="CU8" s="716"/>
      <c r="CV8" s="717"/>
      <c r="CW8" s="715" t="s">
        <v>34</v>
      </c>
      <c r="CX8" s="716"/>
      <c r="CY8" s="716"/>
      <c r="CZ8" s="716"/>
      <c r="DA8" s="717"/>
      <c r="DB8" s="715" t="s">
        <v>34</v>
      </c>
      <c r="DC8" s="716"/>
      <c r="DD8" s="716"/>
      <c r="DE8" s="716"/>
      <c r="DF8" s="717"/>
      <c r="DG8" s="715" t="s">
        <v>34</v>
      </c>
      <c r="DH8" s="716"/>
      <c r="DI8" s="716"/>
      <c r="DJ8" s="716"/>
      <c r="DK8" s="717"/>
      <c r="DL8" s="715" t="s">
        <v>34</v>
      </c>
      <c r="DM8" s="716"/>
      <c r="DN8" s="716"/>
      <c r="DO8" s="716"/>
      <c r="DP8" s="717"/>
      <c r="DQ8" s="715" t="s">
        <v>34</v>
      </c>
      <c r="DR8" s="716"/>
      <c r="DS8" s="716"/>
      <c r="DT8" s="716"/>
      <c r="DU8" s="717"/>
      <c r="DV8" s="712"/>
      <c r="DW8" s="713"/>
      <c r="DX8" s="713"/>
      <c r="DY8" s="713"/>
      <c r="DZ8" s="718"/>
      <c r="EA8" s="67"/>
    </row>
    <row r="9" spans="1:131" s="47" customFormat="1" ht="26.25" customHeight="1" x14ac:dyDescent="0.2">
      <c r="A9" s="52">
        <v>3</v>
      </c>
      <c r="B9" s="712" t="s">
        <v>421</v>
      </c>
      <c r="C9" s="713"/>
      <c r="D9" s="713"/>
      <c r="E9" s="713"/>
      <c r="F9" s="713"/>
      <c r="G9" s="713"/>
      <c r="H9" s="713"/>
      <c r="I9" s="713"/>
      <c r="J9" s="713"/>
      <c r="K9" s="713"/>
      <c r="L9" s="713"/>
      <c r="M9" s="713"/>
      <c r="N9" s="713"/>
      <c r="O9" s="713"/>
      <c r="P9" s="714"/>
      <c r="Q9" s="956">
        <v>108</v>
      </c>
      <c r="R9" s="957"/>
      <c r="S9" s="957"/>
      <c r="T9" s="957"/>
      <c r="U9" s="957"/>
      <c r="V9" s="957">
        <v>71</v>
      </c>
      <c r="W9" s="957"/>
      <c r="X9" s="957"/>
      <c r="Y9" s="957"/>
      <c r="Z9" s="957"/>
      <c r="AA9" s="957">
        <v>36</v>
      </c>
      <c r="AB9" s="957"/>
      <c r="AC9" s="957"/>
      <c r="AD9" s="957"/>
      <c r="AE9" s="961"/>
      <c r="AF9" s="979" t="s">
        <v>34</v>
      </c>
      <c r="AG9" s="716"/>
      <c r="AH9" s="716"/>
      <c r="AI9" s="716"/>
      <c r="AJ9" s="980"/>
      <c r="AK9" s="960" t="s">
        <v>34</v>
      </c>
      <c r="AL9" s="957"/>
      <c r="AM9" s="957"/>
      <c r="AN9" s="957"/>
      <c r="AO9" s="957"/>
      <c r="AP9" s="957">
        <v>161</v>
      </c>
      <c r="AQ9" s="957"/>
      <c r="AR9" s="957"/>
      <c r="AS9" s="957"/>
      <c r="AT9" s="957"/>
      <c r="AU9" s="958"/>
      <c r="AV9" s="958"/>
      <c r="AW9" s="958"/>
      <c r="AX9" s="958"/>
      <c r="AY9" s="959"/>
      <c r="AZ9" s="56"/>
      <c r="BA9" s="56"/>
      <c r="BB9" s="56"/>
      <c r="BC9" s="56"/>
      <c r="BD9" s="56"/>
      <c r="BE9" s="67"/>
      <c r="BF9" s="67"/>
      <c r="BG9" s="67"/>
      <c r="BH9" s="67"/>
      <c r="BI9" s="67"/>
      <c r="BJ9" s="67"/>
      <c r="BK9" s="67"/>
      <c r="BL9" s="67"/>
      <c r="BM9" s="67"/>
      <c r="BN9" s="67"/>
      <c r="BO9" s="67"/>
      <c r="BP9" s="67"/>
      <c r="BQ9" s="52">
        <v>3</v>
      </c>
      <c r="BR9" s="72"/>
      <c r="BS9" s="712" t="s">
        <v>145</v>
      </c>
      <c r="BT9" s="713"/>
      <c r="BU9" s="713"/>
      <c r="BV9" s="713"/>
      <c r="BW9" s="713"/>
      <c r="BX9" s="713"/>
      <c r="BY9" s="713"/>
      <c r="BZ9" s="713"/>
      <c r="CA9" s="713"/>
      <c r="CB9" s="713"/>
      <c r="CC9" s="713"/>
      <c r="CD9" s="713"/>
      <c r="CE9" s="713"/>
      <c r="CF9" s="713"/>
      <c r="CG9" s="714"/>
      <c r="CH9" s="715">
        <v>0</v>
      </c>
      <c r="CI9" s="716"/>
      <c r="CJ9" s="716"/>
      <c r="CK9" s="716"/>
      <c r="CL9" s="717"/>
      <c r="CM9" s="715">
        <v>376</v>
      </c>
      <c r="CN9" s="716"/>
      <c r="CO9" s="716"/>
      <c r="CP9" s="716"/>
      <c r="CQ9" s="717"/>
      <c r="CR9" s="715">
        <v>371</v>
      </c>
      <c r="CS9" s="716"/>
      <c r="CT9" s="716"/>
      <c r="CU9" s="716"/>
      <c r="CV9" s="717"/>
      <c r="CW9" s="715" t="s">
        <v>34</v>
      </c>
      <c r="CX9" s="716"/>
      <c r="CY9" s="716"/>
      <c r="CZ9" s="716"/>
      <c r="DA9" s="717"/>
      <c r="DB9" s="715" t="s">
        <v>34</v>
      </c>
      <c r="DC9" s="716"/>
      <c r="DD9" s="716"/>
      <c r="DE9" s="716"/>
      <c r="DF9" s="717"/>
      <c r="DG9" s="715" t="s">
        <v>34</v>
      </c>
      <c r="DH9" s="716"/>
      <c r="DI9" s="716"/>
      <c r="DJ9" s="716"/>
      <c r="DK9" s="717"/>
      <c r="DL9" s="715" t="s">
        <v>34</v>
      </c>
      <c r="DM9" s="716"/>
      <c r="DN9" s="716"/>
      <c r="DO9" s="716"/>
      <c r="DP9" s="717"/>
      <c r="DQ9" s="715" t="s">
        <v>34</v>
      </c>
      <c r="DR9" s="716"/>
      <c r="DS9" s="716"/>
      <c r="DT9" s="716"/>
      <c r="DU9" s="717"/>
      <c r="DV9" s="712"/>
      <c r="DW9" s="713"/>
      <c r="DX9" s="713"/>
      <c r="DY9" s="713"/>
      <c r="DZ9" s="718"/>
      <c r="EA9" s="67"/>
    </row>
    <row r="10" spans="1:131" s="47" customFormat="1" ht="26.25" customHeight="1" x14ac:dyDescent="0.2">
      <c r="A10" s="52">
        <v>4</v>
      </c>
      <c r="B10" s="712"/>
      <c r="C10" s="713"/>
      <c r="D10" s="713"/>
      <c r="E10" s="713"/>
      <c r="F10" s="713"/>
      <c r="G10" s="713"/>
      <c r="H10" s="713"/>
      <c r="I10" s="713"/>
      <c r="J10" s="713"/>
      <c r="K10" s="713"/>
      <c r="L10" s="713"/>
      <c r="M10" s="713"/>
      <c r="N10" s="713"/>
      <c r="O10" s="713"/>
      <c r="P10" s="714"/>
      <c r="Q10" s="956"/>
      <c r="R10" s="957"/>
      <c r="S10" s="957"/>
      <c r="T10" s="957"/>
      <c r="U10" s="957"/>
      <c r="V10" s="957"/>
      <c r="W10" s="957"/>
      <c r="X10" s="957"/>
      <c r="Y10" s="957"/>
      <c r="Z10" s="957"/>
      <c r="AA10" s="957"/>
      <c r="AB10" s="957"/>
      <c r="AC10" s="957"/>
      <c r="AD10" s="957"/>
      <c r="AE10" s="961"/>
      <c r="AF10" s="979"/>
      <c r="AG10" s="716"/>
      <c r="AH10" s="716"/>
      <c r="AI10" s="716"/>
      <c r="AJ10" s="980"/>
      <c r="AK10" s="960"/>
      <c r="AL10" s="957"/>
      <c r="AM10" s="957"/>
      <c r="AN10" s="957"/>
      <c r="AO10" s="957"/>
      <c r="AP10" s="957"/>
      <c r="AQ10" s="957"/>
      <c r="AR10" s="957"/>
      <c r="AS10" s="957"/>
      <c r="AT10" s="957"/>
      <c r="AU10" s="958"/>
      <c r="AV10" s="958"/>
      <c r="AW10" s="958"/>
      <c r="AX10" s="958"/>
      <c r="AY10" s="959"/>
      <c r="AZ10" s="56"/>
      <c r="BA10" s="56"/>
      <c r="BB10" s="56"/>
      <c r="BC10" s="56"/>
      <c r="BD10" s="56"/>
      <c r="BE10" s="67"/>
      <c r="BF10" s="67"/>
      <c r="BG10" s="67"/>
      <c r="BH10" s="67"/>
      <c r="BI10" s="67"/>
      <c r="BJ10" s="67"/>
      <c r="BK10" s="67"/>
      <c r="BL10" s="67"/>
      <c r="BM10" s="67"/>
      <c r="BN10" s="67"/>
      <c r="BO10" s="67"/>
      <c r="BP10" s="67"/>
      <c r="BQ10" s="52">
        <v>4</v>
      </c>
      <c r="BR10" s="72"/>
      <c r="BS10" s="712" t="s">
        <v>535</v>
      </c>
      <c r="BT10" s="713"/>
      <c r="BU10" s="713"/>
      <c r="BV10" s="713"/>
      <c r="BW10" s="713"/>
      <c r="BX10" s="713"/>
      <c r="BY10" s="713"/>
      <c r="BZ10" s="713"/>
      <c r="CA10" s="713"/>
      <c r="CB10" s="713"/>
      <c r="CC10" s="713"/>
      <c r="CD10" s="713"/>
      <c r="CE10" s="713"/>
      <c r="CF10" s="713"/>
      <c r="CG10" s="714"/>
      <c r="CH10" s="715">
        <v>-46</v>
      </c>
      <c r="CI10" s="716"/>
      <c r="CJ10" s="716"/>
      <c r="CK10" s="716"/>
      <c r="CL10" s="717"/>
      <c r="CM10" s="715">
        <v>310</v>
      </c>
      <c r="CN10" s="716"/>
      <c r="CO10" s="716"/>
      <c r="CP10" s="716"/>
      <c r="CQ10" s="717"/>
      <c r="CR10" s="715">
        <v>100</v>
      </c>
      <c r="CS10" s="716"/>
      <c r="CT10" s="716"/>
      <c r="CU10" s="716"/>
      <c r="CV10" s="717"/>
      <c r="CW10" s="715" t="s">
        <v>34</v>
      </c>
      <c r="CX10" s="716"/>
      <c r="CY10" s="716"/>
      <c r="CZ10" s="716"/>
      <c r="DA10" s="717"/>
      <c r="DB10" s="715" t="s">
        <v>34</v>
      </c>
      <c r="DC10" s="716"/>
      <c r="DD10" s="716"/>
      <c r="DE10" s="716"/>
      <c r="DF10" s="717"/>
      <c r="DG10" s="715" t="s">
        <v>34</v>
      </c>
      <c r="DH10" s="716"/>
      <c r="DI10" s="716"/>
      <c r="DJ10" s="716"/>
      <c r="DK10" s="717"/>
      <c r="DL10" s="715" t="s">
        <v>34</v>
      </c>
      <c r="DM10" s="716"/>
      <c r="DN10" s="716"/>
      <c r="DO10" s="716"/>
      <c r="DP10" s="717"/>
      <c r="DQ10" s="715" t="s">
        <v>34</v>
      </c>
      <c r="DR10" s="716"/>
      <c r="DS10" s="716"/>
      <c r="DT10" s="716"/>
      <c r="DU10" s="717"/>
      <c r="DV10" s="712"/>
      <c r="DW10" s="713"/>
      <c r="DX10" s="713"/>
      <c r="DY10" s="713"/>
      <c r="DZ10" s="718"/>
      <c r="EA10" s="67"/>
    </row>
    <row r="11" spans="1:131" s="47" customFormat="1" ht="26.25" customHeight="1" x14ac:dyDescent="0.2">
      <c r="A11" s="52">
        <v>5</v>
      </c>
      <c r="B11" s="712"/>
      <c r="C11" s="713"/>
      <c r="D11" s="713"/>
      <c r="E11" s="713"/>
      <c r="F11" s="713"/>
      <c r="G11" s="713"/>
      <c r="H11" s="713"/>
      <c r="I11" s="713"/>
      <c r="J11" s="713"/>
      <c r="K11" s="713"/>
      <c r="L11" s="713"/>
      <c r="M11" s="713"/>
      <c r="N11" s="713"/>
      <c r="O11" s="713"/>
      <c r="P11" s="714"/>
      <c r="Q11" s="956"/>
      <c r="R11" s="957"/>
      <c r="S11" s="957"/>
      <c r="T11" s="957"/>
      <c r="U11" s="957"/>
      <c r="V11" s="957"/>
      <c r="W11" s="957"/>
      <c r="X11" s="957"/>
      <c r="Y11" s="957"/>
      <c r="Z11" s="957"/>
      <c r="AA11" s="957"/>
      <c r="AB11" s="957"/>
      <c r="AC11" s="957"/>
      <c r="AD11" s="957"/>
      <c r="AE11" s="961"/>
      <c r="AF11" s="979"/>
      <c r="AG11" s="716"/>
      <c r="AH11" s="716"/>
      <c r="AI11" s="716"/>
      <c r="AJ11" s="980"/>
      <c r="AK11" s="960"/>
      <c r="AL11" s="957"/>
      <c r="AM11" s="957"/>
      <c r="AN11" s="957"/>
      <c r="AO11" s="957"/>
      <c r="AP11" s="957"/>
      <c r="AQ11" s="957"/>
      <c r="AR11" s="957"/>
      <c r="AS11" s="957"/>
      <c r="AT11" s="957"/>
      <c r="AU11" s="958"/>
      <c r="AV11" s="958"/>
      <c r="AW11" s="958"/>
      <c r="AX11" s="958"/>
      <c r="AY11" s="959"/>
      <c r="AZ11" s="56"/>
      <c r="BA11" s="56"/>
      <c r="BB11" s="56"/>
      <c r="BC11" s="56"/>
      <c r="BD11" s="56"/>
      <c r="BE11" s="67"/>
      <c r="BF11" s="67"/>
      <c r="BG11" s="67"/>
      <c r="BH11" s="67"/>
      <c r="BI11" s="67"/>
      <c r="BJ11" s="67"/>
      <c r="BK11" s="67"/>
      <c r="BL11" s="67"/>
      <c r="BM11" s="67"/>
      <c r="BN11" s="67"/>
      <c r="BO11" s="67"/>
      <c r="BP11" s="67"/>
      <c r="BQ11" s="52">
        <v>5</v>
      </c>
      <c r="BR11" s="72"/>
      <c r="BS11" s="712" t="s">
        <v>536</v>
      </c>
      <c r="BT11" s="713"/>
      <c r="BU11" s="713"/>
      <c r="BV11" s="713"/>
      <c r="BW11" s="713"/>
      <c r="BX11" s="713"/>
      <c r="BY11" s="713"/>
      <c r="BZ11" s="713"/>
      <c r="CA11" s="713"/>
      <c r="CB11" s="713"/>
      <c r="CC11" s="713"/>
      <c r="CD11" s="713"/>
      <c r="CE11" s="713"/>
      <c r="CF11" s="713"/>
      <c r="CG11" s="714"/>
      <c r="CH11" s="715">
        <v>-28</v>
      </c>
      <c r="CI11" s="716"/>
      <c r="CJ11" s="716"/>
      <c r="CK11" s="716"/>
      <c r="CL11" s="717"/>
      <c r="CM11" s="715">
        <v>356</v>
      </c>
      <c r="CN11" s="716"/>
      <c r="CO11" s="716"/>
      <c r="CP11" s="716"/>
      <c r="CQ11" s="717"/>
      <c r="CR11" s="715">
        <v>16</v>
      </c>
      <c r="CS11" s="716"/>
      <c r="CT11" s="716"/>
      <c r="CU11" s="716"/>
      <c r="CV11" s="717"/>
      <c r="CW11" s="715" t="s">
        <v>34</v>
      </c>
      <c r="CX11" s="716"/>
      <c r="CY11" s="716"/>
      <c r="CZ11" s="716"/>
      <c r="DA11" s="717"/>
      <c r="DB11" s="715">
        <v>18</v>
      </c>
      <c r="DC11" s="716"/>
      <c r="DD11" s="716"/>
      <c r="DE11" s="716"/>
      <c r="DF11" s="717"/>
      <c r="DG11" s="715" t="s">
        <v>34</v>
      </c>
      <c r="DH11" s="716"/>
      <c r="DI11" s="716"/>
      <c r="DJ11" s="716"/>
      <c r="DK11" s="717"/>
      <c r="DL11" s="715" t="s">
        <v>34</v>
      </c>
      <c r="DM11" s="716"/>
      <c r="DN11" s="716"/>
      <c r="DO11" s="716"/>
      <c r="DP11" s="717"/>
      <c r="DQ11" s="715" t="s">
        <v>34</v>
      </c>
      <c r="DR11" s="716"/>
      <c r="DS11" s="716"/>
      <c r="DT11" s="716"/>
      <c r="DU11" s="717"/>
      <c r="DV11" s="712"/>
      <c r="DW11" s="713"/>
      <c r="DX11" s="713"/>
      <c r="DY11" s="713"/>
      <c r="DZ11" s="718"/>
      <c r="EA11" s="67"/>
    </row>
    <row r="12" spans="1:131" s="47" customFormat="1" ht="26.25" customHeight="1" x14ac:dyDescent="0.2">
      <c r="A12" s="52">
        <v>6</v>
      </c>
      <c r="B12" s="712"/>
      <c r="C12" s="713"/>
      <c r="D12" s="713"/>
      <c r="E12" s="713"/>
      <c r="F12" s="713"/>
      <c r="G12" s="713"/>
      <c r="H12" s="713"/>
      <c r="I12" s="713"/>
      <c r="J12" s="713"/>
      <c r="K12" s="713"/>
      <c r="L12" s="713"/>
      <c r="M12" s="713"/>
      <c r="N12" s="713"/>
      <c r="O12" s="713"/>
      <c r="P12" s="714"/>
      <c r="Q12" s="956"/>
      <c r="R12" s="957"/>
      <c r="S12" s="957"/>
      <c r="T12" s="957"/>
      <c r="U12" s="957"/>
      <c r="V12" s="957"/>
      <c r="W12" s="957"/>
      <c r="X12" s="957"/>
      <c r="Y12" s="957"/>
      <c r="Z12" s="957"/>
      <c r="AA12" s="957"/>
      <c r="AB12" s="957"/>
      <c r="AC12" s="957"/>
      <c r="AD12" s="957"/>
      <c r="AE12" s="961"/>
      <c r="AF12" s="979"/>
      <c r="AG12" s="716"/>
      <c r="AH12" s="716"/>
      <c r="AI12" s="716"/>
      <c r="AJ12" s="980"/>
      <c r="AK12" s="960"/>
      <c r="AL12" s="957"/>
      <c r="AM12" s="957"/>
      <c r="AN12" s="957"/>
      <c r="AO12" s="957"/>
      <c r="AP12" s="957"/>
      <c r="AQ12" s="957"/>
      <c r="AR12" s="957"/>
      <c r="AS12" s="957"/>
      <c r="AT12" s="957"/>
      <c r="AU12" s="958"/>
      <c r="AV12" s="958"/>
      <c r="AW12" s="958"/>
      <c r="AX12" s="958"/>
      <c r="AY12" s="959"/>
      <c r="AZ12" s="56"/>
      <c r="BA12" s="56"/>
      <c r="BB12" s="56"/>
      <c r="BC12" s="56"/>
      <c r="BD12" s="56"/>
      <c r="BE12" s="67"/>
      <c r="BF12" s="67"/>
      <c r="BG12" s="67"/>
      <c r="BH12" s="67"/>
      <c r="BI12" s="67"/>
      <c r="BJ12" s="67"/>
      <c r="BK12" s="67"/>
      <c r="BL12" s="67"/>
      <c r="BM12" s="67"/>
      <c r="BN12" s="67"/>
      <c r="BO12" s="67"/>
      <c r="BP12" s="67"/>
      <c r="BQ12" s="52">
        <v>6</v>
      </c>
      <c r="BR12" s="72"/>
      <c r="BS12" s="712" t="s">
        <v>537</v>
      </c>
      <c r="BT12" s="713"/>
      <c r="BU12" s="713"/>
      <c r="BV12" s="713"/>
      <c r="BW12" s="713"/>
      <c r="BX12" s="713"/>
      <c r="BY12" s="713"/>
      <c r="BZ12" s="713"/>
      <c r="CA12" s="713"/>
      <c r="CB12" s="713"/>
      <c r="CC12" s="713"/>
      <c r="CD12" s="713"/>
      <c r="CE12" s="713"/>
      <c r="CF12" s="713"/>
      <c r="CG12" s="714"/>
      <c r="CH12" s="715">
        <v>27</v>
      </c>
      <c r="CI12" s="716"/>
      <c r="CJ12" s="716"/>
      <c r="CK12" s="716"/>
      <c r="CL12" s="717"/>
      <c r="CM12" s="715">
        <v>587</v>
      </c>
      <c r="CN12" s="716"/>
      <c r="CO12" s="716"/>
      <c r="CP12" s="716"/>
      <c r="CQ12" s="717"/>
      <c r="CR12" s="715">
        <v>5</v>
      </c>
      <c r="CS12" s="716"/>
      <c r="CT12" s="716"/>
      <c r="CU12" s="716"/>
      <c r="CV12" s="717"/>
      <c r="CW12" s="715" t="s">
        <v>34</v>
      </c>
      <c r="CX12" s="716"/>
      <c r="CY12" s="716"/>
      <c r="CZ12" s="716"/>
      <c r="DA12" s="717"/>
      <c r="DB12" s="715" t="s">
        <v>34</v>
      </c>
      <c r="DC12" s="716"/>
      <c r="DD12" s="716"/>
      <c r="DE12" s="716"/>
      <c r="DF12" s="717"/>
      <c r="DG12" s="715" t="s">
        <v>34</v>
      </c>
      <c r="DH12" s="716"/>
      <c r="DI12" s="716"/>
      <c r="DJ12" s="716"/>
      <c r="DK12" s="717"/>
      <c r="DL12" s="715" t="s">
        <v>34</v>
      </c>
      <c r="DM12" s="716"/>
      <c r="DN12" s="716"/>
      <c r="DO12" s="716"/>
      <c r="DP12" s="717"/>
      <c r="DQ12" s="715" t="s">
        <v>34</v>
      </c>
      <c r="DR12" s="716"/>
      <c r="DS12" s="716"/>
      <c r="DT12" s="716"/>
      <c r="DU12" s="717"/>
      <c r="DV12" s="712"/>
      <c r="DW12" s="713"/>
      <c r="DX12" s="713"/>
      <c r="DY12" s="713"/>
      <c r="DZ12" s="718"/>
      <c r="EA12" s="67"/>
    </row>
    <row r="13" spans="1:131" s="47" customFormat="1" ht="26.25" customHeight="1" x14ac:dyDescent="0.2">
      <c r="A13" s="52">
        <v>7</v>
      </c>
      <c r="B13" s="712"/>
      <c r="C13" s="713"/>
      <c r="D13" s="713"/>
      <c r="E13" s="713"/>
      <c r="F13" s="713"/>
      <c r="G13" s="713"/>
      <c r="H13" s="713"/>
      <c r="I13" s="713"/>
      <c r="J13" s="713"/>
      <c r="K13" s="713"/>
      <c r="L13" s="713"/>
      <c r="M13" s="713"/>
      <c r="N13" s="713"/>
      <c r="O13" s="713"/>
      <c r="P13" s="714"/>
      <c r="Q13" s="956"/>
      <c r="R13" s="957"/>
      <c r="S13" s="957"/>
      <c r="T13" s="957"/>
      <c r="U13" s="957"/>
      <c r="V13" s="957"/>
      <c r="W13" s="957"/>
      <c r="X13" s="957"/>
      <c r="Y13" s="957"/>
      <c r="Z13" s="957"/>
      <c r="AA13" s="957"/>
      <c r="AB13" s="957"/>
      <c r="AC13" s="957"/>
      <c r="AD13" s="957"/>
      <c r="AE13" s="961"/>
      <c r="AF13" s="979"/>
      <c r="AG13" s="716"/>
      <c r="AH13" s="716"/>
      <c r="AI13" s="716"/>
      <c r="AJ13" s="980"/>
      <c r="AK13" s="960"/>
      <c r="AL13" s="957"/>
      <c r="AM13" s="957"/>
      <c r="AN13" s="957"/>
      <c r="AO13" s="957"/>
      <c r="AP13" s="957"/>
      <c r="AQ13" s="957"/>
      <c r="AR13" s="957"/>
      <c r="AS13" s="957"/>
      <c r="AT13" s="957"/>
      <c r="AU13" s="958"/>
      <c r="AV13" s="958"/>
      <c r="AW13" s="958"/>
      <c r="AX13" s="958"/>
      <c r="AY13" s="959"/>
      <c r="AZ13" s="56"/>
      <c r="BA13" s="56"/>
      <c r="BB13" s="56"/>
      <c r="BC13" s="56"/>
      <c r="BD13" s="56"/>
      <c r="BE13" s="67"/>
      <c r="BF13" s="67"/>
      <c r="BG13" s="67"/>
      <c r="BH13" s="67"/>
      <c r="BI13" s="67"/>
      <c r="BJ13" s="67"/>
      <c r="BK13" s="67"/>
      <c r="BL13" s="67"/>
      <c r="BM13" s="67"/>
      <c r="BN13" s="67"/>
      <c r="BO13" s="67"/>
      <c r="BP13" s="67"/>
      <c r="BQ13" s="52">
        <v>7</v>
      </c>
      <c r="BR13" s="72"/>
      <c r="BS13" s="712" t="s">
        <v>186</v>
      </c>
      <c r="BT13" s="713"/>
      <c r="BU13" s="713"/>
      <c r="BV13" s="713"/>
      <c r="BW13" s="713"/>
      <c r="BX13" s="713"/>
      <c r="BY13" s="713"/>
      <c r="BZ13" s="713"/>
      <c r="CA13" s="713"/>
      <c r="CB13" s="713"/>
      <c r="CC13" s="713"/>
      <c r="CD13" s="713"/>
      <c r="CE13" s="713"/>
      <c r="CF13" s="713"/>
      <c r="CG13" s="714"/>
      <c r="CH13" s="715">
        <v>797</v>
      </c>
      <c r="CI13" s="716"/>
      <c r="CJ13" s="716"/>
      <c r="CK13" s="716"/>
      <c r="CL13" s="717"/>
      <c r="CM13" s="715">
        <v>7841</v>
      </c>
      <c r="CN13" s="716"/>
      <c r="CO13" s="716"/>
      <c r="CP13" s="716"/>
      <c r="CQ13" s="717"/>
      <c r="CR13" s="715">
        <v>520</v>
      </c>
      <c r="CS13" s="716"/>
      <c r="CT13" s="716"/>
      <c r="CU13" s="716"/>
      <c r="CV13" s="717"/>
      <c r="CW13" s="715" t="s">
        <v>34</v>
      </c>
      <c r="CX13" s="716"/>
      <c r="CY13" s="716"/>
      <c r="CZ13" s="716"/>
      <c r="DA13" s="717"/>
      <c r="DB13" s="715">
        <v>1487</v>
      </c>
      <c r="DC13" s="716"/>
      <c r="DD13" s="716"/>
      <c r="DE13" s="716"/>
      <c r="DF13" s="717"/>
      <c r="DG13" s="715" t="s">
        <v>34</v>
      </c>
      <c r="DH13" s="716"/>
      <c r="DI13" s="716"/>
      <c r="DJ13" s="716"/>
      <c r="DK13" s="717"/>
      <c r="DL13" s="715" t="s">
        <v>34</v>
      </c>
      <c r="DM13" s="716"/>
      <c r="DN13" s="716"/>
      <c r="DO13" s="716"/>
      <c r="DP13" s="717"/>
      <c r="DQ13" s="715" t="s">
        <v>34</v>
      </c>
      <c r="DR13" s="716"/>
      <c r="DS13" s="716"/>
      <c r="DT13" s="716"/>
      <c r="DU13" s="717"/>
      <c r="DV13" s="712"/>
      <c r="DW13" s="713"/>
      <c r="DX13" s="713"/>
      <c r="DY13" s="713"/>
      <c r="DZ13" s="718"/>
      <c r="EA13" s="67"/>
    </row>
    <row r="14" spans="1:131" s="47" customFormat="1" ht="26.25" customHeight="1" x14ac:dyDescent="0.2">
      <c r="A14" s="52">
        <v>8</v>
      </c>
      <c r="B14" s="712"/>
      <c r="C14" s="713"/>
      <c r="D14" s="713"/>
      <c r="E14" s="713"/>
      <c r="F14" s="713"/>
      <c r="G14" s="713"/>
      <c r="H14" s="713"/>
      <c r="I14" s="713"/>
      <c r="J14" s="713"/>
      <c r="K14" s="713"/>
      <c r="L14" s="713"/>
      <c r="M14" s="713"/>
      <c r="N14" s="713"/>
      <c r="O14" s="713"/>
      <c r="P14" s="714"/>
      <c r="Q14" s="956"/>
      <c r="R14" s="957"/>
      <c r="S14" s="957"/>
      <c r="T14" s="957"/>
      <c r="U14" s="957"/>
      <c r="V14" s="957"/>
      <c r="W14" s="957"/>
      <c r="X14" s="957"/>
      <c r="Y14" s="957"/>
      <c r="Z14" s="957"/>
      <c r="AA14" s="957"/>
      <c r="AB14" s="957"/>
      <c r="AC14" s="957"/>
      <c r="AD14" s="957"/>
      <c r="AE14" s="961"/>
      <c r="AF14" s="979"/>
      <c r="AG14" s="716"/>
      <c r="AH14" s="716"/>
      <c r="AI14" s="716"/>
      <c r="AJ14" s="980"/>
      <c r="AK14" s="960"/>
      <c r="AL14" s="957"/>
      <c r="AM14" s="957"/>
      <c r="AN14" s="957"/>
      <c r="AO14" s="957"/>
      <c r="AP14" s="957"/>
      <c r="AQ14" s="957"/>
      <c r="AR14" s="957"/>
      <c r="AS14" s="957"/>
      <c r="AT14" s="957"/>
      <c r="AU14" s="958"/>
      <c r="AV14" s="958"/>
      <c r="AW14" s="958"/>
      <c r="AX14" s="958"/>
      <c r="AY14" s="959"/>
      <c r="AZ14" s="56"/>
      <c r="BA14" s="56"/>
      <c r="BB14" s="56"/>
      <c r="BC14" s="56"/>
      <c r="BD14" s="56"/>
      <c r="BE14" s="67"/>
      <c r="BF14" s="67"/>
      <c r="BG14" s="67"/>
      <c r="BH14" s="67"/>
      <c r="BI14" s="67"/>
      <c r="BJ14" s="67"/>
      <c r="BK14" s="67"/>
      <c r="BL14" s="67"/>
      <c r="BM14" s="67"/>
      <c r="BN14" s="67"/>
      <c r="BO14" s="67"/>
      <c r="BP14" s="67"/>
      <c r="BQ14" s="52">
        <v>8</v>
      </c>
      <c r="BR14" s="72"/>
      <c r="BS14" s="712"/>
      <c r="BT14" s="713"/>
      <c r="BU14" s="713"/>
      <c r="BV14" s="713"/>
      <c r="BW14" s="713"/>
      <c r="BX14" s="713"/>
      <c r="BY14" s="713"/>
      <c r="BZ14" s="713"/>
      <c r="CA14" s="713"/>
      <c r="CB14" s="713"/>
      <c r="CC14" s="713"/>
      <c r="CD14" s="713"/>
      <c r="CE14" s="713"/>
      <c r="CF14" s="713"/>
      <c r="CG14" s="714"/>
      <c r="CH14" s="715"/>
      <c r="CI14" s="716"/>
      <c r="CJ14" s="716"/>
      <c r="CK14" s="716"/>
      <c r="CL14" s="717"/>
      <c r="CM14" s="715"/>
      <c r="CN14" s="716"/>
      <c r="CO14" s="716"/>
      <c r="CP14" s="716"/>
      <c r="CQ14" s="717"/>
      <c r="CR14" s="715"/>
      <c r="CS14" s="716"/>
      <c r="CT14" s="716"/>
      <c r="CU14" s="716"/>
      <c r="CV14" s="717"/>
      <c r="CW14" s="715"/>
      <c r="CX14" s="716"/>
      <c r="CY14" s="716"/>
      <c r="CZ14" s="716"/>
      <c r="DA14" s="717"/>
      <c r="DB14" s="715"/>
      <c r="DC14" s="716"/>
      <c r="DD14" s="716"/>
      <c r="DE14" s="716"/>
      <c r="DF14" s="717"/>
      <c r="DG14" s="715"/>
      <c r="DH14" s="716"/>
      <c r="DI14" s="716"/>
      <c r="DJ14" s="716"/>
      <c r="DK14" s="717"/>
      <c r="DL14" s="715"/>
      <c r="DM14" s="716"/>
      <c r="DN14" s="716"/>
      <c r="DO14" s="716"/>
      <c r="DP14" s="717"/>
      <c r="DQ14" s="715"/>
      <c r="DR14" s="716"/>
      <c r="DS14" s="716"/>
      <c r="DT14" s="716"/>
      <c r="DU14" s="717"/>
      <c r="DV14" s="712"/>
      <c r="DW14" s="713"/>
      <c r="DX14" s="713"/>
      <c r="DY14" s="713"/>
      <c r="DZ14" s="718"/>
      <c r="EA14" s="67"/>
    </row>
    <row r="15" spans="1:131" s="47" customFormat="1" ht="26.25" customHeight="1" x14ac:dyDescent="0.2">
      <c r="A15" s="52">
        <v>9</v>
      </c>
      <c r="B15" s="712"/>
      <c r="C15" s="713"/>
      <c r="D15" s="713"/>
      <c r="E15" s="713"/>
      <c r="F15" s="713"/>
      <c r="G15" s="713"/>
      <c r="H15" s="713"/>
      <c r="I15" s="713"/>
      <c r="J15" s="713"/>
      <c r="K15" s="713"/>
      <c r="L15" s="713"/>
      <c r="M15" s="713"/>
      <c r="N15" s="713"/>
      <c r="O15" s="713"/>
      <c r="P15" s="714"/>
      <c r="Q15" s="956"/>
      <c r="R15" s="957"/>
      <c r="S15" s="957"/>
      <c r="T15" s="957"/>
      <c r="U15" s="957"/>
      <c r="V15" s="957"/>
      <c r="W15" s="957"/>
      <c r="X15" s="957"/>
      <c r="Y15" s="957"/>
      <c r="Z15" s="957"/>
      <c r="AA15" s="957"/>
      <c r="AB15" s="957"/>
      <c r="AC15" s="957"/>
      <c r="AD15" s="957"/>
      <c r="AE15" s="961"/>
      <c r="AF15" s="979"/>
      <c r="AG15" s="716"/>
      <c r="AH15" s="716"/>
      <c r="AI15" s="716"/>
      <c r="AJ15" s="980"/>
      <c r="AK15" s="960"/>
      <c r="AL15" s="957"/>
      <c r="AM15" s="957"/>
      <c r="AN15" s="957"/>
      <c r="AO15" s="957"/>
      <c r="AP15" s="957"/>
      <c r="AQ15" s="957"/>
      <c r="AR15" s="957"/>
      <c r="AS15" s="957"/>
      <c r="AT15" s="957"/>
      <c r="AU15" s="958"/>
      <c r="AV15" s="958"/>
      <c r="AW15" s="958"/>
      <c r="AX15" s="958"/>
      <c r="AY15" s="959"/>
      <c r="AZ15" s="56"/>
      <c r="BA15" s="56"/>
      <c r="BB15" s="56"/>
      <c r="BC15" s="56"/>
      <c r="BD15" s="56"/>
      <c r="BE15" s="67"/>
      <c r="BF15" s="67"/>
      <c r="BG15" s="67"/>
      <c r="BH15" s="67"/>
      <c r="BI15" s="67"/>
      <c r="BJ15" s="67"/>
      <c r="BK15" s="67"/>
      <c r="BL15" s="67"/>
      <c r="BM15" s="67"/>
      <c r="BN15" s="67"/>
      <c r="BO15" s="67"/>
      <c r="BP15" s="67"/>
      <c r="BQ15" s="52">
        <v>9</v>
      </c>
      <c r="BR15" s="72"/>
      <c r="BS15" s="712"/>
      <c r="BT15" s="713"/>
      <c r="BU15" s="713"/>
      <c r="BV15" s="713"/>
      <c r="BW15" s="713"/>
      <c r="BX15" s="713"/>
      <c r="BY15" s="713"/>
      <c r="BZ15" s="713"/>
      <c r="CA15" s="713"/>
      <c r="CB15" s="713"/>
      <c r="CC15" s="713"/>
      <c r="CD15" s="713"/>
      <c r="CE15" s="713"/>
      <c r="CF15" s="713"/>
      <c r="CG15" s="714"/>
      <c r="CH15" s="715"/>
      <c r="CI15" s="716"/>
      <c r="CJ15" s="716"/>
      <c r="CK15" s="716"/>
      <c r="CL15" s="717"/>
      <c r="CM15" s="715"/>
      <c r="CN15" s="716"/>
      <c r="CO15" s="716"/>
      <c r="CP15" s="716"/>
      <c r="CQ15" s="717"/>
      <c r="CR15" s="715"/>
      <c r="CS15" s="716"/>
      <c r="CT15" s="716"/>
      <c r="CU15" s="716"/>
      <c r="CV15" s="717"/>
      <c r="CW15" s="715"/>
      <c r="CX15" s="716"/>
      <c r="CY15" s="716"/>
      <c r="CZ15" s="716"/>
      <c r="DA15" s="717"/>
      <c r="DB15" s="715"/>
      <c r="DC15" s="716"/>
      <c r="DD15" s="716"/>
      <c r="DE15" s="716"/>
      <c r="DF15" s="717"/>
      <c r="DG15" s="715"/>
      <c r="DH15" s="716"/>
      <c r="DI15" s="716"/>
      <c r="DJ15" s="716"/>
      <c r="DK15" s="717"/>
      <c r="DL15" s="715"/>
      <c r="DM15" s="716"/>
      <c r="DN15" s="716"/>
      <c r="DO15" s="716"/>
      <c r="DP15" s="717"/>
      <c r="DQ15" s="715"/>
      <c r="DR15" s="716"/>
      <c r="DS15" s="716"/>
      <c r="DT15" s="716"/>
      <c r="DU15" s="717"/>
      <c r="DV15" s="712"/>
      <c r="DW15" s="713"/>
      <c r="DX15" s="713"/>
      <c r="DY15" s="713"/>
      <c r="DZ15" s="718"/>
      <c r="EA15" s="67"/>
    </row>
    <row r="16" spans="1:131" s="47" customFormat="1" ht="26.25" customHeight="1" x14ac:dyDescent="0.2">
      <c r="A16" s="52">
        <v>10</v>
      </c>
      <c r="B16" s="712"/>
      <c r="C16" s="713"/>
      <c r="D16" s="713"/>
      <c r="E16" s="713"/>
      <c r="F16" s="713"/>
      <c r="G16" s="713"/>
      <c r="H16" s="713"/>
      <c r="I16" s="713"/>
      <c r="J16" s="713"/>
      <c r="K16" s="713"/>
      <c r="L16" s="713"/>
      <c r="M16" s="713"/>
      <c r="N16" s="713"/>
      <c r="O16" s="713"/>
      <c r="P16" s="714"/>
      <c r="Q16" s="956"/>
      <c r="R16" s="957"/>
      <c r="S16" s="957"/>
      <c r="T16" s="957"/>
      <c r="U16" s="957"/>
      <c r="V16" s="957"/>
      <c r="W16" s="957"/>
      <c r="X16" s="957"/>
      <c r="Y16" s="957"/>
      <c r="Z16" s="957"/>
      <c r="AA16" s="957"/>
      <c r="AB16" s="957"/>
      <c r="AC16" s="957"/>
      <c r="AD16" s="957"/>
      <c r="AE16" s="961"/>
      <c r="AF16" s="979"/>
      <c r="AG16" s="716"/>
      <c r="AH16" s="716"/>
      <c r="AI16" s="716"/>
      <c r="AJ16" s="980"/>
      <c r="AK16" s="960"/>
      <c r="AL16" s="957"/>
      <c r="AM16" s="957"/>
      <c r="AN16" s="957"/>
      <c r="AO16" s="957"/>
      <c r="AP16" s="957"/>
      <c r="AQ16" s="957"/>
      <c r="AR16" s="957"/>
      <c r="AS16" s="957"/>
      <c r="AT16" s="957"/>
      <c r="AU16" s="958"/>
      <c r="AV16" s="958"/>
      <c r="AW16" s="958"/>
      <c r="AX16" s="958"/>
      <c r="AY16" s="959"/>
      <c r="AZ16" s="56"/>
      <c r="BA16" s="56"/>
      <c r="BB16" s="56"/>
      <c r="BC16" s="56"/>
      <c r="BD16" s="56"/>
      <c r="BE16" s="67"/>
      <c r="BF16" s="67"/>
      <c r="BG16" s="67"/>
      <c r="BH16" s="67"/>
      <c r="BI16" s="67"/>
      <c r="BJ16" s="67"/>
      <c r="BK16" s="67"/>
      <c r="BL16" s="67"/>
      <c r="BM16" s="67"/>
      <c r="BN16" s="67"/>
      <c r="BO16" s="67"/>
      <c r="BP16" s="67"/>
      <c r="BQ16" s="52">
        <v>10</v>
      </c>
      <c r="BR16" s="72"/>
      <c r="BS16" s="712"/>
      <c r="BT16" s="713"/>
      <c r="BU16" s="713"/>
      <c r="BV16" s="713"/>
      <c r="BW16" s="713"/>
      <c r="BX16" s="713"/>
      <c r="BY16" s="713"/>
      <c r="BZ16" s="713"/>
      <c r="CA16" s="713"/>
      <c r="CB16" s="713"/>
      <c r="CC16" s="713"/>
      <c r="CD16" s="713"/>
      <c r="CE16" s="713"/>
      <c r="CF16" s="713"/>
      <c r="CG16" s="714"/>
      <c r="CH16" s="715"/>
      <c r="CI16" s="716"/>
      <c r="CJ16" s="716"/>
      <c r="CK16" s="716"/>
      <c r="CL16" s="717"/>
      <c r="CM16" s="715"/>
      <c r="CN16" s="716"/>
      <c r="CO16" s="716"/>
      <c r="CP16" s="716"/>
      <c r="CQ16" s="717"/>
      <c r="CR16" s="715"/>
      <c r="CS16" s="716"/>
      <c r="CT16" s="716"/>
      <c r="CU16" s="716"/>
      <c r="CV16" s="717"/>
      <c r="CW16" s="715"/>
      <c r="CX16" s="716"/>
      <c r="CY16" s="716"/>
      <c r="CZ16" s="716"/>
      <c r="DA16" s="717"/>
      <c r="DB16" s="715"/>
      <c r="DC16" s="716"/>
      <c r="DD16" s="716"/>
      <c r="DE16" s="716"/>
      <c r="DF16" s="717"/>
      <c r="DG16" s="715"/>
      <c r="DH16" s="716"/>
      <c r="DI16" s="716"/>
      <c r="DJ16" s="716"/>
      <c r="DK16" s="717"/>
      <c r="DL16" s="715"/>
      <c r="DM16" s="716"/>
      <c r="DN16" s="716"/>
      <c r="DO16" s="716"/>
      <c r="DP16" s="717"/>
      <c r="DQ16" s="715"/>
      <c r="DR16" s="716"/>
      <c r="DS16" s="716"/>
      <c r="DT16" s="716"/>
      <c r="DU16" s="717"/>
      <c r="DV16" s="712"/>
      <c r="DW16" s="713"/>
      <c r="DX16" s="713"/>
      <c r="DY16" s="713"/>
      <c r="DZ16" s="718"/>
      <c r="EA16" s="67"/>
    </row>
    <row r="17" spans="1:131" s="47" customFormat="1" ht="26.25" customHeight="1" x14ac:dyDescent="0.2">
      <c r="A17" s="52">
        <v>11</v>
      </c>
      <c r="B17" s="712"/>
      <c r="C17" s="713"/>
      <c r="D17" s="713"/>
      <c r="E17" s="713"/>
      <c r="F17" s="713"/>
      <c r="G17" s="713"/>
      <c r="H17" s="713"/>
      <c r="I17" s="713"/>
      <c r="J17" s="713"/>
      <c r="K17" s="713"/>
      <c r="L17" s="713"/>
      <c r="M17" s="713"/>
      <c r="N17" s="713"/>
      <c r="O17" s="713"/>
      <c r="P17" s="714"/>
      <c r="Q17" s="956"/>
      <c r="R17" s="957"/>
      <c r="S17" s="957"/>
      <c r="T17" s="957"/>
      <c r="U17" s="957"/>
      <c r="V17" s="957"/>
      <c r="W17" s="957"/>
      <c r="X17" s="957"/>
      <c r="Y17" s="957"/>
      <c r="Z17" s="957"/>
      <c r="AA17" s="957"/>
      <c r="AB17" s="957"/>
      <c r="AC17" s="957"/>
      <c r="AD17" s="957"/>
      <c r="AE17" s="961"/>
      <c r="AF17" s="979"/>
      <c r="AG17" s="716"/>
      <c r="AH17" s="716"/>
      <c r="AI17" s="716"/>
      <c r="AJ17" s="980"/>
      <c r="AK17" s="960"/>
      <c r="AL17" s="957"/>
      <c r="AM17" s="957"/>
      <c r="AN17" s="957"/>
      <c r="AO17" s="957"/>
      <c r="AP17" s="957"/>
      <c r="AQ17" s="957"/>
      <c r="AR17" s="957"/>
      <c r="AS17" s="957"/>
      <c r="AT17" s="957"/>
      <c r="AU17" s="958"/>
      <c r="AV17" s="958"/>
      <c r="AW17" s="958"/>
      <c r="AX17" s="958"/>
      <c r="AY17" s="959"/>
      <c r="AZ17" s="56"/>
      <c r="BA17" s="56"/>
      <c r="BB17" s="56"/>
      <c r="BC17" s="56"/>
      <c r="BD17" s="56"/>
      <c r="BE17" s="67"/>
      <c r="BF17" s="67"/>
      <c r="BG17" s="67"/>
      <c r="BH17" s="67"/>
      <c r="BI17" s="67"/>
      <c r="BJ17" s="67"/>
      <c r="BK17" s="67"/>
      <c r="BL17" s="67"/>
      <c r="BM17" s="67"/>
      <c r="BN17" s="67"/>
      <c r="BO17" s="67"/>
      <c r="BP17" s="67"/>
      <c r="BQ17" s="52">
        <v>11</v>
      </c>
      <c r="BR17" s="72"/>
      <c r="BS17" s="712"/>
      <c r="BT17" s="713"/>
      <c r="BU17" s="713"/>
      <c r="BV17" s="713"/>
      <c r="BW17" s="713"/>
      <c r="BX17" s="713"/>
      <c r="BY17" s="713"/>
      <c r="BZ17" s="713"/>
      <c r="CA17" s="713"/>
      <c r="CB17" s="713"/>
      <c r="CC17" s="713"/>
      <c r="CD17" s="713"/>
      <c r="CE17" s="713"/>
      <c r="CF17" s="713"/>
      <c r="CG17" s="714"/>
      <c r="CH17" s="715"/>
      <c r="CI17" s="716"/>
      <c r="CJ17" s="716"/>
      <c r="CK17" s="716"/>
      <c r="CL17" s="717"/>
      <c r="CM17" s="715"/>
      <c r="CN17" s="716"/>
      <c r="CO17" s="716"/>
      <c r="CP17" s="716"/>
      <c r="CQ17" s="717"/>
      <c r="CR17" s="715"/>
      <c r="CS17" s="716"/>
      <c r="CT17" s="716"/>
      <c r="CU17" s="716"/>
      <c r="CV17" s="717"/>
      <c r="CW17" s="715"/>
      <c r="CX17" s="716"/>
      <c r="CY17" s="716"/>
      <c r="CZ17" s="716"/>
      <c r="DA17" s="717"/>
      <c r="DB17" s="715"/>
      <c r="DC17" s="716"/>
      <c r="DD17" s="716"/>
      <c r="DE17" s="716"/>
      <c r="DF17" s="717"/>
      <c r="DG17" s="715"/>
      <c r="DH17" s="716"/>
      <c r="DI17" s="716"/>
      <c r="DJ17" s="716"/>
      <c r="DK17" s="717"/>
      <c r="DL17" s="715"/>
      <c r="DM17" s="716"/>
      <c r="DN17" s="716"/>
      <c r="DO17" s="716"/>
      <c r="DP17" s="717"/>
      <c r="DQ17" s="715"/>
      <c r="DR17" s="716"/>
      <c r="DS17" s="716"/>
      <c r="DT17" s="716"/>
      <c r="DU17" s="717"/>
      <c r="DV17" s="712"/>
      <c r="DW17" s="713"/>
      <c r="DX17" s="713"/>
      <c r="DY17" s="713"/>
      <c r="DZ17" s="718"/>
      <c r="EA17" s="67"/>
    </row>
    <row r="18" spans="1:131" s="47" customFormat="1" ht="26.25" customHeight="1" x14ac:dyDescent="0.2">
      <c r="A18" s="52">
        <v>12</v>
      </c>
      <c r="B18" s="712"/>
      <c r="C18" s="713"/>
      <c r="D18" s="713"/>
      <c r="E18" s="713"/>
      <c r="F18" s="713"/>
      <c r="G18" s="713"/>
      <c r="H18" s="713"/>
      <c r="I18" s="713"/>
      <c r="J18" s="713"/>
      <c r="K18" s="713"/>
      <c r="L18" s="713"/>
      <c r="M18" s="713"/>
      <c r="N18" s="713"/>
      <c r="O18" s="713"/>
      <c r="P18" s="714"/>
      <c r="Q18" s="956"/>
      <c r="R18" s="957"/>
      <c r="S18" s="957"/>
      <c r="T18" s="957"/>
      <c r="U18" s="957"/>
      <c r="V18" s="957"/>
      <c r="W18" s="957"/>
      <c r="X18" s="957"/>
      <c r="Y18" s="957"/>
      <c r="Z18" s="957"/>
      <c r="AA18" s="957"/>
      <c r="AB18" s="957"/>
      <c r="AC18" s="957"/>
      <c r="AD18" s="957"/>
      <c r="AE18" s="961"/>
      <c r="AF18" s="979"/>
      <c r="AG18" s="716"/>
      <c r="AH18" s="716"/>
      <c r="AI18" s="716"/>
      <c r="AJ18" s="980"/>
      <c r="AK18" s="960"/>
      <c r="AL18" s="957"/>
      <c r="AM18" s="957"/>
      <c r="AN18" s="957"/>
      <c r="AO18" s="957"/>
      <c r="AP18" s="957"/>
      <c r="AQ18" s="957"/>
      <c r="AR18" s="957"/>
      <c r="AS18" s="957"/>
      <c r="AT18" s="957"/>
      <c r="AU18" s="958"/>
      <c r="AV18" s="958"/>
      <c r="AW18" s="958"/>
      <c r="AX18" s="958"/>
      <c r="AY18" s="959"/>
      <c r="AZ18" s="56"/>
      <c r="BA18" s="56"/>
      <c r="BB18" s="56"/>
      <c r="BC18" s="56"/>
      <c r="BD18" s="56"/>
      <c r="BE18" s="67"/>
      <c r="BF18" s="67"/>
      <c r="BG18" s="67"/>
      <c r="BH18" s="67"/>
      <c r="BI18" s="67"/>
      <c r="BJ18" s="67"/>
      <c r="BK18" s="67"/>
      <c r="BL18" s="67"/>
      <c r="BM18" s="67"/>
      <c r="BN18" s="67"/>
      <c r="BO18" s="67"/>
      <c r="BP18" s="67"/>
      <c r="BQ18" s="52">
        <v>12</v>
      </c>
      <c r="BR18" s="72"/>
      <c r="BS18" s="712"/>
      <c r="BT18" s="713"/>
      <c r="BU18" s="713"/>
      <c r="BV18" s="713"/>
      <c r="BW18" s="713"/>
      <c r="BX18" s="713"/>
      <c r="BY18" s="713"/>
      <c r="BZ18" s="713"/>
      <c r="CA18" s="713"/>
      <c r="CB18" s="713"/>
      <c r="CC18" s="713"/>
      <c r="CD18" s="713"/>
      <c r="CE18" s="713"/>
      <c r="CF18" s="713"/>
      <c r="CG18" s="714"/>
      <c r="CH18" s="715"/>
      <c r="CI18" s="716"/>
      <c r="CJ18" s="716"/>
      <c r="CK18" s="716"/>
      <c r="CL18" s="717"/>
      <c r="CM18" s="715"/>
      <c r="CN18" s="716"/>
      <c r="CO18" s="716"/>
      <c r="CP18" s="716"/>
      <c r="CQ18" s="717"/>
      <c r="CR18" s="715"/>
      <c r="CS18" s="716"/>
      <c r="CT18" s="716"/>
      <c r="CU18" s="716"/>
      <c r="CV18" s="717"/>
      <c r="CW18" s="715"/>
      <c r="CX18" s="716"/>
      <c r="CY18" s="716"/>
      <c r="CZ18" s="716"/>
      <c r="DA18" s="717"/>
      <c r="DB18" s="715"/>
      <c r="DC18" s="716"/>
      <c r="DD18" s="716"/>
      <c r="DE18" s="716"/>
      <c r="DF18" s="717"/>
      <c r="DG18" s="715"/>
      <c r="DH18" s="716"/>
      <c r="DI18" s="716"/>
      <c r="DJ18" s="716"/>
      <c r="DK18" s="717"/>
      <c r="DL18" s="715"/>
      <c r="DM18" s="716"/>
      <c r="DN18" s="716"/>
      <c r="DO18" s="716"/>
      <c r="DP18" s="717"/>
      <c r="DQ18" s="715"/>
      <c r="DR18" s="716"/>
      <c r="DS18" s="716"/>
      <c r="DT18" s="716"/>
      <c r="DU18" s="717"/>
      <c r="DV18" s="712"/>
      <c r="DW18" s="713"/>
      <c r="DX18" s="713"/>
      <c r="DY18" s="713"/>
      <c r="DZ18" s="718"/>
      <c r="EA18" s="67"/>
    </row>
    <row r="19" spans="1:131" s="47" customFormat="1" ht="26.25" customHeight="1" x14ac:dyDescent="0.2">
      <c r="A19" s="52">
        <v>13</v>
      </c>
      <c r="B19" s="712"/>
      <c r="C19" s="713"/>
      <c r="D19" s="713"/>
      <c r="E19" s="713"/>
      <c r="F19" s="713"/>
      <c r="G19" s="713"/>
      <c r="H19" s="713"/>
      <c r="I19" s="713"/>
      <c r="J19" s="713"/>
      <c r="K19" s="713"/>
      <c r="L19" s="713"/>
      <c r="M19" s="713"/>
      <c r="N19" s="713"/>
      <c r="O19" s="713"/>
      <c r="P19" s="714"/>
      <c r="Q19" s="956"/>
      <c r="R19" s="957"/>
      <c r="S19" s="957"/>
      <c r="T19" s="957"/>
      <c r="U19" s="957"/>
      <c r="V19" s="957"/>
      <c r="W19" s="957"/>
      <c r="X19" s="957"/>
      <c r="Y19" s="957"/>
      <c r="Z19" s="957"/>
      <c r="AA19" s="957"/>
      <c r="AB19" s="957"/>
      <c r="AC19" s="957"/>
      <c r="AD19" s="957"/>
      <c r="AE19" s="961"/>
      <c r="AF19" s="979"/>
      <c r="AG19" s="716"/>
      <c r="AH19" s="716"/>
      <c r="AI19" s="716"/>
      <c r="AJ19" s="980"/>
      <c r="AK19" s="960"/>
      <c r="AL19" s="957"/>
      <c r="AM19" s="957"/>
      <c r="AN19" s="957"/>
      <c r="AO19" s="957"/>
      <c r="AP19" s="957"/>
      <c r="AQ19" s="957"/>
      <c r="AR19" s="957"/>
      <c r="AS19" s="957"/>
      <c r="AT19" s="957"/>
      <c r="AU19" s="958"/>
      <c r="AV19" s="958"/>
      <c r="AW19" s="958"/>
      <c r="AX19" s="958"/>
      <c r="AY19" s="959"/>
      <c r="AZ19" s="56"/>
      <c r="BA19" s="56"/>
      <c r="BB19" s="56"/>
      <c r="BC19" s="56"/>
      <c r="BD19" s="56"/>
      <c r="BE19" s="67"/>
      <c r="BF19" s="67"/>
      <c r="BG19" s="67"/>
      <c r="BH19" s="67"/>
      <c r="BI19" s="67"/>
      <c r="BJ19" s="67"/>
      <c r="BK19" s="67"/>
      <c r="BL19" s="67"/>
      <c r="BM19" s="67"/>
      <c r="BN19" s="67"/>
      <c r="BO19" s="67"/>
      <c r="BP19" s="67"/>
      <c r="BQ19" s="52">
        <v>13</v>
      </c>
      <c r="BR19" s="72"/>
      <c r="BS19" s="712"/>
      <c r="BT19" s="713"/>
      <c r="BU19" s="713"/>
      <c r="BV19" s="713"/>
      <c r="BW19" s="713"/>
      <c r="BX19" s="713"/>
      <c r="BY19" s="713"/>
      <c r="BZ19" s="713"/>
      <c r="CA19" s="713"/>
      <c r="CB19" s="713"/>
      <c r="CC19" s="713"/>
      <c r="CD19" s="713"/>
      <c r="CE19" s="713"/>
      <c r="CF19" s="713"/>
      <c r="CG19" s="714"/>
      <c r="CH19" s="715"/>
      <c r="CI19" s="716"/>
      <c r="CJ19" s="716"/>
      <c r="CK19" s="716"/>
      <c r="CL19" s="717"/>
      <c r="CM19" s="715"/>
      <c r="CN19" s="716"/>
      <c r="CO19" s="716"/>
      <c r="CP19" s="716"/>
      <c r="CQ19" s="717"/>
      <c r="CR19" s="715"/>
      <c r="CS19" s="716"/>
      <c r="CT19" s="716"/>
      <c r="CU19" s="716"/>
      <c r="CV19" s="717"/>
      <c r="CW19" s="715"/>
      <c r="CX19" s="716"/>
      <c r="CY19" s="716"/>
      <c r="CZ19" s="716"/>
      <c r="DA19" s="717"/>
      <c r="DB19" s="715"/>
      <c r="DC19" s="716"/>
      <c r="DD19" s="716"/>
      <c r="DE19" s="716"/>
      <c r="DF19" s="717"/>
      <c r="DG19" s="715"/>
      <c r="DH19" s="716"/>
      <c r="DI19" s="716"/>
      <c r="DJ19" s="716"/>
      <c r="DK19" s="717"/>
      <c r="DL19" s="715"/>
      <c r="DM19" s="716"/>
      <c r="DN19" s="716"/>
      <c r="DO19" s="716"/>
      <c r="DP19" s="717"/>
      <c r="DQ19" s="715"/>
      <c r="DR19" s="716"/>
      <c r="DS19" s="716"/>
      <c r="DT19" s="716"/>
      <c r="DU19" s="717"/>
      <c r="DV19" s="712"/>
      <c r="DW19" s="713"/>
      <c r="DX19" s="713"/>
      <c r="DY19" s="713"/>
      <c r="DZ19" s="718"/>
      <c r="EA19" s="67"/>
    </row>
    <row r="20" spans="1:131" s="47" customFormat="1" ht="26.25" customHeight="1" x14ac:dyDescent="0.2">
      <c r="A20" s="52">
        <v>14</v>
      </c>
      <c r="B20" s="712"/>
      <c r="C20" s="713"/>
      <c r="D20" s="713"/>
      <c r="E20" s="713"/>
      <c r="F20" s="713"/>
      <c r="G20" s="713"/>
      <c r="H20" s="713"/>
      <c r="I20" s="713"/>
      <c r="J20" s="713"/>
      <c r="K20" s="713"/>
      <c r="L20" s="713"/>
      <c r="M20" s="713"/>
      <c r="N20" s="713"/>
      <c r="O20" s="713"/>
      <c r="P20" s="714"/>
      <c r="Q20" s="956"/>
      <c r="R20" s="957"/>
      <c r="S20" s="957"/>
      <c r="T20" s="957"/>
      <c r="U20" s="957"/>
      <c r="V20" s="957"/>
      <c r="W20" s="957"/>
      <c r="X20" s="957"/>
      <c r="Y20" s="957"/>
      <c r="Z20" s="957"/>
      <c r="AA20" s="957"/>
      <c r="AB20" s="957"/>
      <c r="AC20" s="957"/>
      <c r="AD20" s="957"/>
      <c r="AE20" s="961"/>
      <c r="AF20" s="979"/>
      <c r="AG20" s="716"/>
      <c r="AH20" s="716"/>
      <c r="AI20" s="716"/>
      <c r="AJ20" s="980"/>
      <c r="AK20" s="960"/>
      <c r="AL20" s="957"/>
      <c r="AM20" s="957"/>
      <c r="AN20" s="957"/>
      <c r="AO20" s="957"/>
      <c r="AP20" s="957"/>
      <c r="AQ20" s="957"/>
      <c r="AR20" s="957"/>
      <c r="AS20" s="957"/>
      <c r="AT20" s="957"/>
      <c r="AU20" s="958"/>
      <c r="AV20" s="958"/>
      <c r="AW20" s="958"/>
      <c r="AX20" s="958"/>
      <c r="AY20" s="959"/>
      <c r="AZ20" s="56"/>
      <c r="BA20" s="56"/>
      <c r="BB20" s="56"/>
      <c r="BC20" s="56"/>
      <c r="BD20" s="56"/>
      <c r="BE20" s="67"/>
      <c r="BF20" s="67"/>
      <c r="BG20" s="67"/>
      <c r="BH20" s="67"/>
      <c r="BI20" s="67"/>
      <c r="BJ20" s="67"/>
      <c r="BK20" s="67"/>
      <c r="BL20" s="67"/>
      <c r="BM20" s="67"/>
      <c r="BN20" s="67"/>
      <c r="BO20" s="67"/>
      <c r="BP20" s="67"/>
      <c r="BQ20" s="52">
        <v>14</v>
      </c>
      <c r="BR20" s="72"/>
      <c r="BS20" s="712"/>
      <c r="BT20" s="713"/>
      <c r="BU20" s="713"/>
      <c r="BV20" s="713"/>
      <c r="BW20" s="713"/>
      <c r="BX20" s="713"/>
      <c r="BY20" s="713"/>
      <c r="BZ20" s="713"/>
      <c r="CA20" s="713"/>
      <c r="CB20" s="713"/>
      <c r="CC20" s="713"/>
      <c r="CD20" s="713"/>
      <c r="CE20" s="713"/>
      <c r="CF20" s="713"/>
      <c r="CG20" s="714"/>
      <c r="CH20" s="715"/>
      <c r="CI20" s="716"/>
      <c r="CJ20" s="716"/>
      <c r="CK20" s="716"/>
      <c r="CL20" s="717"/>
      <c r="CM20" s="715"/>
      <c r="CN20" s="716"/>
      <c r="CO20" s="716"/>
      <c r="CP20" s="716"/>
      <c r="CQ20" s="717"/>
      <c r="CR20" s="715"/>
      <c r="CS20" s="716"/>
      <c r="CT20" s="716"/>
      <c r="CU20" s="716"/>
      <c r="CV20" s="717"/>
      <c r="CW20" s="715"/>
      <c r="CX20" s="716"/>
      <c r="CY20" s="716"/>
      <c r="CZ20" s="716"/>
      <c r="DA20" s="717"/>
      <c r="DB20" s="715"/>
      <c r="DC20" s="716"/>
      <c r="DD20" s="716"/>
      <c r="DE20" s="716"/>
      <c r="DF20" s="717"/>
      <c r="DG20" s="715"/>
      <c r="DH20" s="716"/>
      <c r="DI20" s="716"/>
      <c r="DJ20" s="716"/>
      <c r="DK20" s="717"/>
      <c r="DL20" s="715"/>
      <c r="DM20" s="716"/>
      <c r="DN20" s="716"/>
      <c r="DO20" s="716"/>
      <c r="DP20" s="717"/>
      <c r="DQ20" s="715"/>
      <c r="DR20" s="716"/>
      <c r="DS20" s="716"/>
      <c r="DT20" s="716"/>
      <c r="DU20" s="717"/>
      <c r="DV20" s="712"/>
      <c r="DW20" s="713"/>
      <c r="DX20" s="713"/>
      <c r="DY20" s="713"/>
      <c r="DZ20" s="718"/>
      <c r="EA20" s="67"/>
    </row>
    <row r="21" spans="1:131" s="47" customFormat="1" ht="26.25" customHeight="1" x14ac:dyDescent="0.2">
      <c r="A21" s="52">
        <v>15</v>
      </c>
      <c r="B21" s="712"/>
      <c r="C21" s="713"/>
      <c r="D21" s="713"/>
      <c r="E21" s="713"/>
      <c r="F21" s="713"/>
      <c r="G21" s="713"/>
      <c r="H21" s="713"/>
      <c r="I21" s="713"/>
      <c r="J21" s="713"/>
      <c r="K21" s="713"/>
      <c r="L21" s="713"/>
      <c r="M21" s="713"/>
      <c r="N21" s="713"/>
      <c r="O21" s="713"/>
      <c r="P21" s="714"/>
      <c r="Q21" s="956"/>
      <c r="R21" s="957"/>
      <c r="S21" s="957"/>
      <c r="T21" s="957"/>
      <c r="U21" s="957"/>
      <c r="V21" s="957"/>
      <c r="W21" s="957"/>
      <c r="X21" s="957"/>
      <c r="Y21" s="957"/>
      <c r="Z21" s="957"/>
      <c r="AA21" s="957"/>
      <c r="AB21" s="957"/>
      <c r="AC21" s="957"/>
      <c r="AD21" s="957"/>
      <c r="AE21" s="961"/>
      <c r="AF21" s="979"/>
      <c r="AG21" s="716"/>
      <c r="AH21" s="716"/>
      <c r="AI21" s="716"/>
      <c r="AJ21" s="980"/>
      <c r="AK21" s="960"/>
      <c r="AL21" s="957"/>
      <c r="AM21" s="957"/>
      <c r="AN21" s="957"/>
      <c r="AO21" s="957"/>
      <c r="AP21" s="957"/>
      <c r="AQ21" s="957"/>
      <c r="AR21" s="957"/>
      <c r="AS21" s="957"/>
      <c r="AT21" s="957"/>
      <c r="AU21" s="958"/>
      <c r="AV21" s="958"/>
      <c r="AW21" s="958"/>
      <c r="AX21" s="958"/>
      <c r="AY21" s="959"/>
      <c r="AZ21" s="56"/>
      <c r="BA21" s="56"/>
      <c r="BB21" s="56"/>
      <c r="BC21" s="56"/>
      <c r="BD21" s="56"/>
      <c r="BE21" s="67"/>
      <c r="BF21" s="67"/>
      <c r="BG21" s="67"/>
      <c r="BH21" s="67"/>
      <c r="BI21" s="67"/>
      <c r="BJ21" s="67"/>
      <c r="BK21" s="67"/>
      <c r="BL21" s="67"/>
      <c r="BM21" s="67"/>
      <c r="BN21" s="67"/>
      <c r="BO21" s="67"/>
      <c r="BP21" s="67"/>
      <c r="BQ21" s="52">
        <v>15</v>
      </c>
      <c r="BR21" s="72"/>
      <c r="BS21" s="712"/>
      <c r="BT21" s="713"/>
      <c r="BU21" s="713"/>
      <c r="BV21" s="713"/>
      <c r="BW21" s="713"/>
      <c r="BX21" s="713"/>
      <c r="BY21" s="713"/>
      <c r="BZ21" s="713"/>
      <c r="CA21" s="713"/>
      <c r="CB21" s="713"/>
      <c r="CC21" s="713"/>
      <c r="CD21" s="713"/>
      <c r="CE21" s="713"/>
      <c r="CF21" s="713"/>
      <c r="CG21" s="714"/>
      <c r="CH21" s="715"/>
      <c r="CI21" s="716"/>
      <c r="CJ21" s="716"/>
      <c r="CK21" s="716"/>
      <c r="CL21" s="717"/>
      <c r="CM21" s="715"/>
      <c r="CN21" s="716"/>
      <c r="CO21" s="716"/>
      <c r="CP21" s="716"/>
      <c r="CQ21" s="717"/>
      <c r="CR21" s="715"/>
      <c r="CS21" s="716"/>
      <c r="CT21" s="716"/>
      <c r="CU21" s="716"/>
      <c r="CV21" s="717"/>
      <c r="CW21" s="715"/>
      <c r="CX21" s="716"/>
      <c r="CY21" s="716"/>
      <c r="CZ21" s="716"/>
      <c r="DA21" s="717"/>
      <c r="DB21" s="715"/>
      <c r="DC21" s="716"/>
      <c r="DD21" s="716"/>
      <c r="DE21" s="716"/>
      <c r="DF21" s="717"/>
      <c r="DG21" s="715"/>
      <c r="DH21" s="716"/>
      <c r="DI21" s="716"/>
      <c r="DJ21" s="716"/>
      <c r="DK21" s="717"/>
      <c r="DL21" s="715"/>
      <c r="DM21" s="716"/>
      <c r="DN21" s="716"/>
      <c r="DO21" s="716"/>
      <c r="DP21" s="717"/>
      <c r="DQ21" s="715"/>
      <c r="DR21" s="716"/>
      <c r="DS21" s="716"/>
      <c r="DT21" s="716"/>
      <c r="DU21" s="717"/>
      <c r="DV21" s="712"/>
      <c r="DW21" s="713"/>
      <c r="DX21" s="713"/>
      <c r="DY21" s="713"/>
      <c r="DZ21" s="718"/>
      <c r="EA21" s="67"/>
    </row>
    <row r="22" spans="1:131" s="47" customFormat="1" ht="26.25" customHeight="1" x14ac:dyDescent="0.2">
      <c r="A22" s="52">
        <v>16</v>
      </c>
      <c r="B22" s="712"/>
      <c r="C22" s="713"/>
      <c r="D22" s="713"/>
      <c r="E22" s="713"/>
      <c r="F22" s="713"/>
      <c r="G22" s="713"/>
      <c r="H22" s="713"/>
      <c r="I22" s="713"/>
      <c r="J22" s="713"/>
      <c r="K22" s="713"/>
      <c r="L22" s="713"/>
      <c r="M22" s="713"/>
      <c r="N22" s="713"/>
      <c r="O22" s="713"/>
      <c r="P22" s="714"/>
      <c r="Q22" s="1000"/>
      <c r="R22" s="1001"/>
      <c r="S22" s="1001"/>
      <c r="T22" s="1001"/>
      <c r="U22" s="1001"/>
      <c r="V22" s="1001"/>
      <c r="W22" s="1001"/>
      <c r="X22" s="1001"/>
      <c r="Y22" s="1001"/>
      <c r="Z22" s="1001"/>
      <c r="AA22" s="1001"/>
      <c r="AB22" s="1001"/>
      <c r="AC22" s="1001"/>
      <c r="AD22" s="1001"/>
      <c r="AE22" s="1002"/>
      <c r="AF22" s="979"/>
      <c r="AG22" s="716"/>
      <c r="AH22" s="716"/>
      <c r="AI22" s="716"/>
      <c r="AJ22" s="980"/>
      <c r="AK22" s="1003"/>
      <c r="AL22" s="1001"/>
      <c r="AM22" s="1001"/>
      <c r="AN22" s="1001"/>
      <c r="AO22" s="1001"/>
      <c r="AP22" s="1001"/>
      <c r="AQ22" s="1001"/>
      <c r="AR22" s="1001"/>
      <c r="AS22" s="1001"/>
      <c r="AT22" s="1001"/>
      <c r="AU22" s="1004"/>
      <c r="AV22" s="1004"/>
      <c r="AW22" s="1004"/>
      <c r="AX22" s="1004"/>
      <c r="AY22" s="1005"/>
      <c r="AZ22" s="984" t="s">
        <v>308</v>
      </c>
      <c r="BA22" s="984"/>
      <c r="BB22" s="984"/>
      <c r="BC22" s="984"/>
      <c r="BD22" s="985"/>
      <c r="BE22" s="67"/>
      <c r="BF22" s="67"/>
      <c r="BG22" s="67"/>
      <c r="BH22" s="67"/>
      <c r="BI22" s="67"/>
      <c r="BJ22" s="67"/>
      <c r="BK22" s="67"/>
      <c r="BL22" s="67"/>
      <c r="BM22" s="67"/>
      <c r="BN22" s="67"/>
      <c r="BO22" s="67"/>
      <c r="BP22" s="67"/>
      <c r="BQ22" s="52">
        <v>16</v>
      </c>
      <c r="BR22" s="72"/>
      <c r="BS22" s="712"/>
      <c r="BT22" s="713"/>
      <c r="BU22" s="713"/>
      <c r="BV22" s="713"/>
      <c r="BW22" s="713"/>
      <c r="BX22" s="713"/>
      <c r="BY22" s="713"/>
      <c r="BZ22" s="713"/>
      <c r="CA22" s="713"/>
      <c r="CB22" s="713"/>
      <c r="CC22" s="713"/>
      <c r="CD22" s="713"/>
      <c r="CE22" s="713"/>
      <c r="CF22" s="713"/>
      <c r="CG22" s="714"/>
      <c r="CH22" s="715"/>
      <c r="CI22" s="716"/>
      <c r="CJ22" s="716"/>
      <c r="CK22" s="716"/>
      <c r="CL22" s="717"/>
      <c r="CM22" s="715"/>
      <c r="CN22" s="716"/>
      <c r="CO22" s="716"/>
      <c r="CP22" s="716"/>
      <c r="CQ22" s="717"/>
      <c r="CR22" s="715"/>
      <c r="CS22" s="716"/>
      <c r="CT22" s="716"/>
      <c r="CU22" s="716"/>
      <c r="CV22" s="717"/>
      <c r="CW22" s="715"/>
      <c r="CX22" s="716"/>
      <c r="CY22" s="716"/>
      <c r="CZ22" s="716"/>
      <c r="DA22" s="717"/>
      <c r="DB22" s="715"/>
      <c r="DC22" s="716"/>
      <c r="DD22" s="716"/>
      <c r="DE22" s="716"/>
      <c r="DF22" s="717"/>
      <c r="DG22" s="715"/>
      <c r="DH22" s="716"/>
      <c r="DI22" s="716"/>
      <c r="DJ22" s="716"/>
      <c r="DK22" s="717"/>
      <c r="DL22" s="715"/>
      <c r="DM22" s="716"/>
      <c r="DN22" s="716"/>
      <c r="DO22" s="716"/>
      <c r="DP22" s="717"/>
      <c r="DQ22" s="715"/>
      <c r="DR22" s="716"/>
      <c r="DS22" s="716"/>
      <c r="DT22" s="716"/>
      <c r="DU22" s="717"/>
      <c r="DV22" s="712"/>
      <c r="DW22" s="713"/>
      <c r="DX22" s="713"/>
      <c r="DY22" s="713"/>
      <c r="DZ22" s="718"/>
      <c r="EA22" s="67"/>
    </row>
    <row r="23" spans="1:131" s="47" customFormat="1" ht="26.25" customHeight="1" x14ac:dyDescent="0.2">
      <c r="A23" s="53" t="s">
        <v>445</v>
      </c>
      <c r="B23" s="934" t="s">
        <v>461</v>
      </c>
      <c r="C23" s="935"/>
      <c r="D23" s="935"/>
      <c r="E23" s="935"/>
      <c r="F23" s="935"/>
      <c r="G23" s="935"/>
      <c r="H23" s="935"/>
      <c r="I23" s="935"/>
      <c r="J23" s="935"/>
      <c r="K23" s="935"/>
      <c r="L23" s="935"/>
      <c r="M23" s="935"/>
      <c r="N23" s="935"/>
      <c r="O23" s="935"/>
      <c r="P23" s="936"/>
      <c r="Q23" s="998">
        <v>126994</v>
      </c>
      <c r="R23" s="946"/>
      <c r="S23" s="946"/>
      <c r="T23" s="946"/>
      <c r="U23" s="946"/>
      <c r="V23" s="946">
        <v>124723</v>
      </c>
      <c r="W23" s="946"/>
      <c r="X23" s="946"/>
      <c r="Y23" s="946"/>
      <c r="Z23" s="946"/>
      <c r="AA23" s="946">
        <v>2271</v>
      </c>
      <c r="AB23" s="946"/>
      <c r="AC23" s="946"/>
      <c r="AD23" s="946"/>
      <c r="AE23" s="999"/>
      <c r="AF23" s="970">
        <v>1798</v>
      </c>
      <c r="AG23" s="946"/>
      <c r="AH23" s="946"/>
      <c r="AI23" s="946"/>
      <c r="AJ23" s="971"/>
      <c r="AK23" s="972"/>
      <c r="AL23" s="945"/>
      <c r="AM23" s="945"/>
      <c r="AN23" s="945"/>
      <c r="AO23" s="945"/>
      <c r="AP23" s="946">
        <v>84319</v>
      </c>
      <c r="AQ23" s="946"/>
      <c r="AR23" s="946"/>
      <c r="AS23" s="946"/>
      <c r="AT23" s="946"/>
      <c r="AU23" s="947"/>
      <c r="AV23" s="947"/>
      <c r="AW23" s="947"/>
      <c r="AX23" s="947"/>
      <c r="AY23" s="948"/>
      <c r="AZ23" s="974" t="s">
        <v>34</v>
      </c>
      <c r="BA23" s="941"/>
      <c r="BB23" s="941"/>
      <c r="BC23" s="941"/>
      <c r="BD23" s="975"/>
      <c r="BE23" s="67"/>
      <c r="BF23" s="67"/>
      <c r="BG23" s="67"/>
      <c r="BH23" s="67"/>
      <c r="BI23" s="67"/>
      <c r="BJ23" s="67"/>
      <c r="BK23" s="67"/>
      <c r="BL23" s="67"/>
      <c r="BM23" s="67"/>
      <c r="BN23" s="67"/>
      <c r="BO23" s="67"/>
      <c r="BP23" s="67"/>
      <c r="BQ23" s="52">
        <v>17</v>
      </c>
      <c r="BR23" s="72"/>
      <c r="BS23" s="712"/>
      <c r="BT23" s="713"/>
      <c r="BU23" s="713"/>
      <c r="BV23" s="713"/>
      <c r="BW23" s="713"/>
      <c r="BX23" s="713"/>
      <c r="BY23" s="713"/>
      <c r="BZ23" s="713"/>
      <c r="CA23" s="713"/>
      <c r="CB23" s="713"/>
      <c r="CC23" s="713"/>
      <c r="CD23" s="713"/>
      <c r="CE23" s="713"/>
      <c r="CF23" s="713"/>
      <c r="CG23" s="714"/>
      <c r="CH23" s="715"/>
      <c r="CI23" s="716"/>
      <c r="CJ23" s="716"/>
      <c r="CK23" s="716"/>
      <c r="CL23" s="717"/>
      <c r="CM23" s="715"/>
      <c r="CN23" s="716"/>
      <c r="CO23" s="716"/>
      <c r="CP23" s="716"/>
      <c r="CQ23" s="717"/>
      <c r="CR23" s="715"/>
      <c r="CS23" s="716"/>
      <c r="CT23" s="716"/>
      <c r="CU23" s="716"/>
      <c r="CV23" s="717"/>
      <c r="CW23" s="715"/>
      <c r="CX23" s="716"/>
      <c r="CY23" s="716"/>
      <c r="CZ23" s="716"/>
      <c r="DA23" s="717"/>
      <c r="DB23" s="715"/>
      <c r="DC23" s="716"/>
      <c r="DD23" s="716"/>
      <c r="DE23" s="716"/>
      <c r="DF23" s="717"/>
      <c r="DG23" s="715"/>
      <c r="DH23" s="716"/>
      <c r="DI23" s="716"/>
      <c r="DJ23" s="716"/>
      <c r="DK23" s="717"/>
      <c r="DL23" s="715"/>
      <c r="DM23" s="716"/>
      <c r="DN23" s="716"/>
      <c r="DO23" s="716"/>
      <c r="DP23" s="717"/>
      <c r="DQ23" s="715"/>
      <c r="DR23" s="716"/>
      <c r="DS23" s="716"/>
      <c r="DT23" s="716"/>
      <c r="DU23" s="717"/>
      <c r="DV23" s="712"/>
      <c r="DW23" s="713"/>
      <c r="DX23" s="713"/>
      <c r="DY23" s="713"/>
      <c r="DZ23" s="718"/>
      <c r="EA23" s="67"/>
    </row>
    <row r="24" spans="1:131" s="47" customFormat="1" ht="26.25" customHeight="1" x14ac:dyDescent="0.2">
      <c r="A24" s="996" t="s">
        <v>462</v>
      </c>
      <c r="B24" s="996"/>
      <c r="C24" s="996"/>
      <c r="D24" s="996"/>
      <c r="E24" s="996"/>
      <c r="F24" s="996"/>
      <c r="G24" s="996"/>
      <c r="H24" s="996"/>
      <c r="I24" s="996"/>
      <c r="J24" s="996"/>
      <c r="K24" s="996"/>
      <c r="L24" s="996"/>
      <c r="M24" s="996"/>
      <c r="N24" s="996"/>
      <c r="O24" s="996"/>
      <c r="P24" s="996"/>
      <c r="Q24" s="996"/>
      <c r="R24" s="996"/>
      <c r="S24" s="996"/>
      <c r="T24" s="996"/>
      <c r="U24" s="996"/>
      <c r="V24" s="996"/>
      <c r="W24" s="996"/>
      <c r="X24" s="996"/>
      <c r="Y24" s="996"/>
      <c r="Z24" s="996"/>
      <c r="AA24" s="996"/>
      <c r="AB24" s="996"/>
      <c r="AC24" s="996"/>
      <c r="AD24" s="996"/>
      <c r="AE24" s="996"/>
      <c r="AF24" s="996"/>
      <c r="AG24" s="996"/>
      <c r="AH24" s="996"/>
      <c r="AI24" s="996"/>
      <c r="AJ24" s="996"/>
      <c r="AK24" s="996"/>
      <c r="AL24" s="996"/>
      <c r="AM24" s="996"/>
      <c r="AN24" s="996"/>
      <c r="AO24" s="996"/>
      <c r="AP24" s="996"/>
      <c r="AQ24" s="996"/>
      <c r="AR24" s="996"/>
      <c r="AS24" s="996"/>
      <c r="AT24" s="996"/>
      <c r="AU24" s="996"/>
      <c r="AV24" s="996"/>
      <c r="AW24" s="996"/>
      <c r="AX24" s="996"/>
      <c r="AY24" s="996"/>
      <c r="AZ24" s="56"/>
      <c r="BA24" s="56"/>
      <c r="BB24" s="56"/>
      <c r="BC24" s="56"/>
      <c r="BD24" s="56"/>
      <c r="BE24" s="67"/>
      <c r="BF24" s="67"/>
      <c r="BG24" s="67"/>
      <c r="BH24" s="67"/>
      <c r="BI24" s="67"/>
      <c r="BJ24" s="67"/>
      <c r="BK24" s="67"/>
      <c r="BL24" s="67"/>
      <c r="BM24" s="67"/>
      <c r="BN24" s="67"/>
      <c r="BO24" s="67"/>
      <c r="BP24" s="67"/>
      <c r="BQ24" s="52">
        <v>18</v>
      </c>
      <c r="BR24" s="72"/>
      <c r="BS24" s="712"/>
      <c r="BT24" s="713"/>
      <c r="BU24" s="713"/>
      <c r="BV24" s="713"/>
      <c r="BW24" s="713"/>
      <c r="BX24" s="713"/>
      <c r="BY24" s="713"/>
      <c r="BZ24" s="713"/>
      <c r="CA24" s="713"/>
      <c r="CB24" s="713"/>
      <c r="CC24" s="713"/>
      <c r="CD24" s="713"/>
      <c r="CE24" s="713"/>
      <c r="CF24" s="713"/>
      <c r="CG24" s="714"/>
      <c r="CH24" s="715"/>
      <c r="CI24" s="716"/>
      <c r="CJ24" s="716"/>
      <c r="CK24" s="716"/>
      <c r="CL24" s="717"/>
      <c r="CM24" s="715"/>
      <c r="CN24" s="716"/>
      <c r="CO24" s="716"/>
      <c r="CP24" s="716"/>
      <c r="CQ24" s="717"/>
      <c r="CR24" s="715"/>
      <c r="CS24" s="716"/>
      <c r="CT24" s="716"/>
      <c r="CU24" s="716"/>
      <c r="CV24" s="717"/>
      <c r="CW24" s="715"/>
      <c r="CX24" s="716"/>
      <c r="CY24" s="716"/>
      <c r="CZ24" s="716"/>
      <c r="DA24" s="717"/>
      <c r="DB24" s="715"/>
      <c r="DC24" s="716"/>
      <c r="DD24" s="716"/>
      <c r="DE24" s="716"/>
      <c r="DF24" s="717"/>
      <c r="DG24" s="715"/>
      <c r="DH24" s="716"/>
      <c r="DI24" s="716"/>
      <c r="DJ24" s="716"/>
      <c r="DK24" s="717"/>
      <c r="DL24" s="715"/>
      <c r="DM24" s="716"/>
      <c r="DN24" s="716"/>
      <c r="DO24" s="716"/>
      <c r="DP24" s="717"/>
      <c r="DQ24" s="715"/>
      <c r="DR24" s="716"/>
      <c r="DS24" s="716"/>
      <c r="DT24" s="716"/>
      <c r="DU24" s="717"/>
      <c r="DV24" s="712"/>
      <c r="DW24" s="713"/>
      <c r="DX24" s="713"/>
      <c r="DY24" s="713"/>
      <c r="DZ24" s="718"/>
      <c r="EA24" s="67"/>
    </row>
    <row r="25" spans="1:131" ht="26.25" customHeight="1" x14ac:dyDescent="0.2">
      <c r="A25" s="997" t="s">
        <v>463</v>
      </c>
      <c r="B25" s="997"/>
      <c r="C25" s="997"/>
      <c r="D25" s="997"/>
      <c r="E25" s="997"/>
      <c r="F25" s="997"/>
      <c r="G25" s="997"/>
      <c r="H25" s="997"/>
      <c r="I25" s="997"/>
      <c r="J25" s="997"/>
      <c r="K25" s="997"/>
      <c r="L25" s="997"/>
      <c r="M25" s="997"/>
      <c r="N25" s="997"/>
      <c r="O25" s="997"/>
      <c r="P25" s="997"/>
      <c r="Q25" s="997"/>
      <c r="R25" s="997"/>
      <c r="S25" s="997"/>
      <c r="T25" s="997"/>
      <c r="U25" s="997"/>
      <c r="V25" s="997"/>
      <c r="W25" s="997"/>
      <c r="X25" s="997"/>
      <c r="Y25" s="997"/>
      <c r="Z25" s="997"/>
      <c r="AA25" s="997"/>
      <c r="AB25" s="997"/>
      <c r="AC25" s="997"/>
      <c r="AD25" s="997"/>
      <c r="AE25" s="997"/>
      <c r="AF25" s="997"/>
      <c r="AG25" s="997"/>
      <c r="AH25" s="997"/>
      <c r="AI25" s="997"/>
      <c r="AJ25" s="997"/>
      <c r="AK25" s="997"/>
      <c r="AL25" s="997"/>
      <c r="AM25" s="997"/>
      <c r="AN25" s="997"/>
      <c r="AO25" s="997"/>
      <c r="AP25" s="997"/>
      <c r="AQ25" s="997"/>
      <c r="AR25" s="997"/>
      <c r="AS25" s="997"/>
      <c r="AT25" s="997"/>
      <c r="AU25" s="997"/>
      <c r="AV25" s="997"/>
      <c r="AW25" s="997"/>
      <c r="AX25" s="997"/>
      <c r="AY25" s="997"/>
      <c r="AZ25" s="997"/>
      <c r="BA25" s="997"/>
      <c r="BB25" s="997"/>
      <c r="BC25" s="997"/>
      <c r="BD25" s="997"/>
      <c r="BE25" s="997"/>
      <c r="BF25" s="997"/>
      <c r="BG25" s="997"/>
      <c r="BH25" s="997"/>
      <c r="BI25" s="997"/>
      <c r="BJ25" s="56"/>
      <c r="BK25" s="56"/>
      <c r="BL25" s="56"/>
      <c r="BM25" s="56"/>
      <c r="BN25" s="56"/>
      <c r="BO25" s="55"/>
      <c r="BP25" s="55"/>
      <c r="BQ25" s="52">
        <v>19</v>
      </c>
      <c r="BR25" s="72"/>
      <c r="BS25" s="712"/>
      <c r="BT25" s="713"/>
      <c r="BU25" s="713"/>
      <c r="BV25" s="713"/>
      <c r="BW25" s="713"/>
      <c r="BX25" s="713"/>
      <c r="BY25" s="713"/>
      <c r="BZ25" s="713"/>
      <c r="CA25" s="713"/>
      <c r="CB25" s="713"/>
      <c r="CC25" s="713"/>
      <c r="CD25" s="713"/>
      <c r="CE25" s="713"/>
      <c r="CF25" s="713"/>
      <c r="CG25" s="714"/>
      <c r="CH25" s="715"/>
      <c r="CI25" s="716"/>
      <c r="CJ25" s="716"/>
      <c r="CK25" s="716"/>
      <c r="CL25" s="717"/>
      <c r="CM25" s="715"/>
      <c r="CN25" s="716"/>
      <c r="CO25" s="716"/>
      <c r="CP25" s="716"/>
      <c r="CQ25" s="717"/>
      <c r="CR25" s="715"/>
      <c r="CS25" s="716"/>
      <c r="CT25" s="716"/>
      <c r="CU25" s="716"/>
      <c r="CV25" s="717"/>
      <c r="CW25" s="715"/>
      <c r="CX25" s="716"/>
      <c r="CY25" s="716"/>
      <c r="CZ25" s="716"/>
      <c r="DA25" s="717"/>
      <c r="DB25" s="715"/>
      <c r="DC25" s="716"/>
      <c r="DD25" s="716"/>
      <c r="DE25" s="716"/>
      <c r="DF25" s="717"/>
      <c r="DG25" s="715"/>
      <c r="DH25" s="716"/>
      <c r="DI25" s="716"/>
      <c r="DJ25" s="716"/>
      <c r="DK25" s="717"/>
      <c r="DL25" s="715"/>
      <c r="DM25" s="716"/>
      <c r="DN25" s="716"/>
      <c r="DO25" s="716"/>
      <c r="DP25" s="717"/>
      <c r="DQ25" s="715"/>
      <c r="DR25" s="716"/>
      <c r="DS25" s="716"/>
      <c r="DT25" s="716"/>
      <c r="DU25" s="717"/>
      <c r="DV25" s="712"/>
      <c r="DW25" s="713"/>
      <c r="DX25" s="713"/>
      <c r="DY25" s="713"/>
      <c r="DZ25" s="718"/>
      <c r="EA25" s="48"/>
    </row>
    <row r="26" spans="1:131" ht="26.25" customHeight="1" x14ac:dyDescent="0.2">
      <c r="A26" s="695" t="s">
        <v>450</v>
      </c>
      <c r="B26" s="696"/>
      <c r="C26" s="696"/>
      <c r="D26" s="696"/>
      <c r="E26" s="696"/>
      <c r="F26" s="696"/>
      <c r="G26" s="696"/>
      <c r="H26" s="696"/>
      <c r="I26" s="696"/>
      <c r="J26" s="696"/>
      <c r="K26" s="696"/>
      <c r="L26" s="696"/>
      <c r="M26" s="696"/>
      <c r="N26" s="696"/>
      <c r="O26" s="696"/>
      <c r="P26" s="697"/>
      <c r="Q26" s="687" t="s">
        <v>417</v>
      </c>
      <c r="R26" s="688"/>
      <c r="S26" s="688"/>
      <c r="T26" s="688"/>
      <c r="U26" s="689"/>
      <c r="V26" s="687" t="s">
        <v>456</v>
      </c>
      <c r="W26" s="688"/>
      <c r="X26" s="688"/>
      <c r="Y26" s="688"/>
      <c r="Z26" s="689"/>
      <c r="AA26" s="687" t="s">
        <v>167</v>
      </c>
      <c r="AB26" s="688"/>
      <c r="AC26" s="688"/>
      <c r="AD26" s="688"/>
      <c r="AE26" s="688"/>
      <c r="AF26" s="701" t="s">
        <v>465</v>
      </c>
      <c r="AG26" s="702"/>
      <c r="AH26" s="702"/>
      <c r="AI26" s="702"/>
      <c r="AJ26" s="703"/>
      <c r="AK26" s="688" t="s">
        <v>466</v>
      </c>
      <c r="AL26" s="688"/>
      <c r="AM26" s="688"/>
      <c r="AN26" s="688"/>
      <c r="AO26" s="689"/>
      <c r="AP26" s="687" t="s">
        <v>423</v>
      </c>
      <c r="AQ26" s="688"/>
      <c r="AR26" s="688"/>
      <c r="AS26" s="688"/>
      <c r="AT26" s="689"/>
      <c r="AU26" s="687" t="s">
        <v>468</v>
      </c>
      <c r="AV26" s="688"/>
      <c r="AW26" s="688"/>
      <c r="AX26" s="688"/>
      <c r="AY26" s="689"/>
      <c r="AZ26" s="687" t="s">
        <v>12</v>
      </c>
      <c r="BA26" s="688"/>
      <c r="BB26" s="688"/>
      <c r="BC26" s="688"/>
      <c r="BD26" s="689"/>
      <c r="BE26" s="687" t="s">
        <v>453</v>
      </c>
      <c r="BF26" s="688"/>
      <c r="BG26" s="688"/>
      <c r="BH26" s="688"/>
      <c r="BI26" s="693"/>
      <c r="BJ26" s="56"/>
      <c r="BK26" s="56"/>
      <c r="BL26" s="56"/>
      <c r="BM26" s="56"/>
      <c r="BN26" s="56"/>
      <c r="BO26" s="55"/>
      <c r="BP26" s="55"/>
      <c r="BQ26" s="52">
        <v>20</v>
      </c>
      <c r="BR26" s="72"/>
      <c r="BS26" s="712"/>
      <c r="BT26" s="713"/>
      <c r="BU26" s="713"/>
      <c r="BV26" s="713"/>
      <c r="BW26" s="713"/>
      <c r="BX26" s="713"/>
      <c r="BY26" s="713"/>
      <c r="BZ26" s="713"/>
      <c r="CA26" s="713"/>
      <c r="CB26" s="713"/>
      <c r="CC26" s="713"/>
      <c r="CD26" s="713"/>
      <c r="CE26" s="713"/>
      <c r="CF26" s="713"/>
      <c r="CG26" s="714"/>
      <c r="CH26" s="715"/>
      <c r="CI26" s="716"/>
      <c r="CJ26" s="716"/>
      <c r="CK26" s="716"/>
      <c r="CL26" s="717"/>
      <c r="CM26" s="715"/>
      <c r="CN26" s="716"/>
      <c r="CO26" s="716"/>
      <c r="CP26" s="716"/>
      <c r="CQ26" s="717"/>
      <c r="CR26" s="715"/>
      <c r="CS26" s="716"/>
      <c r="CT26" s="716"/>
      <c r="CU26" s="716"/>
      <c r="CV26" s="717"/>
      <c r="CW26" s="715"/>
      <c r="CX26" s="716"/>
      <c r="CY26" s="716"/>
      <c r="CZ26" s="716"/>
      <c r="DA26" s="717"/>
      <c r="DB26" s="715"/>
      <c r="DC26" s="716"/>
      <c r="DD26" s="716"/>
      <c r="DE26" s="716"/>
      <c r="DF26" s="717"/>
      <c r="DG26" s="715"/>
      <c r="DH26" s="716"/>
      <c r="DI26" s="716"/>
      <c r="DJ26" s="716"/>
      <c r="DK26" s="717"/>
      <c r="DL26" s="715"/>
      <c r="DM26" s="716"/>
      <c r="DN26" s="716"/>
      <c r="DO26" s="716"/>
      <c r="DP26" s="717"/>
      <c r="DQ26" s="715"/>
      <c r="DR26" s="716"/>
      <c r="DS26" s="716"/>
      <c r="DT26" s="716"/>
      <c r="DU26" s="717"/>
      <c r="DV26" s="712"/>
      <c r="DW26" s="713"/>
      <c r="DX26" s="713"/>
      <c r="DY26" s="713"/>
      <c r="DZ26" s="718"/>
      <c r="EA26" s="48"/>
    </row>
    <row r="27" spans="1:131" ht="26.25" customHeight="1" x14ac:dyDescent="0.2">
      <c r="A27" s="698"/>
      <c r="B27" s="699"/>
      <c r="C27" s="699"/>
      <c r="D27" s="699"/>
      <c r="E27" s="699"/>
      <c r="F27" s="699"/>
      <c r="G27" s="699"/>
      <c r="H27" s="699"/>
      <c r="I27" s="699"/>
      <c r="J27" s="699"/>
      <c r="K27" s="699"/>
      <c r="L27" s="699"/>
      <c r="M27" s="699"/>
      <c r="N27" s="699"/>
      <c r="O27" s="699"/>
      <c r="P27" s="700"/>
      <c r="Q27" s="690"/>
      <c r="R27" s="691"/>
      <c r="S27" s="691"/>
      <c r="T27" s="691"/>
      <c r="U27" s="692"/>
      <c r="V27" s="690"/>
      <c r="W27" s="691"/>
      <c r="X27" s="691"/>
      <c r="Y27" s="691"/>
      <c r="Z27" s="692"/>
      <c r="AA27" s="690"/>
      <c r="AB27" s="691"/>
      <c r="AC27" s="691"/>
      <c r="AD27" s="691"/>
      <c r="AE27" s="691"/>
      <c r="AF27" s="704"/>
      <c r="AG27" s="705"/>
      <c r="AH27" s="705"/>
      <c r="AI27" s="705"/>
      <c r="AJ27" s="706"/>
      <c r="AK27" s="691"/>
      <c r="AL27" s="691"/>
      <c r="AM27" s="691"/>
      <c r="AN27" s="691"/>
      <c r="AO27" s="692"/>
      <c r="AP27" s="690"/>
      <c r="AQ27" s="691"/>
      <c r="AR27" s="691"/>
      <c r="AS27" s="691"/>
      <c r="AT27" s="692"/>
      <c r="AU27" s="690"/>
      <c r="AV27" s="691"/>
      <c r="AW27" s="691"/>
      <c r="AX27" s="691"/>
      <c r="AY27" s="692"/>
      <c r="AZ27" s="690"/>
      <c r="BA27" s="691"/>
      <c r="BB27" s="691"/>
      <c r="BC27" s="691"/>
      <c r="BD27" s="692"/>
      <c r="BE27" s="690"/>
      <c r="BF27" s="691"/>
      <c r="BG27" s="691"/>
      <c r="BH27" s="691"/>
      <c r="BI27" s="694"/>
      <c r="BJ27" s="56"/>
      <c r="BK27" s="56"/>
      <c r="BL27" s="56"/>
      <c r="BM27" s="56"/>
      <c r="BN27" s="56"/>
      <c r="BO27" s="55"/>
      <c r="BP27" s="55"/>
      <c r="BQ27" s="52">
        <v>21</v>
      </c>
      <c r="BR27" s="72"/>
      <c r="BS27" s="712"/>
      <c r="BT27" s="713"/>
      <c r="BU27" s="713"/>
      <c r="BV27" s="713"/>
      <c r="BW27" s="713"/>
      <c r="BX27" s="713"/>
      <c r="BY27" s="713"/>
      <c r="BZ27" s="713"/>
      <c r="CA27" s="713"/>
      <c r="CB27" s="713"/>
      <c r="CC27" s="713"/>
      <c r="CD27" s="713"/>
      <c r="CE27" s="713"/>
      <c r="CF27" s="713"/>
      <c r="CG27" s="714"/>
      <c r="CH27" s="715"/>
      <c r="CI27" s="716"/>
      <c r="CJ27" s="716"/>
      <c r="CK27" s="716"/>
      <c r="CL27" s="717"/>
      <c r="CM27" s="715"/>
      <c r="CN27" s="716"/>
      <c r="CO27" s="716"/>
      <c r="CP27" s="716"/>
      <c r="CQ27" s="717"/>
      <c r="CR27" s="715"/>
      <c r="CS27" s="716"/>
      <c r="CT27" s="716"/>
      <c r="CU27" s="716"/>
      <c r="CV27" s="717"/>
      <c r="CW27" s="715"/>
      <c r="CX27" s="716"/>
      <c r="CY27" s="716"/>
      <c r="CZ27" s="716"/>
      <c r="DA27" s="717"/>
      <c r="DB27" s="715"/>
      <c r="DC27" s="716"/>
      <c r="DD27" s="716"/>
      <c r="DE27" s="716"/>
      <c r="DF27" s="717"/>
      <c r="DG27" s="715"/>
      <c r="DH27" s="716"/>
      <c r="DI27" s="716"/>
      <c r="DJ27" s="716"/>
      <c r="DK27" s="717"/>
      <c r="DL27" s="715"/>
      <c r="DM27" s="716"/>
      <c r="DN27" s="716"/>
      <c r="DO27" s="716"/>
      <c r="DP27" s="717"/>
      <c r="DQ27" s="715"/>
      <c r="DR27" s="716"/>
      <c r="DS27" s="716"/>
      <c r="DT27" s="716"/>
      <c r="DU27" s="717"/>
      <c r="DV27" s="712"/>
      <c r="DW27" s="713"/>
      <c r="DX27" s="713"/>
      <c r="DY27" s="713"/>
      <c r="DZ27" s="718"/>
      <c r="EA27" s="48"/>
    </row>
    <row r="28" spans="1:131" ht="26.25" customHeight="1" x14ac:dyDescent="0.2">
      <c r="A28" s="54">
        <v>1</v>
      </c>
      <c r="B28" s="962" t="s">
        <v>469</v>
      </c>
      <c r="C28" s="963"/>
      <c r="D28" s="963"/>
      <c r="E28" s="963"/>
      <c r="F28" s="963"/>
      <c r="G28" s="963"/>
      <c r="H28" s="963"/>
      <c r="I28" s="963"/>
      <c r="J28" s="963"/>
      <c r="K28" s="963"/>
      <c r="L28" s="963"/>
      <c r="M28" s="963"/>
      <c r="N28" s="963"/>
      <c r="O28" s="963"/>
      <c r="P28" s="964"/>
      <c r="Q28" s="987">
        <v>26685</v>
      </c>
      <c r="R28" s="988"/>
      <c r="S28" s="988"/>
      <c r="T28" s="988"/>
      <c r="U28" s="988"/>
      <c r="V28" s="988">
        <v>26483</v>
      </c>
      <c r="W28" s="988"/>
      <c r="X28" s="988"/>
      <c r="Y28" s="988"/>
      <c r="Z28" s="988"/>
      <c r="AA28" s="988">
        <v>202</v>
      </c>
      <c r="AB28" s="988"/>
      <c r="AC28" s="988"/>
      <c r="AD28" s="988"/>
      <c r="AE28" s="989"/>
      <c r="AF28" s="990">
        <v>202</v>
      </c>
      <c r="AG28" s="988"/>
      <c r="AH28" s="988"/>
      <c r="AI28" s="988"/>
      <c r="AJ28" s="991"/>
      <c r="AK28" s="992">
        <v>3112</v>
      </c>
      <c r="AL28" s="988"/>
      <c r="AM28" s="988"/>
      <c r="AN28" s="988"/>
      <c r="AO28" s="988"/>
      <c r="AP28" s="988" t="s">
        <v>34</v>
      </c>
      <c r="AQ28" s="988"/>
      <c r="AR28" s="988"/>
      <c r="AS28" s="988"/>
      <c r="AT28" s="988"/>
      <c r="AU28" s="988" t="s">
        <v>34</v>
      </c>
      <c r="AV28" s="988"/>
      <c r="AW28" s="988"/>
      <c r="AX28" s="988"/>
      <c r="AY28" s="988"/>
      <c r="AZ28" s="993"/>
      <c r="BA28" s="993"/>
      <c r="BB28" s="993"/>
      <c r="BC28" s="993"/>
      <c r="BD28" s="993"/>
      <c r="BE28" s="994"/>
      <c r="BF28" s="994"/>
      <c r="BG28" s="994"/>
      <c r="BH28" s="994"/>
      <c r="BI28" s="995"/>
      <c r="BJ28" s="56"/>
      <c r="BK28" s="56"/>
      <c r="BL28" s="56"/>
      <c r="BM28" s="56"/>
      <c r="BN28" s="56"/>
      <c r="BO28" s="55"/>
      <c r="BP28" s="55"/>
      <c r="BQ28" s="52">
        <v>22</v>
      </c>
      <c r="BR28" s="72"/>
      <c r="BS28" s="712"/>
      <c r="BT28" s="713"/>
      <c r="BU28" s="713"/>
      <c r="BV28" s="713"/>
      <c r="BW28" s="713"/>
      <c r="BX28" s="713"/>
      <c r="BY28" s="713"/>
      <c r="BZ28" s="713"/>
      <c r="CA28" s="713"/>
      <c r="CB28" s="713"/>
      <c r="CC28" s="713"/>
      <c r="CD28" s="713"/>
      <c r="CE28" s="713"/>
      <c r="CF28" s="713"/>
      <c r="CG28" s="714"/>
      <c r="CH28" s="715"/>
      <c r="CI28" s="716"/>
      <c r="CJ28" s="716"/>
      <c r="CK28" s="716"/>
      <c r="CL28" s="717"/>
      <c r="CM28" s="715"/>
      <c r="CN28" s="716"/>
      <c r="CO28" s="716"/>
      <c r="CP28" s="716"/>
      <c r="CQ28" s="717"/>
      <c r="CR28" s="715"/>
      <c r="CS28" s="716"/>
      <c r="CT28" s="716"/>
      <c r="CU28" s="716"/>
      <c r="CV28" s="717"/>
      <c r="CW28" s="715"/>
      <c r="CX28" s="716"/>
      <c r="CY28" s="716"/>
      <c r="CZ28" s="716"/>
      <c r="DA28" s="717"/>
      <c r="DB28" s="715"/>
      <c r="DC28" s="716"/>
      <c r="DD28" s="716"/>
      <c r="DE28" s="716"/>
      <c r="DF28" s="717"/>
      <c r="DG28" s="715"/>
      <c r="DH28" s="716"/>
      <c r="DI28" s="716"/>
      <c r="DJ28" s="716"/>
      <c r="DK28" s="717"/>
      <c r="DL28" s="715"/>
      <c r="DM28" s="716"/>
      <c r="DN28" s="716"/>
      <c r="DO28" s="716"/>
      <c r="DP28" s="717"/>
      <c r="DQ28" s="715"/>
      <c r="DR28" s="716"/>
      <c r="DS28" s="716"/>
      <c r="DT28" s="716"/>
      <c r="DU28" s="717"/>
      <c r="DV28" s="712"/>
      <c r="DW28" s="713"/>
      <c r="DX28" s="713"/>
      <c r="DY28" s="713"/>
      <c r="DZ28" s="718"/>
      <c r="EA28" s="48"/>
    </row>
    <row r="29" spans="1:131" ht="26.25" customHeight="1" x14ac:dyDescent="0.2">
      <c r="A29" s="54">
        <v>2</v>
      </c>
      <c r="B29" s="712" t="s">
        <v>198</v>
      </c>
      <c r="C29" s="713"/>
      <c r="D29" s="713"/>
      <c r="E29" s="713"/>
      <c r="F29" s="713"/>
      <c r="G29" s="713"/>
      <c r="H29" s="713"/>
      <c r="I29" s="713"/>
      <c r="J29" s="713"/>
      <c r="K29" s="713"/>
      <c r="L29" s="713"/>
      <c r="M29" s="713"/>
      <c r="N29" s="713"/>
      <c r="O29" s="713"/>
      <c r="P29" s="714"/>
      <c r="Q29" s="956">
        <v>30602</v>
      </c>
      <c r="R29" s="957"/>
      <c r="S29" s="957"/>
      <c r="T29" s="957"/>
      <c r="U29" s="957"/>
      <c r="V29" s="957">
        <v>30467</v>
      </c>
      <c r="W29" s="957"/>
      <c r="X29" s="957"/>
      <c r="Y29" s="957"/>
      <c r="Z29" s="957"/>
      <c r="AA29" s="957">
        <v>134</v>
      </c>
      <c r="AB29" s="957"/>
      <c r="AC29" s="957"/>
      <c r="AD29" s="957"/>
      <c r="AE29" s="961"/>
      <c r="AF29" s="979">
        <v>134</v>
      </c>
      <c r="AG29" s="716"/>
      <c r="AH29" s="716"/>
      <c r="AI29" s="716"/>
      <c r="AJ29" s="980"/>
      <c r="AK29" s="960">
        <v>4704</v>
      </c>
      <c r="AL29" s="957"/>
      <c r="AM29" s="957"/>
      <c r="AN29" s="957"/>
      <c r="AO29" s="957"/>
      <c r="AP29" s="957" t="s">
        <v>34</v>
      </c>
      <c r="AQ29" s="957"/>
      <c r="AR29" s="957"/>
      <c r="AS29" s="957"/>
      <c r="AT29" s="957"/>
      <c r="AU29" s="957" t="s">
        <v>34</v>
      </c>
      <c r="AV29" s="957"/>
      <c r="AW29" s="957"/>
      <c r="AX29" s="957"/>
      <c r="AY29" s="957"/>
      <c r="AZ29" s="986"/>
      <c r="BA29" s="986"/>
      <c r="BB29" s="986"/>
      <c r="BC29" s="986"/>
      <c r="BD29" s="986"/>
      <c r="BE29" s="958"/>
      <c r="BF29" s="958"/>
      <c r="BG29" s="958"/>
      <c r="BH29" s="958"/>
      <c r="BI29" s="959"/>
      <c r="BJ29" s="56"/>
      <c r="BK29" s="56"/>
      <c r="BL29" s="56"/>
      <c r="BM29" s="56"/>
      <c r="BN29" s="56"/>
      <c r="BO29" s="55"/>
      <c r="BP29" s="55"/>
      <c r="BQ29" s="52">
        <v>23</v>
      </c>
      <c r="BR29" s="72"/>
      <c r="BS29" s="712"/>
      <c r="BT29" s="713"/>
      <c r="BU29" s="713"/>
      <c r="BV29" s="713"/>
      <c r="BW29" s="713"/>
      <c r="BX29" s="713"/>
      <c r="BY29" s="713"/>
      <c r="BZ29" s="713"/>
      <c r="CA29" s="713"/>
      <c r="CB29" s="713"/>
      <c r="CC29" s="713"/>
      <c r="CD29" s="713"/>
      <c r="CE29" s="713"/>
      <c r="CF29" s="713"/>
      <c r="CG29" s="714"/>
      <c r="CH29" s="715"/>
      <c r="CI29" s="716"/>
      <c r="CJ29" s="716"/>
      <c r="CK29" s="716"/>
      <c r="CL29" s="717"/>
      <c r="CM29" s="715"/>
      <c r="CN29" s="716"/>
      <c r="CO29" s="716"/>
      <c r="CP29" s="716"/>
      <c r="CQ29" s="717"/>
      <c r="CR29" s="715"/>
      <c r="CS29" s="716"/>
      <c r="CT29" s="716"/>
      <c r="CU29" s="716"/>
      <c r="CV29" s="717"/>
      <c r="CW29" s="715"/>
      <c r="CX29" s="716"/>
      <c r="CY29" s="716"/>
      <c r="CZ29" s="716"/>
      <c r="DA29" s="717"/>
      <c r="DB29" s="715"/>
      <c r="DC29" s="716"/>
      <c r="DD29" s="716"/>
      <c r="DE29" s="716"/>
      <c r="DF29" s="717"/>
      <c r="DG29" s="715"/>
      <c r="DH29" s="716"/>
      <c r="DI29" s="716"/>
      <c r="DJ29" s="716"/>
      <c r="DK29" s="717"/>
      <c r="DL29" s="715"/>
      <c r="DM29" s="716"/>
      <c r="DN29" s="716"/>
      <c r="DO29" s="716"/>
      <c r="DP29" s="717"/>
      <c r="DQ29" s="715"/>
      <c r="DR29" s="716"/>
      <c r="DS29" s="716"/>
      <c r="DT29" s="716"/>
      <c r="DU29" s="717"/>
      <c r="DV29" s="712"/>
      <c r="DW29" s="713"/>
      <c r="DX29" s="713"/>
      <c r="DY29" s="713"/>
      <c r="DZ29" s="718"/>
      <c r="EA29" s="48"/>
    </row>
    <row r="30" spans="1:131" ht="26.25" customHeight="1" x14ac:dyDescent="0.2">
      <c r="A30" s="54">
        <v>3</v>
      </c>
      <c r="B30" s="712" t="s">
        <v>395</v>
      </c>
      <c r="C30" s="713"/>
      <c r="D30" s="713"/>
      <c r="E30" s="713"/>
      <c r="F30" s="713"/>
      <c r="G30" s="713"/>
      <c r="H30" s="713"/>
      <c r="I30" s="713"/>
      <c r="J30" s="713"/>
      <c r="K30" s="713"/>
      <c r="L30" s="713"/>
      <c r="M30" s="713"/>
      <c r="N30" s="713"/>
      <c r="O30" s="713"/>
      <c r="P30" s="714"/>
      <c r="Q30" s="956">
        <v>8764</v>
      </c>
      <c r="R30" s="957"/>
      <c r="S30" s="957"/>
      <c r="T30" s="957"/>
      <c r="U30" s="957"/>
      <c r="V30" s="957">
        <v>8709</v>
      </c>
      <c r="W30" s="957"/>
      <c r="X30" s="957"/>
      <c r="Y30" s="957"/>
      <c r="Z30" s="957"/>
      <c r="AA30" s="957">
        <v>54</v>
      </c>
      <c r="AB30" s="957"/>
      <c r="AC30" s="957"/>
      <c r="AD30" s="957"/>
      <c r="AE30" s="961"/>
      <c r="AF30" s="979">
        <v>54</v>
      </c>
      <c r="AG30" s="716"/>
      <c r="AH30" s="716"/>
      <c r="AI30" s="716"/>
      <c r="AJ30" s="980"/>
      <c r="AK30" s="960">
        <v>4467</v>
      </c>
      <c r="AL30" s="957"/>
      <c r="AM30" s="957"/>
      <c r="AN30" s="957"/>
      <c r="AO30" s="957"/>
      <c r="AP30" s="957" t="s">
        <v>34</v>
      </c>
      <c r="AQ30" s="957"/>
      <c r="AR30" s="957"/>
      <c r="AS30" s="957"/>
      <c r="AT30" s="957"/>
      <c r="AU30" s="957" t="s">
        <v>34</v>
      </c>
      <c r="AV30" s="957"/>
      <c r="AW30" s="957"/>
      <c r="AX30" s="957"/>
      <c r="AY30" s="957"/>
      <c r="AZ30" s="986"/>
      <c r="BA30" s="986"/>
      <c r="BB30" s="986"/>
      <c r="BC30" s="986"/>
      <c r="BD30" s="986"/>
      <c r="BE30" s="958"/>
      <c r="BF30" s="958"/>
      <c r="BG30" s="958"/>
      <c r="BH30" s="958"/>
      <c r="BI30" s="959"/>
      <c r="BJ30" s="56"/>
      <c r="BK30" s="56"/>
      <c r="BL30" s="56"/>
      <c r="BM30" s="56"/>
      <c r="BN30" s="56"/>
      <c r="BO30" s="55"/>
      <c r="BP30" s="55"/>
      <c r="BQ30" s="52">
        <v>24</v>
      </c>
      <c r="BR30" s="72"/>
      <c r="BS30" s="712"/>
      <c r="BT30" s="713"/>
      <c r="BU30" s="713"/>
      <c r="BV30" s="713"/>
      <c r="BW30" s="713"/>
      <c r="BX30" s="713"/>
      <c r="BY30" s="713"/>
      <c r="BZ30" s="713"/>
      <c r="CA30" s="713"/>
      <c r="CB30" s="713"/>
      <c r="CC30" s="713"/>
      <c r="CD30" s="713"/>
      <c r="CE30" s="713"/>
      <c r="CF30" s="713"/>
      <c r="CG30" s="714"/>
      <c r="CH30" s="715"/>
      <c r="CI30" s="716"/>
      <c r="CJ30" s="716"/>
      <c r="CK30" s="716"/>
      <c r="CL30" s="717"/>
      <c r="CM30" s="715"/>
      <c r="CN30" s="716"/>
      <c r="CO30" s="716"/>
      <c r="CP30" s="716"/>
      <c r="CQ30" s="717"/>
      <c r="CR30" s="715"/>
      <c r="CS30" s="716"/>
      <c r="CT30" s="716"/>
      <c r="CU30" s="716"/>
      <c r="CV30" s="717"/>
      <c r="CW30" s="715"/>
      <c r="CX30" s="716"/>
      <c r="CY30" s="716"/>
      <c r="CZ30" s="716"/>
      <c r="DA30" s="717"/>
      <c r="DB30" s="715"/>
      <c r="DC30" s="716"/>
      <c r="DD30" s="716"/>
      <c r="DE30" s="716"/>
      <c r="DF30" s="717"/>
      <c r="DG30" s="715"/>
      <c r="DH30" s="716"/>
      <c r="DI30" s="716"/>
      <c r="DJ30" s="716"/>
      <c r="DK30" s="717"/>
      <c r="DL30" s="715"/>
      <c r="DM30" s="716"/>
      <c r="DN30" s="716"/>
      <c r="DO30" s="716"/>
      <c r="DP30" s="717"/>
      <c r="DQ30" s="715"/>
      <c r="DR30" s="716"/>
      <c r="DS30" s="716"/>
      <c r="DT30" s="716"/>
      <c r="DU30" s="717"/>
      <c r="DV30" s="712"/>
      <c r="DW30" s="713"/>
      <c r="DX30" s="713"/>
      <c r="DY30" s="713"/>
      <c r="DZ30" s="718"/>
      <c r="EA30" s="48"/>
    </row>
    <row r="31" spans="1:131" ht="26.25" customHeight="1" x14ac:dyDescent="0.2">
      <c r="A31" s="54">
        <v>4</v>
      </c>
      <c r="B31" s="712" t="s">
        <v>470</v>
      </c>
      <c r="C31" s="713"/>
      <c r="D31" s="713"/>
      <c r="E31" s="713"/>
      <c r="F31" s="713"/>
      <c r="G31" s="713"/>
      <c r="H31" s="713"/>
      <c r="I31" s="713"/>
      <c r="J31" s="713"/>
      <c r="K31" s="713"/>
      <c r="L31" s="713"/>
      <c r="M31" s="713"/>
      <c r="N31" s="713"/>
      <c r="O31" s="713"/>
      <c r="P31" s="714"/>
      <c r="Q31" s="956">
        <v>14560</v>
      </c>
      <c r="R31" s="957"/>
      <c r="S31" s="957"/>
      <c r="T31" s="957"/>
      <c r="U31" s="957"/>
      <c r="V31" s="957">
        <v>16006</v>
      </c>
      <c r="W31" s="957"/>
      <c r="X31" s="957"/>
      <c r="Y31" s="957"/>
      <c r="Z31" s="957"/>
      <c r="AA31" s="957">
        <v>1446</v>
      </c>
      <c r="AB31" s="957"/>
      <c r="AC31" s="957"/>
      <c r="AD31" s="957"/>
      <c r="AE31" s="961"/>
      <c r="AF31" s="979">
        <v>3772</v>
      </c>
      <c r="AG31" s="716"/>
      <c r="AH31" s="716"/>
      <c r="AI31" s="716"/>
      <c r="AJ31" s="980"/>
      <c r="AK31" s="960">
        <v>1116</v>
      </c>
      <c r="AL31" s="957"/>
      <c r="AM31" s="957"/>
      <c r="AN31" s="957"/>
      <c r="AO31" s="957"/>
      <c r="AP31" s="957">
        <v>9485</v>
      </c>
      <c r="AQ31" s="957"/>
      <c r="AR31" s="957"/>
      <c r="AS31" s="957"/>
      <c r="AT31" s="957"/>
      <c r="AU31" s="957">
        <v>5854</v>
      </c>
      <c r="AV31" s="957"/>
      <c r="AW31" s="957"/>
      <c r="AX31" s="957"/>
      <c r="AY31" s="957"/>
      <c r="AZ31" s="986"/>
      <c r="BA31" s="986"/>
      <c r="BB31" s="986"/>
      <c r="BC31" s="986"/>
      <c r="BD31" s="986"/>
      <c r="BE31" s="958" t="s">
        <v>28</v>
      </c>
      <c r="BF31" s="958"/>
      <c r="BG31" s="958"/>
      <c r="BH31" s="958"/>
      <c r="BI31" s="959"/>
      <c r="BJ31" s="56"/>
      <c r="BK31" s="56"/>
      <c r="BL31" s="56"/>
      <c r="BM31" s="56"/>
      <c r="BN31" s="56"/>
      <c r="BO31" s="55"/>
      <c r="BP31" s="55"/>
      <c r="BQ31" s="52">
        <v>25</v>
      </c>
      <c r="BR31" s="72"/>
      <c r="BS31" s="712"/>
      <c r="BT31" s="713"/>
      <c r="BU31" s="713"/>
      <c r="BV31" s="713"/>
      <c r="BW31" s="713"/>
      <c r="BX31" s="713"/>
      <c r="BY31" s="713"/>
      <c r="BZ31" s="713"/>
      <c r="CA31" s="713"/>
      <c r="CB31" s="713"/>
      <c r="CC31" s="713"/>
      <c r="CD31" s="713"/>
      <c r="CE31" s="713"/>
      <c r="CF31" s="713"/>
      <c r="CG31" s="714"/>
      <c r="CH31" s="715"/>
      <c r="CI31" s="716"/>
      <c r="CJ31" s="716"/>
      <c r="CK31" s="716"/>
      <c r="CL31" s="717"/>
      <c r="CM31" s="715"/>
      <c r="CN31" s="716"/>
      <c r="CO31" s="716"/>
      <c r="CP31" s="716"/>
      <c r="CQ31" s="717"/>
      <c r="CR31" s="715"/>
      <c r="CS31" s="716"/>
      <c r="CT31" s="716"/>
      <c r="CU31" s="716"/>
      <c r="CV31" s="717"/>
      <c r="CW31" s="715"/>
      <c r="CX31" s="716"/>
      <c r="CY31" s="716"/>
      <c r="CZ31" s="716"/>
      <c r="DA31" s="717"/>
      <c r="DB31" s="715"/>
      <c r="DC31" s="716"/>
      <c r="DD31" s="716"/>
      <c r="DE31" s="716"/>
      <c r="DF31" s="717"/>
      <c r="DG31" s="715"/>
      <c r="DH31" s="716"/>
      <c r="DI31" s="716"/>
      <c r="DJ31" s="716"/>
      <c r="DK31" s="717"/>
      <c r="DL31" s="715"/>
      <c r="DM31" s="716"/>
      <c r="DN31" s="716"/>
      <c r="DO31" s="716"/>
      <c r="DP31" s="717"/>
      <c r="DQ31" s="715"/>
      <c r="DR31" s="716"/>
      <c r="DS31" s="716"/>
      <c r="DT31" s="716"/>
      <c r="DU31" s="717"/>
      <c r="DV31" s="712"/>
      <c r="DW31" s="713"/>
      <c r="DX31" s="713"/>
      <c r="DY31" s="713"/>
      <c r="DZ31" s="718"/>
      <c r="EA31" s="48"/>
    </row>
    <row r="32" spans="1:131" ht="26.25" customHeight="1" x14ac:dyDescent="0.2">
      <c r="A32" s="54">
        <v>5</v>
      </c>
      <c r="B32" s="712" t="s">
        <v>471</v>
      </c>
      <c r="C32" s="713"/>
      <c r="D32" s="713"/>
      <c r="E32" s="713"/>
      <c r="F32" s="713"/>
      <c r="G32" s="713"/>
      <c r="H32" s="713"/>
      <c r="I32" s="713"/>
      <c r="J32" s="713"/>
      <c r="K32" s="713"/>
      <c r="L32" s="713"/>
      <c r="M32" s="713"/>
      <c r="N32" s="713"/>
      <c r="O32" s="713"/>
      <c r="P32" s="714"/>
      <c r="Q32" s="956">
        <v>5283</v>
      </c>
      <c r="R32" s="957"/>
      <c r="S32" s="957"/>
      <c r="T32" s="957"/>
      <c r="U32" s="957"/>
      <c r="V32" s="957">
        <v>4928</v>
      </c>
      <c r="W32" s="957"/>
      <c r="X32" s="957"/>
      <c r="Y32" s="957"/>
      <c r="Z32" s="957"/>
      <c r="AA32" s="957">
        <v>355</v>
      </c>
      <c r="AB32" s="957"/>
      <c r="AC32" s="957"/>
      <c r="AD32" s="957"/>
      <c r="AE32" s="961"/>
      <c r="AF32" s="979">
        <v>2211</v>
      </c>
      <c r="AG32" s="716"/>
      <c r="AH32" s="716"/>
      <c r="AI32" s="716"/>
      <c r="AJ32" s="980"/>
      <c r="AK32" s="960">
        <v>120</v>
      </c>
      <c r="AL32" s="957"/>
      <c r="AM32" s="957"/>
      <c r="AN32" s="957"/>
      <c r="AO32" s="957"/>
      <c r="AP32" s="957">
        <v>12884</v>
      </c>
      <c r="AQ32" s="957"/>
      <c r="AR32" s="957"/>
      <c r="AS32" s="957"/>
      <c r="AT32" s="957"/>
      <c r="AU32" s="957">
        <v>26</v>
      </c>
      <c r="AV32" s="957"/>
      <c r="AW32" s="957"/>
      <c r="AX32" s="957"/>
      <c r="AY32" s="957"/>
      <c r="AZ32" s="986"/>
      <c r="BA32" s="986"/>
      <c r="BB32" s="986"/>
      <c r="BC32" s="986"/>
      <c r="BD32" s="986"/>
      <c r="BE32" s="958" t="s">
        <v>28</v>
      </c>
      <c r="BF32" s="958"/>
      <c r="BG32" s="958"/>
      <c r="BH32" s="958"/>
      <c r="BI32" s="959"/>
      <c r="BJ32" s="56"/>
      <c r="BK32" s="56"/>
      <c r="BL32" s="56"/>
      <c r="BM32" s="56"/>
      <c r="BN32" s="56"/>
      <c r="BO32" s="55"/>
      <c r="BP32" s="55"/>
      <c r="BQ32" s="52">
        <v>26</v>
      </c>
      <c r="BR32" s="72"/>
      <c r="BS32" s="712"/>
      <c r="BT32" s="713"/>
      <c r="BU32" s="713"/>
      <c r="BV32" s="713"/>
      <c r="BW32" s="713"/>
      <c r="BX32" s="713"/>
      <c r="BY32" s="713"/>
      <c r="BZ32" s="713"/>
      <c r="CA32" s="713"/>
      <c r="CB32" s="713"/>
      <c r="CC32" s="713"/>
      <c r="CD32" s="713"/>
      <c r="CE32" s="713"/>
      <c r="CF32" s="713"/>
      <c r="CG32" s="714"/>
      <c r="CH32" s="715"/>
      <c r="CI32" s="716"/>
      <c r="CJ32" s="716"/>
      <c r="CK32" s="716"/>
      <c r="CL32" s="717"/>
      <c r="CM32" s="715"/>
      <c r="CN32" s="716"/>
      <c r="CO32" s="716"/>
      <c r="CP32" s="716"/>
      <c r="CQ32" s="717"/>
      <c r="CR32" s="715"/>
      <c r="CS32" s="716"/>
      <c r="CT32" s="716"/>
      <c r="CU32" s="716"/>
      <c r="CV32" s="717"/>
      <c r="CW32" s="715"/>
      <c r="CX32" s="716"/>
      <c r="CY32" s="716"/>
      <c r="CZ32" s="716"/>
      <c r="DA32" s="717"/>
      <c r="DB32" s="715"/>
      <c r="DC32" s="716"/>
      <c r="DD32" s="716"/>
      <c r="DE32" s="716"/>
      <c r="DF32" s="717"/>
      <c r="DG32" s="715"/>
      <c r="DH32" s="716"/>
      <c r="DI32" s="716"/>
      <c r="DJ32" s="716"/>
      <c r="DK32" s="717"/>
      <c r="DL32" s="715"/>
      <c r="DM32" s="716"/>
      <c r="DN32" s="716"/>
      <c r="DO32" s="716"/>
      <c r="DP32" s="717"/>
      <c r="DQ32" s="715"/>
      <c r="DR32" s="716"/>
      <c r="DS32" s="716"/>
      <c r="DT32" s="716"/>
      <c r="DU32" s="717"/>
      <c r="DV32" s="712"/>
      <c r="DW32" s="713"/>
      <c r="DX32" s="713"/>
      <c r="DY32" s="713"/>
      <c r="DZ32" s="718"/>
      <c r="EA32" s="48"/>
    </row>
    <row r="33" spans="1:131" ht="26.25" customHeight="1" x14ac:dyDescent="0.2">
      <c r="A33" s="54">
        <v>6</v>
      </c>
      <c r="B33" s="712" t="s">
        <v>52</v>
      </c>
      <c r="C33" s="713"/>
      <c r="D33" s="713"/>
      <c r="E33" s="713"/>
      <c r="F33" s="713"/>
      <c r="G33" s="713"/>
      <c r="H33" s="713"/>
      <c r="I33" s="713"/>
      <c r="J33" s="713"/>
      <c r="K33" s="713"/>
      <c r="L33" s="713"/>
      <c r="M33" s="713"/>
      <c r="N33" s="713"/>
      <c r="O33" s="713"/>
      <c r="P33" s="714"/>
      <c r="Q33" s="956">
        <v>9667</v>
      </c>
      <c r="R33" s="957"/>
      <c r="S33" s="957"/>
      <c r="T33" s="957"/>
      <c r="U33" s="957"/>
      <c r="V33" s="957">
        <v>9077</v>
      </c>
      <c r="W33" s="957"/>
      <c r="X33" s="957"/>
      <c r="Y33" s="957"/>
      <c r="Z33" s="957"/>
      <c r="AA33" s="957">
        <v>590</v>
      </c>
      <c r="AB33" s="957"/>
      <c r="AC33" s="957"/>
      <c r="AD33" s="957"/>
      <c r="AE33" s="961"/>
      <c r="AF33" s="979">
        <v>2788</v>
      </c>
      <c r="AG33" s="716"/>
      <c r="AH33" s="716"/>
      <c r="AI33" s="716"/>
      <c r="AJ33" s="980"/>
      <c r="AK33" s="960">
        <v>4195</v>
      </c>
      <c r="AL33" s="957"/>
      <c r="AM33" s="957"/>
      <c r="AN33" s="957"/>
      <c r="AO33" s="957"/>
      <c r="AP33" s="957">
        <v>69269</v>
      </c>
      <c r="AQ33" s="957"/>
      <c r="AR33" s="957"/>
      <c r="AS33" s="957"/>
      <c r="AT33" s="957"/>
      <c r="AU33" s="957">
        <v>44679</v>
      </c>
      <c r="AV33" s="957"/>
      <c r="AW33" s="957"/>
      <c r="AX33" s="957"/>
      <c r="AY33" s="957"/>
      <c r="AZ33" s="986"/>
      <c r="BA33" s="986"/>
      <c r="BB33" s="986"/>
      <c r="BC33" s="986"/>
      <c r="BD33" s="986"/>
      <c r="BE33" s="958" t="s">
        <v>28</v>
      </c>
      <c r="BF33" s="958"/>
      <c r="BG33" s="958"/>
      <c r="BH33" s="958"/>
      <c r="BI33" s="959"/>
      <c r="BJ33" s="56"/>
      <c r="BK33" s="56"/>
      <c r="BL33" s="56"/>
      <c r="BM33" s="56"/>
      <c r="BN33" s="56"/>
      <c r="BO33" s="55"/>
      <c r="BP33" s="55"/>
      <c r="BQ33" s="52">
        <v>27</v>
      </c>
      <c r="BR33" s="72"/>
      <c r="BS33" s="712"/>
      <c r="BT33" s="713"/>
      <c r="BU33" s="713"/>
      <c r="BV33" s="713"/>
      <c r="BW33" s="713"/>
      <c r="BX33" s="713"/>
      <c r="BY33" s="713"/>
      <c r="BZ33" s="713"/>
      <c r="CA33" s="713"/>
      <c r="CB33" s="713"/>
      <c r="CC33" s="713"/>
      <c r="CD33" s="713"/>
      <c r="CE33" s="713"/>
      <c r="CF33" s="713"/>
      <c r="CG33" s="714"/>
      <c r="CH33" s="715"/>
      <c r="CI33" s="716"/>
      <c r="CJ33" s="716"/>
      <c r="CK33" s="716"/>
      <c r="CL33" s="717"/>
      <c r="CM33" s="715"/>
      <c r="CN33" s="716"/>
      <c r="CO33" s="716"/>
      <c r="CP33" s="716"/>
      <c r="CQ33" s="717"/>
      <c r="CR33" s="715"/>
      <c r="CS33" s="716"/>
      <c r="CT33" s="716"/>
      <c r="CU33" s="716"/>
      <c r="CV33" s="717"/>
      <c r="CW33" s="715"/>
      <c r="CX33" s="716"/>
      <c r="CY33" s="716"/>
      <c r="CZ33" s="716"/>
      <c r="DA33" s="717"/>
      <c r="DB33" s="715"/>
      <c r="DC33" s="716"/>
      <c r="DD33" s="716"/>
      <c r="DE33" s="716"/>
      <c r="DF33" s="717"/>
      <c r="DG33" s="715"/>
      <c r="DH33" s="716"/>
      <c r="DI33" s="716"/>
      <c r="DJ33" s="716"/>
      <c r="DK33" s="717"/>
      <c r="DL33" s="715"/>
      <c r="DM33" s="716"/>
      <c r="DN33" s="716"/>
      <c r="DO33" s="716"/>
      <c r="DP33" s="717"/>
      <c r="DQ33" s="715"/>
      <c r="DR33" s="716"/>
      <c r="DS33" s="716"/>
      <c r="DT33" s="716"/>
      <c r="DU33" s="717"/>
      <c r="DV33" s="712"/>
      <c r="DW33" s="713"/>
      <c r="DX33" s="713"/>
      <c r="DY33" s="713"/>
      <c r="DZ33" s="718"/>
      <c r="EA33" s="48"/>
    </row>
    <row r="34" spans="1:131" ht="26.25" customHeight="1" x14ac:dyDescent="0.2">
      <c r="A34" s="54">
        <v>7</v>
      </c>
      <c r="B34" s="712"/>
      <c r="C34" s="713"/>
      <c r="D34" s="713"/>
      <c r="E34" s="713"/>
      <c r="F34" s="713"/>
      <c r="G34" s="713"/>
      <c r="H34" s="713"/>
      <c r="I34" s="713"/>
      <c r="J34" s="713"/>
      <c r="K34" s="713"/>
      <c r="L34" s="713"/>
      <c r="M34" s="713"/>
      <c r="N34" s="713"/>
      <c r="O34" s="713"/>
      <c r="P34" s="714"/>
      <c r="Q34" s="956"/>
      <c r="R34" s="957"/>
      <c r="S34" s="957"/>
      <c r="T34" s="957"/>
      <c r="U34" s="957"/>
      <c r="V34" s="957"/>
      <c r="W34" s="957"/>
      <c r="X34" s="957"/>
      <c r="Y34" s="957"/>
      <c r="Z34" s="957"/>
      <c r="AA34" s="957"/>
      <c r="AB34" s="957"/>
      <c r="AC34" s="957"/>
      <c r="AD34" s="957"/>
      <c r="AE34" s="961"/>
      <c r="AF34" s="979"/>
      <c r="AG34" s="716"/>
      <c r="AH34" s="716"/>
      <c r="AI34" s="716"/>
      <c r="AJ34" s="980"/>
      <c r="AK34" s="960"/>
      <c r="AL34" s="957"/>
      <c r="AM34" s="957"/>
      <c r="AN34" s="957"/>
      <c r="AO34" s="957"/>
      <c r="AP34" s="957"/>
      <c r="AQ34" s="957"/>
      <c r="AR34" s="957"/>
      <c r="AS34" s="957"/>
      <c r="AT34" s="957"/>
      <c r="AU34" s="957"/>
      <c r="AV34" s="957"/>
      <c r="AW34" s="957"/>
      <c r="AX34" s="957"/>
      <c r="AY34" s="957"/>
      <c r="AZ34" s="986"/>
      <c r="BA34" s="986"/>
      <c r="BB34" s="986"/>
      <c r="BC34" s="986"/>
      <c r="BD34" s="986"/>
      <c r="BE34" s="958"/>
      <c r="BF34" s="958"/>
      <c r="BG34" s="958"/>
      <c r="BH34" s="958"/>
      <c r="BI34" s="959"/>
      <c r="BJ34" s="56"/>
      <c r="BK34" s="56"/>
      <c r="BL34" s="56"/>
      <c r="BM34" s="56"/>
      <c r="BN34" s="56"/>
      <c r="BO34" s="55"/>
      <c r="BP34" s="55"/>
      <c r="BQ34" s="52">
        <v>28</v>
      </c>
      <c r="BR34" s="72"/>
      <c r="BS34" s="712"/>
      <c r="BT34" s="713"/>
      <c r="BU34" s="713"/>
      <c r="BV34" s="713"/>
      <c r="BW34" s="713"/>
      <c r="BX34" s="713"/>
      <c r="BY34" s="713"/>
      <c r="BZ34" s="713"/>
      <c r="CA34" s="713"/>
      <c r="CB34" s="713"/>
      <c r="CC34" s="713"/>
      <c r="CD34" s="713"/>
      <c r="CE34" s="713"/>
      <c r="CF34" s="713"/>
      <c r="CG34" s="714"/>
      <c r="CH34" s="715"/>
      <c r="CI34" s="716"/>
      <c r="CJ34" s="716"/>
      <c r="CK34" s="716"/>
      <c r="CL34" s="717"/>
      <c r="CM34" s="715"/>
      <c r="CN34" s="716"/>
      <c r="CO34" s="716"/>
      <c r="CP34" s="716"/>
      <c r="CQ34" s="717"/>
      <c r="CR34" s="715"/>
      <c r="CS34" s="716"/>
      <c r="CT34" s="716"/>
      <c r="CU34" s="716"/>
      <c r="CV34" s="717"/>
      <c r="CW34" s="715"/>
      <c r="CX34" s="716"/>
      <c r="CY34" s="716"/>
      <c r="CZ34" s="716"/>
      <c r="DA34" s="717"/>
      <c r="DB34" s="715"/>
      <c r="DC34" s="716"/>
      <c r="DD34" s="716"/>
      <c r="DE34" s="716"/>
      <c r="DF34" s="717"/>
      <c r="DG34" s="715"/>
      <c r="DH34" s="716"/>
      <c r="DI34" s="716"/>
      <c r="DJ34" s="716"/>
      <c r="DK34" s="717"/>
      <c r="DL34" s="715"/>
      <c r="DM34" s="716"/>
      <c r="DN34" s="716"/>
      <c r="DO34" s="716"/>
      <c r="DP34" s="717"/>
      <c r="DQ34" s="715"/>
      <c r="DR34" s="716"/>
      <c r="DS34" s="716"/>
      <c r="DT34" s="716"/>
      <c r="DU34" s="717"/>
      <c r="DV34" s="712"/>
      <c r="DW34" s="713"/>
      <c r="DX34" s="713"/>
      <c r="DY34" s="713"/>
      <c r="DZ34" s="718"/>
      <c r="EA34" s="48"/>
    </row>
    <row r="35" spans="1:131" ht="26.25" customHeight="1" x14ac:dyDescent="0.2">
      <c r="A35" s="54">
        <v>8</v>
      </c>
      <c r="B35" s="712"/>
      <c r="C35" s="713"/>
      <c r="D35" s="713"/>
      <c r="E35" s="713"/>
      <c r="F35" s="713"/>
      <c r="G35" s="713"/>
      <c r="H35" s="713"/>
      <c r="I35" s="713"/>
      <c r="J35" s="713"/>
      <c r="K35" s="713"/>
      <c r="L35" s="713"/>
      <c r="M35" s="713"/>
      <c r="N35" s="713"/>
      <c r="O35" s="713"/>
      <c r="P35" s="714"/>
      <c r="Q35" s="956"/>
      <c r="R35" s="957"/>
      <c r="S35" s="957"/>
      <c r="T35" s="957"/>
      <c r="U35" s="957"/>
      <c r="V35" s="957"/>
      <c r="W35" s="957"/>
      <c r="X35" s="957"/>
      <c r="Y35" s="957"/>
      <c r="Z35" s="957"/>
      <c r="AA35" s="957"/>
      <c r="AB35" s="957"/>
      <c r="AC35" s="957"/>
      <c r="AD35" s="957"/>
      <c r="AE35" s="961"/>
      <c r="AF35" s="979"/>
      <c r="AG35" s="716"/>
      <c r="AH35" s="716"/>
      <c r="AI35" s="716"/>
      <c r="AJ35" s="980"/>
      <c r="AK35" s="960"/>
      <c r="AL35" s="957"/>
      <c r="AM35" s="957"/>
      <c r="AN35" s="957"/>
      <c r="AO35" s="957"/>
      <c r="AP35" s="957"/>
      <c r="AQ35" s="957"/>
      <c r="AR35" s="957"/>
      <c r="AS35" s="957"/>
      <c r="AT35" s="957"/>
      <c r="AU35" s="957"/>
      <c r="AV35" s="957"/>
      <c r="AW35" s="957"/>
      <c r="AX35" s="957"/>
      <c r="AY35" s="957"/>
      <c r="AZ35" s="986"/>
      <c r="BA35" s="986"/>
      <c r="BB35" s="986"/>
      <c r="BC35" s="986"/>
      <c r="BD35" s="986"/>
      <c r="BE35" s="958"/>
      <c r="BF35" s="958"/>
      <c r="BG35" s="958"/>
      <c r="BH35" s="958"/>
      <c r="BI35" s="959"/>
      <c r="BJ35" s="56"/>
      <c r="BK35" s="56"/>
      <c r="BL35" s="56"/>
      <c r="BM35" s="56"/>
      <c r="BN35" s="56"/>
      <c r="BO35" s="55"/>
      <c r="BP35" s="55"/>
      <c r="BQ35" s="52">
        <v>29</v>
      </c>
      <c r="BR35" s="72"/>
      <c r="BS35" s="712"/>
      <c r="BT35" s="713"/>
      <c r="BU35" s="713"/>
      <c r="BV35" s="713"/>
      <c r="BW35" s="713"/>
      <c r="BX35" s="713"/>
      <c r="BY35" s="713"/>
      <c r="BZ35" s="713"/>
      <c r="CA35" s="713"/>
      <c r="CB35" s="713"/>
      <c r="CC35" s="713"/>
      <c r="CD35" s="713"/>
      <c r="CE35" s="713"/>
      <c r="CF35" s="713"/>
      <c r="CG35" s="714"/>
      <c r="CH35" s="715"/>
      <c r="CI35" s="716"/>
      <c r="CJ35" s="716"/>
      <c r="CK35" s="716"/>
      <c r="CL35" s="717"/>
      <c r="CM35" s="715"/>
      <c r="CN35" s="716"/>
      <c r="CO35" s="716"/>
      <c r="CP35" s="716"/>
      <c r="CQ35" s="717"/>
      <c r="CR35" s="715"/>
      <c r="CS35" s="716"/>
      <c r="CT35" s="716"/>
      <c r="CU35" s="716"/>
      <c r="CV35" s="717"/>
      <c r="CW35" s="715"/>
      <c r="CX35" s="716"/>
      <c r="CY35" s="716"/>
      <c r="CZ35" s="716"/>
      <c r="DA35" s="717"/>
      <c r="DB35" s="715"/>
      <c r="DC35" s="716"/>
      <c r="DD35" s="716"/>
      <c r="DE35" s="716"/>
      <c r="DF35" s="717"/>
      <c r="DG35" s="715"/>
      <c r="DH35" s="716"/>
      <c r="DI35" s="716"/>
      <c r="DJ35" s="716"/>
      <c r="DK35" s="717"/>
      <c r="DL35" s="715"/>
      <c r="DM35" s="716"/>
      <c r="DN35" s="716"/>
      <c r="DO35" s="716"/>
      <c r="DP35" s="717"/>
      <c r="DQ35" s="715"/>
      <c r="DR35" s="716"/>
      <c r="DS35" s="716"/>
      <c r="DT35" s="716"/>
      <c r="DU35" s="717"/>
      <c r="DV35" s="712"/>
      <c r="DW35" s="713"/>
      <c r="DX35" s="713"/>
      <c r="DY35" s="713"/>
      <c r="DZ35" s="718"/>
      <c r="EA35" s="48"/>
    </row>
    <row r="36" spans="1:131" ht="26.25" customHeight="1" x14ac:dyDescent="0.2">
      <c r="A36" s="54">
        <v>9</v>
      </c>
      <c r="B36" s="712"/>
      <c r="C36" s="713"/>
      <c r="D36" s="713"/>
      <c r="E36" s="713"/>
      <c r="F36" s="713"/>
      <c r="G36" s="713"/>
      <c r="H36" s="713"/>
      <c r="I36" s="713"/>
      <c r="J36" s="713"/>
      <c r="K36" s="713"/>
      <c r="L36" s="713"/>
      <c r="M36" s="713"/>
      <c r="N36" s="713"/>
      <c r="O36" s="713"/>
      <c r="P36" s="714"/>
      <c r="Q36" s="956"/>
      <c r="R36" s="957"/>
      <c r="S36" s="957"/>
      <c r="T36" s="957"/>
      <c r="U36" s="957"/>
      <c r="V36" s="957"/>
      <c r="W36" s="957"/>
      <c r="X36" s="957"/>
      <c r="Y36" s="957"/>
      <c r="Z36" s="957"/>
      <c r="AA36" s="957"/>
      <c r="AB36" s="957"/>
      <c r="AC36" s="957"/>
      <c r="AD36" s="957"/>
      <c r="AE36" s="961"/>
      <c r="AF36" s="979"/>
      <c r="AG36" s="716"/>
      <c r="AH36" s="716"/>
      <c r="AI36" s="716"/>
      <c r="AJ36" s="980"/>
      <c r="AK36" s="960"/>
      <c r="AL36" s="957"/>
      <c r="AM36" s="957"/>
      <c r="AN36" s="957"/>
      <c r="AO36" s="957"/>
      <c r="AP36" s="957"/>
      <c r="AQ36" s="957"/>
      <c r="AR36" s="957"/>
      <c r="AS36" s="957"/>
      <c r="AT36" s="957"/>
      <c r="AU36" s="957"/>
      <c r="AV36" s="957"/>
      <c r="AW36" s="957"/>
      <c r="AX36" s="957"/>
      <c r="AY36" s="957"/>
      <c r="AZ36" s="986"/>
      <c r="BA36" s="986"/>
      <c r="BB36" s="986"/>
      <c r="BC36" s="986"/>
      <c r="BD36" s="986"/>
      <c r="BE36" s="958"/>
      <c r="BF36" s="958"/>
      <c r="BG36" s="958"/>
      <c r="BH36" s="958"/>
      <c r="BI36" s="959"/>
      <c r="BJ36" s="56"/>
      <c r="BK36" s="56"/>
      <c r="BL36" s="56"/>
      <c r="BM36" s="56"/>
      <c r="BN36" s="56"/>
      <c r="BO36" s="55"/>
      <c r="BP36" s="55"/>
      <c r="BQ36" s="52">
        <v>30</v>
      </c>
      <c r="BR36" s="72"/>
      <c r="BS36" s="712"/>
      <c r="BT36" s="713"/>
      <c r="BU36" s="713"/>
      <c r="BV36" s="713"/>
      <c r="BW36" s="713"/>
      <c r="BX36" s="713"/>
      <c r="BY36" s="713"/>
      <c r="BZ36" s="713"/>
      <c r="CA36" s="713"/>
      <c r="CB36" s="713"/>
      <c r="CC36" s="713"/>
      <c r="CD36" s="713"/>
      <c r="CE36" s="713"/>
      <c r="CF36" s="713"/>
      <c r="CG36" s="714"/>
      <c r="CH36" s="715"/>
      <c r="CI36" s="716"/>
      <c r="CJ36" s="716"/>
      <c r="CK36" s="716"/>
      <c r="CL36" s="717"/>
      <c r="CM36" s="715"/>
      <c r="CN36" s="716"/>
      <c r="CO36" s="716"/>
      <c r="CP36" s="716"/>
      <c r="CQ36" s="717"/>
      <c r="CR36" s="715"/>
      <c r="CS36" s="716"/>
      <c r="CT36" s="716"/>
      <c r="CU36" s="716"/>
      <c r="CV36" s="717"/>
      <c r="CW36" s="715"/>
      <c r="CX36" s="716"/>
      <c r="CY36" s="716"/>
      <c r="CZ36" s="716"/>
      <c r="DA36" s="717"/>
      <c r="DB36" s="715"/>
      <c r="DC36" s="716"/>
      <c r="DD36" s="716"/>
      <c r="DE36" s="716"/>
      <c r="DF36" s="717"/>
      <c r="DG36" s="715"/>
      <c r="DH36" s="716"/>
      <c r="DI36" s="716"/>
      <c r="DJ36" s="716"/>
      <c r="DK36" s="717"/>
      <c r="DL36" s="715"/>
      <c r="DM36" s="716"/>
      <c r="DN36" s="716"/>
      <c r="DO36" s="716"/>
      <c r="DP36" s="717"/>
      <c r="DQ36" s="715"/>
      <c r="DR36" s="716"/>
      <c r="DS36" s="716"/>
      <c r="DT36" s="716"/>
      <c r="DU36" s="717"/>
      <c r="DV36" s="712"/>
      <c r="DW36" s="713"/>
      <c r="DX36" s="713"/>
      <c r="DY36" s="713"/>
      <c r="DZ36" s="718"/>
      <c r="EA36" s="48"/>
    </row>
    <row r="37" spans="1:131" ht="26.25" customHeight="1" x14ac:dyDescent="0.2">
      <c r="A37" s="54">
        <v>10</v>
      </c>
      <c r="B37" s="712"/>
      <c r="C37" s="713"/>
      <c r="D37" s="713"/>
      <c r="E37" s="713"/>
      <c r="F37" s="713"/>
      <c r="G37" s="713"/>
      <c r="H37" s="713"/>
      <c r="I37" s="713"/>
      <c r="J37" s="713"/>
      <c r="K37" s="713"/>
      <c r="L37" s="713"/>
      <c r="M37" s="713"/>
      <c r="N37" s="713"/>
      <c r="O37" s="713"/>
      <c r="P37" s="714"/>
      <c r="Q37" s="956"/>
      <c r="R37" s="957"/>
      <c r="S37" s="957"/>
      <c r="T37" s="957"/>
      <c r="U37" s="957"/>
      <c r="V37" s="957"/>
      <c r="W37" s="957"/>
      <c r="X37" s="957"/>
      <c r="Y37" s="957"/>
      <c r="Z37" s="957"/>
      <c r="AA37" s="957"/>
      <c r="AB37" s="957"/>
      <c r="AC37" s="957"/>
      <c r="AD37" s="957"/>
      <c r="AE37" s="961"/>
      <c r="AF37" s="979"/>
      <c r="AG37" s="716"/>
      <c r="AH37" s="716"/>
      <c r="AI37" s="716"/>
      <c r="AJ37" s="980"/>
      <c r="AK37" s="960"/>
      <c r="AL37" s="957"/>
      <c r="AM37" s="957"/>
      <c r="AN37" s="957"/>
      <c r="AO37" s="957"/>
      <c r="AP37" s="957"/>
      <c r="AQ37" s="957"/>
      <c r="AR37" s="957"/>
      <c r="AS37" s="957"/>
      <c r="AT37" s="957"/>
      <c r="AU37" s="957"/>
      <c r="AV37" s="957"/>
      <c r="AW37" s="957"/>
      <c r="AX37" s="957"/>
      <c r="AY37" s="957"/>
      <c r="AZ37" s="986"/>
      <c r="BA37" s="986"/>
      <c r="BB37" s="986"/>
      <c r="BC37" s="986"/>
      <c r="BD37" s="986"/>
      <c r="BE37" s="958"/>
      <c r="BF37" s="958"/>
      <c r="BG37" s="958"/>
      <c r="BH37" s="958"/>
      <c r="BI37" s="959"/>
      <c r="BJ37" s="56"/>
      <c r="BK37" s="56"/>
      <c r="BL37" s="56"/>
      <c r="BM37" s="56"/>
      <c r="BN37" s="56"/>
      <c r="BO37" s="55"/>
      <c r="BP37" s="55"/>
      <c r="BQ37" s="52">
        <v>31</v>
      </c>
      <c r="BR37" s="72"/>
      <c r="BS37" s="712"/>
      <c r="BT37" s="713"/>
      <c r="BU37" s="713"/>
      <c r="BV37" s="713"/>
      <c r="BW37" s="713"/>
      <c r="BX37" s="713"/>
      <c r="BY37" s="713"/>
      <c r="BZ37" s="713"/>
      <c r="CA37" s="713"/>
      <c r="CB37" s="713"/>
      <c r="CC37" s="713"/>
      <c r="CD37" s="713"/>
      <c r="CE37" s="713"/>
      <c r="CF37" s="713"/>
      <c r="CG37" s="714"/>
      <c r="CH37" s="715"/>
      <c r="CI37" s="716"/>
      <c r="CJ37" s="716"/>
      <c r="CK37" s="716"/>
      <c r="CL37" s="717"/>
      <c r="CM37" s="715"/>
      <c r="CN37" s="716"/>
      <c r="CO37" s="716"/>
      <c r="CP37" s="716"/>
      <c r="CQ37" s="717"/>
      <c r="CR37" s="715"/>
      <c r="CS37" s="716"/>
      <c r="CT37" s="716"/>
      <c r="CU37" s="716"/>
      <c r="CV37" s="717"/>
      <c r="CW37" s="715"/>
      <c r="CX37" s="716"/>
      <c r="CY37" s="716"/>
      <c r="CZ37" s="716"/>
      <c r="DA37" s="717"/>
      <c r="DB37" s="715"/>
      <c r="DC37" s="716"/>
      <c r="DD37" s="716"/>
      <c r="DE37" s="716"/>
      <c r="DF37" s="717"/>
      <c r="DG37" s="715"/>
      <c r="DH37" s="716"/>
      <c r="DI37" s="716"/>
      <c r="DJ37" s="716"/>
      <c r="DK37" s="717"/>
      <c r="DL37" s="715"/>
      <c r="DM37" s="716"/>
      <c r="DN37" s="716"/>
      <c r="DO37" s="716"/>
      <c r="DP37" s="717"/>
      <c r="DQ37" s="715"/>
      <c r="DR37" s="716"/>
      <c r="DS37" s="716"/>
      <c r="DT37" s="716"/>
      <c r="DU37" s="717"/>
      <c r="DV37" s="712"/>
      <c r="DW37" s="713"/>
      <c r="DX37" s="713"/>
      <c r="DY37" s="713"/>
      <c r="DZ37" s="718"/>
      <c r="EA37" s="48"/>
    </row>
    <row r="38" spans="1:131" ht="26.25" customHeight="1" x14ac:dyDescent="0.2">
      <c r="A38" s="54">
        <v>11</v>
      </c>
      <c r="B38" s="712"/>
      <c r="C38" s="713"/>
      <c r="D38" s="713"/>
      <c r="E38" s="713"/>
      <c r="F38" s="713"/>
      <c r="G38" s="713"/>
      <c r="H38" s="713"/>
      <c r="I38" s="713"/>
      <c r="J38" s="713"/>
      <c r="K38" s="713"/>
      <c r="L38" s="713"/>
      <c r="M38" s="713"/>
      <c r="N38" s="713"/>
      <c r="O38" s="713"/>
      <c r="P38" s="714"/>
      <c r="Q38" s="956"/>
      <c r="R38" s="957"/>
      <c r="S38" s="957"/>
      <c r="T38" s="957"/>
      <c r="U38" s="957"/>
      <c r="V38" s="957"/>
      <c r="W38" s="957"/>
      <c r="X38" s="957"/>
      <c r="Y38" s="957"/>
      <c r="Z38" s="957"/>
      <c r="AA38" s="957"/>
      <c r="AB38" s="957"/>
      <c r="AC38" s="957"/>
      <c r="AD38" s="957"/>
      <c r="AE38" s="961"/>
      <c r="AF38" s="979"/>
      <c r="AG38" s="716"/>
      <c r="AH38" s="716"/>
      <c r="AI38" s="716"/>
      <c r="AJ38" s="980"/>
      <c r="AK38" s="960"/>
      <c r="AL38" s="957"/>
      <c r="AM38" s="957"/>
      <c r="AN38" s="957"/>
      <c r="AO38" s="957"/>
      <c r="AP38" s="957"/>
      <c r="AQ38" s="957"/>
      <c r="AR38" s="957"/>
      <c r="AS38" s="957"/>
      <c r="AT38" s="957"/>
      <c r="AU38" s="957"/>
      <c r="AV38" s="957"/>
      <c r="AW38" s="957"/>
      <c r="AX38" s="957"/>
      <c r="AY38" s="957"/>
      <c r="AZ38" s="986"/>
      <c r="BA38" s="986"/>
      <c r="BB38" s="986"/>
      <c r="BC38" s="986"/>
      <c r="BD38" s="986"/>
      <c r="BE38" s="958"/>
      <c r="BF38" s="958"/>
      <c r="BG38" s="958"/>
      <c r="BH38" s="958"/>
      <c r="BI38" s="959"/>
      <c r="BJ38" s="56"/>
      <c r="BK38" s="56"/>
      <c r="BL38" s="56"/>
      <c r="BM38" s="56"/>
      <c r="BN38" s="56"/>
      <c r="BO38" s="55"/>
      <c r="BP38" s="55"/>
      <c r="BQ38" s="52">
        <v>32</v>
      </c>
      <c r="BR38" s="72"/>
      <c r="BS38" s="712"/>
      <c r="BT38" s="713"/>
      <c r="BU38" s="713"/>
      <c r="BV38" s="713"/>
      <c r="BW38" s="713"/>
      <c r="BX38" s="713"/>
      <c r="BY38" s="713"/>
      <c r="BZ38" s="713"/>
      <c r="CA38" s="713"/>
      <c r="CB38" s="713"/>
      <c r="CC38" s="713"/>
      <c r="CD38" s="713"/>
      <c r="CE38" s="713"/>
      <c r="CF38" s="713"/>
      <c r="CG38" s="714"/>
      <c r="CH38" s="715"/>
      <c r="CI38" s="716"/>
      <c r="CJ38" s="716"/>
      <c r="CK38" s="716"/>
      <c r="CL38" s="717"/>
      <c r="CM38" s="715"/>
      <c r="CN38" s="716"/>
      <c r="CO38" s="716"/>
      <c r="CP38" s="716"/>
      <c r="CQ38" s="717"/>
      <c r="CR38" s="715"/>
      <c r="CS38" s="716"/>
      <c r="CT38" s="716"/>
      <c r="CU38" s="716"/>
      <c r="CV38" s="717"/>
      <c r="CW38" s="715"/>
      <c r="CX38" s="716"/>
      <c r="CY38" s="716"/>
      <c r="CZ38" s="716"/>
      <c r="DA38" s="717"/>
      <c r="DB38" s="715"/>
      <c r="DC38" s="716"/>
      <c r="DD38" s="716"/>
      <c r="DE38" s="716"/>
      <c r="DF38" s="717"/>
      <c r="DG38" s="715"/>
      <c r="DH38" s="716"/>
      <c r="DI38" s="716"/>
      <c r="DJ38" s="716"/>
      <c r="DK38" s="717"/>
      <c r="DL38" s="715"/>
      <c r="DM38" s="716"/>
      <c r="DN38" s="716"/>
      <c r="DO38" s="716"/>
      <c r="DP38" s="717"/>
      <c r="DQ38" s="715"/>
      <c r="DR38" s="716"/>
      <c r="DS38" s="716"/>
      <c r="DT38" s="716"/>
      <c r="DU38" s="717"/>
      <c r="DV38" s="712"/>
      <c r="DW38" s="713"/>
      <c r="DX38" s="713"/>
      <c r="DY38" s="713"/>
      <c r="DZ38" s="718"/>
      <c r="EA38" s="48"/>
    </row>
    <row r="39" spans="1:131" ht="26.25" customHeight="1" x14ac:dyDescent="0.2">
      <c r="A39" s="54">
        <v>12</v>
      </c>
      <c r="B39" s="712"/>
      <c r="C39" s="713"/>
      <c r="D39" s="713"/>
      <c r="E39" s="713"/>
      <c r="F39" s="713"/>
      <c r="G39" s="713"/>
      <c r="H39" s="713"/>
      <c r="I39" s="713"/>
      <c r="J39" s="713"/>
      <c r="K39" s="713"/>
      <c r="L39" s="713"/>
      <c r="M39" s="713"/>
      <c r="N39" s="713"/>
      <c r="O39" s="713"/>
      <c r="P39" s="714"/>
      <c r="Q39" s="956"/>
      <c r="R39" s="957"/>
      <c r="S39" s="957"/>
      <c r="T39" s="957"/>
      <c r="U39" s="957"/>
      <c r="V39" s="957"/>
      <c r="W39" s="957"/>
      <c r="X39" s="957"/>
      <c r="Y39" s="957"/>
      <c r="Z39" s="957"/>
      <c r="AA39" s="957"/>
      <c r="AB39" s="957"/>
      <c r="AC39" s="957"/>
      <c r="AD39" s="957"/>
      <c r="AE39" s="961"/>
      <c r="AF39" s="979"/>
      <c r="AG39" s="716"/>
      <c r="AH39" s="716"/>
      <c r="AI39" s="716"/>
      <c r="AJ39" s="980"/>
      <c r="AK39" s="960"/>
      <c r="AL39" s="957"/>
      <c r="AM39" s="957"/>
      <c r="AN39" s="957"/>
      <c r="AO39" s="957"/>
      <c r="AP39" s="957"/>
      <c r="AQ39" s="957"/>
      <c r="AR39" s="957"/>
      <c r="AS39" s="957"/>
      <c r="AT39" s="957"/>
      <c r="AU39" s="957"/>
      <c r="AV39" s="957"/>
      <c r="AW39" s="957"/>
      <c r="AX39" s="957"/>
      <c r="AY39" s="957"/>
      <c r="AZ39" s="986"/>
      <c r="BA39" s="986"/>
      <c r="BB39" s="986"/>
      <c r="BC39" s="986"/>
      <c r="BD39" s="986"/>
      <c r="BE39" s="958"/>
      <c r="BF39" s="958"/>
      <c r="BG39" s="958"/>
      <c r="BH39" s="958"/>
      <c r="BI39" s="959"/>
      <c r="BJ39" s="56"/>
      <c r="BK39" s="56"/>
      <c r="BL39" s="56"/>
      <c r="BM39" s="56"/>
      <c r="BN39" s="56"/>
      <c r="BO39" s="55"/>
      <c r="BP39" s="55"/>
      <c r="BQ39" s="52">
        <v>33</v>
      </c>
      <c r="BR39" s="72"/>
      <c r="BS39" s="712"/>
      <c r="BT39" s="713"/>
      <c r="BU39" s="713"/>
      <c r="BV39" s="713"/>
      <c r="BW39" s="713"/>
      <c r="BX39" s="713"/>
      <c r="BY39" s="713"/>
      <c r="BZ39" s="713"/>
      <c r="CA39" s="713"/>
      <c r="CB39" s="713"/>
      <c r="CC39" s="713"/>
      <c r="CD39" s="713"/>
      <c r="CE39" s="713"/>
      <c r="CF39" s="713"/>
      <c r="CG39" s="714"/>
      <c r="CH39" s="715"/>
      <c r="CI39" s="716"/>
      <c r="CJ39" s="716"/>
      <c r="CK39" s="716"/>
      <c r="CL39" s="717"/>
      <c r="CM39" s="715"/>
      <c r="CN39" s="716"/>
      <c r="CO39" s="716"/>
      <c r="CP39" s="716"/>
      <c r="CQ39" s="717"/>
      <c r="CR39" s="715"/>
      <c r="CS39" s="716"/>
      <c r="CT39" s="716"/>
      <c r="CU39" s="716"/>
      <c r="CV39" s="717"/>
      <c r="CW39" s="715"/>
      <c r="CX39" s="716"/>
      <c r="CY39" s="716"/>
      <c r="CZ39" s="716"/>
      <c r="DA39" s="717"/>
      <c r="DB39" s="715"/>
      <c r="DC39" s="716"/>
      <c r="DD39" s="716"/>
      <c r="DE39" s="716"/>
      <c r="DF39" s="717"/>
      <c r="DG39" s="715"/>
      <c r="DH39" s="716"/>
      <c r="DI39" s="716"/>
      <c r="DJ39" s="716"/>
      <c r="DK39" s="717"/>
      <c r="DL39" s="715"/>
      <c r="DM39" s="716"/>
      <c r="DN39" s="716"/>
      <c r="DO39" s="716"/>
      <c r="DP39" s="717"/>
      <c r="DQ39" s="715"/>
      <c r="DR39" s="716"/>
      <c r="DS39" s="716"/>
      <c r="DT39" s="716"/>
      <c r="DU39" s="717"/>
      <c r="DV39" s="712"/>
      <c r="DW39" s="713"/>
      <c r="DX39" s="713"/>
      <c r="DY39" s="713"/>
      <c r="DZ39" s="718"/>
      <c r="EA39" s="48"/>
    </row>
    <row r="40" spans="1:131" ht="26.25" customHeight="1" x14ac:dyDescent="0.2">
      <c r="A40" s="52">
        <v>13</v>
      </c>
      <c r="B40" s="712"/>
      <c r="C40" s="713"/>
      <c r="D40" s="713"/>
      <c r="E40" s="713"/>
      <c r="F40" s="713"/>
      <c r="G40" s="713"/>
      <c r="H40" s="713"/>
      <c r="I40" s="713"/>
      <c r="J40" s="713"/>
      <c r="K40" s="713"/>
      <c r="L40" s="713"/>
      <c r="M40" s="713"/>
      <c r="N40" s="713"/>
      <c r="O40" s="713"/>
      <c r="P40" s="714"/>
      <c r="Q40" s="956"/>
      <c r="R40" s="957"/>
      <c r="S40" s="957"/>
      <c r="T40" s="957"/>
      <c r="U40" s="957"/>
      <c r="V40" s="957"/>
      <c r="W40" s="957"/>
      <c r="X40" s="957"/>
      <c r="Y40" s="957"/>
      <c r="Z40" s="957"/>
      <c r="AA40" s="957"/>
      <c r="AB40" s="957"/>
      <c r="AC40" s="957"/>
      <c r="AD40" s="957"/>
      <c r="AE40" s="961"/>
      <c r="AF40" s="979"/>
      <c r="AG40" s="716"/>
      <c r="AH40" s="716"/>
      <c r="AI40" s="716"/>
      <c r="AJ40" s="980"/>
      <c r="AK40" s="960"/>
      <c r="AL40" s="957"/>
      <c r="AM40" s="957"/>
      <c r="AN40" s="957"/>
      <c r="AO40" s="957"/>
      <c r="AP40" s="957"/>
      <c r="AQ40" s="957"/>
      <c r="AR40" s="957"/>
      <c r="AS40" s="957"/>
      <c r="AT40" s="957"/>
      <c r="AU40" s="957"/>
      <c r="AV40" s="957"/>
      <c r="AW40" s="957"/>
      <c r="AX40" s="957"/>
      <c r="AY40" s="957"/>
      <c r="AZ40" s="986"/>
      <c r="BA40" s="986"/>
      <c r="BB40" s="986"/>
      <c r="BC40" s="986"/>
      <c r="BD40" s="986"/>
      <c r="BE40" s="958"/>
      <c r="BF40" s="958"/>
      <c r="BG40" s="958"/>
      <c r="BH40" s="958"/>
      <c r="BI40" s="959"/>
      <c r="BJ40" s="56"/>
      <c r="BK40" s="56"/>
      <c r="BL40" s="56"/>
      <c r="BM40" s="56"/>
      <c r="BN40" s="56"/>
      <c r="BO40" s="55"/>
      <c r="BP40" s="55"/>
      <c r="BQ40" s="52">
        <v>34</v>
      </c>
      <c r="BR40" s="72"/>
      <c r="BS40" s="712"/>
      <c r="BT40" s="713"/>
      <c r="BU40" s="713"/>
      <c r="BV40" s="713"/>
      <c r="BW40" s="713"/>
      <c r="BX40" s="713"/>
      <c r="BY40" s="713"/>
      <c r="BZ40" s="713"/>
      <c r="CA40" s="713"/>
      <c r="CB40" s="713"/>
      <c r="CC40" s="713"/>
      <c r="CD40" s="713"/>
      <c r="CE40" s="713"/>
      <c r="CF40" s="713"/>
      <c r="CG40" s="714"/>
      <c r="CH40" s="715"/>
      <c r="CI40" s="716"/>
      <c r="CJ40" s="716"/>
      <c r="CK40" s="716"/>
      <c r="CL40" s="717"/>
      <c r="CM40" s="715"/>
      <c r="CN40" s="716"/>
      <c r="CO40" s="716"/>
      <c r="CP40" s="716"/>
      <c r="CQ40" s="717"/>
      <c r="CR40" s="715"/>
      <c r="CS40" s="716"/>
      <c r="CT40" s="716"/>
      <c r="CU40" s="716"/>
      <c r="CV40" s="717"/>
      <c r="CW40" s="715"/>
      <c r="CX40" s="716"/>
      <c r="CY40" s="716"/>
      <c r="CZ40" s="716"/>
      <c r="DA40" s="717"/>
      <c r="DB40" s="715"/>
      <c r="DC40" s="716"/>
      <c r="DD40" s="716"/>
      <c r="DE40" s="716"/>
      <c r="DF40" s="717"/>
      <c r="DG40" s="715"/>
      <c r="DH40" s="716"/>
      <c r="DI40" s="716"/>
      <c r="DJ40" s="716"/>
      <c r="DK40" s="717"/>
      <c r="DL40" s="715"/>
      <c r="DM40" s="716"/>
      <c r="DN40" s="716"/>
      <c r="DO40" s="716"/>
      <c r="DP40" s="717"/>
      <c r="DQ40" s="715"/>
      <c r="DR40" s="716"/>
      <c r="DS40" s="716"/>
      <c r="DT40" s="716"/>
      <c r="DU40" s="717"/>
      <c r="DV40" s="712"/>
      <c r="DW40" s="713"/>
      <c r="DX40" s="713"/>
      <c r="DY40" s="713"/>
      <c r="DZ40" s="718"/>
      <c r="EA40" s="48"/>
    </row>
    <row r="41" spans="1:131" ht="26.25" customHeight="1" x14ac:dyDescent="0.2">
      <c r="A41" s="52">
        <v>14</v>
      </c>
      <c r="B41" s="712"/>
      <c r="C41" s="713"/>
      <c r="D41" s="713"/>
      <c r="E41" s="713"/>
      <c r="F41" s="713"/>
      <c r="G41" s="713"/>
      <c r="H41" s="713"/>
      <c r="I41" s="713"/>
      <c r="J41" s="713"/>
      <c r="K41" s="713"/>
      <c r="L41" s="713"/>
      <c r="M41" s="713"/>
      <c r="N41" s="713"/>
      <c r="O41" s="713"/>
      <c r="P41" s="714"/>
      <c r="Q41" s="956"/>
      <c r="R41" s="957"/>
      <c r="S41" s="957"/>
      <c r="T41" s="957"/>
      <c r="U41" s="957"/>
      <c r="V41" s="957"/>
      <c r="W41" s="957"/>
      <c r="X41" s="957"/>
      <c r="Y41" s="957"/>
      <c r="Z41" s="957"/>
      <c r="AA41" s="957"/>
      <c r="AB41" s="957"/>
      <c r="AC41" s="957"/>
      <c r="AD41" s="957"/>
      <c r="AE41" s="961"/>
      <c r="AF41" s="979"/>
      <c r="AG41" s="716"/>
      <c r="AH41" s="716"/>
      <c r="AI41" s="716"/>
      <c r="AJ41" s="980"/>
      <c r="AK41" s="960"/>
      <c r="AL41" s="957"/>
      <c r="AM41" s="957"/>
      <c r="AN41" s="957"/>
      <c r="AO41" s="957"/>
      <c r="AP41" s="957"/>
      <c r="AQ41" s="957"/>
      <c r="AR41" s="957"/>
      <c r="AS41" s="957"/>
      <c r="AT41" s="957"/>
      <c r="AU41" s="957"/>
      <c r="AV41" s="957"/>
      <c r="AW41" s="957"/>
      <c r="AX41" s="957"/>
      <c r="AY41" s="957"/>
      <c r="AZ41" s="986"/>
      <c r="BA41" s="986"/>
      <c r="BB41" s="986"/>
      <c r="BC41" s="986"/>
      <c r="BD41" s="986"/>
      <c r="BE41" s="958"/>
      <c r="BF41" s="958"/>
      <c r="BG41" s="958"/>
      <c r="BH41" s="958"/>
      <c r="BI41" s="959"/>
      <c r="BJ41" s="56"/>
      <c r="BK41" s="56"/>
      <c r="BL41" s="56"/>
      <c r="BM41" s="56"/>
      <c r="BN41" s="56"/>
      <c r="BO41" s="55"/>
      <c r="BP41" s="55"/>
      <c r="BQ41" s="52">
        <v>35</v>
      </c>
      <c r="BR41" s="72"/>
      <c r="BS41" s="712"/>
      <c r="BT41" s="713"/>
      <c r="BU41" s="713"/>
      <c r="BV41" s="713"/>
      <c r="BW41" s="713"/>
      <c r="BX41" s="713"/>
      <c r="BY41" s="713"/>
      <c r="BZ41" s="713"/>
      <c r="CA41" s="713"/>
      <c r="CB41" s="713"/>
      <c r="CC41" s="713"/>
      <c r="CD41" s="713"/>
      <c r="CE41" s="713"/>
      <c r="CF41" s="713"/>
      <c r="CG41" s="714"/>
      <c r="CH41" s="715"/>
      <c r="CI41" s="716"/>
      <c r="CJ41" s="716"/>
      <c r="CK41" s="716"/>
      <c r="CL41" s="717"/>
      <c r="CM41" s="715"/>
      <c r="CN41" s="716"/>
      <c r="CO41" s="716"/>
      <c r="CP41" s="716"/>
      <c r="CQ41" s="717"/>
      <c r="CR41" s="715"/>
      <c r="CS41" s="716"/>
      <c r="CT41" s="716"/>
      <c r="CU41" s="716"/>
      <c r="CV41" s="717"/>
      <c r="CW41" s="715"/>
      <c r="CX41" s="716"/>
      <c r="CY41" s="716"/>
      <c r="CZ41" s="716"/>
      <c r="DA41" s="717"/>
      <c r="DB41" s="715"/>
      <c r="DC41" s="716"/>
      <c r="DD41" s="716"/>
      <c r="DE41" s="716"/>
      <c r="DF41" s="717"/>
      <c r="DG41" s="715"/>
      <c r="DH41" s="716"/>
      <c r="DI41" s="716"/>
      <c r="DJ41" s="716"/>
      <c r="DK41" s="717"/>
      <c r="DL41" s="715"/>
      <c r="DM41" s="716"/>
      <c r="DN41" s="716"/>
      <c r="DO41" s="716"/>
      <c r="DP41" s="717"/>
      <c r="DQ41" s="715"/>
      <c r="DR41" s="716"/>
      <c r="DS41" s="716"/>
      <c r="DT41" s="716"/>
      <c r="DU41" s="717"/>
      <c r="DV41" s="712"/>
      <c r="DW41" s="713"/>
      <c r="DX41" s="713"/>
      <c r="DY41" s="713"/>
      <c r="DZ41" s="718"/>
      <c r="EA41" s="48"/>
    </row>
    <row r="42" spans="1:131" ht="26.25" customHeight="1" x14ac:dyDescent="0.2">
      <c r="A42" s="52">
        <v>15</v>
      </c>
      <c r="B42" s="712"/>
      <c r="C42" s="713"/>
      <c r="D42" s="713"/>
      <c r="E42" s="713"/>
      <c r="F42" s="713"/>
      <c r="G42" s="713"/>
      <c r="H42" s="713"/>
      <c r="I42" s="713"/>
      <c r="J42" s="713"/>
      <c r="K42" s="713"/>
      <c r="L42" s="713"/>
      <c r="M42" s="713"/>
      <c r="N42" s="713"/>
      <c r="O42" s="713"/>
      <c r="P42" s="714"/>
      <c r="Q42" s="956"/>
      <c r="R42" s="957"/>
      <c r="S42" s="957"/>
      <c r="T42" s="957"/>
      <c r="U42" s="957"/>
      <c r="V42" s="957"/>
      <c r="W42" s="957"/>
      <c r="X42" s="957"/>
      <c r="Y42" s="957"/>
      <c r="Z42" s="957"/>
      <c r="AA42" s="957"/>
      <c r="AB42" s="957"/>
      <c r="AC42" s="957"/>
      <c r="AD42" s="957"/>
      <c r="AE42" s="961"/>
      <c r="AF42" s="979"/>
      <c r="AG42" s="716"/>
      <c r="AH42" s="716"/>
      <c r="AI42" s="716"/>
      <c r="AJ42" s="980"/>
      <c r="AK42" s="960"/>
      <c r="AL42" s="957"/>
      <c r="AM42" s="957"/>
      <c r="AN42" s="957"/>
      <c r="AO42" s="957"/>
      <c r="AP42" s="957"/>
      <c r="AQ42" s="957"/>
      <c r="AR42" s="957"/>
      <c r="AS42" s="957"/>
      <c r="AT42" s="957"/>
      <c r="AU42" s="957"/>
      <c r="AV42" s="957"/>
      <c r="AW42" s="957"/>
      <c r="AX42" s="957"/>
      <c r="AY42" s="957"/>
      <c r="AZ42" s="986"/>
      <c r="BA42" s="986"/>
      <c r="BB42" s="986"/>
      <c r="BC42" s="986"/>
      <c r="BD42" s="986"/>
      <c r="BE42" s="958"/>
      <c r="BF42" s="958"/>
      <c r="BG42" s="958"/>
      <c r="BH42" s="958"/>
      <c r="BI42" s="959"/>
      <c r="BJ42" s="56"/>
      <c r="BK42" s="56"/>
      <c r="BL42" s="56"/>
      <c r="BM42" s="56"/>
      <c r="BN42" s="56"/>
      <c r="BO42" s="55"/>
      <c r="BP42" s="55"/>
      <c r="BQ42" s="52">
        <v>36</v>
      </c>
      <c r="BR42" s="72"/>
      <c r="BS42" s="712"/>
      <c r="BT42" s="713"/>
      <c r="BU42" s="713"/>
      <c r="BV42" s="713"/>
      <c r="BW42" s="713"/>
      <c r="BX42" s="713"/>
      <c r="BY42" s="713"/>
      <c r="BZ42" s="713"/>
      <c r="CA42" s="713"/>
      <c r="CB42" s="713"/>
      <c r="CC42" s="713"/>
      <c r="CD42" s="713"/>
      <c r="CE42" s="713"/>
      <c r="CF42" s="713"/>
      <c r="CG42" s="714"/>
      <c r="CH42" s="715"/>
      <c r="CI42" s="716"/>
      <c r="CJ42" s="716"/>
      <c r="CK42" s="716"/>
      <c r="CL42" s="717"/>
      <c r="CM42" s="715"/>
      <c r="CN42" s="716"/>
      <c r="CO42" s="716"/>
      <c r="CP42" s="716"/>
      <c r="CQ42" s="717"/>
      <c r="CR42" s="715"/>
      <c r="CS42" s="716"/>
      <c r="CT42" s="716"/>
      <c r="CU42" s="716"/>
      <c r="CV42" s="717"/>
      <c r="CW42" s="715"/>
      <c r="CX42" s="716"/>
      <c r="CY42" s="716"/>
      <c r="CZ42" s="716"/>
      <c r="DA42" s="717"/>
      <c r="DB42" s="715"/>
      <c r="DC42" s="716"/>
      <c r="DD42" s="716"/>
      <c r="DE42" s="716"/>
      <c r="DF42" s="717"/>
      <c r="DG42" s="715"/>
      <c r="DH42" s="716"/>
      <c r="DI42" s="716"/>
      <c r="DJ42" s="716"/>
      <c r="DK42" s="717"/>
      <c r="DL42" s="715"/>
      <c r="DM42" s="716"/>
      <c r="DN42" s="716"/>
      <c r="DO42" s="716"/>
      <c r="DP42" s="717"/>
      <c r="DQ42" s="715"/>
      <c r="DR42" s="716"/>
      <c r="DS42" s="716"/>
      <c r="DT42" s="716"/>
      <c r="DU42" s="717"/>
      <c r="DV42" s="712"/>
      <c r="DW42" s="713"/>
      <c r="DX42" s="713"/>
      <c r="DY42" s="713"/>
      <c r="DZ42" s="718"/>
      <c r="EA42" s="48"/>
    </row>
    <row r="43" spans="1:131" ht="26.25" customHeight="1" x14ac:dyDescent="0.2">
      <c r="A43" s="52">
        <v>16</v>
      </c>
      <c r="B43" s="712"/>
      <c r="C43" s="713"/>
      <c r="D43" s="713"/>
      <c r="E43" s="713"/>
      <c r="F43" s="713"/>
      <c r="G43" s="713"/>
      <c r="H43" s="713"/>
      <c r="I43" s="713"/>
      <c r="J43" s="713"/>
      <c r="K43" s="713"/>
      <c r="L43" s="713"/>
      <c r="M43" s="713"/>
      <c r="N43" s="713"/>
      <c r="O43" s="713"/>
      <c r="P43" s="714"/>
      <c r="Q43" s="956"/>
      <c r="R43" s="957"/>
      <c r="S43" s="957"/>
      <c r="T43" s="957"/>
      <c r="U43" s="957"/>
      <c r="V43" s="957"/>
      <c r="W43" s="957"/>
      <c r="X43" s="957"/>
      <c r="Y43" s="957"/>
      <c r="Z43" s="957"/>
      <c r="AA43" s="957"/>
      <c r="AB43" s="957"/>
      <c r="AC43" s="957"/>
      <c r="AD43" s="957"/>
      <c r="AE43" s="961"/>
      <c r="AF43" s="979"/>
      <c r="AG43" s="716"/>
      <c r="AH43" s="716"/>
      <c r="AI43" s="716"/>
      <c r="AJ43" s="980"/>
      <c r="AK43" s="960"/>
      <c r="AL43" s="957"/>
      <c r="AM43" s="957"/>
      <c r="AN43" s="957"/>
      <c r="AO43" s="957"/>
      <c r="AP43" s="957"/>
      <c r="AQ43" s="957"/>
      <c r="AR43" s="957"/>
      <c r="AS43" s="957"/>
      <c r="AT43" s="957"/>
      <c r="AU43" s="957"/>
      <c r="AV43" s="957"/>
      <c r="AW43" s="957"/>
      <c r="AX43" s="957"/>
      <c r="AY43" s="957"/>
      <c r="AZ43" s="986"/>
      <c r="BA43" s="986"/>
      <c r="BB43" s="986"/>
      <c r="BC43" s="986"/>
      <c r="BD43" s="986"/>
      <c r="BE43" s="958"/>
      <c r="BF43" s="958"/>
      <c r="BG43" s="958"/>
      <c r="BH43" s="958"/>
      <c r="BI43" s="959"/>
      <c r="BJ43" s="56"/>
      <c r="BK43" s="56"/>
      <c r="BL43" s="56"/>
      <c r="BM43" s="56"/>
      <c r="BN43" s="56"/>
      <c r="BO43" s="55"/>
      <c r="BP43" s="55"/>
      <c r="BQ43" s="52">
        <v>37</v>
      </c>
      <c r="BR43" s="72"/>
      <c r="BS43" s="712"/>
      <c r="BT43" s="713"/>
      <c r="BU43" s="713"/>
      <c r="BV43" s="713"/>
      <c r="BW43" s="713"/>
      <c r="BX43" s="713"/>
      <c r="BY43" s="713"/>
      <c r="BZ43" s="713"/>
      <c r="CA43" s="713"/>
      <c r="CB43" s="713"/>
      <c r="CC43" s="713"/>
      <c r="CD43" s="713"/>
      <c r="CE43" s="713"/>
      <c r="CF43" s="713"/>
      <c r="CG43" s="714"/>
      <c r="CH43" s="715"/>
      <c r="CI43" s="716"/>
      <c r="CJ43" s="716"/>
      <c r="CK43" s="716"/>
      <c r="CL43" s="717"/>
      <c r="CM43" s="715"/>
      <c r="CN43" s="716"/>
      <c r="CO43" s="716"/>
      <c r="CP43" s="716"/>
      <c r="CQ43" s="717"/>
      <c r="CR43" s="715"/>
      <c r="CS43" s="716"/>
      <c r="CT43" s="716"/>
      <c r="CU43" s="716"/>
      <c r="CV43" s="717"/>
      <c r="CW43" s="715"/>
      <c r="CX43" s="716"/>
      <c r="CY43" s="716"/>
      <c r="CZ43" s="716"/>
      <c r="DA43" s="717"/>
      <c r="DB43" s="715"/>
      <c r="DC43" s="716"/>
      <c r="DD43" s="716"/>
      <c r="DE43" s="716"/>
      <c r="DF43" s="717"/>
      <c r="DG43" s="715"/>
      <c r="DH43" s="716"/>
      <c r="DI43" s="716"/>
      <c r="DJ43" s="716"/>
      <c r="DK43" s="717"/>
      <c r="DL43" s="715"/>
      <c r="DM43" s="716"/>
      <c r="DN43" s="716"/>
      <c r="DO43" s="716"/>
      <c r="DP43" s="717"/>
      <c r="DQ43" s="715"/>
      <c r="DR43" s="716"/>
      <c r="DS43" s="716"/>
      <c r="DT43" s="716"/>
      <c r="DU43" s="717"/>
      <c r="DV43" s="712"/>
      <c r="DW43" s="713"/>
      <c r="DX43" s="713"/>
      <c r="DY43" s="713"/>
      <c r="DZ43" s="718"/>
      <c r="EA43" s="48"/>
    </row>
    <row r="44" spans="1:131" ht="26.25" customHeight="1" x14ac:dyDescent="0.2">
      <c r="A44" s="52">
        <v>17</v>
      </c>
      <c r="B44" s="712"/>
      <c r="C44" s="713"/>
      <c r="D44" s="713"/>
      <c r="E44" s="713"/>
      <c r="F44" s="713"/>
      <c r="G44" s="713"/>
      <c r="H44" s="713"/>
      <c r="I44" s="713"/>
      <c r="J44" s="713"/>
      <c r="K44" s="713"/>
      <c r="L44" s="713"/>
      <c r="M44" s="713"/>
      <c r="N44" s="713"/>
      <c r="O44" s="713"/>
      <c r="P44" s="714"/>
      <c r="Q44" s="956"/>
      <c r="R44" s="957"/>
      <c r="S44" s="957"/>
      <c r="T44" s="957"/>
      <c r="U44" s="957"/>
      <c r="V44" s="957"/>
      <c r="W44" s="957"/>
      <c r="X44" s="957"/>
      <c r="Y44" s="957"/>
      <c r="Z44" s="957"/>
      <c r="AA44" s="957"/>
      <c r="AB44" s="957"/>
      <c r="AC44" s="957"/>
      <c r="AD44" s="957"/>
      <c r="AE44" s="961"/>
      <c r="AF44" s="979"/>
      <c r="AG44" s="716"/>
      <c r="AH44" s="716"/>
      <c r="AI44" s="716"/>
      <c r="AJ44" s="980"/>
      <c r="AK44" s="960"/>
      <c r="AL44" s="957"/>
      <c r="AM44" s="957"/>
      <c r="AN44" s="957"/>
      <c r="AO44" s="957"/>
      <c r="AP44" s="957"/>
      <c r="AQ44" s="957"/>
      <c r="AR44" s="957"/>
      <c r="AS44" s="957"/>
      <c r="AT44" s="957"/>
      <c r="AU44" s="957"/>
      <c r="AV44" s="957"/>
      <c r="AW44" s="957"/>
      <c r="AX44" s="957"/>
      <c r="AY44" s="957"/>
      <c r="AZ44" s="986"/>
      <c r="BA44" s="986"/>
      <c r="BB44" s="986"/>
      <c r="BC44" s="986"/>
      <c r="BD44" s="986"/>
      <c r="BE44" s="958"/>
      <c r="BF44" s="958"/>
      <c r="BG44" s="958"/>
      <c r="BH44" s="958"/>
      <c r="BI44" s="959"/>
      <c r="BJ44" s="56"/>
      <c r="BK44" s="56"/>
      <c r="BL44" s="56"/>
      <c r="BM44" s="56"/>
      <c r="BN44" s="56"/>
      <c r="BO44" s="55"/>
      <c r="BP44" s="55"/>
      <c r="BQ44" s="52">
        <v>38</v>
      </c>
      <c r="BR44" s="72"/>
      <c r="BS44" s="712"/>
      <c r="BT44" s="713"/>
      <c r="BU44" s="713"/>
      <c r="BV44" s="713"/>
      <c r="BW44" s="713"/>
      <c r="BX44" s="713"/>
      <c r="BY44" s="713"/>
      <c r="BZ44" s="713"/>
      <c r="CA44" s="713"/>
      <c r="CB44" s="713"/>
      <c r="CC44" s="713"/>
      <c r="CD44" s="713"/>
      <c r="CE44" s="713"/>
      <c r="CF44" s="713"/>
      <c r="CG44" s="714"/>
      <c r="CH44" s="715"/>
      <c r="CI44" s="716"/>
      <c r="CJ44" s="716"/>
      <c r="CK44" s="716"/>
      <c r="CL44" s="717"/>
      <c r="CM44" s="715"/>
      <c r="CN44" s="716"/>
      <c r="CO44" s="716"/>
      <c r="CP44" s="716"/>
      <c r="CQ44" s="717"/>
      <c r="CR44" s="715"/>
      <c r="CS44" s="716"/>
      <c r="CT44" s="716"/>
      <c r="CU44" s="716"/>
      <c r="CV44" s="717"/>
      <c r="CW44" s="715"/>
      <c r="CX44" s="716"/>
      <c r="CY44" s="716"/>
      <c r="CZ44" s="716"/>
      <c r="DA44" s="717"/>
      <c r="DB44" s="715"/>
      <c r="DC44" s="716"/>
      <c r="DD44" s="716"/>
      <c r="DE44" s="716"/>
      <c r="DF44" s="717"/>
      <c r="DG44" s="715"/>
      <c r="DH44" s="716"/>
      <c r="DI44" s="716"/>
      <c r="DJ44" s="716"/>
      <c r="DK44" s="717"/>
      <c r="DL44" s="715"/>
      <c r="DM44" s="716"/>
      <c r="DN44" s="716"/>
      <c r="DO44" s="716"/>
      <c r="DP44" s="717"/>
      <c r="DQ44" s="715"/>
      <c r="DR44" s="716"/>
      <c r="DS44" s="716"/>
      <c r="DT44" s="716"/>
      <c r="DU44" s="717"/>
      <c r="DV44" s="712"/>
      <c r="DW44" s="713"/>
      <c r="DX44" s="713"/>
      <c r="DY44" s="713"/>
      <c r="DZ44" s="718"/>
      <c r="EA44" s="48"/>
    </row>
    <row r="45" spans="1:131" ht="26.25" customHeight="1" x14ac:dyDescent="0.2">
      <c r="A45" s="52">
        <v>18</v>
      </c>
      <c r="B45" s="712"/>
      <c r="C45" s="713"/>
      <c r="D45" s="713"/>
      <c r="E45" s="713"/>
      <c r="F45" s="713"/>
      <c r="G45" s="713"/>
      <c r="H45" s="713"/>
      <c r="I45" s="713"/>
      <c r="J45" s="713"/>
      <c r="K45" s="713"/>
      <c r="L45" s="713"/>
      <c r="M45" s="713"/>
      <c r="N45" s="713"/>
      <c r="O45" s="713"/>
      <c r="P45" s="714"/>
      <c r="Q45" s="956"/>
      <c r="R45" s="957"/>
      <c r="S45" s="957"/>
      <c r="T45" s="957"/>
      <c r="U45" s="957"/>
      <c r="V45" s="957"/>
      <c r="W45" s="957"/>
      <c r="X45" s="957"/>
      <c r="Y45" s="957"/>
      <c r="Z45" s="957"/>
      <c r="AA45" s="957"/>
      <c r="AB45" s="957"/>
      <c r="AC45" s="957"/>
      <c r="AD45" s="957"/>
      <c r="AE45" s="961"/>
      <c r="AF45" s="979"/>
      <c r="AG45" s="716"/>
      <c r="AH45" s="716"/>
      <c r="AI45" s="716"/>
      <c r="AJ45" s="980"/>
      <c r="AK45" s="960"/>
      <c r="AL45" s="957"/>
      <c r="AM45" s="957"/>
      <c r="AN45" s="957"/>
      <c r="AO45" s="957"/>
      <c r="AP45" s="957"/>
      <c r="AQ45" s="957"/>
      <c r="AR45" s="957"/>
      <c r="AS45" s="957"/>
      <c r="AT45" s="957"/>
      <c r="AU45" s="957"/>
      <c r="AV45" s="957"/>
      <c r="AW45" s="957"/>
      <c r="AX45" s="957"/>
      <c r="AY45" s="957"/>
      <c r="AZ45" s="986"/>
      <c r="BA45" s="986"/>
      <c r="BB45" s="986"/>
      <c r="BC45" s="986"/>
      <c r="BD45" s="986"/>
      <c r="BE45" s="958"/>
      <c r="BF45" s="958"/>
      <c r="BG45" s="958"/>
      <c r="BH45" s="958"/>
      <c r="BI45" s="959"/>
      <c r="BJ45" s="56"/>
      <c r="BK45" s="56"/>
      <c r="BL45" s="56"/>
      <c r="BM45" s="56"/>
      <c r="BN45" s="56"/>
      <c r="BO45" s="55"/>
      <c r="BP45" s="55"/>
      <c r="BQ45" s="52">
        <v>39</v>
      </c>
      <c r="BR45" s="72"/>
      <c r="BS45" s="712"/>
      <c r="BT45" s="713"/>
      <c r="BU45" s="713"/>
      <c r="BV45" s="713"/>
      <c r="BW45" s="713"/>
      <c r="BX45" s="713"/>
      <c r="BY45" s="713"/>
      <c r="BZ45" s="713"/>
      <c r="CA45" s="713"/>
      <c r="CB45" s="713"/>
      <c r="CC45" s="713"/>
      <c r="CD45" s="713"/>
      <c r="CE45" s="713"/>
      <c r="CF45" s="713"/>
      <c r="CG45" s="714"/>
      <c r="CH45" s="715"/>
      <c r="CI45" s="716"/>
      <c r="CJ45" s="716"/>
      <c r="CK45" s="716"/>
      <c r="CL45" s="717"/>
      <c r="CM45" s="715"/>
      <c r="CN45" s="716"/>
      <c r="CO45" s="716"/>
      <c r="CP45" s="716"/>
      <c r="CQ45" s="717"/>
      <c r="CR45" s="715"/>
      <c r="CS45" s="716"/>
      <c r="CT45" s="716"/>
      <c r="CU45" s="716"/>
      <c r="CV45" s="717"/>
      <c r="CW45" s="715"/>
      <c r="CX45" s="716"/>
      <c r="CY45" s="716"/>
      <c r="CZ45" s="716"/>
      <c r="DA45" s="717"/>
      <c r="DB45" s="715"/>
      <c r="DC45" s="716"/>
      <c r="DD45" s="716"/>
      <c r="DE45" s="716"/>
      <c r="DF45" s="717"/>
      <c r="DG45" s="715"/>
      <c r="DH45" s="716"/>
      <c r="DI45" s="716"/>
      <c r="DJ45" s="716"/>
      <c r="DK45" s="717"/>
      <c r="DL45" s="715"/>
      <c r="DM45" s="716"/>
      <c r="DN45" s="716"/>
      <c r="DO45" s="716"/>
      <c r="DP45" s="717"/>
      <c r="DQ45" s="715"/>
      <c r="DR45" s="716"/>
      <c r="DS45" s="716"/>
      <c r="DT45" s="716"/>
      <c r="DU45" s="717"/>
      <c r="DV45" s="712"/>
      <c r="DW45" s="713"/>
      <c r="DX45" s="713"/>
      <c r="DY45" s="713"/>
      <c r="DZ45" s="718"/>
      <c r="EA45" s="48"/>
    </row>
    <row r="46" spans="1:131" ht="26.25" customHeight="1" x14ac:dyDescent="0.2">
      <c r="A46" s="52">
        <v>19</v>
      </c>
      <c r="B46" s="712"/>
      <c r="C46" s="713"/>
      <c r="D46" s="713"/>
      <c r="E46" s="713"/>
      <c r="F46" s="713"/>
      <c r="G46" s="713"/>
      <c r="H46" s="713"/>
      <c r="I46" s="713"/>
      <c r="J46" s="713"/>
      <c r="K46" s="713"/>
      <c r="L46" s="713"/>
      <c r="M46" s="713"/>
      <c r="N46" s="713"/>
      <c r="O46" s="713"/>
      <c r="P46" s="714"/>
      <c r="Q46" s="956"/>
      <c r="R46" s="957"/>
      <c r="S46" s="957"/>
      <c r="T46" s="957"/>
      <c r="U46" s="957"/>
      <c r="V46" s="957"/>
      <c r="W46" s="957"/>
      <c r="X46" s="957"/>
      <c r="Y46" s="957"/>
      <c r="Z46" s="957"/>
      <c r="AA46" s="957"/>
      <c r="AB46" s="957"/>
      <c r="AC46" s="957"/>
      <c r="AD46" s="957"/>
      <c r="AE46" s="961"/>
      <c r="AF46" s="979"/>
      <c r="AG46" s="716"/>
      <c r="AH46" s="716"/>
      <c r="AI46" s="716"/>
      <c r="AJ46" s="980"/>
      <c r="AK46" s="960"/>
      <c r="AL46" s="957"/>
      <c r="AM46" s="957"/>
      <c r="AN46" s="957"/>
      <c r="AO46" s="957"/>
      <c r="AP46" s="957"/>
      <c r="AQ46" s="957"/>
      <c r="AR46" s="957"/>
      <c r="AS46" s="957"/>
      <c r="AT46" s="957"/>
      <c r="AU46" s="957"/>
      <c r="AV46" s="957"/>
      <c r="AW46" s="957"/>
      <c r="AX46" s="957"/>
      <c r="AY46" s="957"/>
      <c r="AZ46" s="986"/>
      <c r="BA46" s="986"/>
      <c r="BB46" s="986"/>
      <c r="BC46" s="986"/>
      <c r="BD46" s="986"/>
      <c r="BE46" s="958"/>
      <c r="BF46" s="958"/>
      <c r="BG46" s="958"/>
      <c r="BH46" s="958"/>
      <c r="BI46" s="959"/>
      <c r="BJ46" s="56"/>
      <c r="BK46" s="56"/>
      <c r="BL46" s="56"/>
      <c r="BM46" s="56"/>
      <c r="BN46" s="56"/>
      <c r="BO46" s="55"/>
      <c r="BP46" s="55"/>
      <c r="BQ46" s="52">
        <v>40</v>
      </c>
      <c r="BR46" s="72"/>
      <c r="BS46" s="712"/>
      <c r="BT46" s="713"/>
      <c r="BU46" s="713"/>
      <c r="BV46" s="713"/>
      <c r="BW46" s="713"/>
      <c r="BX46" s="713"/>
      <c r="BY46" s="713"/>
      <c r="BZ46" s="713"/>
      <c r="CA46" s="713"/>
      <c r="CB46" s="713"/>
      <c r="CC46" s="713"/>
      <c r="CD46" s="713"/>
      <c r="CE46" s="713"/>
      <c r="CF46" s="713"/>
      <c r="CG46" s="714"/>
      <c r="CH46" s="715"/>
      <c r="CI46" s="716"/>
      <c r="CJ46" s="716"/>
      <c r="CK46" s="716"/>
      <c r="CL46" s="717"/>
      <c r="CM46" s="715"/>
      <c r="CN46" s="716"/>
      <c r="CO46" s="716"/>
      <c r="CP46" s="716"/>
      <c r="CQ46" s="717"/>
      <c r="CR46" s="715"/>
      <c r="CS46" s="716"/>
      <c r="CT46" s="716"/>
      <c r="CU46" s="716"/>
      <c r="CV46" s="717"/>
      <c r="CW46" s="715"/>
      <c r="CX46" s="716"/>
      <c r="CY46" s="716"/>
      <c r="CZ46" s="716"/>
      <c r="DA46" s="717"/>
      <c r="DB46" s="715"/>
      <c r="DC46" s="716"/>
      <c r="DD46" s="716"/>
      <c r="DE46" s="716"/>
      <c r="DF46" s="717"/>
      <c r="DG46" s="715"/>
      <c r="DH46" s="716"/>
      <c r="DI46" s="716"/>
      <c r="DJ46" s="716"/>
      <c r="DK46" s="717"/>
      <c r="DL46" s="715"/>
      <c r="DM46" s="716"/>
      <c r="DN46" s="716"/>
      <c r="DO46" s="716"/>
      <c r="DP46" s="717"/>
      <c r="DQ46" s="715"/>
      <c r="DR46" s="716"/>
      <c r="DS46" s="716"/>
      <c r="DT46" s="716"/>
      <c r="DU46" s="717"/>
      <c r="DV46" s="712"/>
      <c r="DW46" s="713"/>
      <c r="DX46" s="713"/>
      <c r="DY46" s="713"/>
      <c r="DZ46" s="718"/>
      <c r="EA46" s="48"/>
    </row>
    <row r="47" spans="1:131" ht="26.25" customHeight="1" x14ac:dyDescent="0.2">
      <c r="A47" s="52">
        <v>20</v>
      </c>
      <c r="B47" s="712"/>
      <c r="C47" s="713"/>
      <c r="D47" s="713"/>
      <c r="E47" s="713"/>
      <c r="F47" s="713"/>
      <c r="G47" s="713"/>
      <c r="H47" s="713"/>
      <c r="I47" s="713"/>
      <c r="J47" s="713"/>
      <c r="K47" s="713"/>
      <c r="L47" s="713"/>
      <c r="M47" s="713"/>
      <c r="N47" s="713"/>
      <c r="O47" s="713"/>
      <c r="P47" s="714"/>
      <c r="Q47" s="956"/>
      <c r="R47" s="957"/>
      <c r="S47" s="957"/>
      <c r="T47" s="957"/>
      <c r="U47" s="957"/>
      <c r="V47" s="957"/>
      <c r="W47" s="957"/>
      <c r="X47" s="957"/>
      <c r="Y47" s="957"/>
      <c r="Z47" s="957"/>
      <c r="AA47" s="957"/>
      <c r="AB47" s="957"/>
      <c r="AC47" s="957"/>
      <c r="AD47" s="957"/>
      <c r="AE47" s="961"/>
      <c r="AF47" s="979"/>
      <c r="AG47" s="716"/>
      <c r="AH47" s="716"/>
      <c r="AI47" s="716"/>
      <c r="AJ47" s="980"/>
      <c r="AK47" s="960"/>
      <c r="AL47" s="957"/>
      <c r="AM47" s="957"/>
      <c r="AN47" s="957"/>
      <c r="AO47" s="957"/>
      <c r="AP47" s="957"/>
      <c r="AQ47" s="957"/>
      <c r="AR47" s="957"/>
      <c r="AS47" s="957"/>
      <c r="AT47" s="957"/>
      <c r="AU47" s="957"/>
      <c r="AV47" s="957"/>
      <c r="AW47" s="957"/>
      <c r="AX47" s="957"/>
      <c r="AY47" s="957"/>
      <c r="AZ47" s="986"/>
      <c r="BA47" s="986"/>
      <c r="BB47" s="986"/>
      <c r="BC47" s="986"/>
      <c r="BD47" s="986"/>
      <c r="BE47" s="958"/>
      <c r="BF47" s="958"/>
      <c r="BG47" s="958"/>
      <c r="BH47" s="958"/>
      <c r="BI47" s="959"/>
      <c r="BJ47" s="56"/>
      <c r="BK47" s="56"/>
      <c r="BL47" s="56"/>
      <c r="BM47" s="56"/>
      <c r="BN47" s="56"/>
      <c r="BO47" s="55"/>
      <c r="BP47" s="55"/>
      <c r="BQ47" s="52">
        <v>41</v>
      </c>
      <c r="BR47" s="72"/>
      <c r="BS47" s="712"/>
      <c r="BT47" s="713"/>
      <c r="BU47" s="713"/>
      <c r="BV47" s="713"/>
      <c r="BW47" s="713"/>
      <c r="BX47" s="713"/>
      <c r="BY47" s="713"/>
      <c r="BZ47" s="713"/>
      <c r="CA47" s="713"/>
      <c r="CB47" s="713"/>
      <c r="CC47" s="713"/>
      <c r="CD47" s="713"/>
      <c r="CE47" s="713"/>
      <c r="CF47" s="713"/>
      <c r="CG47" s="714"/>
      <c r="CH47" s="715"/>
      <c r="CI47" s="716"/>
      <c r="CJ47" s="716"/>
      <c r="CK47" s="716"/>
      <c r="CL47" s="717"/>
      <c r="CM47" s="715"/>
      <c r="CN47" s="716"/>
      <c r="CO47" s="716"/>
      <c r="CP47" s="716"/>
      <c r="CQ47" s="717"/>
      <c r="CR47" s="715"/>
      <c r="CS47" s="716"/>
      <c r="CT47" s="716"/>
      <c r="CU47" s="716"/>
      <c r="CV47" s="717"/>
      <c r="CW47" s="715"/>
      <c r="CX47" s="716"/>
      <c r="CY47" s="716"/>
      <c r="CZ47" s="716"/>
      <c r="DA47" s="717"/>
      <c r="DB47" s="715"/>
      <c r="DC47" s="716"/>
      <c r="DD47" s="716"/>
      <c r="DE47" s="716"/>
      <c r="DF47" s="717"/>
      <c r="DG47" s="715"/>
      <c r="DH47" s="716"/>
      <c r="DI47" s="716"/>
      <c r="DJ47" s="716"/>
      <c r="DK47" s="717"/>
      <c r="DL47" s="715"/>
      <c r="DM47" s="716"/>
      <c r="DN47" s="716"/>
      <c r="DO47" s="716"/>
      <c r="DP47" s="717"/>
      <c r="DQ47" s="715"/>
      <c r="DR47" s="716"/>
      <c r="DS47" s="716"/>
      <c r="DT47" s="716"/>
      <c r="DU47" s="717"/>
      <c r="DV47" s="712"/>
      <c r="DW47" s="713"/>
      <c r="DX47" s="713"/>
      <c r="DY47" s="713"/>
      <c r="DZ47" s="718"/>
      <c r="EA47" s="48"/>
    </row>
    <row r="48" spans="1:131" ht="26.25" customHeight="1" x14ac:dyDescent="0.2">
      <c r="A48" s="52">
        <v>21</v>
      </c>
      <c r="B48" s="712"/>
      <c r="C48" s="713"/>
      <c r="D48" s="713"/>
      <c r="E48" s="713"/>
      <c r="F48" s="713"/>
      <c r="G48" s="713"/>
      <c r="H48" s="713"/>
      <c r="I48" s="713"/>
      <c r="J48" s="713"/>
      <c r="K48" s="713"/>
      <c r="L48" s="713"/>
      <c r="M48" s="713"/>
      <c r="N48" s="713"/>
      <c r="O48" s="713"/>
      <c r="P48" s="714"/>
      <c r="Q48" s="956"/>
      <c r="R48" s="957"/>
      <c r="S48" s="957"/>
      <c r="T48" s="957"/>
      <c r="U48" s="957"/>
      <c r="V48" s="957"/>
      <c r="W48" s="957"/>
      <c r="X48" s="957"/>
      <c r="Y48" s="957"/>
      <c r="Z48" s="957"/>
      <c r="AA48" s="957"/>
      <c r="AB48" s="957"/>
      <c r="AC48" s="957"/>
      <c r="AD48" s="957"/>
      <c r="AE48" s="961"/>
      <c r="AF48" s="979"/>
      <c r="AG48" s="716"/>
      <c r="AH48" s="716"/>
      <c r="AI48" s="716"/>
      <c r="AJ48" s="980"/>
      <c r="AK48" s="960"/>
      <c r="AL48" s="957"/>
      <c r="AM48" s="957"/>
      <c r="AN48" s="957"/>
      <c r="AO48" s="957"/>
      <c r="AP48" s="957"/>
      <c r="AQ48" s="957"/>
      <c r="AR48" s="957"/>
      <c r="AS48" s="957"/>
      <c r="AT48" s="957"/>
      <c r="AU48" s="957"/>
      <c r="AV48" s="957"/>
      <c r="AW48" s="957"/>
      <c r="AX48" s="957"/>
      <c r="AY48" s="957"/>
      <c r="AZ48" s="986"/>
      <c r="BA48" s="986"/>
      <c r="BB48" s="986"/>
      <c r="BC48" s="986"/>
      <c r="BD48" s="986"/>
      <c r="BE48" s="958"/>
      <c r="BF48" s="958"/>
      <c r="BG48" s="958"/>
      <c r="BH48" s="958"/>
      <c r="BI48" s="959"/>
      <c r="BJ48" s="56"/>
      <c r="BK48" s="56"/>
      <c r="BL48" s="56"/>
      <c r="BM48" s="56"/>
      <c r="BN48" s="56"/>
      <c r="BO48" s="55"/>
      <c r="BP48" s="55"/>
      <c r="BQ48" s="52">
        <v>42</v>
      </c>
      <c r="BR48" s="72"/>
      <c r="BS48" s="712"/>
      <c r="BT48" s="713"/>
      <c r="BU48" s="713"/>
      <c r="BV48" s="713"/>
      <c r="BW48" s="713"/>
      <c r="BX48" s="713"/>
      <c r="BY48" s="713"/>
      <c r="BZ48" s="713"/>
      <c r="CA48" s="713"/>
      <c r="CB48" s="713"/>
      <c r="CC48" s="713"/>
      <c r="CD48" s="713"/>
      <c r="CE48" s="713"/>
      <c r="CF48" s="713"/>
      <c r="CG48" s="714"/>
      <c r="CH48" s="715"/>
      <c r="CI48" s="716"/>
      <c r="CJ48" s="716"/>
      <c r="CK48" s="716"/>
      <c r="CL48" s="717"/>
      <c r="CM48" s="715"/>
      <c r="CN48" s="716"/>
      <c r="CO48" s="716"/>
      <c r="CP48" s="716"/>
      <c r="CQ48" s="717"/>
      <c r="CR48" s="715"/>
      <c r="CS48" s="716"/>
      <c r="CT48" s="716"/>
      <c r="CU48" s="716"/>
      <c r="CV48" s="717"/>
      <c r="CW48" s="715"/>
      <c r="CX48" s="716"/>
      <c r="CY48" s="716"/>
      <c r="CZ48" s="716"/>
      <c r="DA48" s="717"/>
      <c r="DB48" s="715"/>
      <c r="DC48" s="716"/>
      <c r="DD48" s="716"/>
      <c r="DE48" s="716"/>
      <c r="DF48" s="717"/>
      <c r="DG48" s="715"/>
      <c r="DH48" s="716"/>
      <c r="DI48" s="716"/>
      <c r="DJ48" s="716"/>
      <c r="DK48" s="717"/>
      <c r="DL48" s="715"/>
      <c r="DM48" s="716"/>
      <c r="DN48" s="716"/>
      <c r="DO48" s="716"/>
      <c r="DP48" s="717"/>
      <c r="DQ48" s="715"/>
      <c r="DR48" s="716"/>
      <c r="DS48" s="716"/>
      <c r="DT48" s="716"/>
      <c r="DU48" s="717"/>
      <c r="DV48" s="712"/>
      <c r="DW48" s="713"/>
      <c r="DX48" s="713"/>
      <c r="DY48" s="713"/>
      <c r="DZ48" s="718"/>
      <c r="EA48" s="48"/>
    </row>
    <row r="49" spans="1:131" ht="26.25" customHeight="1" x14ac:dyDescent="0.2">
      <c r="A49" s="52">
        <v>22</v>
      </c>
      <c r="B49" s="712"/>
      <c r="C49" s="713"/>
      <c r="D49" s="713"/>
      <c r="E49" s="713"/>
      <c r="F49" s="713"/>
      <c r="G49" s="713"/>
      <c r="H49" s="713"/>
      <c r="I49" s="713"/>
      <c r="J49" s="713"/>
      <c r="K49" s="713"/>
      <c r="L49" s="713"/>
      <c r="M49" s="713"/>
      <c r="N49" s="713"/>
      <c r="O49" s="713"/>
      <c r="P49" s="714"/>
      <c r="Q49" s="956"/>
      <c r="R49" s="957"/>
      <c r="S49" s="957"/>
      <c r="T49" s="957"/>
      <c r="U49" s="957"/>
      <c r="V49" s="957"/>
      <c r="W49" s="957"/>
      <c r="X49" s="957"/>
      <c r="Y49" s="957"/>
      <c r="Z49" s="957"/>
      <c r="AA49" s="957"/>
      <c r="AB49" s="957"/>
      <c r="AC49" s="957"/>
      <c r="AD49" s="957"/>
      <c r="AE49" s="961"/>
      <c r="AF49" s="979"/>
      <c r="AG49" s="716"/>
      <c r="AH49" s="716"/>
      <c r="AI49" s="716"/>
      <c r="AJ49" s="980"/>
      <c r="AK49" s="960"/>
      <c r="AL49" s="957"/>
      <c r="AM49" s="957"/>
      <c r="AN49" s="957"/>
      <c r="AO49" s="957"/>
      <c r="AP49" s="957"/>
      <c r="AQ49" s="957"/>
      <c r="AR49" s="957"/>
      <c r="AS49" s="957"/>
      <c r="AT49" s="957"/>
      <c r="AU49" s="957"/>
      <c r="AV49" s="957"/>
      <c r="AW49" s="957"/>
      <c r="AX49" s="957"/>
      <c r="AY49" s="957"/>
      <c r="AZ49" s="986"/>
      <c r="BA49" s="986"/>
      <c r="BB49" s="986"/>
      <c r="BC49" s="986"/>
      <c r="BD49" s="986"/>
      <c r="BE49" s="958"/>
      <c r="BF49" s="958"/>
      <c r="BG49" s="958"/>
      <c r="BH49" s="958"/>
      <c r="BI49" s="959"/>
      <c r="BJ49" s="56"/>
      <c r="BK49" s="56"/>
      <c r="BL49" s="56"/>
      <c r="BM49" s="56"/>
      <c r="BN49" s="56"/>
      <c r="BO49" s="55"/>
      <c r="BP49" s="55"/>
      <c r="BQ49" s="52">
        <v>43</v>
      </c>
      <c r="BR49" s="72"/>
      <c r="BS49" s="712"/>
      <c r="BT49" s="713"/>
      <c r="BU49" s="713"/>
      <c r="BV49" s="713"/>
      <c r="BW49" s="713"/>
      <c r="BX49" s="713"/>
      <c r="BY49" s="713"/>
      <c r="BZ49" s="713"/>
      <c r="CA49" s="713"/>
      <c r="CB49" s="713"/>
      <c r="CC49" s="713"/>
      <c r="CD49" s="713"/>
      <c r="CE49" s="713"/>
      <c r="CF49" s="713"/>
      <c r="CG49" s="714"/>
      <c r="CH49" s="715"/>
      <c r="CI49" s="716"/>
      <c r="CJ49" s="716"/>
      <c r="CK49" s="716"/>
      <c r="CL49" s="717"/>
      <c r="CM49" s="715"/>
      <c r="CN49" s="716"/>
      <c r="CO49" s="716"/>
      <c r="CP49" s="716"/>
      <c r="CQ49" s="717"/>
      <c r="CR49" s="715"/>
      <c r="CS49" s="716"/>
      <c r="CT49" s="716"/>
      <c r="CU49" s="716"/>
      <c r="CV49" s="717"/>
      <c r="CW49" s="715"/>
      <c r="CX49" s="716"/>
      <c r="CY49" s="716"/>
      <c r="CZ49" s="716"/>
      <c r="DA49" s="717"/>
      <c r="DB49" s="715"/>
      <c r="DC49" s="716"/>
      <c r="DD49" s="716"/>
      <c r="DE49" s="716"/>
      <c r="DF49" s="717"/>
      <c r="DG49" s="715"/>
      <c r="DH49" s="716"/>
      <c r="DI49" s="716"/>
      <c r="DJ49" s="716"/>
      <c r="DK49" s="717"/>
      <c r="DL49" s="715"/>
      <c r="DM49" s="716"/>
      <c r="DN49" s="716"/>
      <c r="DO49" s="716"/>
      <c r="DP49" s="717"/>
      <c r="DQ49" s="715"/>
      <c r="DR49" s="716"/>
      <c r="DS49" s="716"/>
      <c r="DT49" s="716"/>
      <c r="DU49" s="717"/>
      <c r="DV49" s="712"/>
      <c r="DW49" s="713"/>
      <c r="DX49" s="713"/>
      <c r="DY49" s="713"/>
      <c r="DZ49" s="718"/>
      <c r="EA49" s="48"/>
    </row>
    <row r="50" spans="1:131" ht="26.25" customHeight="1" x14ac:dyDescent="0.2">
      <c r="A50" s="52">
        <v>23</v>
      </c>
      <c r="B50" s="712"/>
      <c r="C50" s="713"/>
      <c r="D50" s="713"/>
      <c r="E50" s="713"/>
      <c r="F50" s="713"/>
      <c r="G50" s="713"/>
      <c r="H50" s="713"/>
      <c r="I50" s="713"/>
      <c r="J50" s="713"/>
      <c r="K50" s="713"/>
      <c r="L50" s="713"/>
      <c r="M50" s="713"/>
      <c r="N50" s="713"/>
      <c r="O50" s="713"/>
      <c r="P50" s="714"/>
      <c r="Q50" s="976"/>
      <c r="R50" s="977"/>
      <c r="S50" s="977"/>
      <c r="T50" s="977"/>
      <c r="U50" s="977"/>
      <c r="V50" s="977"/>
      <c r="W50" s="977"/>
      <c r="X50" s="977"/>
      <c r="Y50" s="977"/>
      <c r="Z50" s="977"/>
      <c r="AA50" s="977"/>
      <c r="AB50" s="977"/>
      <c r="AC50" s="977"/>
      <c r="AD50" s="977"/>
      <c r="AE50" s="978"/>
      <c r="AF50" s="979"/>
      <c r="AG50" s="716"/>
      <c r="AH50" s="716"/>
      <c r="AI50" s="716"/>
      <c r="AJ50" s="980"/>
      <c r="AK50" s="981"/>
      <c r="AL50" s="977"/>
      <c r="AM50" s="977"/>
      <c r="AN50" s="977"/>
      <c r="AO50" s="977"/>
      <c r="AP50" s="977"/>
      <c r="AQ50" s="977"/>
      <c r="AR50" s="977"/>
      <c r="AS50" s="977"/>
      <c r="AT50" s="977"/>
      <c r="AU50" s="977"/>
      <c r="AV50" s="977"/>
      <c r="AW50" s="977"/>
      <c r="AX50" s="977"/>
      <c r="AY50" s="977"/>
      <c r="AZ50" s="982"/>
      <c r="BA50" s="982"/>
      <c r="BB50" s="982"/>
      <c r="BC50" s="982"/>
      <c r="BD50" s="982"/>
      <c r="BE50" s="958"/>
      <c r="BF50" s="958"/>
      <c r="BG50" s="958"/>
      <c r="BH50" s="958"/>
      <c r="BI50" s="959"/>
      <c r="BJ50" s="56"/>
      <c r="BK50" s="56"/>
      <c r="BL50" s="56"/>
      <c r="BM50" s="56"/>
      <c r="BN50" s="56"/>
      <c r="BO50" s="55"/>
      <c r="BP50" s="55"/>
      <c r="BQ50" s="52">
        <v>44</v>
      </c>
      <c r="BR50" s="72"/>
      <c r="BS50" s="712"/>
      <c r="BT50" s="713"/>
      <c r="BU50" s="713"/>
      <c r="BV50" s="713"/>
      <c r="BW50" s="713"/>
      <c r="BX50" s="713"/>
      <c r="BY50" s="713"/>
      <c r="BZ50" s="713"/>
      <c r="CA50" s="713"/>
      <c r="CB50" s="713"/>
      <c r="CC50" s="713"/>
      <c r="CD50" s="713"/>
      <c r="CE50" s="713"/>
      <c r="CF50" s="713"/>
      <c r="CG50" s="714"/>
      <c r="CH50" s="715"/>
      <c r="CI50" s="716"/>
      <c r="CJ50" s="716"/>
      <c r="CK50" s="716"/>
      <c r="CL50" s="717"/>
      <c r="CM50" s="715"/>
      <c r="CN50" s="716"/>
      <c r="CO50" s="716"/>
      <c r="CP50" s="716"/>
      <c r="CQ50" s="717"/>
      <c r="CR50" s="715"/>
      <c r="CS50" s="716"/>
      <c r="CT50" s="716"/>
      <c r="CU50" s="716"/>
      <c r="CV50" s="717"/>
      <c r="CW50" s="715"/>
      <c r="CX50" s="716"/>
      <c r="CY50" s="716"/>
      <c r="CZ50" s="716"/>
      <c r="DA50" s="717"/>
      <c r="DB50" s="715"/>
      <c r="DC50" s="716"/>
      <c r="DD50" s="716"/>
      <c r="DE50" s="716"/>
      <c r="DF50" s="717"/>
      <c r="DG50" s="715"/>
      <c r="DH50" s="716"/>
      <c r="DI50" s="716"/>
      <c r="DJ50" s="716"/>
      <c r="DK50" s="717"/>
      <c r="DL50" s="715"/>
      <c r="DM50" s="716"/>
      <c r="DN50" s="716"/>
      <c r="DO50" s="716"/>
      <c r="DP50" s="717"/>
      <c r="DQ50" s="715"/>
      <c r="DR50" s="716"/>
      <c r="DS50" s="716"/>
      <c r="DT50" s="716"/>
      <c r="DU50" s="717"/>
      <c r="DV50" s="712"/>
      <c r="DW50" s="713"/>
      <c r="DX50" s="713"/>
      <c r="DY50" s="713"/>
      <c r="DZ50" s="718"/>
      <c r="EA50" s="48"/>
    </row>
    <row r="51" spans="1:131" ht="26.25" customHeight="1" x14ac:dyDescent="0.2">
      <c r="A51" s="52">
        <v>24</v>
      </c>
      <c r="B51" s="712"/>
      <c r="C51" s="713"/>
      <c r="D51" s="713"/>
      <c r="E51" s="713"/>
      <c r="F51" s="713"/>
      <c r="G51" s="713"/>
      <c r="H51" s="713"/>
      <c r="I51" s="713"/>
      <c r="J51" s="713"/>
      <c r="K51" s="713"/>
      <c r="L51" s="713"/>
      <c r="M51" s="713"/>
      <c r="N51" s="713"/>
      <c r="O51" s="713"/>
      <c r="P51" s="714"/>
      <c r="Q51" s="976"/>
      <c r="R51" s="977"/>
      <c r="S51" s="977"/>
      <c r="T51" s="977"/>
      <c r="U51" s="977"/>
      <c r="V51" s="977"/>
      <c r="W51" s="977"/>
      <c r="X51" s="977"/>
      <c r="Y51" s="977"/>
      <c r="Z51" s="977"/>
      <c r="AA51" s="977"/>
      <c r="AB51" s="977"/>
      <c r="AC51" s="977"/>
      <c r="AD51" s="977"/>
      <c r="AE51" s="978"/>
      <c r="AF51" s="979"/>
      <c r="AG51" s="716"/>
      <c r="AH51" s="716"/>
      <c r="AI51" s="716"/>
      <c r="AJ51" s="980"/>
      <c r="AK51" s="981"/>
      <c r="AL51" s="977"/>
      <c r="AM51" s="977"/>
      <c r="AN51" s="977"/>
      <c r="AO51" s="977"/>
      <c r="AP51" s="977"/>
      <c r="AQ51" s="977"/>
      <c r="AR51" s="977"/>
      <c r="AS51" s="977"/>
      <c r="AT51" s="977"/>
      <c r="AU51" s="977"/>
      <c r="AV51" s="977"/>
      <c r="AW51" s="977"/>
      <c r="AX51" s="977"/>
      <c r="AY51" s="977"/>
      <c r="AZ51" s="982"/>
      <c r="BA51" s="982"/>
      <c r="BB51" s="982"/>
      <c r="BC51" s="982"/>
      <c r="BD51" s="982"/>
      <c r="BE51" s="958"/>
      <c r="BF51" s="958"/>
      <c r="BG51" s="958"/>
      <c r="BH51" s="958"/>
      <c r="BI51" s="959"/>
      <c r="BJ51" s="56"/>
      <c r="BK51" s="56"/>
      <c r="BL51" s="56"/>
      <c r="BM51" s="56"/>
      <c r="BN51" s="56"/>
      <c r="BO51" s="55"/>
      <c r="BP51" s="55"/>
      <c r="BQ51" s="52">
        <v>45</v>
      </c>
      <c r="BR51" s="72"/>
      <c r="BS51" s="712"/>
      <c r="BT51" s="713"/>
      <c r="BU51" s="713"/>
      <c r="BV51" s="713"/>
      <c r="BW51" s="713"/>
      <c r="BX51" s="713"/>
      <c r="BY51" s="713"/>
      <c r="BZ51" s="713"/>
      <c r="CA51" s="713"/>
      <c r="CB51" s="713"/>
      <c r="CC51" s="713"/>
      <c r="CD51" s="713"/>
      <c r="CE51" s="713"/>
      <c r="CF51" s="713"/>
      <c r="CG51" s="714"/>
      <c r="CH51" s="715"/>
      <c r="CI51" s="716"/>
      <c r="CJ51" s="716"/>
      <c r="CK51" s="716"/>
      <c r="CL51" s="717"/>
      <c r="CM51" s="715"/>
      <c r="CN51" s="716"/>
      <c r="CO51" s="716"/>
      <c r="CP51" s="716"/>
      <c r="CQ51" s="717"/>
      <c r="CR51" s="715"/>
      <c r="CS51" s="716"/>
      <c r="CT51" s="716"/>
      <c r="CU51" s="716"/>
      <c r="CV51" s="717"/>
      <c r="CW51" s="715"/>
      <c r="CX51" s="716"/>
      <c r="CY51" s="716"/>
      <c r="CZ51" s="716"/>
      <c r="DA51" s="717"/>
      <c r="DB51" s="715"/>
      <c r="DC51" s="716"/>
      <c r="DD51" s="716"/>
      <c r="DE51" s="716"/>
      <c r="DF51" s="717"/>
      <c r="DG51" s="715"/>
      <c r="DH51" s="716"/>
      <c r="DI51" s="716"/>
      <c r="DJ51" s="716"/>
      <c r="DK51" s="717"/>
      <c r="DL51" s="715"/>
      <c r="DM51" s="716"/>
      <c r="DN51" s="716"/>
      <c r="DO51" s="716"/>
      <c r="DP51" s="717"/>
      <c r="DQ51" s="715"/>
      <c r="DR51" s="716"/>
      <c r="DS51" s="716"/>
      <c r="DT51" s="716"/>
      <c r="DU51" s="717"/>
      <c r="DV51" s="712"/>
      <c r="DW51" s="713"/>
      <c r="DX51" s="713"/>
      <c r="DY51" s="713"/>
      <c r="DZ51" s="718"/>
      <c r="EA51" s="48"/>
    </row>
    <row r="52" spans="1:131" ht="26.25" customHeight="1" x14ac:dyDescent="0.2">
      <c r="A52" s="52">
        <v>25</v>
      </c>
      <c r="B52" s="712"/>
      <c r="C52" s="713"/>
      <c r="D52" s="713"/>
      <c r="E52" s="713"/>
      <c r="F52" s="713"/>
      <c r="G52" s="713"/>
      <c r="H52" s="713"/>
      <c r="I52" s="713"/>
      <c r="J52" s="713"/>
      <c r="K52" s="713"/>
      <c r="L52" s="713"/>
      <c r="M52" s="713"/>
      <c r="N52" s="713"/>
      <c r="O52" s="713"/>
      <c r="P52" s="714"/>
      <c r="Q52" s="976"/>
      <c r="R52" s="977"/>
      <c r="S52" s="977"/>
      <c r="T52" s="977"/>
      <c r="U52" s="977"/>
      <c r="V52" s="977"/>
      <c r="W52" s="977"/>
      <c r="X52" s="977"/>
      <c r="Y52" s="977"/>
      <c r="Z52" s="977"/>
      <c r="AA52" s="977"/>
      <c r="AB52" s="977"/>
      <c r="AC52" s="977"/>
      <c r="AD52" s="977"/>
      <c r="AE52" s="978"/>
      <c r="AF52" s="979"/>
      <c r="AG52" s="716"/>
      <c r="AH52" s="716"/>
      <c r="AI52" s="716"/>
      <c r="AJ52" s="980"/>
      <c r="AK52" s="981"/>
      <c r="AL52" s="977"/>
      <c r="AM52" s="977"/>
      <c r="AN52" s="977"/>
      <c r="AO52" s="977"/>
      <c r="AP52" s="977"/>
      <c r="AQ52" s="977"/>
      <c r="AR52" s="977"/>
      <c r="AS52" s="977"/>
      <c r="AT52" s="977"/>
      <c r="AU52" s="977"/>
      <c r="AV52" s="977"/>
      <c r="AW52" s="977"/>
      <c r="AX52" s="977"/>
      <c r="AY52" s="977"/>
      <c r="AZ52" s="982"/>
      <c r="BA52" s="982"/>
      <c r="BB52" s="982"/>
      <c r="BC52" s="982"/>
      <c r="BD52" s="982"/>
      <c r="BE52" s="958"/>
      <c r="BF52" s="958"/>
      <c r="BG52" s="958"/>
      <c r="BH52" s="958"/>
      <c r="BI52" s="959"/>
      <c r="BJ52" s="56"/>
      <c r="BK52" s="56"/>
      <c r="BL52" s="56"/>
      <c r="BM52" s="56"/>
      <c r="BN52" s="56"/>
      <c r="BO52" s="55"/>
      <c r="BP52" s="55"/>
      <c r="BQ52" s="52">
        <v>46</v>
      </c>
      <c r="BR52" s="72"/>
      <c r="BS52" s="712"/>
      <c r="BT52" s="713"/>
      <c r="BU52" s="713"/>
      <c r="BV52" s="713"/>
      <c r="BW52" s="713"/>
      <c r="BX52" s="713"/>
      <c r="BY52" s="713"/>
      <c r="BZ52" s="713"/>
      <c r="CA52" s="713"/>
      <c r="CB52" s="713"/>
      <c r="CC52" s="713"/>
      <c r="CD52" s="713"/>
      <c r="CE52" s="713"/>
      <c r="CF52" s="713"/>
      <c r="CG52" s="714"/>
      <c r="CH52" s="715"/>
      <c r="CI52" s="716"/>
      <c r="CJ52" s="716"/>
      <c r="CK52" s="716"/>
      <c r="CL52" s="717"/>
      <c r="CM52" s="715"/>
      <c r="CN52" s="716"/>
      <c r="CO52" s="716"/>
      <c r="CP52" s="716"/>
      <c r="CQ52" s="717"/>
      <c r="CR52" s="715"/>
      <c r="CS52" s="716"/>
      <c r="CT52" s="716"/>
      <c r="CU52" s="716"/>
      <c r="CV52" s="717"/>
      <c r="CW52" s="715"/>
      <c r="CX52" s="716"/>
      <c r="CY52" s="716"/>
      <c r="CZ52" s="716"/>
      <c r="DA52" s="717"/>
      <c r="DB52" s="715"/>
      <c r="DC52" s="716"/>
      <c r="DD52" s="716"/>
      <c r="DE52" s="716"/>
      <c r="DF52" s="717"/>
      <c r="DG52" s="715"/>
      <c r="DH52" s="716"/>
      <c r="DI52" s="716"/>
      <c r="DJ52" s="716"/>
      <c r="DK52" s="717"/>
      <c r="DL52" s="715"/>
      <c r="DM52" s="716"/>
      <c r="DN52" s="716"/>
      <c r="DO52" s="716"/>
      <c r="DP52" s="717"/>
      <c r="DQ52" s="715"/>
      <c r="DR52" s="716"/>
      <c r="DS52" s="716"/>
      <c r="DT52" s="716"/>
      <c r="DU52" s="717"/>
      <c r="DV52" s="712"/>
      <c r="DW52" s="713"/>
      <c r="DX52" s="713"/>
      <c r="DY52" s="713"/>
      <c r="DZ52" s="718"/>
      <c r="EA52" s="48"/>
    </row>
    <row r="53" spans="1:131" ht="26.25" customHeight="1" x14ac:dyDescent="0.2">
      <c r="A53" s="52">
        <v>26</v>
      </c>
      <c r="B53" s="712"/>
      <c r="C53" s="713"/>
      <c r="D53" s="713"/>
      <c r="E53" s="713"/>
      <c r="F53" s="713"/>
      <c r="G53" s="713"/>
      <c r="H53" s="713"/>
      <c r="I53" s="713"/>
      <c r="J53" s="713"/>
      <c r="K53" s="713"/>
      <c r="L53" s="713"/>
      <c r="M53" s="713"/>
      <c r="N53" s="713"/>
      <c r="O53" s="713"/>
      <c r="P53" s="714"/>
      <c r="Q53" s="976"/>
      <c r="R53" s="977"/>
      <c r="S53" s="977"/>
      <c r="T53" s="977"/>
      <c r="U53" s="977"/>
      <c r="V53" s="977"/>
      <c r="W53" s="977"/>
      <c r="X53" s="977"/>
      <c r="Y53" s="977"/>
      <c r="Z53" s="977"/>
      <c r="AA53" s="977"/>
      <c r="AB53" s="977"/>
      <c r="AC53" s="977"/>
      <c r="AD53" s="977"/>
      <c r="AE53" s="978"/>
      <c r="AF53" s="979"/>
      <c r="AG53" s="716"/>
      <c r="AH53" s="716"/>
      <c r="AI53" s="716"/>
      <c r="AJ53" s="980"/>
      <c r="AK53" s="981"/>
      <c r="AL53" s="977"/>
      <c r="AM53" s="977"/>
      <c r="AN53" s="977"/>
      <c r="AO53" s="977"/>
      <c r="AP53" s="977"/>
      <c r="AQ53" s="977"/>
      <c r="AR53" s="977"/>
      <c r="AS53" s="977"/>
      <c r="AT53" s="977"/>
      <c r="AU53" s="977"/>
      <c r="AV53" s="977"/>
      <c r="AW53" s="977"/>
      <c r="AX53" s="977"/>
      <c r="AY53" s="977"/>
      <c r="AZ53" s="982"/>
      <c r="BA53" s="982"/>
      <c r="BB53" s="982"/>
      <c r="BC53" s="982"/>
      <c r="BD53" s="982"/>
      <c r="BE53" s="958"/>
      <c r="BF53" s="958"/>
      <c r="BG53" s="958"/>
      <c r="BH53" s="958"/>
      <c r="BI53" s="959"/>
      <c r="BJ53" s="56"/>
      <c r="BK53" s="56"/>
      <c r="BL53" s="56"/>
      <c r="BM53" s="56"/>
      <c r="BN53" s="56"/>
      <c r="BO53" s="55"/>
      <c r="BP53" s="55"/>
      <c r="BQ53" s="52">
        <v>47</v>
      </c>
      <c r="BR53" s="72"/>
      <c r="BS53" s="712"/>
      <c r="BT53" s="713"/>
      <c r="BU53" s="713"/>
      <c r="BV53" s="713"/>
      <c r="BW53" s="713"/>
      <c r="BX53" s="713"/>
      <c r="BY53" s="713"/>
      <c r="BZ53" s="713"/>
      <c r="CA53" s="713"/>
      <c r="CB53" s="713"/>
      <c r="CC53" s="713"/>
      <c r="CD53" s="713"/>
      <c r="CE53" s="713"/>
      <c r="CF53" s="713"/>
      <c r="CG53" s="714"/>
      <c r="CH53" s="715"/>
      <c r="CI53" s="716"/>
      <c r="CJ53" s="716"/>
      <c r="CK53" s="716"/>
      <c r="CL53" s="717"/>
      <c r="CM53" s="715"/>
      <c r="CN53" s="716"/>
      <c r="CO53" s="716"/>
      <c r="CP53" s="716"/>
      <c r="CQ53" s="717"/>
      <c r="CR53" s="715"/>
      <c r="CS53" s="716"/>
      <c r="CT53" s="716"/>
      <c r="CU53" s="716"/>
      <c r="CV53" s="717"/>
      <c r="CW53" s="715"/>
      <c r="CX53" s="716"/>
      <c r="CY53" s="716"/>
      <c r="CZ53" s="716"/>
      <c r="DA53" s="717"/>
      <c r="DB53" s="715"/>
      <c r="DC53" s="716"/>
      <c r="DD53" s="716"/>
      <c r="DE53" s="716"/>
      <c r="DF53" s="717"/>
      <c r="DG53" s="715"/>
      <c r="DH53" s="716"/>
      <c r="DI53" s="716"/>
      <c r="DJ53" s="716"/>
      <c r="DK53" s="717"/>
      <c r="DL53" s="715"/>
      <c r="DM53" s="716"/>
      <c r="DN53" s="716"/>
      <c r="DO53" s="716"/>
      <c r="DP53" s="717"/>
      <c r="DQ53" s="715"/>
      <c r="DR53" s="716"/>
      <c r="DS53" s="716"/>
      <c r="DT53" s="716"/>
      <c r="DU53" s="717"/>
      <c r="DV53" s="712"/>
      <c r="DW53" s="713"/>
      <c r="DX53" s="713"/>
      <c r="DY53" s="713"/>
      <c r="DZ53" s="718"/>
      <c r="EA53" s="48"/>
    </row>
    <row r="54" spans="1:131" ht="26.25" customHeight="1" x14ac:dyDescent="0.2">
      <c r="A54" s="52">
        <v>27</v>
      </c>
      <c r="B54" s="712"/>
      <c r="C54" s="713"/>
      <c r="D54" s="713"/>
      <c r="E54" s="713"/>
      <c r="F54" s="713"/>
      <c r="G54" s="713"/>
      <c r="H54" s="713"/>
      <c r="I54" s="713"/>
      <c r="J54" s="713"/>
      <c r="K54" s="713"/>
      <c r="L54" s="713"/>
      <c r="M54" s="713"/>
      <c r="N54" s="713"/>
      <c r="O54" s="713"/>
      <c r="P54" s="714"/>
      <c r="Q54" s="976"/>
      <c r="R54" s="977"/>
      <c r="S54" s="977"/>
      <c r="T54" s="977"/>
      <c r="U54" s="977"/>
      <c r="V54" s="977"/>
      <c r="W54" s="977"/>
      <c r="X54" s="977"/>
      <c r="Y54" s="977"/>
      <c r="Z54" s="977"/>
      <c r="AA54" s="977"/>
      <c r="AB54" s="977"/>
      <c r="AC54" s="977"/>
      <c r="AD54" s="977"/>
      <c r="AE54" s="978"/>
      <c r="AF54" s="979"/>
      <c r="AG54" s="716"/>
      <c r="AH54" s="716"/>
      <c r="AI54" s="716"/>
      <c r="AJ54" s="980"/>
      <c r="AK54" s="981"/>
      <c r="AL54" s="977"/>
      <c r="AM54" s="977"/>
      <c r="AN54" s="977"/>
      <c r="AO54" s="977"/>
      <c r="AP54" s="977"/>
      <c r="AQ54" s="977"/>
      <c r="AR54" s="977"/>
      <c r="AS54" s="977"/>
      <c r="AT54" s="977"/>
      <c r="AU54" s="977"/>
      <c r="AV54" s="977"/>
      <c r="AW54" s="977"/>
      <c r="AX54" s="977"/>
      <c r="AY54" s="977"/>
      <c r="AZ54" s="982"/>
      <c r="BA54" s="982"/>
      <c r="BB54" s="982"/>
      <c r="BC54" s="982"/>
      <c r="BD54" s="982"/>
      <c r="BE54" s="958"/>
      <c r="BF54" s="958"/>
      <c r="BG54" s="958"/>
      <c r="BH54" s="958"/>
      <c r="BI54" s="959"/>
      <c r="BJ54" s="56"/>
      <c r="BK54" s="56"/>
      <c r="BL54" s="56"/>
      <c r="BM54" s="56"/>
      <c r="BN54" s="56"/>
      <c r="BO54" s="55"/>
      <c r="BP54" s="55"/>
      <c r="BQ54" s="52">
        <v>48</v>
      </c>
      <c r="BR54" s="72"/>
      <c r="BS54" s="712"/>
      <c r="BT54" s="713"/>
      <c r="BU54" s="713"/>
      <c r="BV54" s="713"/>
      <c r="BW54" s="713"/>
      <c r="BX54" s="713"/>
      <c r="BY54" s="713"/>
      <c r="BZ54" s="713"/>
      <c r="CA54" s="713"/>
      <c r="CB54" s="713"/>
      <c r="CC54" s="713"/>
      <c r="CD54" s="713"/>
      <c r="CE54" s="713"/>
      <c r="CF54" s="713"/>
      <c r="CG54" s="714"/>
      <c r="CH54" s="715"/>
      <c r="CI54" s="716"/>
      <c r="CJ54" s="716"/>
      <c r="CK54" s="716"/>
      <c r="CL54" s="717"/>
      <c r="CM54" s="715"/>
      <c r="CN54" s="716"/>
      <c r="CO54" s="716"/>
      <c r="CP54" s="716"/>
      <c r="CQ54" s="717"/>
      <c r="CR54" s="715"/>
      <c r="CS54" s="716"/>
      <c r="CT54" s="716"/>
      <c r="CU54" s="716"/>
      <c r="CV54" s="717"/>
      <c r="CW54" s="715"/>
      <c r="CX54" s="716"/>
      <c r="CY54" s="716"/>
      <c r="CZ54" s="716"/>
      <c r="DA54" s="717"/>
      <c r="DB54" s="715"/>
      <c r="DC54" s="716"/>
      <c r="DD54" s="716"/>
      <c r="DE54" s="716"/>
      <c r="DF54" s="717"/>
      <c r="DG54" s="715"/>
      <c r="DH54" s="716"/>
      <c r="DI54" s="716"/>
      <c r="DJ54" s="716"/>
      <c r="DK54" s="717"/>
      <c r="DL54" s="715"/>
      <c r="DM54" s="716"/>
      <c r="DN54" s="716"/>
      <c r="DO54" s="716"/>
      <c r="DP54" s="717"/>
      <c r="DQ54" s="715"/>
      <c r="DR54" s="716"/>
      <c r="DS54" s="716"/>
      <c r="DT54" s="716"/>
      <c r="DU54" s="717"/>
      <c r="DV54" s="712"/>
      <c r="DW54" s="713"/>
      <c r="DX54" s="713"/>
      <c r="DY54" s="713"/>
      <c r="DZ54" s="718"/>
      <c r="EA54" s="48"/>
    </row>
    <row r="55" spans="1:131" ht="26.25" customHeight="1" x14ac:dyDescent="0.2">
      <c r="A55" s="52">
        <v>28</v>
      </c>
      <c r="B55" s="712"/>
      <c r="C55" s="713"/>
      <c r="D55" s="713"/>
      <c r="E55" s="713"/>
      <c r="F55" s="713"/>
      <c r="G55" s="713"/>
      <c r="H55" s="713"/>
      <c r="I55" s="713"/>
      <c r="J55" s="713"/>
      <c r="K55" s="713"/>
      <c r="L55" s="713"/>
      <c r="M55" s="713"/>
      <c r="N55" s="713"/>
      <c r="O55" s="713"/>
      <c r="P55" s="714"/>
      <c r="Q55" s="976"/>
      <c r="R55" s="977"/>
      <c r="S55" s="977"/>
      <c r="T55" s="977"/>
      <c r="U55" s="977"/>
      <c r="V55" s="977"/>
      <c r="W55" s="977"/>
      <c r="X55" s="977"/>
      <c r="Y55" s="977"/>
      <c r="Z55" s="977"/>
      <c r="AA55" s="977"/>
      <c r="AB55" s="977"/>
      <c r="AC55" s="977"/>
      <c r="AD55" s="977"/>
      <c r="AE55" s="978"/>
      <c r="AF55" s="979"/>
      <c r="AG55" s="716"/>
      <c r="AH55" s="716"/>
      <c r="AI55" s="716"/>
      <c r="AJ55" s="980"/>
      <c r="AK55" s="981"/>
      <c r="AL55" s="977"/>
      <c r="AM55" s="977"/>
      <c r="AN55" s="977"/>
      <c r="AO55" s="977"/>
      <c r="AP55" s="977"/>
      <c r="AQ55" s="977"/>
      <c r="AR55" s="977"/>
      <c r="AS55" s="977"/>
      <c r="AT55" s="977"/>
      <c r="AU55" s="977"/>
      <c r="AV55" s="977"/>
      <c r="AW55" s="977"/>
      <c r="AX55" s="977"/>
      <c r="AY55" s="977"/>
      <c r="AZ55" s="982"/>
      <c r="BA55" s="982"/>
      <c r="BB55" s="982"/>
      <c r="BC55" s="982"/>
      <c r="BD55" s="982"/>
      <c r="BE55" s="958"/>
      <c r="BF55" s="958"/>
      <c r="BG55" s="958"/>
      <c r="BH55" s="958"/>
      <c r="BI55" s="959"/>
      <c r="BJ55" s="56"/>
      <c r="BK55" s="56"/>
      <c r="BL55" s="56"/>
      <c r="BM55" s="56"/>
      <c r="BN55" s="56"/>
      <c r="BO55" s="55"/>
      <c r="BP55" s="55"/>
      <c r="BQ55" s="52">
        <v>49</v>
      </c>
      <c r="BR55" s="72"/>
      <c r="BS55" s="712"/>
      <c r="BT55" s="713"/>
      <c r="BU55" s="713"/>
      <c r="BV55" s="713"/>
      <c r="BW55" s="713"/>
      <c r="BX55" s="713"/>
      <c r="BY55" s="713"/>
      <c r="BZ55" s="713"/>
      <c r="CA55" s="713"/>
      <c r="CB55" s="713"/>
      <c r="CC55" s="713"/>
      <c r="CD55" s="713"/>
      <c r="CE55" s="713"/>
      <c r="CF55" s="713"/>
      <c r="CG55" s="714"/>
      <c r="CH55" s="715"/>
      <c r="CI55" s="716"/>
      <c r="CJ55" s="716"/>
      <c r="CK55" s="716"/>
      <c r="CL55" s="717"/>
      <c r="CM55" s="715"/>
      <c r="CN55" s="716"/>
      <c r="CO55" s="716"/>
      <c r="CP55" s="716"/>
      <c r="CQ55" s="717"/>
      <c r="CR55" s="715"/>
      <c r="CS55" s="716"/>
      <c r="CT55" s="716"/>
      <c r="CU55" s="716"/>
      <c r="CV55" s="717"/>
      <c r="CW55" s="715"/>
      <c r="CX55" s="716"/>
      <c r="CY55" s="716"/>
      <c r="CZ55" s="716"/>
      <c r="DA55" s="717"/>
      <c r="DB55" s="715"/>
      <c r="DC55" s="716"/>
      <c r="DD55" s="716"/>
      <c r="DE55" s="716"/>
      <c r="DF55" s="717"/>
      <c r="DG55" s="715"/>
      <c r="DH55" s="716"/>
      <c r="DI55" s="716"/>
      <c r="DJ55" s="716"/>
      <c r="DK55" s="717"/>
      <c r="DL55" s="715"/>
      <c r="DM55" s="716"/>
      <c r="DN55" s="716"/>
      <c r="DO55" s="716"/>
      <c r="DP55" s="717"/>
      <c r="DQ55" s="715"/>
      <c r="DR55" s="716"/>
      <c r="DS55" s="716"/>
      <c r="DT55" s="716"/>
      <c r="DU55" s="717"/>
      <c r="DV55" s="712"/>
      <c r="DW55" s="713"/>
      <c r="DX55" s="713"/>
      <c r="DY55" s="713"/>
      <c r="DZ55" s="718"/>
      <c r="EA55" s="48"/>
    </row>
    <row r="56" spans="1:131" ht="26.25" customHeight="1" x14ac:dyDescent="0.2">
      <c r="A56" s="52">
        <v>29</v>
      </c>
      <c r="B56" s="712"/>
      <c r="C56" s="713"/>
      <c r="D56" s="713"/>
      <c r="E56" s="713"/>
      <c r="F56" s="713"/>
      <c r="G56" s="713"/>
      <c r="H56" s="713"/>
      <c r="I56" s="713"/>
      <c r="J56" s="713"/>
      <c r="K56" s="713"/>
      <c r="L56" s="713"/>
      <c r="M56" s="713"/>
      <c r="N56" s="713"/>
      <c r="O56" s="713"/>
      <c r="P56" s="714"/>
      <c r="Q56" s="976"/>
      <c r="R56" s="977"/>
      <c r="S56" s="977"/>
      <c r="T56" s="977"/>
      <c r="U56" s="977"/>
      <c r="V56" s="977"/>
      <c r="W56" s="977"/>
      <c r="X56" s="977"/>
      <c r="Y56" s="977"/>
      <c r="Z56" s="977"/>
      <c r="AA56" s="977"/>
      <c r="AB56" s="977"/>
      <c r="AC56" s="977"/>
      <c r="AD56" s="977"/>
      <c r="AE56" s="978"/>
      <c r="AF56" s="979"/>
      <c r="AG56" s="716"/>
      <c r="AH56" s="716"/>
      <c r="AI56" s="716"/>
      <c r="AJ56" s="980"/>
      <c r="AK56" s="981"/>
      <c r="AL56" s="977"/>
      <c r="AM56" s="977"/>
      <c r="AN56" s="977"/>
      <c r="AO56" s="977"/>
      <c r="AP56" s="977"/>
      <c r="AQ56" s="977"/>
      <c r="AR56" s="977"/>
      <c r="AS56" s="977"/>
      <c r="AT56" s="977"/>
      <c r="AU56" s="977"/>
      <c r="AV56" s="977"/>
      <c r="AW56" s="977"/>
      <c r="AX56" s="977"/>
      <c r="AY56" s="977"/>
      <c r="AZ56" s="982"/>
      <c r="BA56" s="982"/>
      <c r="BB56" s="982"/>
      <c r="BC56" s="982"/>
      <c r="BD56" s="982"/>
      <c r="BE56" s="958"/>
      <c r="BF56" s="958"/>
      <c r="BG56" s="958"/>
      <c r="BH56" s="958"/>
      <c r="BI56" s="959"/>
      <c r="BJ56" s="56"/>
      <c r="BK56" s="56"/>
      <c r="BL56" s="56"/>
      <c r="BM56" s="56"/>
      <c r="BN56" s="56"/>
      <c r="BO56" s="55"/>
      <c r="BP56" s="55"/>
      <c r="BQ56" s="52">
        <v>50</v>
      </c>
      <c r="BR56" s="72"/>
      <c r="BS56" s="712"/>
      <c r="BT56" s="713"/>
      <c r="BU56" s="713"/>
      <c r="BV56" s="713"/>
      <c r="BW56" s="713"/>
      <c r="BX56" s="713"/>
      <c r="BY56" s="713"/>
      <c r="BZ56" s="713"/>
      <c r="CA56" s="713"/>
      <c r="CB56" s="713"/>
      <c r="CC56" s="713"/>
      <c r="CD56" s="713"/>
      <c r="CE56" s="713"/>
      <c r="CF56" s="713"/>
      <c r="CG56" s="714"/>
      <c r="CH56" s="715"/>
      <c r="CI56" s="716"/>
      <c r="CJ56" s="716"/>
      <c r="CK56" s="716"/>
      <c r="CL56" s="717"/>
      <c r="CM56" s="715"/>
      <c r="CN56" s="716"/>
      <c r="CO56" s="716"/>
      <c r="CP56" s="716"/>
      <c r="CQ56" s="717"/>
      <c r="CR56" s="715"/>
      <c r="CS56" s="716"/>
      <c r="CT56" s="716"/>
      <c r="CU56" s="716"/>
      <c r="CV56" s="717"/>
      <c r="CW56" s="715"/>
      <c r="CX56" s="716"/>
      <c r="CY56" s="716"/>
      <c r="CZ56" s="716"/>
      <c r="DA56" s="717"/>
      <c r="DB56" s="715"/>
      <c r="DC56" s="716"/>
      <c r="DD56" s="716"/>
      <c r="DE56" s="716"/>
      <c r="DF56" s="717"/>
      <c r="DG56" s="715"/>
      <c r="DH56" s="716"/>
      <c r="DI56" s="716"/>
      <c r="DJ56" s="716"/>
      <c r="DK56" s="717"/>
      <c r="DL56" s="715"/>
      <c r="DM56" s="716"/>
      <c r="DN56" s="716"/>
      <c r="DO56" s="716"/>
      <c r="DP56" s="717"/>
      <c r="DQ56" s="715"/>
      <c r="DR56" s="716"/>
      <c r="DS56" s="716"/>
      <c r="DT56" s="716"/>
      <c r="DU56" s="717"/>
      <c r="DV56" s="712"/>
      <c r="DW56" s="713"/>
      <c r="DX56" s="713"/>
      <c r="DY56" s="713"/>
      <c r="DZ56" s="718"/>
      <c r="EA56" s="48"/>
    </row>
    <row r="57" spans="1:131" ht="26.25" customHeight="1" x14ac:dyDescent="0.2">
      <c r="A57" s="52">
        <v>30</v>
      </c>
      <c r="B57" s="712"/>
      <c r="C57" s="713"/>
      <c r="D57" s="713"/>
      <c r="E57" s="713"/>
      <c r="F57" s="713"/>
      <c r="G57" s="713"/>
      <c r="H57" s="713"/>
      <c r="I57" s="713"/>
      <c r="J57" s="713"/>
      <c r="K57" s="713"/>
      <c r="L57" s="713"/>
      <c r="M57" s="713"/>
      <c r="N57" s="713"/>
      <c r="O57" s="713"/>
      <c r="P57" s="714"/>
      <c r="Q57" s="976"/>
      <c r="R57" s="977"/>
      <c r="S57" s="977"/>
      <c r="T57" s="977"/>
      <c r="U57" s="977"/>
      <c r="V57" s="977"/>
      <c r="W57" s="977"/>
      <c r="X57" s="977"/>
      <c r="Y57" s="977"/>
      <c r="Z57" s="977"/>
      <c r="AA57" s="977"/>
      <c r="AB57" s="977"/>
      <c r="AC57" s="977"/>
      <c r="AD57" s="977"/>
      <c r="AE57" s="978"/>
      <c r="AF57" s="979"/>
      <c r="AG57" s="716"/>
      <c r="AH57" s="716"/>
      <c r="AI57" s="716"/>
      <c r="AJ57" s="980"/>
      <c r="AK57" s="981"/>
      <c r="AL57" s="977"/>
      <c r="AM57" s="977"/>
      <c r="AN57" s="977"/>
      <c r="AO57" s="977"/>
      <c r="AP57" s="977"/>
      <c r="AQ57" s="977"/>
      <c r="AR57" s="977"/>
      <c r="AS57" s="977"/>
      <c r="AT57" s="977"/>
      <c r="AU57" s="977"/>
      <c r="AV57" s="977"/>
      <c r="AW57" s="977"/>
      <c r="AX57" s="977"/>
      <c r="AY57" s="977"/>
      <c r="AZ57" s="982"/>
      <c r="BA57" s="982"/>
      <c r="BB57" s="982"/>
      <c r="BC57" s="982"/>
      <c r="BD57" s="982"/>
      <c r="BE57" s="958"/>
      <c r="BF57" s="958"/>
      <c r="BG57" s="958"/>
      <c r="BH57" s="958"/>
      <c r="BI57" s="959"/>
      <c r="BJ57" s="56"/>
      <c r="BK57" s="56"/>
      <c r="BL57" s="56"/>
      <c r="BM57" s="56"/>
      <c r="BN57" s="56"/>
      <c r="BO57" s="55"/>
      <c r="BP57" s="55"/>
      <c r="BQ57" s="52">
        <v>51</v>
      </c>
      <c r="BR57" s="72"/>
      <c r="BS57" s="712"/>
      <c r="BT57" s="713"/>
      <c r="BU57" s="713"/>
      <c r="BV57" s="713"/>
      <c r="BW57" s="713"/>
      <c r="BX57" s="713"/>
      <c r="BY57" s="713"/>
      <c r="BZ57" s="713"/>
      <c r="CA57" s="713"/>
      <c r="CB57" s="713"/>
      <c r="CC57" s="713"/>
      <c r="CD57" s="713"/>
      <c r="CE57" s="713"/>
      <c r="CF57" s="713"/>
      <c r="CG57" s="714"/>
      <c r="CH57" s="715"/>
      <c r="CI57" s="716"/>
      <c r="CJ57" s="716"/>
      <c r="CK57" s="716"/>
      <c r="CL57" s="717"/>
      <c r="CM57" s="715"/>
      <c r="CN57" s="716"/>
      <c r="CO57" s="716"/>
      <c r="CP57" s="716"/>
      <c r="CQ57" s="717"/>
      <c r="CR57" s="715"/>
      <c r="CS57" s="716"/>
      <c r="CT57" s="716"/>
      <c r="CU57" s="716"/>
      <c r="CV57" s="717"/>
      <c r="CW57" s="715"/>
      <c r="CX57" s="716"/>
      <c r="CY57" s="716"/>
      <c r="CZ57" s="716"/>
      <c r="DA57" s="717"/>
      <c r="DB57" s="715"/>
      <c r="DC57" s="716"/>
      <c r="DD57" s="716"/>
      <c r="DE57" s="716"/>
      <c r="DF57" s="717"/>
      <c r="DG57" s="715"/>
      <c r="DH57" s="716"/>
      <c r="DI57" s="716"/>
      <c r="DJ57" s="716"/>
      <c r="DK57" s="717"/>
      <c r="DL57" s="715"/>
      <c r="DM57" s="716"/>
      <c r="DN57" s="716"/>
      <c r="DO57" s="716"/>
      <c r="DP57" s="717"/>
      <c r="DQ57" s="715"/>
      <c r="DR57" s="716"/>
      <c r="DS57" s="716"/>
      <c r="DT57" s="716"/>
      <c r="DU57" s="717"/>
      <c r="DV57" s="712"/>
      <c r="DW57" s="713"/>
      <c r="DX57" s="713"/>
      <c r="DY57" s="713"/>
      <c r="DZ57" s="718"/>
      <c r="EA57" s="48"/>
    </row>
    <row r="58" spans="1:131" ht="26.25" customHeight="1" x14ac:dyDescent="0.2">
      <c r="A58" s="52">
        <v>31</v>
      </c>
      <c r="B58" s="712"/>
      <c r="C58" s="713"/>
      <c r="D58" s="713"/>
      <c r="E58" s="713"/>
      <c r="F58" s="713"/>
      <c r="G58" s="713"/>
      <c r="H58" s="713"/>
      <c r="I58" s="713"/>
      <c r="J58" s="713"/>
      <c r="K58" s="713"/>
      <c r="L58" s="713"/>
      <c r="M58" s="713"/>
      <c r="N58" s="713"/>
      <c r="O58" s="713"/>
      <c r="P58" s="714"/>
      <c r="Q58" s="976"/>
      <c r="R58" s="977"/>
      <c r="S58" s="977"/>
      <c r="T58" s="977"/>
      <c r="U58" s="977"/>
      <c r="V58" s="977"/>
      <c r="W58" s="977"/>
      <c r="X58" s="977"/>
      <c r="Y58" s="977"/>
      <c r="Z58" s="977"/>
      <c r="AA58" s="977"/>
      <c r="AB58" s="977"/>
      <c r="AC58" s="977"/>
      <c r="AD58" s="977"/>
      <c r="AE58" s="978"/>
      <c r="AF58" s="979"/>
      <c r="AG58" s="716"/>
      <c r="AH58" s="716"/>
      <c r="AI58" s="716"/>
      <c r="AJ58" s="980"/>
      <c r="AK58" s="981"/>
      <c r="AL58" s="977"/>
      <c r="AM58" s="977"/>
      <c r="AN58" s="977"/>
      <c r="AO58" s="977"/>
      <c r="AP58" s="977"/>
      <c r="AQ58" s="977"/>
      <c r="AR58" s="977"/>
      <c r="AS58" s="977"/>
      <c r="AT58" s="977"/>
      <c r="AU58" s="977"/>
      <c r="AV58" s="977"/>
      <c r="AW58" s="977"/>
      <c r="AX58" s="977"/>
      <c r="AY58" s="977"/>
      <c r="AZ58" s="982"/>
      <c r="BA58" s="982"/>
      <c r="BB58" s="982"/>
      <c r="BC58" s="982"/>
      <c r="BD58" s="982"/>
      <c r="BE58" s="958"/>
      <c r="BF58" s="958"/>
      <c r="BG58" s="958"/>
      <c r="BH58" s="958"/>
      <c r="BI58" s="959"/>
      <c r="BJ58" s="56"/>
      <c r="BK58" s="56"/>
      <c r="BL58" s="56"/>
      <c r="BM58" s="56"/>
      <c r="BN58" s="56"/>
      <c r="BO58" s="55"/>
      <c r="BP58" s="55"/>
      <c r="BQ58" s="52">
        <v>52</v>
      </c>
      <c r="BR58" s="72"/>
      <c r="BS58" s="712"/>
      <c r="BT58" s="713"/>
      <c r="BU58" s="713"/>
      <c r="BV58" s="713"/>
      <c r="BW58" s="713"/>
      <c r="BX58" s="713"/>
      <c r="BY58" s="713"/>
      <c r="BZ58" s="713"/>
      <c r="CA58" s="713"/>
      <c r="CB58" s="713"/>
      <c r="CC58" s="713"/>
      <c r="CD58" s="713"/>
      <c r="CE58" s="713"/>
      <c r="CF58" s="713"/>
      <c r="CG58" s="714"/>
      <c r="CH58" s="715"/>
      <c r="CI58" s="716"/>
      <c r="CJ58" s="716"/>
      <c r="CK58" s="716"/>
      <c r="CL58" s="717"/>
      <c r="CM58" s="715"/>
      <c r="CN58" s="716"/>
      <c r="CO58" s="716"/>
      <c r="CP58" s="716"/>
      <c r="CQ58" s="717"/>
      <c r="CR58" s="715"/>
      <c r="CS58" s="716"/>
      <c r="CT58" s="716"/>
      <c r="CU58" s="716"/>
      <c r="CV58" s="717"/>
      <c r="CW58" s="715"/>
      <c r="CX58" s="716"/>
      <c r="CY58" s="716"/>
      <c r="CZ58" s="716"/>
      <c r="DA58" s="717"/>
      <c r="DB58" s="715"/>
      <c r="DC58" s="716"/>
      <c r="DD58" s="716"/>
      <c r="DE58" s="716"/>
      <c r="DF58" s="717"/>
      <c r="DG58" s="715"/>
      <c r="DH58" s="716"/>
      <c r="DI58" s="716"/>
      <c r="DJ58" s="716"/>
      <c r="DK58" s="717"/>
      <c r="DL58" s="715"/>
      <c r="DM58" s="716"/>
      <c r="DN58" s="716"/>
      <c r="DO58" s="716"/>
      <c r="DP58" s="717"/>
      <c r="DQ58" s="715"/>
      <c r="DR58" s="716"/>
      <c r="DS58" s="716"/>
      <c r="DT58" s="716"/>
      <c r="DU58" s="717"/>
      <c r="DV58" s="712"/>
      <c r="DW58" s="713"/>
      <c r="DX58" s="713"/>
      <c r="DY58" s="713"/>
      <c r="DZ58" s="718"/>
      <c r="EA58" s="48"/>
    </row>
    <row r="59" spans="1:131" ht="26.25" customHeight="1" x14ac:dyDescent="0.2">
      <c r="A59" s="52">
        <v>32</v>
      </c>
      <c r="B59" s="712"/>
      <c r="C59" s="713"/>
      <c r="D59" s="713"/>
      <c r="E59" s="713"/>
      <c r="F59" s="713"/>
      <c r="G59" s="713"/>
      <c r="H59" s="713"/>
      <c r="I59" s="713"/>
      <c r="J59" s="713"/>
      <c r="K59" s="713"/>
      <c r="L59" s="713"/>
      <c r="M59" s="713"/>
      <c r="N59" s="713"/>
      <c r="O59" s="713"/>
      <c r="P59" s="714"/>
      <c r="Q59" s="976"/>
      <c r="R59" s="977"/>
      <c r="S59" s="977"/>
      <c r="T59" s="977"/>
      <c r="U59" s="977"/>
      <c r="V59" s="977"/>
      <c r="W59" s="977"/>
      <c r="X59" s="977"/>
      <c r="Y59" s="977"/>
      <c r="Z59" s="977"/>
      <c r="AA59" s="977"/>
      <c r="AB59" s="977"/>
      <c r="AC59" s="977"/>
      <c r="AD59" s="977"/>
      <c r="AE59" s="978"/>
      <c r="AF59" s="979"/>
      <c r="AG59" s="716"/>
      <c r="AH59" s="716"/>
      <c r="AI59" s="716"/>
      <c r="AJ59" s="980"/>
      <c r="AK59" s="981"/>
      <c r="AL59" s="977"/>
      <c r="AM59" s="977"/>
      <c r="AN59" s="977"/>
      <c r="AO59" s="977"/>
      <c r="AP59" s="977"/>
      <c r="AQ59" s="977"/>
      <c r="AR59" s="977"/>
      <c r="AS59" s="977"/>
      <c r="AT59" s="977"/>
      <c r="AU59" s="977"/>
      <c r="AV59" s="977"/>
      <c r="AW59" s="977"/>
      <c r="AX59" s="977"/>
      <c r="AY59" s="977"/>
      <c r="AZ59" s="982"/>
      <c r="BA59" s="982"/>
      <c r="BB59" s="982"/>
      <c r="BC59" s="982"/>
      <c r="BD59" s="982"/>
      <c r="BE59" s="958"/>
      <c r="BF59" s="958"/>
      <c r="BG59" s="958"/>
      <c r="BH59" s="958"/>
      <c r="BI59" s="959"/>
      <c r="BJ59" s="56"/>
      <c r="BK59" s="56"/>
      <c r="BL59" s="56"/>
      <c r="BM59" s="56"/>
      <c r="BN59" s="56"/>
      <c r="BO59" s="55"/>
      <c r="BP59" s="55"/>
      <c r="BQ59" s="52">
        <v>53</v>
      </c>
      <c r="BR59" s="72"/>
      <c r="BS59" s="712"/>
      <c r="BT59" s="713"/>
      <c r="BU59" s="713"/>
      <c r="BV59" s="713"/>
      <c r="BW59" s="713"/>
      <c r="BX59" s="713"/>
      <c r="BY59" s="713"/>
      <c r="BZ59" s="713"/>
      <c r="CA59" s="713"/>
      <c r="CB59" s="713"/>
      <c r="CC59" s="713"/>
      <c r="CD59" s="713"/>
      <c r="CE59" s="713"/>
      <c r="CF59" s="713"/>
      <c r="CG59" s="714"/>
      <c r="CH59" s="715"/>
      <c r="CI59" s="716"/>
      <c r="CJ59" s="716"/>
      <c r="CK59" s="716"/>
      <c r="CL59" s="717"/>
      <c r="CM59" s="715"/>
      <c r="CN59" s="716"/>
      <c r="CO59" s="716"/>
      <c r="CP59" s="716"/>
      <c r="CQ59" s="717"/>
      <c r="CR59" s="715"/>
      <c r="CS59" s="716"/>
      <c r="CT59" s="716"/>
      <c r="CU59" s="716"/>
      <c r="CV59" s="717"/>
      <c r="CW59" s="715"/>
      <c r="CX59" s="716"/>
      <c r="CY59" s="716"/>
      <c r="CZ59" s="716"/>
      <c r="DA59" s="717"/>
      <c r="DB59" s="715"/>
      <c r="DC59" s="716"/>
      <c r="DD59" s="716"/>
      <c r="DE59" s="716"/>
      <c r="DF59" s="717"/>
      <c r="DG59" s="715"/>
      <c r="DH59" s="716"/>
      <c r="DI59" s="716"/>
      <c r="DJ59" s="716"/>
      <c r="DK59" s="717"/>
      <c r="DL59" s="715"/>
      <c r="DM59" s="716"/>
      <c r="DN59" s="716"/>
      <c r="DO59" s="716"/>
      <c r="DP59" s="717"/>
      <c r="DQ59" s="715"/>
      <c r="DR59" s="716"/>
      <c r="DS59" s="716"/>
      <c r="DT59" s="716"/>
      <c r="DU59" s="717"/>
      <c r="DV59" s="712"/>
      <c r="DW59" s="713"/>
      <c r="DX59" s="713"/>
      <c r="DY59" s="713"/>
      <c r="DZ59" s="718"/>
      <c r="EA59" s="48"/>
    </row>
    <row r="60" spans="1:131" ht="26.25" customHeight="1" x14ac:dyDescent="0.2">
      <c r="A60" s="52">
        <v>33</v>
      </c>
      <c r="B60" s="712"/>
      <c r="C60" s="713"/>
      <c r="D60" s="713"/>
      <c r="E60" s="713"/>
      <c r="F60" s="713"/>
      <c r="G60" s="713"/>
      <c r="H60" s="713"/>
      <c r="I60" s="713"/>
      <c r="J60" s="713"/>
      <c r="K60" s="713"/>
      <c r="L60" s="713"/>
      <c r="M60" s="713"/>
      <c r="N60" s="713"/>
      <c r="O60" s="713"/>
      <c r="P60" s="714"/>
      <c r="Q60" s="976"/>
      <c r="R60" s="977"/>
      <c r="S60" s="977"/>
      <c r="T60" s="977"/>
      <c r="U60" s="977"/>
      <c r="V60" s="977"/>
      <c r="W60" s="977"/>
      <c r="X60" s="977"/>
      <c r="Y60" s="977"/>
      <c r="Z60" s="977"/>
      <c r="AA60" s="977"/>
      <c r="AB60" s="977"/>
      <c r="AC60" s="977"/>
      <c r="AD60" s="977"/>
      <c r="AE60" s="978"/>
      <c r="AF60" s="979"/>
      <c r="AG60" s="716"/>
      <c r="AH60" s="716"/>
      <c r="AI60" s="716"/>
      <c r="AJ60" s="980"/>
      <c r="AK60" s="981"/>
      <c r="AL60" s="977"/>
      <c r="AM60" s="977"/>
      <c r="AN60" s="977"/>
      <c r="AO60" s="977"/>
      <c r="AP60" s="977"/>
      <c r="AQ60" s="977"/>
      <c r="AR60" s="977"/>
      <c r="AS60" s="977"/>
      <c r="AT60" s="977"/>
      <c r="AU60" s="977"/>
      <c r="AV60" s="977"/>
      <c r="AW60" s="977"/>
      <c r="AX60" s="977"/>
      <c r="AY60" s="977"/>
      <c r="AZ60" s="982"/>
      <c r="BA60" s="982"/>
      <c r="BB60" s="982"/>
      <c r="BC60" s="982"/>
      <c r="BD60" s="982"/>
      <c r="BE60" s="958"/>
      <c r="BF60" s="958"/>
      <c r="BG60" s="958"/>
      <c r="BH60" s="958"/>
      <c r="BI60" s="959"/>
      <c r="BJ60" s="56"/>
      <c r="BK60" s="56"/>
      <c r="BL60" s="56"/>
      <c r="BM60" s="56"/>
      <c r="BN60" s="56"/>
      <c r="BO60" s="55"/>
      <c r="BP60" s="55"/>
      <c r="BQ60" s="52">
        <v>54</v>
      </c>
      <c r="BR60" s="72"/>
      <c r="BS60" s="712"/>
      <c r="BT60" s="713"/>
      <c r="BU60" s="713"/>
      <c r="BV60" s="713"/>
      <c r="BW60" s="713"/>
      <c r="BX60" s="713"/>
      <c r="BY60" s="713"/>
      <c r="BZ60" s="713"/>
      <c r="CA60" s="713"/>
      <c r="CB60" s="713"/>
      <c r="CC60" s="713"/>
      <c r="CD60" s="713"/>
      <c r="CE60" s="713"/>
      <c r="CF60" s="713"/>
      <c r="CG60" s="714"/>
      <c r="CH60" s="715"/>
      <c r="CI60" s="716"/>
      <c r="CJ60" s="716"/>
      <c r="CK60" s="716"/>
      <c r="CL60" s="717"/>
      <c r="CM60" s="715"/>
      <c r="CN60" s="716"/>
      <c r="CO60" s="716"/>
      <c r="CP60" s="716"/>
      <c r="CQ60" s="717"/>
      <c r="CR60" s="715"/>
      <c r="CS60" s="716"/>
      <c r="CT60" s="716"/>
      <c r="CU60" s="716"/>
      <c r="CV60" s="717"/>
      <c r="CW60" s="715"/>
      <c r="CX60" s="716"/>
      <c r="CY60" s="716"/>
      <c r="CZ60" s="716"/>
      <c r="DA60" s="717"/>
      <c r="DB60" s="715"/>
      <c r="DC60" s="716"/>
      <c r="DD60" s="716"/>
      <c r="DE60" s="716"/>
      <c r="DF60" s="717"/>
      <c r="DG60" s="715"/>
      <c r="DH60" s="716"/>
      <c r="DI60" s="716"/>
      <c r="DJ60" s="716"/>
      <c r="DK60" s="717"/>
      <c r="DL60" s="715"/>
      <c r="DM60" s="716"/>
      <c r="DN60" s="716"/>
      <c r="DO60" s="716"/>
      <c r="DP60" s="717"/>
      <c r="DQ60" s="715"/>
      <c r="DR60" s="716"/>
      <c r="DS60" s="716"/>
      <c r="DT60" s="716"/>
      <c r="DU60" s="717"/>
      <c r="DV60" s="712"/>
      <c r="DW60" s="713"/>
      <c r="DX60" s="713"/>
      <c r="DY60" s="713"/>
      <c r="DZ60" s="718"/>
      <c r="EA60" s="48"/>
    </row>
    <row r="61" spans="1:131" ht="26.25" customHeight="1" x14ac:dyDescent="0.2">
      <c r="A61" s="52">
        <v>34</v>
      </c>
      <c r="B61" s="712"/>
      <c r="C61" s="713"/>
      <c r="D61" s="713"/>
      <c r="E61" s="713"/>
      <c r="F61" s="713"/>
      <c r="G61" s="713"/>
      <c r="H61" s="713"/>
      <c r="I61" s="713"/>
      <c r="J61" s="713"/>
      <c r="K61" s="713"/>
      <c r="L61" s="713"/>
      <c r="M61" s="713"/>
      <c r="N61" s="713"/>
      <c r="O61" s="713"/>
      <c r="P61" s="714"/>
      <c r="Q61" s="976"/>
      <c r="R61" s="977"/>
      <c r="S61" s="977"/>
      <c r="T61" s="977"/>
      <c r="U61" s="977"/>
      <c r="V61" s="977"/>
      <c r="W61" s="977"/>
      <c r="X61" s="977"/>
      <c r="Y61" s="977"/>
      <c r="Z61" s="977"/>
      <c r="AA61" s="977"/>
      <c r="AB61" s="977"/>
      <c r="AC61" s="977"/>
      <c r="AD61" s="977"/>
      <c r="AE61" s="978"/>
      <c r="AF61" s="979"/>
      <c r="AG61" s="716"/>
      <c r="AH61" s="716"/>
      <c r="AI61" s="716"/>
      <c r="AJ61" s="980"/>
      <c r="AK61" s="981"/>
      <c r="AL61" s="977"/>
      <c r="AM61" s="977"/>
      <c r="AN61" s="977"/>
      <c r="AO61" s="977"/>
      <c r="AP61" s="977"/>
      <c r="AQ61" s="977"/>
      <c r="AR61" s="977"/>
      <c r="AS61" s="977"/>
      <c r="AT61" s="977"/>
      <c r="AU61" s="977"/>
      <c r="AV61" s="977"/>
      <c r="AW61" s="977"/>
      <c r="AX61" s="977"/>
      <c r="AY61" s="977"/>
      <c r="AZ61" s="982"/>
      <c r="BA61" s="982"/>
      <c r="BB61" s="982"/>
      <c r="BC61" s="982"/>
      <c r="BD61" s="982"/>
      <c r="BE61" s="958"/>
      <c r="BF61" s="958"/>
      <c r="BG61" s="958"/>
      <c r="BH61" s="958"/>
      <c r="BI61" s="959"/>
      <c r="BJ61" s="56"/>
      <c r="BK61" s="56"/>
      <c r="BL61" s="56"/>
      <c r="BM61" s="56"/>
      <c r="BN61" s="56"/>
      <c r="BO61" s="55"/>
      <c r="BP61" s="55"/>
      <c r="BQ61" s="52">
        <v>55</v>
      </c>
      <c r="BR61" s="72"/>
      <c r="BS61" s="712"/>
      <c r="BT61" s="713"/>
      <c r="BU61" s="713"/>
      <c r="BV61" s="713"/>
      <c r="BW61" s="713"/>
      <c r="BX61" s="713"/>
      <c r="BY61" s="713"/>
      <c r="BZ61" s="713"/>
      <c r="CA61" s="713"/>
      <c r="CB61" s="713"/>
      <c r="CC61" s="713"/>
      <c r="CD61" s="713"/>
      <c r="CE61" s="713"/>
      <c r="CF61" s="713"/>
      <c r="CG61" s="714"/>
      <c r="CH61" s="715"/>
      <c r="CI61" s="716"/>
      <c r="CJ61" s="716"/>
      <c r="CK61" s="716"/>
      <c r="CL61" s="717"/>
      <c r="CM61" s="715"/>
      <c r="CN61" s="716"/>
      <c r="CO61" s="716"/>
      <c r="CP61" s="716"/>
      <c r="CQ61" s="717"/>
      <c r="CR61" s="715"/>
      <c r="CS61" s="716"/>
      <c r="CT61" s="716"/>
      <c r="CU61" s="716"/>
      <c r="CV61" s="717"/>
      <c r="CW61" s="715"/>
      <c r="CX61" s="716"/>
      <c r="CY61" s="716"/>
      <c r="CZ61" s="716"/>
      <c r="DA61" s="717"/>
      <c r="DB61" s="715"/>
      <c r="DC61" s="716"/>
      <c r="DD61" s="716"/>
      <c r="DE61" s="716"/>
      <c r="DF61" s="717"/>
      <c r="DG61" s="715"/>
      <c r="DH61" s="716"/>
      <c r="DI61" s="716"/>
      <c r="DJ61" s="716"/>
      <c r="DK61" s="717"/>
      <c r="DL61" s="715"/>
      <c r="DM61" s="716"/>
      <c r="DN61" s="716"/>
      <c r="DO61" s="716"/>
      <c r="DP61" s="717"/>
      <c r="DQ61" s="715"/>
      <c r="DR61" s="716"/>
      <c r="DS61" s="716"/>
      <c r="DT61" s="716"/>
      <c r="DU61" s="717"/>
      <c r="DV61" s="712"/>
      <c r="DW61" s="713"/>
      <c r="DX61" s="713"/>
      <c r="DY61" s="713"/>
      <c r="DZ61" s="718"/>
      <c r="EA61" s="48"/>
    </row>
    <row r="62" spans="1:131" ht="26.25" customHeight="1" x14ac:dyDescent="0.2">
      <c r="A62" s="52">
        <v>35</v>
      </c>
      <c r="B62" s="712"/>
      <c r="C62" s="713"/>
      <c r="D62" s="713"/>
      <c r="E62" s="713"/>
      <c r="F62" s="713"/>
      <c r="G62" s="713"/>
      <c r="H62" s="713"/>
      <c r="I62" s="713"/>
      <c r="J62" s="713"/>
      <c r="K62" s="713"/>
      <c r="L62" s="713"/>
      <c r="M62" s="713"/>
      <c r="N62" s="713"/>
      <c r="O62" s="713"/>
      <c r="P62" s="714"/>
      <c r="Q62" s="976"/>
      <c r="R62" s="977"/>
      <c r="S62" s="977"/>
      <c r="T62" s="977"/>
      <c r="U62" s="977"/>
      <c r="V62" s="977"/>
      <c r="W62" s="977"/>
      <c r="X62" s="977"/>
      <c r="Y62" s="977"/>
      <c r="Z62" s="977"/>
      <c r="AA62" s="977"/>
      <c r="AB62" s="977"/>
      <c r="AC62" s="977"/>
      <c r="AD62" s="977"/>
      <c r="AE62" s="978"/>
      <c r="AF62" s="979"/>
      <c r="AG62" s="716"/>
      <c r="AH62" s="716"/>
      <c r="AI62" s="716"/>
      <c r="AJ62" s="980"/>
      <c r="AK62" s="981"/>
      <c r="AL62" s="977"/>
      <c r="AM62" s="977"/>
      <c r="AN62" s="977"/>
      <c r="AO62" s="977"/>
      <c r="AP62" s="977"/>
      <c r="AQ62" s="977"/>
      <c r="AR62" s="977"/>
      <c r="AS62" s="977"/>
      <c r="AT62" s="977"/>
      <c r="AU62" s="977"/>
      <c r="AV62" s="977"/>
      <c r="AW62" s="977"/>
      <c r="AX62" s="977"/>
      <c r="AY62" s="977"/>
      <c r="AZ62" s="982"/>
      <c r="BA62" s="982"/>
      <c r="BB62" s="982"/>
      <c r="BC62" s="982"/>
      <c r="BD62" s="982"/>
      <c r="BE62" s="958"/>
      <c r="BF62" s="958"/>
      <c r="BG62" s="958"/>
      <c r="BH62" s="958"/>
      <c r="BI62" s="959"/>
      <c r="BJ62" s="983" t="s">
        <v>41</v>
      </c>
      <c r="BK62" s="984"/>
      <c r="BL62" s="984"/>
      <c r="BM62" s="984"/>
      <c r="BN62" s="985"/>
      <c r="BO62" s="55"/>
      <c r="BP62" s="55"/>
      <c r="BQ62" s="52">
        <v>56</v>
      </c>
      <c r="BR62" s="72"/>
      <c r="BS62" s="712"/>
      <c r="BT62" s="713"/>
      <c r="BU62" s="713"/>
      <c r="BV62" s="713"/>
      <c r="BW62" s="713"/>
      <c r="BX62" s="713"/>
      <c r="BY62" s="713"/>
      <c r="BZ62" s="713"/>
      <c r="CA62" s="713"/>
      <c r="CB62" s="713"/>
      <c r="CC62" s="713"/>
      <c r="CD62" s="713"/>
      <c r="CE62" s="713"/>
      <c r="CF62" s="713"/>
      <c r="CG62" s="714"/>
      <c r="CH62" s="715"/>
      <c r="CI62" s="716"/>
      <c r="CJ62" s="716"/>
      <c r="CK62" s="716"/>
      <c r="CL62" s="717"/>
      <c r="CM62" s="715"/>
      <c r="CN62" s="716"/>
      <c r="CO62" s="716"/>
      <c r="CP62" s="716"/>
      <c r="CQ62" s="717"/>
      <c r="CR62" s="715"/>
      <c r="CS62" s="716"/>
      <c r="CT62" s="716"/>
      <c r="CU62" s="716"/>
      <c r="CV62" s="717"/>
      <c r="CW62" s="715"/>
      <c r="CX62" s="716"/>
      <c r="CY62" s="716"/>
      <c r="CZ62" s="716"/>
      <c r="DA62" s="717"/>
      <c r="DB62" s="715"/>
      <c r="DC62" s="716"/>
      <c r="DD62" s="716"/>
      <c r="DE62" s="716"/>
      <c r="DF62" s="717"/>
      <c r="DG62" s="715"/>
      <c r="DH62" s="716"/>
      <c r="DI62" s="716"/>
      <c r="DJ62" s="716"/>
      <c r="DK62" s="717"/>
      <c r="DL62" s="715"/>
      <c r="DM62" s="716"/>
      <c r="DN62" s="716"/>
      <c r="DO62" s="716"/>
      <c r="DP62" s="717"/>
      <c r="DQ62" s="715"/>
      <c r="DR62" s="716"/>
      <c r="DS62" s="716"/>
      <c r="DT62" s="716"/>
      <c r="DU62" s="717"/>
      <c r="DV62" s="712"/>
      <c r="DW62" s="713"/>
      <c r="DX62" s="713"/>
      <c r="DY62" s="713"/>
      <c r="DZ62" s="718"/>
      <c r="EA62" s="48"/>
    </row>
    <row r="63" spans="1:131" ht="26.25" customHeight="1" x14ac:dyDescent="0.2">
      <c r="A63" s="53" t="s">
        <v>445</v>
      </c>
      <c r="B63" s="934" t="s">
        <v>78</v>
      </c>
      <c r="C63" s="935"/>
      <c r="D63" s="935"/>
      <c r="E63" s="935"/>
      <c r="F63" s="935"/>
      <c r="G63" s="935"/>
      <c r="H63" s="935"/>
      <c r="I63" s="935"/>
      <c r="J63" s="935"/>
      <c r="K63" s="935"/>
      <c r="L63" s="935"/>
      <c r="M63" s="935"/>
      <c r="N63" s="935"/>
      <c r="O63" s="935"/>
      <c r="P63" s="936"/>
      <c r="Q63" s="944"/>
      <c r="R63" s="945"/>
      <c r="S63" s="945"/>
      <c r="T63" s="945"/>
      <c r="U63" s="945"/>
      <c r="V63" s="945"/>
      <c r="W63" s="945"/>
      <c r="X63" s="945"/>
      <c r="Y63" s="945"/>
      <c r="Z63" s="945"/>
      <c r="AA63" s="945"/>
      <c r="AB63" s="945"/>
      <c r="AC63" s="945"/>
      <c r="AD63" s="945"/>
      <c r="AE63" s="969"/>
      <c r="AF63" s="970">
        <v>9161</v>
      </c>
      <c r="AG63" s="946"/>
      <c r="AH63" s="946"/>
      <c r="AI63" s="946"/>
      <c r="AJ63" s="971"/>
      <c r="AK63" s="972"/>
      <c r="AL63" s="945"/>
      <c r="AM63" s="945"/>
      <c r="AN63" s="945"/>
      <c r="AO63" s="945"/>
      <c r="AP63" s="946">
        <v>91638</v>
      </c>
      <c r="AQ63" s="946"/>
      <c r="AR63" s="946"/>
      <c r="AS63" s="946"/>
      <c r="AT63" s="946"/>
      <c r="AU63" s="946">
        <v>50559</v>
      </c>
      <c r="AV63" s="946"/>
      <c r="AW63" s="946"/>
      <c r="AX63" s="946"/>
      <c r="AY63" s="946"/>
      <c r="AZ63" s="973"/>
      <c r="BA63" s="973"/>
      <c r="BB63" s="973"/>
      <c r="BC63" s="973"/>
      <c r="BD63" s="973"/>
      <c r="BE63" s="947"/>
      <c r="BF63" s="947"/>
      <c r="BG63" s="947"/>
      <c r="BH63" s="947"/>
      <c r="BI63" s="948"/>
      <c r="BJ63" s="974" t="s">
        <v>34</v>
      </c>
      <c r="BK63" s="941"/>
      <c r="BL63" s="941"/>
      <c r="BM63" s="941"/>
      <c r="BN63" s="975"/>
      <c r="BO63" s="55"/>
      <c r="BP63" s="55"/>
      <c r="BQ63" s="52">
        <v>57</v>
      </c>
      <c r="BR63" s="72"/>
      <c r="BS63" s="712"/>
      <c r="BT63" s="713"/>
      <c r="BU63" s="713"/>
      <c r="BV63" s="713"/>
      <c r="BW63" s="713"/>
      <c r="BX63" s="713"/>
      <c r="BY63" s="713"/>
      <c r="BZ63" s="713"/>
      <c r="CA63" s="713"/>
      <c r="CB63" s="713"/>
      <c r="CC63" s="713"/>
      <c r="CD63" s="713"/>
      <c r="CE63" s="713"/>
      <c r="CF63" s="713"/>
      <c r="CG63" s="714"/>
      <c r="CH63" s="715"/>
      <c r="CI63" s="716"/>
      <c r="CJ63" s="716"/>
      <c r="CK63" s="716"/>
      <c r="CL63" s="717"/>
      <c r="CM63" s="715"/>
      <c r="CN63" s="716"/>
      <c r="CO63" s="716"/>
      <c r="CP63" s="716"/>
      <c r="CQ63" s="717"/>
      <c r="CR63" s="715"/>
      <c r="CS63" s="716"/>
      <c r="CT63" s="716"/>
      <c r="CU63" s="716"/>
      <c r="CV63" s="717"/>
      <c r="CW63" s="715"/>
      <c r="CX63" s="716"/>
      <c r="CY63" s="716"/>
      <c r="CZ63" s="716"/>
      <c r="DA63" s="717"/>
      <c r="DB63" s="715"/>
      <c r="DC63" s="716"/>
      <c r="DD63" s="716"/>
      <c r="DE63" s="716"/>
      <c r="DF63" s="717"/>
      <c r="DG63" s="715"/>
      <c r="DH63" s="716"/>
      <c r="DI63" s="716"/>
      <c r="DJ63" s="716"/>
      <c r="DK63" s="717"/>
      <c r="DL63" s="715"/>
      <c r="DM63" s="716"/>
      <c r="DN63" s="716"/>
      <c r="DO63" s="716"/>
      <c r="DP63" s="717"/>
      <c r="DQ63" s="715"/>
      <c r="DR63" s="716"/>
      <c r="DS63" s="716"/>
      <c r="DT63" s="716"/>
      <c r="DU63" s="717"/>
      <c r="DV63" s="712"/>
      <c r="DW63" s="713"/>
      <c r="DX63" s="713"/>
      <c r="DY63" s="713"/>
      <c r="DZ63" s="71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12"/>
      <c r="BT64" s="713"/>
      <c r="BU64" s="713"/>
      <c r="BV64" s="713"/>
      <c r="BW64" s="713"/>
      <c r="BX64" s="713"/>
      <c r="BY64" s="713"/>
      <c r="BZ64" s="713"/>
      <c r="CA64" s="713"/>
      <c r="CB64" s="713"/>
      <c r="CC64" s="713"/>
      <c r="CD64" s="713"/>
      <c r="CE64" s="713"/>
      <c r="CF64" s="713"/>
      <c r="CG64" s="714"/>
      <c r="CH64" s="715"/>
      <c r="CI64" s="716"/>
      <c r="CJ64" s="716"/>
      <c r="CK64" s="716"/>
      <c r="CL64" s="717"/>
      <c r="CM64" s="715"/>
      <c r="CN64" s="716"/>
      <c r="CO64" s="716"/>
      <c r="CP64" s="716"/>
      <c r="CQ64" s="717"/>
      <c r="CR64" s="715"/>
      <c r="CS64" s="716"/>
      <c r="CT64" s="716"/>
      <c r="CU64" s="716"/>
      <c r="CV64" s="717"/>
      <c r="CW64" s="715"/>
      <c r="CX64" s="716"/>
      <c r="CY64" s="716"/>
      <c r="CZ64" s="716"/>
      <c r="DA64" s="717"/>
      <c r="DB64" s="715"/>
      <c r="DC64" s="716"/>
      <c r="DD64" s="716"/>
      <c r="DE64" s="716"/>
      <c r="DF64" s="717"/>
      <c r="DG64" s="715"/>
      <c r="DH64" s="716"/>
      <c r="DI64" s="716"/>
      <c r="DJ64" s="716"/>
      <c r="DK64" s="717"/>
      <c r="DL64" s="715"/>
      <c r="DM64" s="716"/>
      <c r="DN64" s="716"/>
      <c r="DO64" s="716"/>
      <c r="DP64" s="717"/>
      <c r="DQ64" s="715"/>
      <c r="DR64" s="716"/>
      <c r="DS64" s="716"/>
      <c r="DT64" s="716"/>
      <c r="DU64" s="717"/>
      <c r="DV64" s="712"/>
      <c r="DW64" s="713"/>
      <c r="DX64" s="713"/>
      <c r="DY64" s="713"/>
      <c r="DZ64" s="718"/>
      <c r="EA64" s="48"/>
    </row>
    <row r="65" spans="1:131" ht="26.25" customHeight="1" x14ac:dyDescent="0.2">
      <c r="A65" s="56" t="s">
        <v>253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12"/>
      <c r="BT65" s="713"/>
      <c r="BU65" s="713"/>
      <c r="BV65" s="713"/>
      <c r="BW65" s="713"/>
      <c r="BX65" s="713"/>
      <c r="BY65" s="713"/>
      <c r="BZ65" s="713"/>
      <c r="CA65" s="713"/>
      <c r="CB65" s="713"/>
      <c r="CC65" s="713"/>
      <c r="CD65" s="713"/>
      <c r="CE65" s="713"/>
      <c r="CF65" s="713"/>
      <c r="CG65" s="714"/>
      <c r="CH65" s="715"/>
      <c r="CI65" s="716"/>
      <c r="CJ65" s="716"/>
      <c r="CK65" s="716"/>
      <c r="CL65" s="717"/>
      <c r="CM65" s="715"/>
      <c r="CN65" s="716"/>
      <c r="CO65" s="716"/>
      <c r="CP65" s="716"/>
      <c r="CQ65" s="717"/>
      <c r="CR65" s="715"/>
      <c r="CS65" s="716"/>
      <c r="CT65" s="716"/>
      <c r="CU65" s="716"/>
      <c r="CV65" s="717"/>
      <c r="CW65" s="715"/>
      <c r="CX65" s="716"/>
      <c r="CY65" s="716"/>
      <c r="CZ65" s="716"/>
      <c r="DA65" s="717"/>
      <c r="DB65" s="715"/>
      <c r="DC65" s="716"/>
      <c r="DD65" s="716"/>
      <c r="DE65" s="716"/>
      <c r="DF65" s="717"/>
      <c r="DG65" s="715"/>
      <c r="DH65" s="716"/>
      <c r="DI65" s="716"/>
      <c r="DJ65" s="716"/>
      <c r="DK65" s="717"/>
      <c r="DL65" s="715"/>
      <c r="DM65" s="716"/>
      <c r="DN65" s="716"/>
      <c r="DO65" s="716"/>
      <c r="DP65" s="717"/>
      <c r="DQ65" s="715"/>
      <c r="DR65" s="716"/>
      <c r="DS65" s="716"/>
      <c r="DT65" s="716"/>
      <c r="DU65" s="717"/>
      <c r="DV65" s="712"/>
      <c r="DW65" s="713"/>
      <c r="DX65" s="713"/>
      <c r="DY65" s="713"/>
      <c r="DZ65" s="718"/>
      <c r="EA65" s="48"/>
    </row>
    <row r="66" spans="1:131" ht="26.25" customHeight="1" x14ac:dyDescent="0.2">
      <c r="A66" s="695" t="s">
        <v>233</v>
      </c>
      <c r="B66" s="696"/>
      <c r="C66" s="696"/>
      <c r="D66" s="696"/>
      <c r="E66" s="696"/>
      <c r="F66" s="696"/>
      <c r="G66" s="696"/>
      <c r="H66" s="696"/>
      <c r="I66" s="696"/>
      <c r="J66" s="696"/>
      <c r="K66" s="696"/>
      <c r="L66" s="696"/>
      <c r="M66" s="696"/>
      <c r="N66" s="696"/>
      <c r="O66" s="696"/>
      <c r="P66" s="697"/>
      <c r="Q66" s="687" t="s">
        <v>417</v>
      </c>
      <c r="R66" s="688"/>
      <c r="S66" s="688"/>
      <c r="T66" s="688"/>
      <c r="U66" s="689"/>
      <c r="V66" s="687" t="s">
        <v>456</v>
      </c>
      <c r="W66" s="688"/>
      <c r="X66" s="688"/>
      <c r="Y66" s="688"/>
      <c r="Z66" s="689"/>
      <c r="AA66" s="687" t="s">
        <v>167</v>
      </c>
      <c r="AB66" s="688"/>
      <c r="AC66" s="688"/>
      <c r="AD66" s="688"/>
      <c r="AE66" s="689"/>
      <c r="AF66" s="707" t="s">
        <v>465</v>
      </c>
      <c r="AG66" s="702"/>
      <c r="AH66" s="702"/>
      <c r="AI66" s="702"/>
      <c r="AJ66" s="708"/>
      <c r="AK66" s="687" t="s">
        <v>466</v>
      </c>
      <c r="AL66" s="696"/>
      <c r="AM66" s="696"/>
      <c r="AN66" s="696"/>
      <c r="AO66" s="697"/>
      <c r="AP66" s="687" t="s">
        <v>423</v>
      </c>
      <c r="AQ66" s="688"/>
      <c r="AR66" s="688"/>
      <c r="AS66" s="688"/>
      <c r="AT66" s="689"/>
      <c r="AU66" s="687" t="s">
        <v>472</v>
      </c>
      <c r="AV66" s="688"/>
      <c r="AW66" s="688"/>
      <c r="AX66" s="688"/>
      <c r="AY66" s="689"/>
      <c r="AZ66" s="687" t="s">
        <v>453</v>
      </c>
      <c r="BA66" s="688"/>
      <c r="BB66" s="688"/>
      <c r="BC66" s="688"/>
      <c r="BD66" s="693"/>
      <c r="BE66" s="55"/>
      <c r="BF66" s="55"/>
      <c r="BG66" s="55"/>
      <c r="BH66" s="55"/>
      <c r="BI66" s="55"/>
      <c r="BJ66" s="55"/>
      <c r="BK66" s="55"/>
      <c r="BL66" s="55"/>
      <c r="BM66" s="55"/>
      <c r="BN66" s="55"/>
      <c r="BO66" s="55"/>
      <c r="BP66" s="55"/>
      <c r="BQ66" s="52">
        <v>60</v>
      </c>
      <c r="BR66" s="73"/>
      <c r="BS66" s="927"/>
      <c r="BT66" s="928"/>
      <c r="BU66" s="928"/>
      <c r="BV66" s="928"/>
      <c r="BW66" s="928"/>
      <c r="BX66" s="928"/>
      <c r="BY66" s="928"/>
      <c r="BZ66" s="928"/>
      <c r="CA66" s="928"/>
      <c r="CB66" s="928"/>
      <c r="CC66" s="928"/>
      <c r="CD66" s="928"/>
      <c r="CE66" s="928"/>
      <c r="CF66" s="928"/>
      <c r="CG66" s="929"/>
      <c r="CH66" s="930"/>
      <c r="CI66" s="931"/>
      <c r="CJ66" s="931"/>
      <c r="CK66" s="931"/>
      <c r="CL66" s="932"/>
      <c r="CM66" s="930"/>
      <c r="CN66" s="931"/>
      <c r="CO66" s="931"/>
      <c r="CP66" s="931"/>
      <c r="CQ66" s="932"/>
      <c r="CR66" s="930"/>
      <c r="CS66" s="931"/>
      <c r="CT66" s="931"/>
      <c r="CU66" s="931"/>
      <c r="CV66" s="932"/>
      <c r="CW66" s="930"/>
      <c r="CX66" s="931"/>
      <c r="CY66" s="931"/>
      <c r="CZ66" s="931"/>
      <c r="DA66" s="932"/>
      <c r="DB66" s="930"/>
      <c r="DC66" s="931"/>
      <c r="DD66" s="931"/>
      <c r="DE66" s="931"/>
      <c r="DF66" s="932"/>
      <c r="DG66" s="930"/>
      <c r="DH66" s="931"/>
      <c r="DI66" s="931"/>
      <c r="DJ66" s="931"/>
      <c r="DK66" s="932"/>
      <c r="DL66" s="930"/>
      <c r="DM66" s="931"/>
      <c r="DN66" s="931"/>
      <c r="DO66" s="931"/>
      <c r="DP66" s="932"/>
      <c r="DQ66" s="930"/>
      <c r="DR66" s="931"/>
      <c r="DS66" s="931"/>
      <c r="DT66" s="931"/>
      <c r="DU66" s="932"/>
      <c r="DV66" s="927"/>
      <c r="DW66" s="928"/>
      <c r="DX66" s="928"/>
      <c r="DY66" s="928"/>
      <c r="DZ66" s="933"/>
      <c r="EA66" s="48"/>
    </row>
    <row r="67" spans="1:131" ht="26.25" customHeight="1" x14ac:dyDescent="0.2">
      <c r="A67" s="698"/>
      <c r="B67" s="699"/>
      <c r="C67" s="699"/>
      <c r="D67" s="699"/>
      <c r="E67" s="699"/>
      <c r="F67" s="699"/>
      <c r="G67" s="699"/>
      <c r="H67" s="699"/>
      <c r="I67" s="699"/>
      <c r="J67" s="699"/>
      <c r="K67" s="699"/>
      <c r="L67" s="699"/>
      <c r="M67" s="699"/>
      <c r="N67" s="699"/>
      <c r="O67" s="699"/>
      <c r="P67" s="700"/>
      <c r="Q67" s="690"/>
      <c r="R67" s="691"/>
      <c r="S67" s="691"/>
      <c r="T67" s="691"/>
      <c r="U67" s="692"/>
      <c r="V67" s="690"/>
      <c r="W67" s="691"/>
      <c r="X67" s="691"/>
      <c r="Y67" s="691"/>
      <c r="Z67" s="692"/>
      <c r="AA67" s="690"/>
      <c r="AB67" s="691"/>
      <c r="AC67" s="691"/>
      <c r="AD67" s="691"/>
      <c r="AE67" s="692"/>
      <c r="AF67" s="709"/>
      <c r="AG67" s="705"/>
      <c r="AH67" s="705"/>
      <c r="AI67" s="705"/>
      <c r="AJ67" s="710"/>
      <c r="AK67" s="711"/>
      <c r="AL67" s="699"/>
      <c r="AM67" s="699"/>
      <c r="AN67" s="699"/>
      <c r="AO67" s="700"/>
      <c r="AP67" s="690"/>
      <c r="AQ67" s="691"/>
      <c r="AR67" s="691"/>
      <c r="AS67" s="691"/>
      <c r="AT67" s="692"/>
      <c r="AU67" s="690"/>
      <c r="AV67" s="691"/>
      <c r="AW67" s="691"/>
      <c r="AX67" s="691"/>
      <c r="AY67" s="692"/>
      <c r="AZ67" s="690"/>
      <c r="BA67" s="691"/>
      <c r="BB67" s="691"/>
      <c r="BC67" s="691"/>
      <c r="BD67" s="694"/>
      <c r="BE67" s="55"/>
      <c r="BF67" s="55"/>
      <c r="BG67" s="55"/>
      <c r="BH67" s="55"/>
      <c r="BI67" s="55"/>
      <c r="BJ67" s="55"/>
      <c r="BK67" s="55"/>
      <c r="BL67" s="55"/>
      <c r="BM67" s="55"/>
      <c r="BN67" s="55"/>
      <c r="BO67" s="55"/>
      <c r="BP67" s="55"/>
      <c r="BQ67" s="52">
        <v>61</v>
      </c>
      <c r="BR67" s="73"/>
      <c r="BS67" s="927"/>
      <c r="BT67" s="928"/>
      <c r="BU67" s="928"/>
      <c r="BV67" s="928"/>
      <c r="BW67" s="928"/>
      <c r="BX67" s="928"/>
      <c r="BY67" s="928"/>
      <c r="BZ67" s="928"/>
      <c r="CA67" s="928"/>
      <c r="CB67" s="928"/>
      <c r="CC67" s="928"/>
      <c r="CD67" s="928"/>
      <c r="CE67" s="928"/>
      <c r="CF67" s="928"/>
      <c r="CG67" s="929"/>
      <c r="CH67" s="930"/>
      <c r="CI67" s="931"/>
      <c r="CJ67" s="931"/>
      <c r="CK67" s="931"/>
      <c r="CL67" s="932"/>
      <c r="CM67" s="930"/>
      <c r="CN67" s="931"/>
      <c r="CO67" s="931"/>
      <c r="CP67" s="931"/>
      <c r="CQ67" s="932"/>
      <c r="CR67" s="930"/>
      <c r="CS67" s="931"/>
      <c r="CT67" s="931"/>
      <c r="CU67" s="931"/>
      <c r="CV67" s="932"/>
      <c r="CW67" s="930"/>
      <c r="CX67" s="931"/>
      <c r="CY67" s="931"/>
      <c r="CZ67" s="931"/>
      <c r="DA67" s="932"/>
      <c r="DB67" s="930"/>
      <c r="DC67" s="931"/>
      <c r="DD67" s="931"/>
      <c r="DE67" s="931"/>
      <c r="DF67" s="932"/>
      <c r="DG67" s="930"/>
      <c r="DH67" s="931"/>
      <c r="DI67" s="931"/>
      <c r="DJ67" s="931"/>
      <c r="DK67" s="932"/>
      <c r="DL67" s="930"/>
      <c r="DM67" s="931"/>
      <c r="DN67" s="931"/>
      <c r="DO67" s="931"/>
      <c r="DP67" s="932"/>
      <c r="DQ67" s="930"/>
      <c r="DR67" s="931"/>
      <c r="DS67" s="931"/>
      <c r="DT67" s="931"/>
      <c r="DU67" s="932"/>
      <c r="DV67" s="927"/>
      <c r="DW67" s="928"/>
      <c r="DX67" s="928"/>
      <c r="DY67" s="928"/>
      <c r="DZ67" s="933"/>
      <c r="EA67" s="48"/>
    </row>
    <row r="68" spans="1:131" ht="26.25" customHeight="1" x14ac:dyDescent="0.2">
      <c r="A68" s="51">
        <v>1</v>
      </c>
      <c r="B68" s="962" t="s">
        <v>529</v>
      </c>
      <c r="C68" s="963"/>
      <c r="D68" s="963"/>
      <c r="E68" s="963"/>
      <c r="F68" s="963"/>
      <c r="G68" s="963"/>
      <c r="H68" s="963"/>
      <c r="I68" s="963"/>
      <c r="J68" s="963"/>
      <c r="K68" s="963"/>
      <c r="L68" s="963"/>
      <c r="M68" s="963"/>
      <c r="N68" s="963"/>
      <c r="O68" s="963"/>
      <c r="P68" s="964"/>
      <c r="Q68" s="965">
        <v>116758</v>
      </c>
      <c r="R68" s="966"/>
      <c r="S68" s="966"/>
      <c r="T68" s="966"/>
      <c r="U68" s="966"/>
      <c r="V68" s="966">
        <v>108493</v>
      </c>
      <c r="W68" s="966"/>
      <c r="X68" s="966"/>
      <c r="Y68" s="966"/>
      <c r="Z68" s="966"/>
      <c r="AA68" s="966">
        <v>8265</v>
      </c>
      <c r="AB68" s="966"/>
      <c r="AC68" s="966"/>
      <c r="AD68" s="966"/>
      <c r="AE68" s="966"/>
      <c r="AF68" s="966">
        <v>15120</v>
      </c>
      <c r="AG68" s="966"/>
      <c r="AH68" s="966"/>
      <c r="AI68" s="966"/>
      <c r="AJ68" s="966"/>
      <c r="AK68" s="961" t="s">
        <v>34</v>
      </c>
      <c r="AL68" s="716"/>
      <c r="AM68" s="716"/>
      <c r="AN68" s="716"/>
      <c r="AO68" s="960"/>
      <c r="AP68" s="961" t="s">
        <v>34</v>
      </c>
      <c r="AQ68" s="716"/>
      <c r="AR68" s="716"/>
      <c r="AS68" s="716"/>
      <c r="AT68" s="960"/>
      <c r="AU68" s="961" t="s">
        <v>34</v>
      </c>
      <c r="AV68" s="716"/>
      <c r="AW68" s="716"/>
      <c r="AX68" s="716"/>
      <c r="AY68" s="960"/>
      <c r="AZ68" s="967"/>
      <c r="BA68" s="967"/>
      <c r="BB68" s="967"/>
      <c r="BC68" s="967"/>
      <c r="BD68" s="968"/>
      <c r="BE68" s="55"/>
      <c r="BF68" s="55"/>
      <c r="BG68" s="55"/>
      <c r="BH68" s="55"/>
      <c r="BI68" s="55"/>
      <c r="BJ68" s="55"/>
      <c r="BK68" s="55"/>
      <c r="BL68" s="55"/>
      <c r="BM68" s="55"/>
      <c r="BN68" s="55"/>
      <c r="BO68" s="55"/>
      <c r="BP68" s="55"/>
      <c r="BQ68" s="52">
        <v>62</v>
      </c>
      <c r="BR68" s="73"/>
      <c r="BS68" s="927"/>
      <c r="BT68" s="928"/>
      <c r="BU68" s="928"/>
      <c r="BV68" s="928"/>
      <c r="BW68" s="928"/>
      <c r="BX68" s="928"/>
      <c r="BY68" s="928"/>
      <c r="BZ68" s="928"/>
      <c r="CA68" s="928"/>
      <c r="CB68" s="928"/>
      <c r="CC68" s="928"/>
      <c r="CD68" s="928"/>
      <c r="CE68" s="928"/>
      <c r="CF68" s="928"/>
      <c r="CG68" s="929"/>
      <c r="CH68" s="930"/>
      <c r="CI68" s="931"/>
      <c r="CJ68" s="931"/>
      <c r="CK68" s="931"/>
      <c r="CL68" s="932"/>
      <c r="CM68" s="930"/>
      <c r="CN68" s="931"/>
      <c r="CO68" s="931"/>
      <c r="CP68" s="931"/>
      <c r="CQ68" s="932"/>
      <c r="CR68" s="930"/>
      <c r="CS68" s="931"/>
      <c r="CT68" s="931"/>
      <c r="CU68" s="931"/>
      <c r="CV68" s="932"/>
      <c r="CW68" s="930"/>
      <c r="CX68" s="931"/>
      <c r="CY68" s="931"/>
      <c r="CZ68" s="931"/>
      <c r="DA68" s="932"/>
      <c r="DB68" s="930"/>
      <c r="DC68" s="931"/>
      <c r="DD68" s="931"/>
      <c r="DE68" s="931"/>
      <c r="DF68" s="932"/>
      <c r="DG68" s="930"/>
      <c r="DH68" s="931"/>
      <c r="DI68" s="931"/>
      <c r="DJ68" s="931"/>
      <c r="DK68" s="932"/>
      <c r="DL68" s="930"/>
      <c r="DM68" s="931"/>
      <c r="DN68" s="931"/>
      <c r="DO68" s="931"/>
      <c r="DP68" s="932"/>
      <c r="DQ68" s="930"/>
      <c r="DR68" s="931"/>
      <c r="DS68" s="931"/>
      <c r="DT68" s="931"/>
      <c r="DU68" s="932"/>
      <c r="DV68" s="927"/>
      <c r="DW68" s="928"/>
      <c r="DX68" s="928"/>
      <c r="DY68" s="928"/>
      <c r="DZ68" s="933"/>
      <c r="EA68" s="48"/>
    </row>
    <row r="69" spans="1:131" ht="26.25" customHeight="1" x14ac:dyDescent="0.2">
      <c r="A69" s="52">
        <v>2</v>
      </c>
      <c r="B69" s="712" t="s">
        <v>530</v>
      </c>
      <c r="C69" s="713"/>
      <c r="D69" s="713"/>
      <c r="E69" s="713"/>
      <c r="F69" s="713"/>
      <c r="G69" s="713"/>
      <c r="H69" s="713"/>
      <c r="I69" s="713"/>
      <c r="J69" s="713"/>
      <c r="K69" s="713"/>
      <c r="L69" s="713"/>
      <c r="M69" s="713"/>
      <c r="N69" s="713"/>
      <c r="O69" s="713"/>
      <c r="P69" s="714"/>
      <c r="Q69" s="956">
        <v>1</v>
      </c>
      <c r="R69" s="957"/>
      <c r="S69" s="957"/>
      <c r="T69" s="957"/>
      <c r="U69" s="957"/>
      <c r="V69" s="957">
        <v>1</v>
      </c>
      <c r="W69" s="957"/>
      <c r="X69" s="957"/>
      <c r="Y69" s="957"/>
      <c r="Z69" s="957"/>
      <c r="AA69" s="957">
        <v>0</v>
      </c>
      <c r="AB69" s="957"/>
      <c r="AC69" s="957"/>
      <c r="AD69" s="957"/>
      <c r="AE69" s="957"/>
      <c r="AF69" s="961" t="s">
        <v>34</v>
      </c>
      <c r="AG69" s="716"/>
      <c r="AH69" s="716"/>
      <c r="AI69" s="716"/>
      <c r="AJ69" s="960"/>
      <c r="AK69" s="961" t="s">
        <v>34</v>
      </c>
      <c r="AL69" s="716"/>
      <c r="AM69" s="716"/>
      <c r="AN69" s="716"/>
      <c r="AO69" s="960"/>
      <c r="AP69" s="961" t="s">
        <v>34</v>
      </c>
      <c r="AQ69" s="716"/>
      <c r="AR69" s="716"/>
      <c r="AS69" s="716"/>
      <c r="AT69" s="960"/>
      <c r="AU69" s="961" t="s">
        <v>34</v>
      </c>
      <c r="AV69" s="716"/>
      <c r="AW69" s="716"/>
      <c r="AX69" s="716"/>
      <c r="AY69" s="960"/>
      <c r="AZ69" s="958"/>
      <c r="BA69" s="958"/>
      <c r="BB69" s="958"/>
      <c r="BC69" s="958"/>
      <c r="BD69" s="959"/>
      <c r="BE69" s="55"/>
      <c r="BF69" s="55"/>
      <c r="BG69" s="55"/>
      <c r="BH69" s="55"/>
      <c r="BI69" s="55"/>
      <c r="BJ69" s="55"/>
      <c r="BK69" s="55"/>
      <c r="BL69" s="55"/>
      <c r="BM69" s="55"/>
      <c r="BN69" s="55"/>
      <c r="BO69" s="55"/>
      <c r="BP69" s="55"/>
      <c r="BQ69" s="52">
        <v>63</v>
      </c>
      <c r="BR69" s="73"/>
      <c r="BS69" s="927"/>
      <c r="BT69" s="928"/>
      <c r="BU69" s="928"/>
      <c r="BV69" s="928"/>
      <c r="BW69" s="928"/>
      <c r="BX69" s="928"/>
      <c r="BY69" s="928"/>
      <c r="BZ69" s="928"/>
      <c r="CA69" s="928"/>
      <c r="CB69" s="928"/>
      <c r="CC69" s="928"/>
      <c r="CD69" s="928"/>
      <c r="CE69" s="928"/>
      <c r="CF69" s="928"/>
      <c r="CG69" s="929"/>
      <c r="CH69" s="930"/>
      <c r="CI69" s="931"/>
      <c r="CJ69" s="931"/>
      <c r="CK69" s="931"/>
      <c r="CL69" s="932"/>
      <c r="CM69" s="930"/>
      <c r="CN69" s="931"/>
      <c r="CO69" s="931"/>
      <c r="CP69" s="931"/>
      <c r="CQ69" s="932"/>
      <c r="CR69" s="930"/>
      <c r="CS69" s="931"/>
      <c r="CT69" s="931"/>
      <c r="CU69" s="931"/>
      <c r="CV69" s="932"/>
      <c r="CW69" s="930"/>
      <c r="CX69" s="931"/>
      <c r="CY69" s="931"/>
      <c r="CZ69" s="931"/>
      <c r="DA69" s="932"/>
      <c r="DB69" s="930"/>
      <c r="DC69" s="931"/>
      <c r="DD69" s="931"/>
      <c r="DE69" s="931"/>
      <c r="DF69" s="932"/>
      <c r="DG69" s="930"/>
      <c r="DH69" s="931"/>
      <c r="DI69" s="931"/>
      <c r="DJ69" s="931"/>
      <c r="DK69" s="932"/>
      <c r="DL69" s="930"/>
      <c r="DM69" s="931"/>
      <c r="DN69" s="931"/>
      <c r="DO69" s="931"/>
      <c r="DP69" s="932"/>
      <c r="DQ69" s="930"/>
      <c r="DR69" s="931"/>
      <c r="DS69" s="931"/>
      <c r="DT69" s="931"/>
      <c r="DU69" s="932"/>
      <c r="DV69" s="927"/>
      <c r="DW69" s="928"/>
      <c r="DX69" s="928"/>
      <c r="DY69" s="928"/>
      <c r="DZ69" s="933"/>
      <c r="EA69" s="48"/>
    </row>
    <row r="70" spans="1:131" ht="26.25" customHeight="1" x14ac:dyDescent="0.2">
      <c r="A70" s="52">
        <v>3</v>
      </c>
      <c r="B70" s="712" t="s">
        <v>436</v>
      </c>
      <c r="C70" s="713"/>
      <c r="D70" s="713"/>
      <c r="E70" s="713"/>
      <c r="F70" s="713"/>
      <c r="G70" s="713"/>
      <c r="H70" s="713"/>
      <c r="I70" s="713"/>
      <c r="J70" s="713"/>
      <c r="K70" s="713"/>
      <c r="L70" s="713"/>
      <c r="M70" s="713"/>
      <c r="N70" s="713"/>
      <c r="O70" s="713"/>
      <c r="P70" s="714"/>
      <c r="Q70" s="956">
        <v>24</v>
      </c>
      <c r="R70" s="957"/>
      <c r="S70" s="957"/>
      <c r="T70" s="957"/>
      <c r="U70" s="957"/>
      <c r="V70" s="957">
        <v>21</v>
      </c>
      <c r="W70" s="957"/>
      <c r="X70" s="957"/>
      <c r="Y70" s="957"/>
      <c r="Z70" s="957"/>
      <c r="AA70" s="957">
        <v>3</v>
      </c>
      <c r="AB70" s="957"/>
      <c r="AC70" s="957"/>
      <c r="AD70" s="957"/>
      <c r="AE70" s="957"/>
      <c r="AF70" s="957">
        <v>3</v>
      </c>
      <c r="AG70" s="957"/>
      <c r="AH70" s="957"/>
      <c r="AI70" s="957"/>
      <c r="AJ70" s="957"/>
      <c r="AK70" s="961" t="s">
        <v>34</v>
      </c>
      <c r="AL70" s="716"/>
      <c r="AM70" s="716"/>
      <c r="AN70" s="716"/>
      <c r="AO70" s="960"/>
      <c r="AP70" s="961" t="s">
        <v>34</v>
      </c>
      <c r="AQ70" s="716"/>
      <c r="AR70" s="716"/>
      <c r="AS70" s="716"/>
      <c r="AT70" s="960"/>
      <c r="AU70" s="961" t="s">
        <v>34</v>
      </c>
      <c r="AV70" s="716"/>
      <c r="AW70" s="716"/>
      <c r="AX70" s="716"/>
      <c r="AY70" s="960"/>
      <c r="AZ70" s="958"/>
      <c r="BA70" s="958"/>
      <c r="BB70" s="958"/>
      <c r="BC70" s="958"/>
      <c r="BD70" s="959"/>
      <c r="BE70" s="55"/>
      <c r="BF70" s="55"/>
      <c r="BG70" s="55"/>
      <c r="BH70" s="55"/>
      <c r="BI70" s="55"/>
      <c r="BJ70" s="55"/>
      <c r="BK70" s="55"/>
      <c r="BL70" s="55"/>
      <c r="BM70" s="55"/>
      <c r="BN70" s="55"/>
      <c r="BO70" s="55"/>
      <c r="BP70" s="55"/>
      <c r="BQ70" s="52">
        <v>64</v>
      </c>
      <c r="BR70" s="73"/>
      <c r="BS70" s="927"/>
      <c r="BT70" s="928"/>
      <c r="BU70" s="928"/>
      <c r="BV70" s="928"/>
      <c r="BW70" s="928"/>
      <c r="BX70" s="928"/>
      <c r="BY70" s="928"/>
      <c r="BZ70" s="928"/>
      <c r="CA70" s="928"/>
      <c r="CB70" s="928"/>
      <c r="CC70" s="928"/>
      <c r="CD70" s="928"/>
      <c r="CE70" s="928"/>
      <c r="CF70" s="928"/>
      <c r="CG70" s="929"/>
      <c r="CH70" s="930"/>
      <c r="CI70" s="931"/>
      <c r="CJ70" s="931"/>
      <c r="CK70" s="931"/>
      <c r="CL70" s="932"/>
      <c r="CM70" s="930"/>
      <c r="CN70" s="931"/>
      <c r="CO70" s="931"/>
      <c r="CP70" s="931"/>
      <c r="CQ70" s="932"/>
      <c r="CR70" s="930"/>
      <c r="CS70" s="931"/>
      <c r="CT70" s="931"/>
      <c r="CU70" s="931"/>
      <c r="CV70" s="932"/>
      <c r="CW70" s="930"/>
      <c r="CX70" s="931"/>
      <c r="CY70" s="931"/>
      <c r="CZ70" s="931"/>
      <c r="DA70" s="932"/>
      <c r="DB70" s="930"/>
      <c r="DC70" s="931"/>
      <c r="DD70" s="931"/>
      <c r="DE70" s="931"/>
      <c r="DF70" s="932"/>
      <c r="DG70" s="930"/>
      <c r="DH70" s="931"/>
      <c r="DI70" s="931"/>
      <c r="DJ70" s="931"/>
      <c r="DK70" s="932"/>
      <c r="DL70" s="930"/>
      <c r="DM70" s="931"/>
      <c r="DN70" s="931"/>
      <c r="DO70" s="931"/>
      <c r="DP70" s="932"/>
      <c r="DQ70" s="930"/>
      <c r="DR70" s="931"/>
      <c r="DS70" s="931"/>
      <c r="DT70" s="931"/>
      <c r="DU70" s="932"/>
      <c r="DV70" s="927"/>
      <c r="DW70" s="928"/>
      <c r="DX70" s="928"/>
      <c r="DY70" s="928"/>
      <c r="DZ70" s="933"/>
      <c r="EA70" s="48"/>
    </row>
    <row r="71" spans="1:131" ht="26.25" customHeight="1" x14ac:dyDescent="0.2">
      <c r="A71" s="52">
        <v>4</v>
      </c>
      <c r="B71" s="712" t="s">
        <v>344</v>
      </c>
      <c r="C71" s="713"/>
      <c r="D71" s="713"/>
      <c r="E71" s="713"/>
      <c r="F71" s="713"/>
      <c r="G71" s="713"/>
      <c r="H71" s="713"/>
      <c r="I71" s="713"/>
      <c r="J71" s="713"/>
      <c r="K71" s="713"/>
      <c r="L71" s="713"/>
      <c r="M71" s="713"/>
      <c r="N71" s="713"/>
      <c r="O71" s="713"/>
      <c r="P71" s="714"/>
      <c r="Q71" s="956">
        <v>105</v>
      </c>
      <c r="R71" s="957"/>
      <c r="S71" s="957"/>
      <c r="T71" s="957"/>
      <c r="U71" s="957"/>
      <c r="V71" s="957">
        <v>101</v>
      </c>
      <c r="W71" s="957"/>
      <c r="X71" s="957"/>
      <c r="Y71" s="957"/>
      <c r="Z71" s="957"/>
      <c r="AA71" s="957">
        <v>4</v>
      </c>
      <c r="AB71" s="957"/>
      <c r="AC71" s="957"/>
      <c r="AD71" s="957"/>
      <c r="AE71" s="957"/>
      <c r="AF71" s="957">
        <v>5</v>
      </c>
      <c r="AG71" s="957"/>
      <c r="AH71" s="957"/>
      <c r="AI71" s="957"/>
      <c r="AJ71" s="957"/>
      <c r="AK71" s="961" t="s">
        <v>34</v>
      </c>
      <c r="AL71" s="716"/>
      <c r="AM71" s="716"/>
      <c r="AN71" s="716"/>
      <c r="AO71" s="960"/>
      <c r="AP71" s="961" t="s">
        <v>34</v>
      </c>
      <c r="AQ71" s="716"/>
      <c r="AR71" s="716"/>
      <c r="AS71" s="716"/>
      <c r="AT71" s="960"/>
      <c r="AU71" s="961" t="s">
        <v>34</v>
      </c>
      <c r="AV71" s="716"/>
      <c r="AW71" s="716"/>
      <c r="AX71" s="716"/>
      <c r="AY71" s="960"/>
      <c r="AZ71" s="958"/>
      <c r="BA71" s="958"/>
      <c r="BB71" s="958"/>
      <c r="BC71" s="958"/>
      <c r="BD71" s="959"/>
      <c r="BE71" s="55"/>
      <c r="BF71" s="55"/>
      <c r="BG71" s="55"/>
      <c r="BH71" s="55"/>
      <c r="BI71" s="55"/>
      <c r="BJ71" s="55"/>
      <c r="BK71" s="55"/>
      <c r="BL71" s="55"/>
      <c r="BM71" s="55"/>
      <c r="BN71" s="55"/>
      <c r="BO71" s="55"/>
      <c r="BP71" s="55"/>
      <c r="BQ71" s="52">
        <v>65</v>
      </c>
      <c r="BR71" s="73"/>
      <c r="BS71" s="927"/>
      <c r="BT71" s="928"/>
      <c r="BU71" s="928"/>
      <c r="BV71" s="928"/>
      <c r="BW71" s="928"/>
      <c r="BX71" s="928"/>
      <c r="BY71" s="928"/>
      <c r="BZ71" s="928"/>
      <c r="CA71" s="928"/>
      <c r="CB71" s="928"/>
      <c r="CC71" s="928"/>
      <c r="CD71" s="928"/>
      <c r="CE71" s="928"/>
      <c r="CF71" s="928"/>
      <c r="CG71" s="929"/>
      <c r="CH71" s="930"/>
      <c r="CI71" s="931"/>
      <c r="CJ71" s="931"/>
      <c r="CK71" s="931"/>
      <c r="CL71" s="932"/>
      <c r="CM71" s="930"/>
      <c r="CN71" s="931"/>
      <c r="CO71" s="931"/>
      <c r="CP71" s="931"/>
      <c r="CQ71" s="932"/>
      <c r="CR71" s="930"/>
      <c r="CS71" s="931"/>
      <c r="CT71" s="931"/>
      <c r="CU71" s="931"/>
      <c r="CV71" s="932"/>
      <c r="CW71" s="930"/>
      <c r="CX71" s="931"/>
      <c r="CY71" s="931"/>
      <c r="CZ71" s="931"/>
      <c r="DA71" s="932"/>
      <c r="DB71" s="930"/>
      <c r="DC71" s="931"/>
      <c r="DD71" s="931"/>
      <c r="DE71" s="931"/>
      <c r="DF71" s="932"/>
      <c r="DG71" s="930"/>
      <c r="DH71" s="931"/>
      <c r="DI71" s="931"/>
      <c r="DJ71" s="931"/>
      <c r="DK71" s="932"/>
      <c r="DL71" s="930"/>
      <c r="DM71" s="931"/>
      <c r="DN71" s="931"/>
      <c r="DO71" s="931"/>
      <c r="DP71" s="932"/>
      <c r="DQ71" s="930"/>
      <c r="DR71" s="931"/>
      <c r="DS71" s="931"/>
      <c r="DT71" s="931"/>
      <c r="DU71" s="932"/>
      <c r="DV71" s="927"/>
      <c r="DW71" s="928"/>
      <c r="DX71" s="928"/>
      <c r="DY71" s="928"/>
      <c r="DZ71" s="933"/>
      <c r="EA71" s="48"/>
    </row>
    <row r="72" spans="1:131" ht="26.25" customHeight="1" x14ac:dyDescent="0.2">
      <c r="A72" s="52">
        <v>5</v>
      </c>
      <c r="B72" s="712" t="s">
        <v>531</v>
      </c>
      <c r="C72" s="713"/>
      <c r="D72" s="713"/>
      <c r="E72" s="713"/>
      <c r="F72" s="713"/>
      <c r="G72" s="713"/>
      <c r="H72" s="713"/>
      <c r="I72" s="713"/>
      <c r="J72" s="713"/>
      <c r="K72" s="713"/>
      <c r="L72" s="713"/>
      <c r="M72" s="713"/>
      <c r="N72" s="713"/>
      <c r="O72" s="713"/>
      <c r="P72" s="714"/>
      <c r="Q72" s="956">
        <v>19590</v>
      </c>
      <c r="R72" s="957"/>
      <c r="S72" s="957"/>
      <c r="T72" s="957"/>
      <c r="U72" s="957"/>
      <c r="V72" s="957">
        <v>19590</v>
      </c>
      <c r="W72" s="957"/>
      <c r="X72" s="957"/>
      <c r="Y72" s="957"/>
      <c r="Z72" s="957"/>
      <c r="AA72" s="957">
        <v>0</v>
      </c>
      <c r="AB72" s="957"/>
      <c r="AC72" s="957"/>
      <c r="AD72" s="957"/>
      <c r="AE72" s="957"/>
      <c r="AF72" s="961" t="s">
        <v>34</v>
      </c>
      <c r="AG72" s="716"/>
      <c r="AH72" s="716"/>
      <c r="AI72" s="716"/>
      <c r="AJ72" s="960"/>
      <c r="AK72" s="957" t="s">
        <v>34</v>
      </c>
      <c r="AL72" s="957"/>
      <c r="AM72" s="957"/>
      <c r="AN72" s="957"/>
      <c r="AO72" s="957"/>
      <c r="AP72" s="957">
        <v>16817</v>
      </c>
      <c r="AQ72" s="957"/>
      <c r="AR72" s="957"/>
      <c r="AS72" s="957"/>
      <c r="AT72" s="957"/>
      <c r="AU72" s="957">
        <v>723</v>
      </c>
      <c r="AV72" s="957"/>
      <c r="AW72" s="957"/>
      <c r="AX72" s="957"/>
      <c r="AY72" s="957"/>
      <c r="AZ72" s="958"/>
      <c r="BA72" s="958"/>
      <c r="BB72" s="958"/>
      <c r="BC72" s="958"/>
      <c r="BD72" s="959"/>
      <c r="BE72" s="55"/>
      <c r="BF72" s="55"/>
      <c r="BG72" s="55"/>
      <c r="BH72" s="55"/>
      <c r="BI72" s="55"/>
      <c r="BJ72" s="55"/>
      <c r="BK72" s="55"/>
      <c r="BL72" s="55"/>
      <c r="BM72" s="55"/>
      <c r="BN72" s="55"/>
      <c r="BO72" s="55"/>
      <c r="BP72" s="55"/>
      <c r="BQ72" s="52">
        <v>66</v>
      </c>
      <c r="BR72" s="73"/>
      <c r="BS72" s="927"/>
      <c r="BT72" s="928"/>
      <c r="BU72" s="928"/>
      <c r="BV72" s="928"/>
      <c r="BW72" s="928"/>
      <c r="BX72" s="928"/>
      <c r="BY72" s="928"/>
      <c r="BZ72" s="928"/>
      <c r="CA72" s="928"/>
      <c r="CB72" s="928"/>
      <c r="CC72" s="928"/>
      <c r="CD72" s="928"/>
      <c r="CE72" s="928"/>
      <c r="CF72" s="928"/>
      <c r="CG72" s="929"/>
      <c r="CH72" s="930"/>
      <c r="CI72" s="931"/>
      <c r="CJ72" s="931"/>
      <c r="CK72" s="931"/>
      <c r="CL72" s="932"/>
      <c r="CM72" s="930"/>
      <c r="CN72" s="931"/>
      <c r="CO72" s="931"/>
      <c r="CP72" s="931"/>
      <c r="CQ72" s="932"/>
      <c r="CR72" s="930"/>
      <c r="CS72" s="931"/>
      <c r="CT72" s="931"/>
      <c r="CU72" s="931"/>
      <c r="CV72" s="932"/>
      <c r="CW72" s="930"/>
      <c r="CX72" s="931"/>
      <c r="CY72" s="931"/>
      <c r="CZ72" s="931"/>
      <c r="DA72" s="932"/>
      <c r="DB72" s="930"/>
      <c r="DC72" s="931"/>
      <c r="DD72" s="931"/>
      <c r="DE72" s="931"/>
      <c r="DF72" s="932"/>
      <c r="DG72" s="930"/>
      <c r="DH72" s="931"/>
      <c r="DI72" s="931"/>
      <c r="DJ72" s="931"/>
      <c r="DK72" s="932"/>
      <c r="DL72" s="930"/>
      <c r="DM72" s="931"/>
      <c r="DN72" s="931"/>
      <c r="DO72" s="931"/>
      <c r="DP72" s="932"/>
      <c r="DQ72" s="930"/>
      <c r="DR72" s="931"/>
      <c r="DS72" s="931"/>
      <c r="DT72" s="931"/>
      <c r="DU72" s="932"/>
      <c r="DV72" s="927"/>
      <c r="DW72" s="928"/>
      <c r="DX72" s="928"/>
      <c r="DY72" s="928"/>
      <c r="DZ72" s="933"/>
      <c r="EA72" s="48"/>
    </row>
    <row r="73" spans="1:131" ht="26.25" customHeight="1" x14ac:dyDescent="0.2">
      <c r="A73" s="52">
        <v>6</v>
      </c>
      <c r="B73" s="712" t="s">
        <v>81</v>
      </c>
      <c r="C73" s="713"/>
      <c r="D73" s="713"/>
      <c r="E73" s="713"/>
      <c r="F73" s="713"/>
      <c r="G73" s="713"/>
      <c r="H73" s="713"/>
      <c r="I73" s="713"/>
      <c r="J73" s="713"/>
      <c r="K73" s="713"/>
      <c r="L73" s="713"/>
      <c r="M73" s="713"/>
      <c r="N73" s="713"/>
      <c r="O73" s="713"/>
      <c r="P73" s="714"/>
      <c r="Q73" s="956">
        <v>290</v>
      </c>
      <c r="R73" s="957"/>
      <c r="S73" s="957"/>
      <c r="T73" s="957"/>
      <c r="U73" s="957"/>
      <c r="V73" s="957">
        <v>250</v>
      </c>
      <c r="W73" s="957"/>
      <c r="X73" s="957"/>
      <c r="Y73" s="957"/>
      <c r="Z73" s="957"/>
      <c r="AA73" s="957">
        <v>40</v>
      </c>
      <c r="AB73" s="957"/>
      <c r="AC73" s="957"/>
      <c r="AD73" s="957"/>
      <c r="AE73" s="957"/>
      <c r="AF73" s="957">
        <v>40</v>
      </c>
      <c r="AG73" s="957"/>
      <c r="AH73" s="957"/>
      <c r="AI73" s="957"/>
      <c r="AJ73" s="957"/>
      <c r="AK73" s="957" t="s">
        <v>34</v>
      </c>
      <c r="AL73" s="957"/>
      <c r="AM73" s="957"/>
      <c r="AN73" s="957"/>
      <c r="AO73" s="957"/>
      <c r="AP73" s="957" t="s">
        <v>34</v>
      </c>
      <c r="AQ73" s="957"/>
      <c r="AR73" s="957"/>
      <c r="AS73" s="957"/>
      <c r="AT73" s="957"/>
      <c r="AU73" s="957" t="s">
        <v>34</v>
      </c>
      <c r="AV73" s="957"/>
      <c r="AW73" s="957"/>
      <c r="AX73" s="957"/>
      <c r="AY73" s="957"/>
      <c r="AZ73" s="958"/>
      <c r="BA73" s="958"/>
      <c r="BB73" s="958"/>
      <c r="BC73" s="958"/>
      <c r="BD73" s="959"/>
      <c r="BE73" s="55"/>
      <c r="BF73" s="55"/>
      <c r="BG73" s="55"/>
      <c r="BH73" s="55"/>
      <c r="BI73" s="55"/>
      <c r="BJ73" s="55"/>
      <c r="BK73" s="55"/>
      <c r="BL73" s="55"/>
      <c r="BM73" s="55"/>
      <c r="BN73" s="55"/>
      <c r="BO73" s="55"/>
      <c r="BP73" s="55"/>
      <c r="BQ73" s="52">
        <v>67</v>
      </c>
      <c r="BR73" s="73"/>
      <c r="BS73" s="927"/>
      <c r="BT73" s="928"/>
      <c r="BU73" s="928"/>
      <c r="BV73" s="928"/>
      <c r="BW73" s="928"/>
      <c r="BX73" s="928"/>
      <c r="BY73" s="928"/>
      <c r="BZ73" s="928"/>
      <c r="CA73" s="928"/>
      <c r="CB73" s="928"/>
      <c r="CC73" s="928"/>
      <c r="CD73" s="928"/>
      <c r="CE73" s="928"/>
      <c r="CF73" s="928"/>
      <c r="CG73" s="929"/>
      <c r="CH73" s="930"/>
      <c r="CI73" s="931"/>
      <c r="CJ73" s="931"/>
      <c r="CK73" s="931"/>
      <c r="CL73" s="932"/>
      <c r="CM73" s="930"/>
      <c r="CN73" s="931"/>
      <c r="CO73" s="931"/>
      <c r="CP73" s="931"/>
      <c r="CQ73" s="932"/>
      <c r="CR73" s="930"/>
      <c r="CS73" s="931"/>
      <c r="CT73" s="931"/>
      <c r="CU73" s="931"/>
      <c r="CV73" s="932"/>
      <c r="CW73" s="930"/>
      <c r="CX73" s="931"/>
      <c r="CY73" s="931"/>
      <c r="CZ73" s="931"/>
      <c r="DA73" s="932"/>
      <c r="DB73" s="930"/>
      <c r="DC73" s="931"/>
      <c r="DD73" s="931"/>
      <c r="DE73" s="931"/>
      <c r="DF73" s="932"/>
      <c r="DG73" s="930"/>
      <c r="DH73" s="931"/>
      <c r="DI73" s="931"/>
      <c r="DJ73" s="931"/>
      <c r="DK73" s="932"/>
      <c r="DL73" s="930"/>
      <c r="DM73" s="931"/>
      <c r="DN73" s="931"/>
      <c r="DO73" s="931"/>
      <c r="DP73" s="932"/>
      <c r="DQ73" s="930"/>
      <c r="DR73" s="931"/>
      <c r="DS73" s="931"/>
      <c r="DT73" s="931"/>
      <c r="DU73" s="932"/>
      <c r="DV73" s="927"/>
      <c r="DW73" s="928"/>
      <c r="DX73" s="928"/>
      <c r="DY73" s="928"/>
      <c r="DZ73" s="933"/>
      <c r="EA73" s="48"/>
    </row>
    <row r="74" spans="1:131" ht="26.25" customHeight="1" x14ac:dyDescent="0.2">
      <c r="A74" s="52">
        <v>7</v>
      </c>
      <c r="B74" s="712" t="s">
        <v>1</v>
      </c>
      <c r="C74" s="713"/>
      <c r="D74" s="713"/>
      <c r="E74" s="713"/>
      <c r="F74" s="713"/>
      <c r="G74" s="713"/>
      <c r="H74" s="713"/>
      <c r="I74" s="713"/>
      <c r="J74" s="713"/>
      <c r="K74" s="713"/>
      <c r="L74" s="713"/>
      <c r="M74" s="713"/>
      <c r="N74" s="713"/>
      <c r="O74" s="713"/>
      <c r="P74" s="714"/>
      <c r="Q74" s="956">
        <v>1428744</v>
      </c>
      <c r="R74" s="957"/>
      <c r="S74" s="957"/>
      <c r="T74" s="957"/>
      <c r="U74" s="957"/>
      <c r="V74" s="957">
        <v>1401874</v>
      </c>
      <c r="W74" s="957"/>
      <c r="X74" s="957"/>
      <c r="Y74" s="957"/>
      <c r="Z74" s="957"/>
      <c r="AA74" s="957">
        <v>26871</v>
      </c>
      <c r="AB74" s="957"/>
      <c r="AC74" s="957"/>
      <c r="AD74" s="957"/>
      <c r="AE74" s="957"/>
      <c r="AF74" s="957">
        <v>26871</v>
      </c>
      <c r="AG74" s="957"/>
      <c r="AH74" s="957"/>
      <c r="AI74" s="957"/>
      <c r="AJ74" s="957"/>
      <c r="AK74" s="957">
        <v>12578</v>
      </c>
      <c r="AL74" s="957"/>
      <c r="AM74" s="957"/>
      <c r="AN74" s="957"/>
      <c r="AO74" s="957"/>
      <c r="AP74" s="957" t="s">
        <v>34</v>
      </c>
      <c r="AQ74" s="957"/>
      <c r="AR74" s="957"/>
      <c r="AS74" s="957"/>
      <c r="AT74" s="957"/>
      <c r="AU74" s="957" t="s">
        <v>34</v>
      </c>
      <c r="AV74" s="957"/>
      <c r="AW74" s="957"/>
      <c r="AX74" s="957"/>
      <c r="AY74" s="957"/>
      <c r="AZ74" s="958"/>
      <c r="BA74" s="958"/>
      <c r="BB74" s="958"/>
      <c r="BC74" s="958"/>
      <c r="BD74" s="959"/>
      <c r="BE74" s="55"/>
      <c r="BF74" s="55"/>
      <c r="BG74" s="55"/>
      <c r="BH74" s="55"/>
      <c r="BI74" s="55"/>
      <c r="BJ74" s="55"/>
      <c r="BK74" s="55"/>
      <c r="BL74" s="55"/>
      <c r="BM74" s="55"/>
      <c r="BN74" s="55"/>
      <c r="BO74" s="55"/>
      <c r="BP74" s="55"/>
      <c r="BQ74" s="52">
        <v>68</v>
      </c>
      <c r="BR74" s="73"/>
      <c r="BS74" s="927"/>
      <c r="BT74" s="928"/>
      <c r="BU74" s="928"/>
      <c r="BV74" s="928"/>
      <c r="BW74" s="928"/>
      <c r="BX74" s="928"/>
      <c r="BY74" s="928"/>
      <c r="BZ74" s="928"/>
      <c r="CA74" s="928"/>
      <c r="CB74" s="928"/>
      <c r="CC74" s="928"/>
      <c r="CD74" s="928"/>
      <c r="CE74" s="928"/>
      <c r="CF74" s="928"/>
      <c r="CG74" s="929"/>
      <c r="CH74" s="930"/>
      <c r="CI74" s="931"/>
      <c r="CJ74" s="931"/>
      <c r="CK74" s="931"/>
      <c r="CL74" s="932"/>
      <c r="CM74" s="930"/>
      <c r="CN74" s="931"/>
      <c r="CO74" s="931"/>
      <c r="CP74" s="931"/>
      <c r="CQ74" s="932"/>
      <c r="CR74" s="930"/>
      <c r="CS74" s="931"/>
      <c r="CT74" s="931"/>
      <c r="CU74" s="931"/>
      <c r="CV74" s="932"/>
      <c r="CW74" s="930"/>
      <c r="CX74" s="931"/>
      <c r="CY74" s="931"/>
      <c r="CZ74" s="931"/>
      <c r="DA74" s="932"/>
      <c r="DB74" s="930"/>
      <c r="DC74" s="931"/>
      <c r="DD74" s="931"/>
      <c r="DE74" s="931"/>
      <c r="DF74" s="932"/>
      <c r="DG74" s="930"/>
      <c r="DH74" s="931"/>
      <c r="DI74" s="931"/>
      <c r="DJ74" s="931"/>
      <c r="DK74" s="932"/>
      <c r="DL74" s="930"/>
      <c r="DM74" s="931"/>
      <c r="DN74" s="931"/>
      <c r="DO74" s="931"/>
      <c r="DP74" s="932"/>
      <c r="DQ74" s="930"/>
      <c r="DR74" s="931"/>
      <c r="DS74" s="931"/>
      <c r="DT74" s="931"/>
      <c r="DU74" s="932"/>
      <c r="DV74" s="927"/>
      <c r="DW74" s="928"/>
      <c r="DX74" s="928"/>
      <c r="DY74" s="928"/>
      <c r="DZ74" s="933"/>
      <c r="EA74" s="48"/>
    </row>
    <row r="75" spans="1:131" ht="26.25" customHeight="1" x14ac:dyDescent="0.2">
      <c r="A75" s="52">
        <v>8</v>
      </c>
      <c r="B75" s="712" t="s">
        <v>364</v>
      </c>
      <c r="C75" s="713"/>
      <c r="D75" s="713"/>
      <c r="E75" s="713"/>
      <c r="F75" s="713"/>
      <c r="G75" s="713"/>
      <c r="H75" s="713"/>
      <c r="I75" s="713"/>
      <c r="J75" s="713"/>
      <c r="K75" s="713"/>
      <c r="L75" s="713"/>
      <c r="M75" s="713"/>
      <c r="N75" s="713"/>
      <c r="O75" s="713"/>
      <c r="P75" s="714"/>
      <c r="Q75" s="715">
        <v>38877</v>
      </c>
      <c r="R75" s="716"/>
      <c r="S75" s="716"/>
      <c r="T75" s="716"/>
      <c r="U75" s="960"/>
      <c r="V75" s="961">
        <v>35991</v>
      </c>
      <c r="W75" s="716"/>
      <c r="X75" s="716"/>
      <c r="Y75" s="716"/>
      <c r="Z75" s="960"/>
      <c r="AA75" s="961">
        <v>2886</v>
      </c>
      <c r="AB75" s="716"/>
      <c r="AC75" s="716"/>
      <c r="AD75" s="716"/>
      <c r="AE75" s="960"/>
      <c r="AF75" s="961">
        <v>27482</v>
      </c>
      <c r="AG75" s="716"/>
      <c r="AH75" s="716"/>
      <c r="AI75" s="716"/>
      <c r="AJ75" s="960"/>
      <c r="AK75" s="957" t="s">
        <v>34</v>
      </c>
      <c r="AL75" s="957"/>
      <c r="AM75" s="957"/>
      <c r="AN75" s="957"/>
      <c r="AO75" s="957"/>
      <c r="AP75" s="961">
        <v>96454</v>
      </c>
      <c r="AQ75" s="716"/>
      <c r="AR75" s="716"/>
      <c r="AS75" s="716"/>
      <c r="AT75" s="960"/>
      <c r="AU75" s="957" t="s">
        <v>34</v>
      </c>
      <c r="AV75" s="957"/>
      <c r="AW75" s="957"/>
      <c r="AX75" s="957"/>
      <c r="AY75" s="957"/>
      <c r="AZ75" s="958"/>
      <c r="BA75" s="958"/>
      <c r="BB75" s="958"/>
      <c r="BC75" s="958"/>
      <c r="BD75" s="959"/>
      <c r="BE75" s="55"/>
      <c r="BF75" s="55"/>
      <c r="BG75" s="55"/>
      <c r="BH75" s="55"/>
      <c r="BI75" s="55"/>
      <c r="BJ75" s="55"/>
      <c r="BK75" s="55"/>
      <c r="BL75" s="55"/>
      <c r="BM75" s="55"/>
      <c r="BN75" s="55"/>
      <c r="BO75" s="55"/>
      <c r="BP75" s="55"/>
      <c r="BQ75" s="52">
        <v>69</v>
      </c>
      <c r="BR75" s="73"/>
      <c r="BS75" s="927"/>
      <c r="BT75" s="928"/>
      <c r="BU75" s="928"/>
      <c r="BV75" s="928"/>
      <c r="BW75" s="928"/>
      <c r="BX75" s="928"/>
      <c r="BY75" s="928"/>
      <c r="BZ75" s="928"/>
      <c r="CA75" s="928"/>
      <c r="CB75" s="928"/>
      <c r="CC75" s="928"/>
      <c r="CD75" s="928"/>
      <c r="CE75" s="928"/>
      <c r="CF75" s="928"/>
      <c r="CG75" s="929"/>
      <c r="CH75" s="930"/>
      <c r="CI75" s="931"/>
      <c r="CJ75" s="931"/>
      <c r="CK75" s="931"/>
      <c r="CL75" s="932"/>
      <c r="CM75" s="930"/>
      <c r="CN75" s="931"/>
      <c r="CO75" s="931"/>
      <c r="CP75" s="931"/>
      <c r="CQ75" s="932"/>
      <c r="CR75" s="930"/>
      <c r="CS75" s="931"/>
      <c r="CT75" s="931"/>
      <c r="CU75" s="931"/>
      <c r="CV75" s="932"/>
      <c r="CW75" s="930"/>
      <c r="CX75" s="931"/>
      <c r="CY75" s="931"/>
      <c r="CZ75" s="931"/>
      <c r="DA75" s="932"/>
      <c r="DB75" s="930"/>
      <c r="DC75" s="931"/>
      <c r="DD75" s="931"/>
      <c r="DE75" s="931"/>
      <c r="DF75" s="932"/>
      <c r="DG75" s="930"/>
      <c r="DH75" s="931"/>
      <c r="DI75" s="931"/>
      <c r="DJ75" s="931"/>
      <c r="DK75" s="932"/>
      <c r="DL75" s="930"/>
      <c r="DM75" s="931"/>
      <c r="DN75" s="931"/>
      <c r="DO75" s="931"/>
      <c r="DP75" s="932"/>
      <c r="DQ75" s="930"/>
      <c r="DR75" s="931"/>
      <c r="DS75" s="931"/>
      <c r="DT75" s="931"/>
      <c r="DU75" s="932"/>
      <c r="DV75" s="927"/>
      <c r="DW75" s="928"/>
      <c r="DX75" s="928"/>
      <c r="DY75" s="928"/>
      <c r="DZ75" s="933"/>
      <c r="EA75" s="48"/>
    </row>
    <row r="76" spans="1:131" ht="26.25" customHeight="1" x14ac:dyDescent="0.2">
      <c r="A76" s="52">
        <v>9</v>
      </c>
      <c r="B76" s="712" t="s">
        <v>532</v>
      </c>
      <c r="C76" s="713"/>
      <c r="D76" s="713"/>
      <c r="E76" s="713"/>
      <c r="F76" s="713"/>
      <c r="G76" s="713"/>
      <c r="H76" s="713"/>
      <c r="I76" s="713"/>
      <c r="J76" s="713"/>
      <c r="K76" s="713"/>
      <c r="L76" s="713"/>
      <c r="M76" s="713"/>
      <c r="N76" s="713"/>
      <c r="O76" s="713"/>
      <c r="P76" s="714"/>
      <c r="Q76" s="715">
        <v>6104</v>
      </c>
      <c r="R76" s="716"/>
      <c r="S76" s="716"/>
      <c r="T76" s="716"/>
      <c r="U76" s="960"/>
      <c r="V76" s="961">
        <v>5983</v>
      </c>
      <c r="W76" s="716"/>
      <c r="X76" s="716"/>
      <c r="Y76" s="716"/>
      <c r="Z76" s="960"/>
      <c r="AA76" s="961">
        <v>121</v>
      </c>
      <c r="AB76" s="716"/>
      <c r="AC76" s="716"/>
      <c r="AD76" s="716"/>
      <c r="AE76" s="960"/>
      <c r="AF76" s="961">
        <v>17694</v>
      </c>
      <c r="AG76" s="716"/>
      <c r="AH76" s="716"/>
      <c r="AI76" s="716"/>
      <c r="AJ76" s="960"/>
      <c r="AK76" s="957" t="s">
        <v>34</v>
      </c>
      <c r="AL76" s="957"/>
      <c r="AM76" s="957"/>
      <c r="AN76" s="957"/>
      <c r="AO76" s="957"/>
      <c r="AP76" s="961">
        <v>24010</v>
      </c>
      <c r="AQ76" s="716"/>
      <c r="AR76" s="716"/>
      <c r="AS76" s="716"/>
      <c r="AT76" s="960"/>
      <c r="AU76" s="957" t="s">
        <v>34</v>
      </c>
      <c r="AV76" s="957"/>
      <c r="AW76" s="957"/>
      <c r="AX76" s="957"/>
      <c r="AY76" s="957"/>
      <c r="AZ76" s="958"/>
      <c r="BA76" s="958"/>
      <c r="BB76" s="958"/>
      <c r="BC76" s="958"/>
      <c r="BD76" s="959"/>
      <c r="BE76" s="55"/>
      <c r="BF76" s="55"/>
      <c r="BG76" s="55"/>
      <c r="BH76" s="55"/>
      <c r="BI76" s="55"/>
      <c r="BJ76" s="55"/>
      <c r="BK76" s="55"/>
      <c r="BL76" s="55"/>
      <c r="BM76" s="55"/>
      <c r="BN76" s="55"/>
      <c r="BO76" s="55"/>
      <c r="BP76" s="55"/>
      <c r="BQ76" s="52">
        <v>70</v>
      </c>
      <c r="BR76" s="73"/>
      <c r="BS76" s="927"/>
      <c r="BT76" s="928"/>
      <c r="BU76" s="928"/>
      <c r="BV76" s="928"/>
      <c r="BW76" s="928"/>
      <c r="BX76" s="928"/>
      <c r="BY76" s="928"/>
      <c r="BZ76" s="928"/>
      <c r="CA76" s="928"/>
      <c r="CB76" s="928"/>
      <c r="CC76" s="928"/>
      <c r="CD76" s="928"/>
      <c r="CE76" s="928"/>
      <c r="CF76" s="928"/>
      <c r="CG76" s="929"/>
      <c r="CH76" s="930"/>
      <c r="CI76" s="931"/>
      <c r="CJ76" s="931"/>
      <c r="CK76" s="931"/>
      <c r="CL76" s="932"/>
      <c r="CM76" s="930"/>
      <c r="CN76" s="931"/>
      <c r="CO76" s="931"/>
      <c r="CP76" s="931"/>
      <c r="CQ76" s="932"/>
      <c r="CR76" s="930"/>
      <c r="CS76" s="931"/>
      <c r="CT76" s="931"/>
      <c r="CU76" s="931"/>
      <c r="CV76" s="932"/>
      <c r="CW76" s="930"/>
      <c r="CX76" s="931"/>
      <c r="CY76" s="931"/>
      <c r="CZ76" s="931"/>
      <c r="DA76" s="932"/>
      <c r="DB76" s="930"/>
      <c r="DC76" s="931"/>
      <c r="DD76" s="931"/>
      <c r="DE76" s="931"/>
      <c r="DF76" s="932"/>
      <c r="DG76" s="930"/>
      <c r="DH76" s="931"/>
      <c r="DI76" s="931"/>
      <c r="DJ76" s="931"/>
      <c r="DK76" s="932"/>
      <c r="DL76" s="930"/>
      <c r="DM76" s="931"/>
      <c r="DN76" s="931"/>
      <c r="DO76" s="931"/>
      <c r="DP76" s="932"/>
      <c r="DQ76" s="930"/>
      <c r="DR76" s="931"/>
      <c r="DS76" s="931"/>
      <c r="DT76" s="931"/>
      <c r="DU76" s="932"/>
      <c r="DV76" s="927"/>
      <c r="DW76" s="928"/>
      <c r="DX76" s="928"/>
      <c r="DY76" s="928"/>
      <c r="DZ76" s="933"/>
      <c r="EA76" s="48"/>
    </row>
    <row r="77" spans="1:131" ht="26.25" customHeight="1" x14ac:dyDescent="0.2">
      <c r="A77" s="52">
        <v>10</v>
      </c>
      <c r="B77" s="712"/>
      <c r="C77" s="713"/>
      <c r="D77" s="713"/>
      <c r="E77" s="713"/>
      <c r="F77" s="713"/>
      <c r="G77" s="713"/>
      <c r="H77" s="713"/>
      <c r="I77" s="713"/>
      <c r="J77" s="713"/>
      <c r="K77" s="713"/>
      <c r="L77" s="713"/>
      <c r="M77" s="713"/>
      <c r="N77" s="713"/>
      <c r="O77" s="713"/>
      <c r="P77" s="714"/>
      <c r="Q77" s="715"/>
      <c r="R77" s="716"/>
      <c r="S77" s="716"/>
      <c r="T77" s="716"/>
      <c r="U77" s="960"/>
      <c r="V77" s="961"/>
      <c r="W77" s="716"/>
      <c r="X77" s="716"/>
      <c r="Y77" s="716"/>
      <c r="Z77" s="960"/>
      <c r="AA77" s="961"/>
      <c r="AB77" s="716"/>
      <c r="AC77" s="716"/>
      <c r="AD77" s="716"/>
      <c r="AE77" s="960"/>
      <c r="AF77" s="961"/>
      <c r="AG77" s="716"/>
      <c r="AH77" s="716"/>
      <c r="AI77" s="716"/>
      <c r="AJ77" s="960"/>
      <c r="AK77" s="961"/>
      <c r="AL77" s="716"/>
      <c r="AM77" s="716"/>
      <c r="AN77" s="716"/>
      <c r="AO77" s="960"/>
      <c r="AP77" s="961"/>
      <c r="AQ77" s="716"/>
      <c r="AR77" s="716"/>
      <c r="AS77" s="716"/>
      <c r="AT77" s="960"/>
      <c r="AU77" s="961"/>
      <c r="AV77" s="716"/>
      <c r="AW77" s="716"/>
      <c r="AX77" s="716"/>
      <c r="AY77" s="960"/>
      <c r="AZ77" s="958"/>
      <c r="BA77" s="958"/>
      <c r="BB77" s="958"/>
      <c r="BC77" s="958"/>
      <c r="BD77" s="959"/>
      <c r="BE77" s="55"/>
      <c r="BF77" s="55"/>
      <c r="BG77" s="55"/>
      <c r="BH77" s="55"/>
      <c r="BI77" s="55"/>
      <c r="BJ77" s="55"/>
      <c r="BK77" s="55"/>
      <c r="BL77" s="55"/>
      <c r="BM77" s="55"/>
      <c r="BN77" s="55"/>
      <c r="BO77" s="55"/>
      <c r="BP77" s="55"/>
      <c r="BQ77" s="52">
        <v>71</v>
      </c>
      <c r="BR77" s="73"/>
      <c r="BS77" s="927"/>
      <c r="BT77" s="928"/>
      <c r="BU77" s="928"/>
      <c r="BV77" s="928"/>
      <c r="BW77" s="928"/>
      <c r="BX77" s="928"/>
      <c r="BY77" s="928"/>
      <c r="BZ77" s="928"/>
      <c r="CA77" s="928"/>
      <c r="CB77" s="928"/>
      <c r="CC77" s="928"/>
      <c r="CD77" s="928"/>
      <c r="CE77" s="928"/>
      <c r="CF77" s="928"/>
      <c r="CG77" s="929"/>
      <c r="CH77" s="930"/>
      <c r="CI77" s="931"/>
      <c r="CJ77" s="931"/>
      <c r="CK77" s="931"/>
      <c r="CL77" s="932"/>
      <c r="CM77" s="930"/>
      <c r="CN77" s="931"/>
      <c r="CO77" s="931"/>
      <c r="CP77" s="931"/>
      <c r="CQ77" s="932"/>
      <c r="CR77" s="930"/>
      <c r="CS77" s="931"/>
      <c r="CT77" s="931"/>
      <c r="CU77" s="931"/>
      <c r="CV77" s="932"/>
      <c r="CW77" s="930"/>
      <c r="CX77" s="931"/>
      <c r="CY77" s="931"/>
      <c r="CZ77" s="931"/>
      <c r="DA77" s="932"/>
      <c r="DB77" s="930"/>
      <c r="DC77" s="931"/>
      <c r="DD77" s="931"/>
      <c r="DE77" s="931"/>
      <c r="DF77" s="932"/>
      <c r="DG77" s="930"/>
      <c r="DH77" s="931"/>
      <c r="DI77" s="931"/>
      <c r="DJ77" s="931"/>
      <c r="DK77" s="932"/>
      <c r="DL77" s="930"/>
      <c r="DM77" s="931"/>
      <c r="DN77" s="931"/>
      <c r="DO77" s="931"/>
      <c r="DP77" s="932"/>
      <c r="DQ77" s="930"/>
      <c r="DR77" s="931"/>
      <c r="DS77" s="931"/>
      <c r="DT77" s="931"/>
      <c r="DU77" s="932"/>
      <c r="DV77" s="927"/>
      <c r="DW77" s="928"/>
      <c r="DX77" s="928"/>
      <c r="DY77" s="928"/>
      <c r="DZ77" s="933"/>
      <c r="EA77" s="48"/>
    </row>
    <row r="78" spans="1:131" ht="26.25" customHeight="1" x14ac:dyDescent="0.2">
      <c r="A78" s="52">
        <v>11</v>
      </c>
      <c r="B78" s="712"/>
      <c r="C78" s="713"/>
      <c r="D78" s="713"/>
      <c r="E78" s="713"/>
      <c r="F78" s="713"/>
      <c r="G78" s="713"/>
      <c r="H78" s="713"/>
      <c r="I78" s="713"/>
      <c r="J78" s="713"/>
      <c r="K78" s="713"/>
      <c r="L78" s="713"/>
      <c r="M78" s="713"/>
      <c r="N78" s="713"/>
      <c r="O78" s="713"/>
      <c r="P78" s="714"/>
      <c r="Q78" s="956"/>
      <c r="R78" s="957"/>
      <c r="S78" s="957"/>
      <c r="T78" s="957"/>
      <c r="U78" s="957"/>
      <c r="V78" s="957"/>
      <c r="W78" s="957"/>
      <c r="X78" s="957"/>
      <c r="Y78" s="957"/>
      <c r="Z78" s="957"/>
      <c r="AA78" s="957"/>
      <c r="AB78" s="957"/>
      <c r="AC78" s="957"/>
      <c r="AD78" s="957"/>
      <c r="AE78" s="957"/>
      <c r="AF78" s="957"/>
      <c r="AG78" s="957"/>
      <c r="AH78" s="957"/>
      <c r="AI78" s="957"/>
      <c r="AJ78" s="957"/>
      <c r="AK78" s="957"/>
      <c r="AL78" s="957"/>
      <c r="AM78" s="957"/>
      <c r="AN78" s="957"/>
      <c r="AO78" s="957"/>
      <c r="AP78" s="957"/>
      <c r="AQ78" s="957"/>
      <c r="AR78" s="957"/>
      <c r="AS78" s="957"/>
      <c r="AT78" s="957"/>
      <c r="AU78" s="957"/>
      <c r="AV78" s="957"/>
      <c r="AW78" s="957"/>
      <c r="AX78" s="957"/>
      <c r="AY78" s="957"/>
      <c r="AZ78" s="958"/>
      <c r="BA78" s="958"/>
      <c r="BB78" s="958"/>
      <c r="BC78" s="958"/>
      <c r="BD78" s="959"/>
      <c r="BE78" s="55"/>
      <c r="BF78" s="55"/>
      <c r="BG78" s="55"/>
      <c r="BH78" s="55"/>
      <c r="BI78" s="55"/>
      <c r="BJ78" s="48"/>
      <c r="BK78" s="48"/>
      <c r="BL78" s="48"/>
      <c r="BM78" s="48"/>
      <c r="BN78" s="48"/>
      <c r="BO78" s="55"/>
      <c r="BP78" s="55"/>
      <c r="BQ78" s="52">
        <v>72</v>
      </c>
      <c r="BR78" s="73"/>
      <c r="BS78" s="927"/>
      <c r="BT78" s="928"/>
      <c r="BU78" s="928"/>
      <c r="BV78" s="928"/>
      <c r="BW78" s="928"/>
      <c r="BX78" s="928"/>
      <c r="BY78" s="928"/>
      <c r="BZ78" s="928"/>
      <c r="CA78" s="928"/>
      <c r="CB78" s="928"/>
      <c r="CC78" s="928"/>
      <c r="CD78" s="928"/>
      <c r="CE78" s="928"/>
      <c r="CF78" s="928"/>
      <c r="CG78" s="929"/>
      <c r="CH78" s="930"/>
      <c r="CI78" s="931"/>
      <c r="CJ78" s="931"/>
      <c r="CK78" s="931"/>
      <c r="CL78" s="932"/>
      <c r="CM78" s="930"/>
      <c r="CN78" s="931"/>
      <c r="CO78" s="931"/>
      <c r="CP78" s="931"/>
      <c r="CQ78" s="932"/>
      <c r="CR78" s="930"/>
      <c r="CS78" s="931"/>
      <c r="CT78" s="931"/>
      <c r="CU78" s="931"/>
      <c r="CV78" s="932"/>
      <c r="CW78" s="930"/>
      <c r="CX78" s="931"/>
      <c r="CY78" s="931"/>
      <c r="CZ78" s="931"/>
      <c r="DA78" s="932"/>
      <c r="DB78" s="930"/>
      <c r="DC78" s="931"/>
      <c r="DD78" s="931"/>
      <c r="DE78" s="931"/>
      <c r="DF78" s="932"/>
      <c r="DG78" s="930"/>
      <c r="DH78" s="931"/>
      <c r="DI78" s="931"/>
      <c r="DJ78" s="931"/>
      <c r="DK78" s="932"/>
      <c r="DL78" s="930"/>
      <c r="DM78" s="931"/>
      <c r="DN78" s="931"/>
      <c r="DO78" s="931"/>
      <c r="DP78" s="932"/>
      <c r="DQ78" s="930"/>
      <c r="DR78" s="931"/>
      <c r="DS78" s="931"/>
      <c r="DT78" s="931"/>
      <c r="DU78" s="932"/>
      <c r="DV78" s="927"/>
      <c r="DW78" s="928"/>
      <c r="DX78" s="928"/>
      <c r="DY78" s="928"/>
      <c r="DZ78" s="933"/>
      <c r="EA78" s="48"/>
    </row>
    <row r="79" spans="1:131" ht="26.25" customHeight="1" x14ac:dyDescent="0.2">
      <c r="A79" s="52">
        <v>12</v>
      </c>
      <c r="B79" s="712"/>
      <c r="C79" s="713"/>
      <c r="D79" s="713"/>
      <c r="E79" s="713"/>
      <c r="F79" s="713"/>
      <c r="G79" s="713"/>
      <c r="H79" s="713"/>
      <c r="I79" s="713"/>
      <c r="J79" s="713"/>
      <c r="K79" s="713"/>
      <c r="L79" s="713"/>
      <c r="M79" s="713"/>
      <c r="N79" s="713"/>
      <c r="O79" s="713"/>
      <c r="P79" s="714"/>
      <c r="Q79" s="956"/>
      <c r="R79" s="957"/>
      <c r="S79" s="957"/>
      <c r="T79" s="957"/>
      <c r="U79" s="957"/>
      <c r="V79" s="957"/>
      <c r="W79" s="957"/>
      <c r="X79" s="957"/>
      <c r="Y79" s="957"/>
      <c r="Z79" s="957"/>
      <c r="AA79" s="957"/>
      <c r="AB79" s="957"/>
      <c r="AC79" s="957"/>
      <c r="AD79" s="957"/>
      <c r="AE79" s="957"/>
      <c r="AF79" s="957"/>
      <c r="AG79" s="957"/>
      <c r="AH79" s="957"/>
      <c r="AI79" s="957"/>
      <c r="AJ79" s="957"/>
      <c r="AK79" s="957"/>
      <c r="AL79" s="957"/>
      <c r="AM79" s="957"/>
      <c r="AN79" s="957"/>
      <c r="AO79" s="957"/>
      <c r="AP79" s="957"/>
      <c r="AQ79" s="957"/>
      <c r="AR79" s="957"/>
      <c r="AS79" s="957"/>
      <c r="AT79" s="957"/>
      <c r="AU79" s="957"/>
      <c r="AV79" s="957"/>
      <c r="AW79" s="957"/>
      <c r="AX79" s="957"/>
      <c r="AY79" s="957"/>
      <c r="AZ79" s="958"/>
      <c r="BA79" s="958"/>
      <c r="BB79" s="958"/>
      <c r="BC79" s="958"/>
      <c r="BD79" s="959"/>
      <c r="BE79" s="55"/>
      <c r="BF79" s="55"/>
      <c r="BG79" s="55"/>
      <c r="BH79" s="55"/>
      <c r="BI79" s="55"/>
      <c r="BJ79" s="48"/>
      <c r="BK79" s="48"/>
      <c r="BL79" s="48"/>
      <c r="BM79" s="48"/>
      <c r="BN79" s="48"/>
      <c r="BO79" s="55"/>
      <c r="BP79" s="55"/>
      <c r="BQ79" s="52">
        <v>73</v>
      </c>
      <c r="BR79" s="73"/>
      <c r="BS79" s="927"/>
      <c r="BT79" s="928"/>
      <c r="BU79" s="928"/>
      <c r="BV79" s="928"/>
      <c r="BW79" s="928"/>
      <c r="BX79" s="928"/>
      <c r="BY79" s="928"/>
      <c r="BZ79" s="928"/>
      <c r="CA79" s="928"/>
      <c r="CB79" s="928"/>
      <c r="CC79" s="928"/>
      <c r="CD79" s="928"/>
      <c r="CE79" s="928"/>
      <c r="CF79" s="928"/>
      <c r="CG79" s="929"/>
      <c r="CH79" s="930"/>
      <c r="CI79" s="931"/>
      <c r="CJ79" s="931"/>
      <c r="CK79" s="931"/>
      <c r="CL79" s="932"/>
      <c r="CM79" s="930"/>
      <c r="CN79" s="931"/>
      <c r="CO79" s="931"/>
      <c r="CP79" s="931"/>
      <c r="CQ79" s="932"/>
      <c r="CR79" s="930"/>
      <c r="CS79" s="931"/>
      <c r="CT79" s="931"/>
      <c r="CU79" s="931"/>
      <c r="CV79" s="932"/>
      <c r="CW79" s="930"/>
      <c r="CX79" s="931"/>
      <c r="CY79" s="931"/>
      <c r="CZ79" s="931"/>
      <c r="DA79" s="932"/>
      <c r="DB79" s="930"/>
      <c r="DC79" s="931"/>
      <c r="DD79" s="931"/>
      <c r="DE79" s="931"/>
      <c r="DF79" s="932"/>
      <c r="DG79" s="930"/>
      <c r="DH79" s="931"/>
      <c r="DI79" s="931"/>
      <c r="DJ79" s="931"/>
      <c r="DK79" s="932"/>
      <c r="DL79" s="930"/>
      <c r="DM79" s="931"/>
      <c r="DN79" s="931"/>
      <c r="DO79" s="931"/>
      <c r="DP79" s="932"/>
      <c r="DQ79" s="930"/>
      <c r="DR79" s="931"/>
      <c r="DS79" s="931"/>
      <c r="DT79" s="931"/>
      <c r="DU79" s="932"/>
      <c r="DV79" s="927"/>
      <c r="DW79" s="928"/>
      <c r="DX79" s="928"/>
      <c r="DY79" s="928"/>
      <c r="DZ79" s="933"/>
      <c r="EA79" s="48"/>
    </row>
    <row r="80" spans="1:131" ht="26.25" customHeight="1" x14ac:dyDescent="0.2">
      <c r="A80" s="52">
        <v>13</v>
      </c>
      <c r="B80" s="712"/>
      <c r="C80" s="713"/>
      <c r="D80" s="713"/>
      <c r="E80" s="713"/>
      <c r="F80" s="713"/>
      <c r="G80" s="713"/>
      <c r="H80" s="713"/>
      <c r="I80" s="713"/>
      <c r="J80" s="713"/>
      <c r="K80" s="713"/>
      <c r="L80" s="713"/>
      <c r="M80" s="713"/>
      <c r="N80" s="713"/>
      <c r="O80" s="713"/>
      <c r="P80" s="714"/>
      <c r="Q80" s="956"/>
      <c r="R80" s="957"/>
      <c r="S80" s="957"/>
      <c r="T80" s="957"/>
      <c r="U80" s="957"/>
      <c r="V80" s="957"/>
      <c r="W80" s="957"/>
      <c r="X80" s="957"/>
      <c r="Y80" s="957"/>
      <c r="Z80" s="957"/>
      <c r="AA80" s="957"/>
      <c r="AB80" s="957"/>
      <c r="AC80" s="957"/>
      <c r="AD80" s="957"/>
      <c r="AE80" s="957"/>
      <c r="AF80" s="957"/>
      <c r="AG80" s="957"/>
      <c r="AH80" s="957"/>
      <c r="AI80" s="957"/>
      <c r="AJ80" s="957"/>
      <c r="AK80" s="957"/>
      <c r="AL80" s="957"/>
      <c r="AM80" s="957"/>
      <c r="AN80" s="957"/>
      <c r="AO80" s="957"/>
      <c r="AP80" s="957"/>
      <c r="AQ80" s="957"/>
      <c r="AR80" s="957"/>
      <c r="AS80" s="957"/>
      <c r="AT80" s="957"/>
      <c r="AU80" s="957"/>
      <c r="AV80" s="957"/>
      <c r="AW80" s="957"/>
      <c r="AX80" s="957"/>
      <c r="AY80" s="957"/>
      <c r="AZ80" s="958"/>
      <c r="BA80" s="958"/>
      <c r="BB80" s="958"/>
      <c r="BC80" s="958"/>
      <c r="BD80" s="959"/>
      <c r="BE80" s="55"/>
      <c r="BF80" s="55"/>
      <c r="BG80" s="55"/>
      <c r="BH80" s="55"/>
      <c r="BI80" s="55"/>
      <c r="BJ80" s="55"/>
      <c r="BK80" s="55"/>
      <c r="BL80" s="55"/>
      <c r="BM80" s="55"/>
      <c r="BN80" s="55"/>
      <c r="BO80" s="55"/>
      <c r="BP80" s="55"/>
      <c r="BQ80" s="52">
        <v>74</v>
      </c>
      <c r="BR80" s="73"/>
      <c r="BS80" s="927"/>
      <c r="BT80" s="928"/>
      <c r="BU80" s="928"/>
      <c r="BV80" s="928"/>
      <c r="BW80" s="928"/>
      <c r="BX80" s="928"/>
      <c r="BY80" s="928"/>
      <c r="BZ80" s="928"/>
      <c r="CA80" s="928"/>
      <c r="CB80" s="928"/>
      <c r="CC80" s="928"/>
      <c r="CD80" s="928"/>
      <c r="CE80" s="928"/>
      <c r="CF80" s="928"/>
      <c r="CG80" s="929"/>
      <c r="CH80" s="930"/>
      <c r="CI80" s="931"/>
      <c r="CJ80" s="931"/>
      <c r="CK80" s="931"/>
      <c r="CL80" s="932"/>
      <c r="CM80" s="930"/>
      <c r="CN80" s="931"/>
      <c r="CO80" s="931"/>
      <c r="CP80" s="931"/>
      <c r="CQ80" s="932"/>
      <c r="CR80" s="930"/>
      <c r="CS80" s="931"/>
      <c r="CT80" s="931"/>
      <c r="CU80" s="931"/>
      <c r="CV80" s="932"/>
      <c r="CW80" s="930"/>
      <c r="CX80" s="931"/>
      <c r="CY80" s="931"/>
      <c r="CZ80" s="931"/>
      <c r="DA80" s="932"/>
      <c r="DB80" s="930"/>
      <c r="DC80" s="931"/>
      <c r="DD80" s="931"/>
      <c r="DE80" s="931"/>
      <c r="DF80" s="932"/>
      <c r="DG80" s="930"/>
      <c r="DH80" s="931"/>
      <c r="DI80" s="931"/>
      <c r="DJ80" s="931"/>
      <c r="DK80" s="932"/>
      <c r="DL80" s="930"/>
      <c r="DM80" s="931"/>
      <c r="DN80" s="931"/>
      <c r="DO80" s="931"/>
      <c r="DP80" s="932"/>
      <c r="DQ80" s="930"/>
      <c r="DR80" s="931"/>
      <c r="DS80" s="931"/>
      <c r="DT80" s="931"/>
      <c r="DU80" s="932"/>
      <c r="DV80" s="927"/>
      <c r="DW80" s="928"/>
      <c r="DX80" s="928"/>
      <c r="DY80" s="928"/>
      <c r="DZ80" s="933"/>
      <c r="EA80" s="48"/>
    </row>
    <row r="81" spans="1:131" ht="26.25" customHeight="1" x14ac:dyDescent="0.2">
      <c r="A81" s="52">
        <v>14</v>
      </c>
      <c r="B81" s="712"/>
      <c r="C81" s="713"/>
      <c r="D81" s="713"/>
      <c r="E81" s="713"/>
      <c r="F81" s="713"/>
      <c r="G81" s="713"/>
      <c r="H81" s="713"/>
      <c r="I81" s="713"/>
      <c r="J81" s="713"/>
      <c r="K81" s="713"/>
      <c r="L81" s="713"/>
      <c r="M81" s="713"/>
      <c r="N81" s="713"/>
      <c r="O81" s="713"/>
      <c r="P81" s="714"/>
      <c r="Q81" s="956"/>
      <c r="R81" s="957"/>
      <c r="S81" s="957"/>
      <c r="T81" s="957"/>
      <c r="U81" s="957"/>
      <c r="V81" s="957"/>
      <c r="W81" s="957"/>
      <c r="X81" s="957"/>
      <c r="Y81" s="957"/>
      <c r="Z81" s="957"/>
      <c r="AA81" s="957"/>
      <c r="AB81" s="957"/>
      <c r="AC81" s="957"/>
      <c r="AD81" s="957"/>
      <c r="AE81" s="957"/>
      <c r="AF81" s="957"/>
      <c r="AG81" s="957"/>
      <c r="AH81" s="957"/>
      <c r="AI81" s="957"/>
      <c r="AJ81" s="957"/>
      <c r="AK81" s="957"/>
      <c r="AL81" s="957"/>
      <c r="AM81" s="957"/>
      <c r="AN81" s="957"/>
      <c r="AO81" s="957"/>
      <c r="AP81" s="957"/>
      <c r="AQ81" s="957"/>
      <c r="AR81" s="957"/>
      <c r="AS81" s="957"/>
      <c r="AT81" s="957"/>
      <c r="AU81" s="957"/>
      <c r="AV81" s="957"/>
      <c r="AW81" s="957"/>
      <c r="AX81" s="957"/>
      <c r="AY81" s="957"/>
      <c r="AZ81" s="958"/>
      <c r="BA81" s="958"/>
      <c r="BB81" s="958"/>
      <c r="BC81" s="958"/>
      <c r="BD81" s="959"/>
      <c r="BE81" s="55"/>
      <c r="BF81" s="55"/>
      <c r="BG81" s="55"/>
      <c r="BH81" s="55"/>
      <c r="BI81" s="55"/>
      <c r="BJ81" s="55"/>
      <c r="BK81" s="55"/>
      <c r="BL81" s="55"/>
      <c r="BM81" s="55"/>
      <c r="BN81" s="55"/>
      <c r="BO81" s="55"/>
      <c r="BP81" s="55"/>
      <c r="BQ81" s="52">
        <v>75</v>
      </c>
      <c r="BR81" s="73"/>
      <c r="BS81" s="927"/>
      <c r="BT81" s="928"/>
      <c r="BU81" s="928"/>
      <c r="BV81" s="928"/>
      <c r="BW81" s="928"/>
      <c r="BX81" s="928"/>
      <c r="BY81" s="928"/>
      <c r="BZ81" s="928"/>
      <c r="CA81" s="928"/>
      <c r="CB81" s="928"/>
      <c r="CC81" s="928"/>
      <c r="CD81" s="928"/>
      <c r="CE81" s="928"/>
      <c r="CF81" s="928"/>
      <c r="CG81" s="929"/>
      <c r="CH81" s="930"/>
      <c r="CI81" s="931"/>
      <c r="CJ81" s="931"/>
      <c r="CK81" s="931"/>
      <c r="CL81" s="932"/>
      <c r="CM81" s="930"/>
      <c r="CN81" s="931"/>
      <c r="CO81" s="931"/>
      <c r="CP81" s="931"/>
      <c r="CQ81" s="932"/>
      <c r="CR81" s="930"/>
      <c r="CS81" s="931"/>
      <c r="CT81" s="931"/>
      <c r="CU81" s="931"/>
      <c r="CV81" s="932"/>
      <c r="CW81" s="930"/>
      <c r="CX81" s="931"/>
      <c r="CY81" s="931"/>
      <c r="CZ81" s="931"/>
      <c r="DA81" s="932"/>
      <c r="DB81" s="930"/>
      <c r="DC81" s="931"/>
      <c r="DD81" s="931"/>
      <c r="DE81" s="931"/>
      <c r="DF81" s="932"/>
      <c r="DG81" s="930"/>
      <c r="DH81" s="931"/>
      <c r="DI81" s="931"/>
      <c r="DJ81" s="931"/>
      <c r="DK81" s="932"/>
      <c r="DL81" s="930"/>
      <c r="DM81" s="931"/>
      <c r="DN81" s="931"/>
      <c r="DO81" s="931"/>
      <c r="DP81" s="932"/>
      <c r="DQ81" s="930"/>
      <c r="DR81" s="931"/>
      <c r="DS81" s="931"/>
      <c r="DT81" s="931"/>
      <c r="DU81" s="932"/>
      <c r="DV81" s="927"/>
      <c r="DW81" s="928"/>
      <c r="DX81" s="928"/>
      <c r="DY81" s="928"/>
      <c r="DZ81" s="933"/>
      <c r="EA81" s="48"/>
    </row>
    <row r="82" spans="1:131" ht="26.25" customHeight="1" x14ac:dyDescent="0.2">
      <c r="A82" s="52">
        <v>15</v>
      </c>
      <c r="B82" s="712"/>
      <c r="C82" s="713"/>
      <c r="D82" s="713"/>
      <c r="E82" s="713"/>
      <c r="F82" s="713"/>
      <c r="G82" s="713"/>
      <c r="H82" s="713"/>
      <c r="I82" s="713"/>
      <c r="J82" s="713"/>
      <c r="K82" s="713"/>
      <c r="L82" s="713"/>
      <c r="M82" s="713"/>
      <c r="N82" s="713"/>
      <c r="O82" s="713"/>
      <c r="P82" s="714"/>
      <c r="Q82" s="956"/>
      <c r="R82" s="957"/>
      <c r="S82" s="957"/>
      <c r="T82" s="957"/>
      <c r="U82" s="957"/>
      <c r="V82" s="957"/>
      <c r="W82" s="957"/>
      <c r="X82" s="957"/>
      <c r="Y82" s="957"/>
      <c r="Z82" s="957"/>
      <c r="AA82" s="957"/>
      <c r="AB82" s="957"/>
      <c r="AC82" s="957"/>
      <c r="AD82" s="957"/>
      <c r="AE82" s="957"/>
      <c r="AF82" s="957"/>
      <c r="AG82" s="957"/>
      <c r="AH82" s="957"/>
      <c r="AI82" s="957"/>
      <c r="AJ82" s="957"/>
      <c r="AK82" s="957"/>
      <c r="AL82" s="957"/>
      <c r="AM82" s="957"/>
      <c r="AN82" s="957"/>
      <c r="AO82" s="957"/>
      <c r="AP82" s="957"/>
      <c r="AQ82" s="957"/>
      <c r="AR82" s="957"/>
      <c r="AS82" s="957"/>
      <c r="AT82" s="957"/>
      <c r="AU82" s="957"/>
      <c r="AV82" s="957"/>
      <c r="AW82" s="957"/>
      <c r="AX82" s="957"/>
      <c r="AY82" s="957"/>
      <c r="AZ82" s="958"/>
      <c r="BA82" s="958"/>
      <c r="BB82" s="958"/>
      <c r="BC82" s="958"/>
      <c r="BD82" s="959"/>
      <c r="BE82" s="55"/>
      <c r="BF82" s="55"/>
      <c r="BG82" s="55"/>
      <c r="BH82" s="55"/>
      <c r="BI82" s="55"/>
      <c r="BJ82" s="55"/>
      <c r="BK82" s="55"/>
      <c r="BL82" s="55"/>
      <c r="BM82" s="55"/>
      <c r="BN82" s="55"/>
      <c r="BO82" s="55"/>
      <c r="BP82" s="55"/>
      <c r="BQ82" s="52">
        <v>76</v>
      </c>
      <c r="BR82" s="73"/>
      <c r="BS82" s="927"/>
      <c r="BT82" s="928"/>
      <c r="BU82" s="928"/>
      <c r="BV82" s="928"/>
      <c r="BW82" s="928"/>
      <c r="BX82" s="928"/>
      <c r="BY82" s="928"/>
      <c r="BZ82" s="928"/>
      <c r="CA82" s="928"/>
      <c r="CB82" s="928"/>
      <c r="CC82" s="928"/>
      <c r="CD82" s="928"/>
      <c r="CE82" s="928"/>
      <c r="CF82" s="928"/>
      <c r="CG82" s="929"/>
      <c r="CH82" s="930"/>
      <c r="CI82" s="931"/>
      <c r="CJ82" s="931"/>
      <c r="CK82" s="931"/>
      <c r="CL82" s="932"/>
      <c r="CM82" s="930"/>
      <c r="CN82" s="931"/>
      <c r="CO82" s="931"/>
      <c r="CP82" s="931"/>
      <c r="CQ82" s="932"/>
      <c r="CR82" s="930"/>
      <c r="CS82" s="931"/>
      <c r="CT82" s="931"/>
      <c r="CU82" s="931"/>
      <c r="CV82" s="932"/>
      <c r="CW82" s="930"/>
      <c r="CX82" s="931"/>
      <c r="CY82" s="931"/>
      <c r="CZ82" s="931"/>
      <c r="DA82" s="932"/>
      <c r="DB82" s="930"/>
      <c r="DC82" s="931"/>
      <c r="DD82" s="931"/>
      <c r="DE82" s="931"/>
      <c r="DF82" s="932"/>
      <c r="DG82" s="930"/>
      <c r="DH82" s="931"/>
      <c r="DI82" s="931"/>
      <c r="DJ82" s="931"/>
      <c r="DK82" s="932"/>
      <c r="DL82" s="930"/>
      <c r="DM82" s="931"/>
      <c r="DN82" s="931"/>
      <c r="DO82" s="931"/>
      <c r="DP82" s="932"/>
      <c r="DQ82" s="930"/>
      <c r="DR82" s="931"/>
      <c r="DS82" s="931"/>
      <c r="DT82" s="931"/>
      <c r="DU82" s="932"/>
      <c r="DV82" s="927"/>
      <c r="DW82" s="928"/>
      <c r="DX82" s="928"/>
      <c r="DY82" s="928"/>
      <c r="DZ82" s="933"/>
      <c r="EA82" s="48"/>
    </row>
    <row r="83" spans="1:131" ht="26.25" customHeight="1" x14ac:dyDescent="0.2">
      <c r="A83" s="52">
        <v>16</v>
      </c>
      <c r="B83" s="712"/>
      <c r="C83" s="713"/>
      <c r="D83" s="713"/>
      <c r="E83" s="713"/>
      <c r="F83" s="713"/>
      <c r="G83" s="713"/>
      <c r="H83" s="713"/>
      <c r="I83" s="713"/>
      <c r="J83" s="713"/>
      <c r="K83" s="713"/>
      <c r="L83" s="713"/>
      <c r="M83" s="713"/>
      <c r="N83" s="713"/>
      <c r="O83" s="713"/>
      <c r="P83" s="714"/>
      <c r="Q83" s="956"/>
      <c r="R83" s="957"/>
      <c r="S83" s="957"/>
      <c r="T83" s="957"/>
      <c r="U83" s="957"/>
      <c r="V83" s="957"/>
      <c r="W83" s="957"/>
      <c r="X83" s="957"/>
      <c r="Y83" s="957"/>
      <c r="Z83" s="957"/>
      <c r="AA83" s="957"/>
      <c r="AB83" s="957"/>
      <c r="AC83" s="957"/>
      <c r="AD83" s="957"/>
      <c r="AE83" s="957"/>
      <c r="AF83" s="957"/>
      <c r="AG83" s="957"/>
      <c r="AH83" s="957"/>
      <c r="AI83" s="957"/>
      <c r="AJ83" s="957"/>
      <c r="AK83" s="957"/>
      <c r="AL83" s="957"/>
      <c r="AM83" s="957"/>
      <c r="AN83" s="957"/>
      <c r="AO83" s="957"/>
      <c r="AP83" s="957"/>
      <c r="AQ83" s="957"/>
      <c r="AR83" s="957"/>
      <c r="AS83" s="957"/>
      <c r="AT83" s="957"/>
      <c r="AU83" s="957"/>
      <c r="AV83" s="957"/>
      <c r="AW83" s="957"/>
      <c r="AX83" s="957"/>
      <c r="AY83" s="957"/>
      <c r="AZ83" s="958"/>
      <c r="BA83" s="958"/>
      <c r="BB83" s="958"/>
      <c r="BC83" s="958"/>
      <c r="BD83" s="959"/>
      <c r="BE83" s="55"/>
      <c r="BF83" s="55"/>
      <c r="BG83" s="55"/>
      <c r="BH83" s="55"/>
      <c r="BI83" s="55"/>
      <c r="BJ83" s="55"/>
      <c r="BK83" s="55"/>
      <c r="BL83" s="55"/>
      <c r="BM83" s="55"/>
      <c r="BN83" s="55"/>
      <c r="BO83" s="55"/>
      <c r="BP83" s="55"/>
      <c r="BQ83" s="52">
        <v>77</v>
      </c>
      <c r="BR83" s="73"/>
      <c r="BS83" s="927"/>
      <c r="BT83" s="928"/>
      <c r="BU83" s="928"/>
      <c r="BV83" s="928"/>
      <c r="BW83" s="928"/>
      <c r="BX83" s="928"/>
      <c r="BY83" s="928"/>
      <c r="BZ83" s="928"/>
      <c r="CA83" s="928"/>
      <c r="CB83" s="928"/>
      <c r="CC83" s="928"/>
      <c r="CD83" s="928"/>
      <c r="CE83" s="928"/>
      <c r="CF83" s="928"/>
      <c r="CG83" s="929"/>
      <c r="CH83" s="930"/>
      <c r="CI83" s="931"/>
      <c r="CJ83" s="931"/>
      <c r="CK83" s="931"/>
      <c r="CL83" s="932"/>
      <c r="CM83" s="930"/>
      <c r="CN83" s="931"/>
      <c r="CO83" s="931"/>
      <c r="CP83" s="931"/>
      <c r="CQ83" s="932"/>
      <c r="CR83" s="930"/>
      <c r="CS83" s="931"/>
      <c r="CT83" s="931"/>
      <c r="CU83" s="931"/>
      <c r="CV83" s="932"/>
      <c r="CW83" s="930"/>
      <c r="CX83" s="931"/>
      <c r="CY83" s="931"/>
      <c r="CZ83" s="931"/>
      <c r="DA83" s="932"/>
      <c r="DB83" s="930"/>
      <c r="DC83" s="931"/>
      <c r="DD83" s="931"/>
      <c r="DE83" s="931"/>
      <c r="DF83" s="932"/>
      <c r="DG83" s="930"/>
      <c r="DH83" s="931"/>
      <c r="DI83" s="931"/>
      <c r="DJ83" s="931"/>
      <c r="DK83" s="932"/>
      <c r="DL83" s="930"/>
      <c r="DM83" s="931"/>
      <c r="DN83" s="931"/>
      <c r="DO83" s="931"/>
      <c r="DP83" s="932"/>
      <c r="DQ83" s="930"/>
      <c r="DR83" s="931"/>
      <c r="DS83" s="931"/>
      <c r="DT83" s="931"/>
      <c r="DU83" s="932"/>
      <c r="DV83" s="927"/>
      <c r="DW83" s="928"/>
      <c r="DX83" s="928"/>
      <c r="DY83" s="928"/>
      <c r="DZ83" s="933"/>
      <c r="EA83" s="48"/>
    </row>
    <row r="84" spans="1:131" ht="26.25" customHeight="1" x14ac:dyDescent="0.2">
      <c r="A84" s="52">
        <v>17</v>
      </c>
      <c r="B84" s="712"/>
      <c r="C84" s="713"/>
      <c r="D84" s="713"/>
      <c r="E84" s="713"/>
      <c r="F84" s="713"/>
      <c r="G84" s="713"/>
      <c r="H84" s="713"/>
      <c r="I84" s="713"/>
      <c r="J84" s="713"/>
      <c r="K84" s="713"/>
      <c r="L84" s="713"/>
      <c r="M84" s="713"/>
      <c r="N84" s="713"/>
      <c r="O84" s="713"/>
      <c r="P84" s="714"/>
      <c r="Q84" s="956"/>
      <c r="R84" s="957"/>
      <c r="S84" s="957"/>
      <c r="T84" s="957"/>
      <c r="U84" s="957"/>
      <c r="V84" s="957"/>
      <c r="W84" s="957"/>
      <c r="X84" s="957"/>
      <c r="Y84" s="957"/>
      <c r="Z84" s="957"/>
      <c r="AA84" s="957"/>
      <c r="AB84" s="957"/>
      <c r="AC84" s="957"/>
      <c r="AD84" s="957"/>
      <c r="AE84" s="957"/>
      <c r="AF84" s="957"/>
      <c r="AG84" s="957"/>
      <c r="AH84" s="957"/>
      <c r="AI84" s="957"/>
      <c r="AJ84" s="957"/>
      <c r="AK84" s="957"/>
      <c r="AL84" s="957"/>
      <c r="AM84" s="957"/>
      <c r="AN84" s="957"/>
      <c r="AO84" s="957"/>
      <c r="AP84" s="957"/>
      <c r="AQ84" s="957"/>
      <c r="AR84" s="957"/>
      <c r="AS84" s="957"/>
      <c r="AT84" s="957"/>
      <c r="AU84" s="957"/>
      <c r="AV84" s="957"/>
      <c r="AW84" s="957"/>
      <c r="AX84" s="957"/>
      <c r="AY84" s="957"/>
      <c r="AZ84" s="958"/>
      <c r="BA84" s="958"/>
      <c r="BB84" s="958"/>
      <c r="BC84" s="958"/>
      <c r="BD84" s="959"/>
      <c r="BE84" s="55"/>
      <c r="BF84" s="55"/>
      <c r="BG84" s="55"/>
      <c r="BH84" s="55"/>
      <c r="BI84" s="55"/>
      <c r="BJ84" s="55"/>
      <c r="BK84" s="55"/>
      <c r="BL84" s="55"/>
      <c r="BM84" s="55"/>
      <c r="BN84" s="55"/>
      <c r="BO84" s="55"/>
      <c r="BP84" s="55"/>
      <c r="BQ84" s="52">
        <v>78</v>
      </c>
      <c r="BR84" s="73"/>
      <c r="BS84" s="927"/>
      <c r="BT84" s="928"/>
      <c r="BU84" s="928"/>
      <c r="BV84" s="928"/>
      <c r="BW84" s="928"/>
      <c r="BX84" s="928"/>
      <c r="BY84" s="928"/>
      <c r="BZ84" s="928"/>
      <c r="CA84" s="928"/>
      <c r="CB84" s="928"/>
      <c r="CC84" s="928"/>
      <c r="CD84" s="928"/>
      <c r="CE84" s="928"/>
      <c r="CF84" s="928"/>
      <c r="CG84" s="929"/>
      <c r="CH84" s="930"/>
      <c r="CI84" s="931"/>
      <c r="CJ84" s="931"/>
      <c r="CK84" s="931"/>
      <c r="CL84" s="932"/>
      <c r="CM84" s="930"/>
      <c r="CN84" s="931"/>
      <c r="CO84" s="931"/>
      <c r="CP84" s="931"/>
      <c r="CQ84" s="932"/>
      <c r="CR84" s="930"/>
      <c r="CS84" s="931"/>
      <c r="CT84" s="931"/>
      <c r="CU84" s="931"/>
      <c r="CV84" s="932"/>
      <c r="CW84" s="930"/>
      <c r="CX84" s="931"/>
      <c r="CY84" s="931"/>
      <c r="CZ84" s="931"/>
      <c r="DA84" s="932"/>
      <c r="DB84" s="930"/>
      <c r="DC84" s="931"/>
      <c r="DD84" s="931"/>
      <c r="DE84" s="931"/>
      <c r="DF84" s="932"/>
      <c r="DG84" s="930"/>
      <c r="DH84" s="931"/>
      <c r="DI84" s="931"/>
      <c r="DJ84" s="931"/>
      <c r="DK84" s="932"/>
      <c r="DL84" s="930"/>
      <c r="DM84" s="931"/>
      <c r="DN84" s="931"/>
      <c r="DO84" s="931"/>
      <c r="DP84" s="932"/>
      <c r="DQ84" s="930"/>
      <c r="DR84" s="931"/>
      <c r="DS84" s="931"/>
      <c r="DT84" s="931"/>
      <c r="DU84" s="932"/>
      <c r="DV84" s="927"/>
      <c r="DW84" s="928"/>
      <c r="DX84" s="928"/>
      <c r="DY84" s="928"/>
      <c r="DZ84" s="933"/>
      <c r="EA84" s="48"/>
    </row>
    <row r="85" spans="1:131" ht="26.25" customHeight="1" x14ac:dyDescent="0.2">
      <c r="A85" s="52">
        <v>18</v>
      </c>
      <c r="B85" s="712"/>
      <c r="C85" s="713"/>
      <c r="D85" s="713"/>
      <c r="E85" s="713"/>
      <c r="F85" s="713"/>
      <c r="G85" s="713"/>
      <c r="H85" s="713"/>
      <c r="I85" s="713"/>
      <c r="J85" s="713"/>
      <c r="K85" s="713"/>
      <c r="L85" s="713"/>
      <c r="M85" s="713"/>
      <c r="N85" s="713"/>
      <c r="O85" s="713"/>
      <c r="P85" s="714"/>
      <c r="Q85" s="956"/>
      <c r="R85" s="957"/>
      <c r="S85" s="957"/>
      <c r="T85" s="957"/>
      <c r="U85" s="957"/>
      <c r="V85" s="957"/>
      <c r="W85" s="957"/>
      <c r="X85" s="957"/>
      <c r="Y85" s="957"/>
      <c r="Z85" s="957"/>
      <c r="AA85" s="957"/>
      <c r="AB85" s="957"/>
      <c r="AC85" s="957"/>
      <c r="AD85" s="957"/>
      <c r="AE85" s="957"/>
      <c r="AF85" s="957"/>
      <c r="AG85" s="957"/>
      <c r="AH85" s="957"/>
      <c r="AI85" s="957"/>
      <c r="AJ85" s="957"/>
      <c r="AK85" s="957"/>
      <c r="AL85" s="957"/>
      <c r="AM85" s="957"/>
      <c r="AN85" s="957"/>
      <c r="AO85" s="957"/>
      <c r="AP85" s="957"/>
      <c r="AQ85" s="957"/>
      <c r="AR85" s="957"/>
      <c r="AS85" s="957"/>
      <c r="AT85" s="957"/>
      <c r="AU85" s="957"/>
      <c r="AV85" s="957"/>
      <c r="AW85" s="957"/>
      <c r="AX85" s="957"/>
      <c r="AY85" s="957"/>
      <c r="AZ85" s="958"/>
      <c r="BA85" s="958"/>
      <c r="BB85" s="958"/>
      <c r="BC85" s="958"/>
      <c r="BD85" s="959"/>
      <c r="BE85" s="55"/>
      <c r="BF85" s="55"/>
      <c r="BG85" s="55"/>
      <c r="BH85" s="55"/>
      <c r="BI85" s="55"/>
      <c r="BJ85" s="55"/>
      <c r="BK85" s="55"/>
      <c r="BL85" s="55"/>
      <c r="BM85" s="55"/>
      <c r="BN85" s="55"/>
      <c r="BO85" s="55"/>
      <c r="BP85" s="55"/>
      <c r="BQ85" s="52">
        <v>79</v>
      </c>
      <c r="BR85" s="73"/>
      <c r="BS85" s="927"/>
      <c r="BT85" s="928"/>
      <c r="BU85" s="928"/>
      <c r="BV85" s="928"/>
      <c r="BW85" s="928"/>
      <c r="BX85" s="928"/>
      <c r="BY85" s="928"/>
      <c r="BZ85" s="928"/>
      <c r="CA85" s="928"/>
      <c r="CB85" s="928"/>
      <c r="CC85" s="928"/>
      <c r="CD85" s="928"/>
      <c r="CE85" s="928"/>
      <c r="CF85" s="928"/>
      <c r="CG85" s="929"/>
      <c r="CH85" s="930"/>
      <c r="CI85" s="931"/>
      <c r="CJ85" s="931"/>
      <c r="CK85" s="931"/>
      <c r="CL85" s="932"/>
      <c r="CM85" s="930"/>
      <c r="CN85" s="931"/>
      <c r="CO85" s="931"/>
      <c r="CP85" s="931"/>
      <c r="CQ85" s="932"/>
      <c r="CR85" s="930"/>
      <c r="CS85" s="931"/>
      <c r="CT85" s="931"/>
      <c r="CU85" s="931"/>
      <c r="CV85" s="932"/>
      <c r="CW85" s="930"/>
      <c r="CX85" s="931"/>
      <c r="CY85" s="931"/>
      <c r="CZ85" s="931"/>
      <c r="DA85" s="932"/>
      <c r="DB85" s="930"/>
      <c r="DC85" s="931"/>
      <c r="DD85" s="931"/>
      <c r="DE85" s="931"/>
      <c r="DF85" s="932"/>
      <c r="DG85" s="930"/>
      <c r="DH85" s="931"/>
      <c r="DI85" s="931"/>
      <c r="DJ85" s="931"/>
      <c r="DK85" s="932"/>
      <c r="DL85" s="930"/>
      <c r="DM85" s="931"/>
      <c r="DN85" s="931"/>
      <c r="DO85" s="931"/>
      <c r="DP85" s="932"/>
      <c r="DQ85" s="930"/>
      <c r="DR85" s="931"/>
      <c r="DS85" s="931"/>
      <c r="DT85" s="931"/>
      <c r="DU85" s="932"/>
      <c r="DV85" s="927"/>
      <c r="DW85" s="928"/>
      <c r="DX85" s="928"/>
      <c r="DY85" s="928"/>
      <c r="DZ85" s="933"/>
      <c r="EA85" s="48"/>
    </row>
    <row r="86" spans="1:131" ht="26.25" customHeight="1" x14ac:dyDescent="0.2">
      <c r="A86" s="52">
        <v>19</v>
      </c>
      <c r="B86" s="712"/>
      <c r="C86" s="713"/>
      <c r="D86" s="713"/>
      <c r="E86" s="713"/>
      <c r="F86" s="713"/>
      <c r="G86" s="713"/>
      <c r="H86" s="713"/>
      <c r="I86" s="713"/>
      <c r="J86" s="713"/>
      <c r="K86" s="713"/>
      <c r="L86" s="713"/>
      <c r="M86" s="713"/>
      <c r="N86" s="713"/>
      <c r="O86" s="713"/>
      <c r="P86" s="714"/>
      <c r="Q86" s="956"/>
      <c r="R86" s="957"/>
      <c r="S86" s="957"/>
      <c r="T86" s="957"/>
      <c r="U86" s="957"/>
      <c r="V86" s="957"/>
      <c r="W86" s="957"/>
      <c r="X86" s="957"/>
      <c r="Y86" s="957"/>
      <c r="Z86" s="957"/>
      <c r="AA86" s="957"/>
      <c r="AB86" s="957"/>
      <c r="AC86" s="957"/>
      <c r="AD86" s="957"/>
      <c r="AE86" s="957"/>
      <c r="AF86" s="957"/>
      <c r="AG86" s="957"/>
      <c r="AH86" s="957"/>
      <c r="AI86" s="957"/>
      <c r="AJ86" s="957"/>
      <c r="AK86" s="957"/>
      <c r="AL86" s="957"/>
      <c r="AM86" s="957"/>
      <c r="AN86" s="957"/>
      <c r="AO86" s="957"/>
      <c r="AP86" s="957"/>
      <c r="AQ86" s="957"/>
      <c r="AR86" s="957"/>
      <c r="AS86" s="957"/>
      <c r="AT86" s="957"/>
      <c r="AU86" s="957"/>
      <c r="AV86" s="957"/>
      <c r="AW86" s="957"/>
      <c r="AX86" s="957"/>
      <c r="AY86" s="957"/>
      <c r="AZ86" s="958"/>
      <c r="BA86" s="958"/>
      <c r="BB86" s="958"/>
      <c r="BC86" s="958"/>
      <c r="BD86" s="959"/>
      <c r="BE86" s="55"/>
      <c r="BF86" s="55"/>
      <c r="BG86" s="55"/>
      <c r="BH86" s="55"/>
      <c r="BI86" s="55"/>
      <c r="BJ86" s="55"/>
      <c r="BK86" s="55"/>
      <c r="BL86" s="55"/>
      <c r="BM86" s="55"/>
      <c r="BN86" s="55"/>
      <c r="BO86" s="55"/>
      <c r="BP86" s="55"/>
      <c r="BQ86" s="52">
        <v>80</v>
      </c>
      <c r="BR86" s="73"/>
      <c r="BS86" s="927"/>
      <c r="BT86" s="928"/>
      <c r="BU86" s="928"/>
      <c r="BV86" s="928"/>
      <c r="BW86" s="928"/>
      <c r="BX86" s="928"/>
      <c r="BY86" s="928"/>
      <c r="BZ86" s="928"/>
      <c r="CA86" s="928"/>
      <c r="CB86" s="928"/>
      <c r="CC86" s="928"/>
      <c r="CD86" s="928"/>
      <c r="CE86" s="928"/>
      <c r="CF86" s="928"/>
      <c r="CG86" s="929"/>
      <c r="CH86" s="930"/>
      <c r="CI86" s="931"/>
      <c r="CJ86" s="931"/>
      <c r="CK86" s="931"/>
      <c r="CL86" s="932"/>
      <c r="CM86" s="930"/>
      <c r="CN86" s="931"/>
      <c r="CO86" s="931"/>
      <c r="CP86" s="931"/>
      <c r="CQ86" s="932"/>
      <c r="CR86" s="930"/>
      <c r="CS86" s="931"/>
      <c r="CT86" s="931"/>
      <c r="CU86" s="931"/>
      <c r="CV86" s="932"/>
      <c r="CW86" s="930"/>
      <c r="CX86" s="931"/>
      <c r="CY86" s="931"/>
      <c r="CZ86" s="931"/>
      <c r="DA86" s="932"/>
      <c r="DB86" s="930"/>
      <c r="DC86" s="931"/>
      <c r="DD86" s="931"/>
      <c r="DE86" s="931"/>
      <c r="DF86" s="932"/>
      <c r="DG86" s="930"/>
      <c r="DH86" s="931"/>
      <c r="DI86" s="931"/>
      <c r="DJ86" s="931"/>
      <c r="DK86" s="932"/>
      <c r="DL86" s="930"/>
      <c r="DM86" s="931"/>
      <c r="DN86" s="931"/>
      <c r="DO86" s="931"/>
      <c r="DP86" s="932"/>
      <c r="DQ86" s="930"/>
      <c r="DR86" s="931"/>
      <c r="DS86" s="931"/>
      <c r="DT86" s="931"/>
      <c r="DU86" s="932"/>
      <c r="DV86" s="927"/>
      <c r="DW86" s="928"/>
      <c r="DX86" s="928"/>
      <c r="DY86" s="928"/>
      <c r="DZ86" s="933"/>
      <c r="EA86" s="48"/>
    </row>
    <row r="87" spans="1:131" ht="26.25" customHeight="1" x14ac:dyDescent="0.2">
      <c r="A87" s="57">
        <v>20</v>
      </c>
      <c r="B87" s="949"/>
      <c r="C87" s="950"/>
      <c r="D87" s="950"/>
      <c r="E87" s="950"/>
      <c r="F87" s="950"/>
      <c r="G87" s="950"/>
      <c r="H87" s="950"/>
      <c r="I87" s="950"/>
      <c r="J87" s="950"/>
      <c r="K87" s="950"/>
      <c r="L87" s="950"/>
      <c r="M87" s="950"/>
      <c r="N87" s="950"/>
      <c r="O87" s="950"/>
      <c r="P87" s="951"/>
      <c r="Q87" s="952"/>
      <c r="R87" s="953"/>
      <c r="S87" s="953"/>
      <c r="T87" s="953"/>
      <c r="U87" s="953"/>
      <c r="V87" s="953"/>
      <c r="W87" s="953"/>
      <c r="X87" s="953"/>
      <c r="Y87" s="953"/>
      <c r="Z87" s="953"/>
      <c r="AA87" s="953"/>
      <c r="AB87" s="953"/>
      <c r="AC87" s="953"/>
      <c r="AD87" s="953"/>
      <c r="AE87" s="953"/>
      <c r="AF87" s="953"/>
      <c r="AG87" s="953"/>
      <c r="AH87" s="953"/>
      <c r="AI87" s="953"/>
      <c r="AJ87" s="953"/>
      <c r="AK87" s="953"/>
      <c r="AL87" s="953"/>
      <c r="AM87" s="953"/>
      <c r="AN87" s="953"/>
      <c r="AO87" s="953"/>
      <c r="AP87" s="953"/>
      <c r="AQ87" s="953"/>
      <c r="AR87" s="953"/>
      <c r="AS87" s="953"/>
      <c r="AT87" s="953"/>
      <c r="AU87" s="953"/>
      <c r="AV87" s="953"/>
      <c r="AW87" s="953"/>
      <c r="AX87" s="953"/>
      <c r="AY87" s="953"/>
      <c r="AZ87" s="954"/>
      <c r="BA87" s="954"/>
      <c r="BB87" s="954"/>
      <c r="BC87" s="954"/>
      <c r="BD87" s="955"/>
      <c r="BE87" s="55"/>
      <c r="BF87" s="55"/>
      <c r="BG87" s="55"/>
      <c r="BH87" s="55"/>
      <c r="BI87" s="55"/>
      <c r="BJ87" s="55"/>
      <c r="BK87" s="55"/>
      <c r="BL87" s="55"/>
      <c r="BM87" s="55"/>
      <c r="BN87" s="55"/>
      <c r="BO87" s="55"/>
      <c r="BP87" s="55"/>
      <c r="BQ87" s="52">
        <v>81</v>
      </c>
      <c r="BR87" s="73"/>
      <c r="BS87" s="927"/>
      <c r="BT87" s="928"/>
      <c r="BU87" s="928"/>
      <c r="BV87" s="928"/>
      <c r="BW87" s="928"/>
      <c r="BX87" s="928"/>
      <c r="BY87" s="928"/>
      <c r="BZ87" s="928"/>
      <c r="CA87" s="928"/>
      <c r="CB87" s="928"/>
      <c r="CC87" s="928"/>
      <c r="CD87" s="928"/>
      <c r="CE87" s="928"/>
      <c r="CF87" s="928"/>
      <c r="CG87" s="929"/>
      <c r="CH87" s="930"/>
      <c r="CI87" s="931"/>
      <c r="CJ87" s="931"/>
      <c r="CK87" s="931"/>
      <c r="CL87" s="932"/>
      <c r="CM87" s="930"/>
      <c r="CN87" s="931"/>
      <c r="CO87" s="931"/>
      <c r="CP87" s="931"/>
      <c r="CQ87" s="932"/>
      <c r="CR87" s="930"/>
      <c r="CS87" s="931"/>
      <c r="CT87" s="931"/>
      <c r="CU87" s="931"/>
      <c r="CV87" s="932"/>
      <c r="CW87" s="930"/>
      <c r="CX87" s="931"/>
      <c r="CY87" s="931"/>
      <c r="CZ87" s="931"/>
      <c r="DA87" s="932"/>
      <c r="DB87" s="930"/>
      <c r="DC87" s="931"/>
      <c r="DD87" s="931"/>
      <c r="DE87" s="931"/>
      <c r="DF87" s="932"/>
      <c r="DG87" s="930"/>
      <c r="DH87" s="931"/>
      <c r="DI87" s="931"/>
      <c r="DJ87" s="931"/>
      <c r="DK87" s="932"/>
      <c r="DL87" s="930"/>
      <c r="DM87" s="931"/>
      <c r="DN87" s="931"/>
      <c r="DO87" s="931"/>
      <c r="DP87" s="932"/>
      <c r="DQ87" s="930"/>
      <c r="DR87" s="931"/>
      <c r="DS87" s="931"/>
      <c r="DT87" s="931"/>
      <c r="DU87" s="932"/>
      <c r="DV87" s="927"/>
      <c r="DW87" s="928"/>
      <c r="DX87" s="928"/>
      <c r="DY87" s="928"/>
      <c r="DZ87" s="933"/>
      <c r="EA87" s="48"/>
    </row>
    <row r="88" spans="1:131" ht="26.25" customHeight="1" x14ac:dyDescent="0.2">
      <c r="A88" s="53" t="s">
        <v>445</v>
      </c>
      <c r="B88" s="934" t="s">
        <v>332</v>
      </c>
      <c r="C88" s="935"/>
      <c r="D88" s="935"/>
      <c r="E88" s="935"/>
      <c r="F88" s="935"/>
      <c r="G88" s="935"/>
      <c r="H88" s="935"/>
      <c r="I88" s="935"/>
      <c r="J88" s="935"/>
      <c r="K88" s="935"/>
      <c r="L88" s="935"/>
      <c r="M88" s="935"/>
      <c r="N88" s="935"/>
      <c r="O88" s="935"/>
      <c r="P88" s="936"/>
      <c r="Q88" s="944"/>
      <c r="R88" s="945"/>
      <c r="S88" s="945"/>
      <c r="T88" s="945"/>
      <c r="U88" s="945"/>
      <c r="V88" s="945"/>
      <c r="W88" s="945"/>
      <c r="X88" s="945"/>
      <c r="Y88" s="945"/>
      <c r="Z88" s="945"/>
      <c r="AA88" s="945"/>
      <c r="AB88" s="945"/>
      <c r="AC88" s="945"/>
      <c r="AD88" s="945"/>
      <c r="AE88" s="945"/>
      <c r="AF88" s="946">
        <v>87215</v>
      </c>
      <c r="AG88" s="946"/>
      <c r="AH88" s="946"/>
      <c r="AI88" s="946"/>
      <c r="AJ88" s="946"/>
      <c r="AK88" s="945"/>
      <c r="AL88" s="945"/>
      <c r="AM88" s="945"/>
      <c r="AN88" s="945"/>
      <c r="AO88" s="945"/>
      <c r="AP88" s="946">
        <v>137281</v>
      </c>
      <c r="AQ88" s="946"/>
      <c r="AR88" s="946"/>
      <c r="AS88" s="946"/>
      <c r="AT88" s="946"/>
      <c r="AU88" s="946">
        <v>723</v>
      </c>
      <c r="AV88" s="946"/>
      <c r="AW88" s="946"/>
      <c r="AX88" s="946"/>
      <c r="AY88" s="946"/>
      <c r="AZ88" s="947"/>
      <c r="BA88" s="947"/>
      <c r="BB88" s="947"/>
      <c r="BC88" s="947"/>
      <c r="BD88" s="948"/>
      <c r="BE88" s="55"/>
      <c r="BF88" s="55"/>
      <c r="BG88" s="55"/>
      <c r="BH88" s="55"/>
      <c r="BI88" s="55"/>
      <c r="BJ88" s="55"/>
      <c r="BK88" s="55"/>
      <c r="BL88" s="55"/>
      <c r="BM88" s="55"/>
      <c r="BN88" s="55"/>
      <c r="BO88" s="55"/>
      <c r="BP88" s="55"/>
      <c r="BQ88" s="52">
        <v>82</v>
      </c>
      <c r="BR88" s="73"/>
      <c r="BS88" s="927"/>
      <c r="BT88" s="928"/>
      <c r="BU88" s="928"/>
      <c r="BV88" s="928"/>
      <c r="BW88" s="928"/>
      <c r="BX88" s="928"/>
      <c r="BY88" s="928"/>
      <c r="BZ88" s="928"/>
      <c r="CA88" s="928"/>
      <c r="CB88" s="928"/>
      <c r="CC88" s="928"/>
      <c r="CD88" s="928"/>
      <c r="CE88" s="928"/>
      <c r="CF88" s="928"/>
      <c r="CG88" s="929"/>
      <c r="CH88" s="930"/>
      <c r="CI88" s="931"/>
      <c r="CJ88" s="931"/>
      <c r="CK88" s="931"/>
      <c r="CL88" s="932"/>
      <c r="CM88" s="930"/>
      <c r="CN88" s="931"/>
      <c r="CO88" s="931"/>
      <c r="CP88" s="931"/>
      <c r="CQ88" s="932"/>
      <c r="CR88" s="930"/>
      <c r="CS88" s="931"/>
      <c r="CT88" s="931"/>
      <c r="CU88" s="931"/>
      <c r="CV88" s="932"/>
      <c r="CW88" s="930"/>
      <c r="CX88" s="931"/>
      <c r="CY88" s="931"/>
      <c r="CZ88" s="931"/>
      <c r="DA88" s="932"/>
      <c r="DB88" s="930"/>
      <c r="DC88" s="931"/>
      <c r="DD88" s="931"/>
      <c r="DE88" s="931"/>
      <c r="DF88" s="932"/>
      <c r="DG88" s="930"/>
      <c r="DH88" s="931"/>
      <c r="DI88" s="931"/>
      <c r="DJ88" s="931"/>
      <c r="DK88" s="932"/>
      <c r="DL88" s="930"/>
      <c r="DM88" s="931"/>
      <c r="DN88" s="931"/>
      <c r="DO88" s="931"/>
      <c r="DP88" s="932"/>
      <c r="DQ88" s="930"/>
      <c r="DR88" s="931"/>
      <c r="DS88" s="931"/>
      <c r="DT88" s="931"/>
      <c r="DU88" s="932"/>
      <c r="DV88" s="927"/>
      <c r="DW88" s="928"/>
      <c r="DX88" s="928"/>
      <c r="DY88" s="928"/>
      <c r="DZ88" s="93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927"/>
      <c r="BT89" s="928"/>
      <c r="BU89" s="928"/>
      <c r="BV89" s="928"/>
      <c r="BW89" s="928"/>
      <c r="BX89" s="928"/>
      <c r="BY89" s="928"/>
      <c r="BZ89" s="928"/>
      <c r="CA89" s="928"/>
      <c r="CB89" s="928"/>
      <c r="CC89" s="928"/>
      <c r="CD89" s="928"/>
      <c r="CE89" s="928"/>
      <c r="CF89" s="928"/>
      <c r="CG89" s="929"/>
      <c r="CH89" s="930"/>
      <c r="CI89" s="931"/>
      <c r="CJ89" s="931"/>
      <c r="CK89" s="931"/>
      <c r="CL89" s="932"/>
      <c r="CM89" s="930"/>
      <c r="CN89" s="931"/>
      <c r="CO89" s="931"/>
      <c r="CP89" s="931"/>
      <c r="CQ89" s="932"/>
      <c r="CR89" s="930"/>
      <c r="CS89" s="931"/>
      <c r="CT89" s="931"/>
      <c r="CU89" s="931"/>
      <c r="CV89" s="932"/>
      <c r="CW89" s="930"/>
      <c r="CX89" s="931"/>
      <c r="CY89" s="931"/>
      <c r="CZ89" s="931"/>
      <c r="DA89" s="932"/>
      <c r="DB89" s="930"/>
      <c r="DC89" s="931"/>
      <c r="DD89" s="931"/>
      <c r="DE89" s="931"/>
      <c r="DF89" s="932"/>
      <c r="DG89" s="930"/>
      <c r="DH89" s="931"/>
      <c r="DI89" s="931"/>
      <c r="DJ89" s="931"/>
      <c r="DK89" s="932"/>
      <c r="DL89" s="930"/>
      <c r="DM89" s="931"/>
      <c r="DN89" s="931"/>
      <c r="DO89" s="931"/>
      <c r="DP89" s="932"/>
      <c r="DQ89" s="930"/>
      <c r="DR89" s="931"/>
      <c r="DS89" s="931"/>
      <c r="DT89" s="931"/>
      <c r="DU89" s="932"/>
      <c r="DV89" s="927"/>
      <c r="DW89" s="928"/>
      <c r="DX89" s="928"/>
      <c r="DY89" s="928"/>
      <c r="DZ89" s="93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927"/>
      <c r="BT90" s="928"/>
      <c r="BU90" s="928"/>
      <c r="BV90" s="928"/>
      <c r="BW90" s="928"/>
      <c r="BX90" s="928"/>
      <c r="BY90" s="928"/>
      <c r="BZ90" s="928"/>
      <c r="CA90" s="928"/>
      <c r="CB90" s="928"/>
      <c r="CC90" s="928"/>
      <c r="CD90" s="928"/>
      <c r="CE90" s="928"/>
      <c r="CF90" s="928"/>
      <c r="CG90" s="929"/>
      <c r="CH90" s="930"/>
      <c r="CI90" s="931"/>
      <c r="CJ90" s="931"/>
      <c r="CK90" s="931"/>
      <c r="CL90" s="932"/>
      <c r="CM90" s="930"/>
      <c r="CN90" s="931"/>
      <c r="CO90" s="931"/>
      <c r="CP90" s="931"/>
      <c r="CQ90" s="932"/>
      <c r="CR90" s="930"/>
      <c r="CS90" s="931"/>
      <c r="CT90" s="931"/>
      <c r="CU90" s="931"/>
      <c r="CV90" s="932"/>
      <c r="CW90" s="930"/>
      <c r="CX90" s="931"/>
      <c r="CY90" s="931"/>
      <c r="CZ90" s="931"/>
      <c r="DA90" s="932"/>
      <c r="DB90" s="930"/>
      <c r="DC90" s="931"/>
      <c r="DD90" s="931"/>
      <c r="DE90" s="931"/>
      <c r="DF90" s="932"/>
      <c r="DG90" s="930"/>
      <c r="DH90" s="931"/>
      <c r="DI90" s="931"/>
      <c r="DJ90" s="931"/>
      <c r="DK90" s="932"/>
      <c r="DL90" s="930"/>
      <c r="DM90" s="931"/>
      <c r="DN90" s="931"/>
      <c r="DO90" s="931"/>
      <c r="DP90" s="932"/>
      <c r="DQ90" s="930"/>
      <c r="DR90" s="931"/>
      <c r="DS90" s="931"/>
      <c r="DT90" s="931"/>
      <c r="DU90" s="932"/>
      <c r="DV90" s="927"/>
      <c r="DW90" s="928"/>
      <c r="DX90" s="928"/>
      <c r="DY90" s="928"/>
      <c r="DZ90" s="93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927"/>
      <c r="BT91" s="928"/>
      <c r="BU91" s="928"/>
      <c r="BV91" s="928"/>
      <c r="BW91" s="928"/>
      <c r="BX91" s="928"/>
      <c r="BY91" s="928"/>
      <c r="BZ91" s="928"/>
      <c r="CA91" s="928"/>
      <c r="CB91" s="928"/>
      <c r="CC91" s="928"/>
      <c r="CD91" s="928"/>
      <c r="CE91" s="928"/>
      <c r="CF91" s="928"/>
      <c r="CG91" s="929"/>
      <c r="CH91" s="930"/>
      <c r="CI91" s="931"/>
      <c r="CJ91" s="931"/>
      <c r="CK91" s="931"/>
      <c r="CL91" s="932"/>
      <c r="CM91" s="930"/>
      <c r="CN91" s="931"/>
      <c r="CO91" s="931"/>
      <c r="CP91" s="931"/>
      <c r="CQ91" s="932"/>
      <c r="CR91" s="930"/>
      <c r="CS91" s="931"/>
      <c r="CT91" s="931"/>
      <c r="CU91" s="931"/>
      <c r="CV91" s="932"/>
      <c r="CW91" s="930"/>
      <c r="CX91" s="931"/>
      <c r="CY91" s="931"/>
      <c r="CZ91" s="931"/>
      <c r="DA91" s="932"/>
      <c r="DB91" s="930"/>
      <c r="DC91" s="931"/>
      <c r="DD91" s="931"/>
      <c r="DE91" s="931"/>
      <c r="DF91" s="932"/>
      <c r="DG91" s="930"/>
      <c r="DH91" s="931"/>
      <c r="DI91" s="931"/>
      <c r="DJ91" s="931"/>
      <c r="DK91" s="932"/>
      <c r="DL91" s="930"/>
      <c r="DM91" s="931"/>
      <c r="DN91" s="931"/>
      <c r="DO91" s="931"/>
      <c r="DP91" s="932"/>
      <c r="DQ91" s="930"/>
      <c r="DR91" s="931"/>
      <c r="DS91" s="931"/>
      <c r="DT91" s="931"/>
      <c r="DU91" s="932"/>
      <c r="DV91" s="927"/>
      <c r="DW91" s="928"/>
      <c r="DX91" s="928"/>
      <c r="DY91" s="928"/>
      <c r="DZ91" s="93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927"/>
      <c r="BT92" s="928"/>
      <c r="BU92" s="928"/>
      <c r="BV92" s="928"/>
      <c r="BW92" s="928"/>
      <c r="BX92" s="928"/>
      <c r="BY92" s="928"/>
      <c r="BZ92" s="928"/>
      <c r="CA92" s="928"/>
      <c r="CB92" s="928"/>
      <c r="CC92" s="928"/>
      <c r="CD92" s="928"/>
      <c r="CE92" s="928"/>
      <c r="CF92" s="928"/>
      <c r="CG92" s="929"/>
      <c r="CH92" s="930"/>
      <c r="CI92" s="931"/>
      <c r="CJ92" s="931"/>
      <c r="CK92" s="931"/>
      <c r="CL92" s="932"/>
      <c r="CM92" s="930"/>
      <c r="CN92" s="931"/>
      <c r="CO92" s="931"/>
      <c r="CP92" s="931"/>
      <c r="CQ92" s="932"/>
      <c r="CR92" s="930"/>
      <c r="CS92" s="931"/>
      <c r="CT92" s="931"/>
      <c r="CU92" s="931"/>
      <c r="CV92" s="932"/>
      <c r="CW92" s="930"/>
      <c r="CX92" s="931"/>
      <c r="CY92" s="931"/>
      <c r="CZ92" s="931"/>
      <c r="DA92" s="932"/>
      <c r="DB92" s="930"/>
      <c r="DC92" s="931"/>
      <c r="DD92" s="931"/>
      <c r="DE92" s="931"/>
      <c r="DF92" s="932"/>
      <c r="DG92" s="930"/>
      <c r="DH92" s="931"/>
      <c r="DI92" s="931"/>
      <c r="DJ92" s="931"/>
      <c r="DK92" s="932"/>
      <c r="DL92" s="930"/>
      <c r="DM92" s="931"/>
      <c r="DN92" s="931"/>
      <c r="DO92" s="931"/>
      <c r="DP92" s="932"/>
      <c r="DQ92" s="930"/>
      <c r="DR92" s="931"/>
      <c r="DS92" s="931"/>
      <c r="DT92" s="931"/>
      <c r="DU92" s="932"/>
      <c r="DV92" s="927"/>
      <c r="DW92" s="928"/>
      <c r="DX92" s="928"/>
      <c r="DY92" s="928"/>
      <c r="DZ92" s="93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927"/>
      <c r="BT93" s="928"/>
      <c r="BU93" s="928"/>
      <c r="BV93" s="928"/>
      <c r="BW93" s="928"/>
      <c r="BX93" s="928"/>
      <c r="BY93" s="928"/>
      <c r="BZ93" s="928"/>
      <c r="CA93" s="928"/>
      <c r="CB93" s="928"/>
      <c r="CC93" s="928"/>
      <c r="CD93" s="928"/>
      <c r="CE93" s="928"/>
      <c r="CF93" s="928"/>
      <c r="CG93" s="929"/>
      <c r="CH93" s="930"/>
      <c r="CI93" s="931"/>
      <c r="CJ93" s="931"/>
      <c r="CK93" s="931"/>
      <c r="CL93" s="932"/>
      <c r="CM93" s="930"/>
      <c r="CN93" s="931"/>
      <c r="CO93" s="931"/>
      <c r="CP93" s="931"/>
      <c r="CQ93" s="932"/>
      <c r="CR93" s="930"/>
      <c r="CS93" s="931"/>
      <c r="CT93" s="931"/>
      <c r="CU93" s="931"/>
      <c r="CV93" s="932"/>
      <c r="CW93" s="930"/>
      <c r="CX93" s="931"/>
      <c r="CY93" s="931"/>
      <c r="CZ93" s="931"/>
      <c r="DA93" s="932"/>
      <c r="DB93" s="930"/>
      <c r="DC93" s="931"/>
      <c r="DD93" s="931"/>
      <c r="DE93" s="931"/>
      <c r="DF93" s="932"/>
      <c r="DG93" s="930"/>
      <c r="DH93" s="931"/>
      <c r="DI93" s="931"/>
      <c r="DJ93" s="931"/>
      <c r="DK93" s="932"/>
      <c r="DL93" s="930"/>
      <c r="DM93" s="931"/>
      <c r="DN93" s="931"/>
      <c r="DO93" s="931"/>
      <c r="DP93" s="932"/>
      <c r="DQ93" s="930"/>
      <c r="DR93" s="931"/>
      <c r="DS93" s="931"/>
      <c r="DT93" s="931"/>
      <c r="DU93" s="932"/>
      <c r="DV93" s="927"/>
      <c r="DW93" s="928"/>
      <c r="DX93" s="928"/>
      <c r="DY93" s="928"/>
      <c r="DZ93" s="93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927"/>
      <c r="BT94" s="928"/>
      <c r="BU94" s="928"/>
      <c r="BV94" s="928"/>
      <c r="BW94" s="928"/>
      <c r="BX94" s="928"/>
      <c r="BY94" s="928"/>
      <c r="BZ94" s="928"/>
      <c r="CA94" s="928"/>
      <c r="CB94" s="928"/>
      <c r="CC94" s="928"/>
      <c r="CD94" s="928"/>
      <c r="CE94" s="928"/>
      <c r="CF94" s="928"/>
      <c r="CG94" s="929"/>
      <c r="CH94" s="930"/>
      <c r="CI94" s="931"/>
      <c r="CJ94" s="931"/>
      <c r="CK94" s="931"/>
      <c r="CL94" s="932"/>
      <c r="CM94" s="930"/>
      <c r="CN94" s="931"/>
      <c r="CO94" s="931"/>
      <c r="CP94" s="931"/>
      <c r="CQ94" s="932"/>
      <c r="CR94" s="930"/>
      <c r="CS94" s="931"/>
      <c r="CT94" s="931"/>
      <c r="CU94" s="931"/>
      <c r="CV94" s="932"/>
      <c r="CW94" s="930"/>
      <c r="CX94" s="931"/>
      <c r="CY94" s="931"/>
      <c r="CZ94" s="931"/>
      <c r="DA94" s="932"/>
      <c r="DB94" s="930"/>
      <c r="DC94" s="931"/>
      <c r="DD94" s="931"/>
      <c r="DE94" s="931"/>
      <c r="DF94" s="932"/>
      <c r="DG94" s="930"/>
      <c r="DH94" s="931"/>
      <c r="DI94" s="931"/>
      <c r="DJ94" s="931"/>
      <c r="DK94" s="932"/>
      <c r="DL94" s="930"/>
      <c r="DM94" s="931"/>
      <c r="DN94" s="931"/>
      <c r="DO94" s="931"/>
      <c r="DP94" s="932"/>
      <c r="DQ94" s="930"/>
      <c r="DR94" s="931"/>
      <c r="DS94" s="931"/>
      <c r="DT94" s="931"/>
      <c r="DU94" s="932"/>
      <c r="DV94" s="927"/>
      <c r="DW94" s="928"/>
      <c r="DX94" s="928"/>
      <c r="DY94" s="928"/>
      <c r="DZ94" s="93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927"/>
      <c r="BT95" s="928"/>
      <c r="BU95" s="928"/>
      <c r="BV95" s="928"/>
      <c r="BW95" s="928"/>
      <c r="BX95" s="928"/>
      <c r="BY95" s="928"/>
      <c r="BZ95" s="928"/>
      <c r="CA95" s="928"/>
      <c r="CB95" s="928"/>
      <c r="CC95" s="928"/>
      <c r="CD95" s="928"/>
      <c r="CE95" s="928"/>
      <c r="CF95" s="928"/>
      <c r="CG95" s="929"/>
      <c r="CH95" s="930"/>
      <c r="CI95" s="931"/>
      <c r="CJ95" s="931"/>
      <c r="CK95" s="931"/>
      <c r="CL95" s="932"/>
      <c r="CM95" s="930"/>
      <c r="CN95" s="931"/>
      <c r="CO95" s="931"/>
      <c r="CP95" s="931"/>
      <c r="CQ95" s="932"/>
      <c r="CR95" s="930"/>
      <c r="CS95" s="931"/>
      <c r="CT95" s="931"/>
      <c r="CU95" s="931"/>
      <c r="CV95" s="932"/>
      <c r="CW95" s="930"/>
      <c r="CX95" s="931"/>
      <c r="CY95" s="931"/>
      <c r="CZ95" s="931"/>
      <c r="DA95" s="932"/>
      <c r="DB95" s="930"/>
      <c r="DC95" s="931"/>
      <c r="DD95" s="931"/>
      <c r="DE95" s="931"/>
      <c r="DF95" s="932"/>
      <c r="DG95" s="930"/>
      <c r="DH95" s="931"/>
      <c r="DI95" s="931"/>
      <c r="DJ95" s="931"/>
      <c r="DK95" s="932"/>
      <c r="DL95" s="930"/>
      <c r="DM95" s="931"/>
      <c r="DN95" s="931"/>
      <c r="DO95" s="931"/>
      <c r="DP95" s="932"/>
      <c r="DQ95" s="930"/>
      <c r="DR95" s="931"/>
      <c r="DS95" s="931"/>
      <c r="DT95" s="931"/>
      <c r="DU95" s="932"/>
      <c r="DV95" s="927"/>
      <c r="DW95" s="928"/>
      <c r="DX95" s="928"/>
      <c r="DY95" s="928"/>
      <c r="DZ95" s="93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927"/>
      <c r="BT96" s="928"/>
      <c r="BU96" s="928"/>
      <c r="BV96" s="928"/>
      <c r="BW96" s="928"/>
      <c r="BX96" s="928"/>
      <c r="BY96" s="928"/>
      <c r="BZ96" s="928"/>
      <c r="CA96" s="928"/>
      <c r="CB96" s="928"/>
      <c r="CC96" s="928"/>
      <c r="CD96" s="928"/>
      <c r="CE96" s="928"/>
      <c r="CF96" s="928"/>
      <c r="CG96" s="929"/>
      <c r="CH96" s="930"/>
      <c r="CI96" s="931"/>
      <c r="CJ96" s="931"/>
      <c r="CK96" s="931"/>
      <c r="CL96" s="932"/>
      <c r="CM96" s="930"/>
      <c r="CN96" s="931"/>
      <c r="CO96" s="931"/>
      <c r="CP96" s="931"/>
      <c r="CQ96" s="932"/>
      <c r="CR96" s="930"/>
      <c r="CS96" s="931"/>
      <c r="CT96" s="931"/>
      <c r="CU96" s="931"/>
      <c r="CV96" s="932"/>
      <c r="CW96" s="930"/>
      <c r="CX96" s="931"/>
      <c r="CY96" s="931"/>
      <c r="CZ96" s="931"/>
      <c r="DA96" s="932"/>
      <c r="DB96" s="930"/>
      <c r="DC96" s="931"/>
      <c r="DD96" s="931"/>
      <c r="DE96" s="931"/>
      <c r="DF96" s="932"/>
      <c r="DG96" s="930"/>
      <c r="DH96" s="931"/>
      <c r="DI96" s="931"/>
      <c r="DJ96" s="931"/>
      <c r="DK96" s="932"/>
      <c r="DL96" s="930"/>
      <c r="DM96" s="931"/>
      <c r="DN96" s="931"/>
      <c r="DO96" s="931"/>
      <c r="DP96" s="932"/>
      <c r="DQ96" s="930"/>
      <c r="DR96" s="931"/>
      <c r="DS96" s="931"/>
      <c r="DT96" s="931"/>
      <c r="DU96" s="932"/>
      <c r="DV96" s="927"/>
      <c r="DW96" s="928"/>
      <c r="DX96" s="928"/>
      <c r="DY96" s="928"/>
      <c r="DZ96" s="93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927"/>
      <c r="BT97" s="928"/>
      <c r="BU97" s="928"/>
      <c r="BV97" s="928"/>
      <c r="BW97" s="928"/>
      <c r="BX97" s="928"/>
      <c r="BY97" s="928"/>
      <c r="BZ97" s="928"/>
      <c r="CA97" s="928"/>
      <c r="CB97" s="928"/>
      <c r="CC97" s="928"/>
      <c r="CD97" s="928"/>
      <c r="CE97" s="928"/>
      <c r="CF97" s="928"/>
      <c r="CG97" s="929"/>
      <c r="CH97" s="930"/>
      <c r="CI97" s="931"/>
      <c r="CJ97" s="931"/>
      <c r="CK97" s="931"/>
      <c r="CL97" s="932"/>
      <c r="CM97" s="930"/>
      <c r="CN97" s="931"/>
      <c r="CO97" s="931"/>
      <c r="CP97" s="931"/>
      <c r="CQ97" s="932"/>
      <c r="CR97" s="930"/>
      <c r="CS97" s="931"/>
      <c r="CT97" s="931"/>
      <c r="CU97" s="931"/>
      <c r="CV97" s="932"/>
      <c r="CW97" s="930"/>
      <c r="CX97" s="931"/>
      <c r="CY97" s="931"/>
      <c r="CZ97" s="931"/>
      <c r="DA97" s="932"/>
      <c r="DB97" s="930"/>
      <c r="DC97" s="931"/>
      <c r="DD97" s="931"/>
      <c r="DE97" s="931"/>
      <c r="DF97" s="932"/>
      <c r="DG97" s="930"/>
      <c r="DH97" s="931"/>
      <c r="DI97" s="931"/>
      <c r="DJ97" s="931"/>
      <c r="DK97" s="932"/>
      <c r="DL97" s="930"/>
      <c r="DM97" s="931"/>
      <c r="DN97" s="931"/>
      <c r="DO97" s="931"/>
      <c r="DP97" s="932"/>
      <c r="DQ97" s="930"/>
      <c r="DR97" s="931"/>
      <c r="DS97" s="931"/>
      <c r="DT97" s="931"/>
      <c r="DU97" s="932"/>
      <c r="DV97" s="927"/>
      <c r="DW97" s="928"/>
      <c r="DX97" s="928"/>
      <c r="DY97" s="928"/>
      <c r="DZ97" s="93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927"/>
      <c r="BT98" s="928"/>
      <c r="BU98" s="928"/>
      <c r="BV98" s="928"/>
      <c r="BW98" s="928"/>
      <c r="BX98" s="928"/>
      <c r="BY98" s="928"/>
      <c r="BZ98" s="928"/>
      <c r="CA98" s="928"/>
      <c r="CB98" s="928"/>
      <c r="CC98" s="928"/>
      <c r="CD98" s="928"/>
      <c r="CE98" s="928"/>
      <c r="CF98" s="928"/>
      <c r="CG98" s="929"/>
      <c r="CH98" s="930"/>
      <c r="CI98" s="931"/>
      <c r="CJ98" s="931"/>
      <c r="CK98" s="931"/>
      <c r="CL98" s="932"/>
      <c r="CM98" s="930"/>
      <c r="CN98" s="931"/>
      <c r="CO98" s="931"/>
      <c r="CP98" s="931"/>
      <c r="CQ98" s="932"/>
      <c r="CR98" s="930"/>
      <c r="CS98" s="931"/>
      <c r="CT98" s="931"/>
      <c r="CU98" s="931"/>
      <c r="CV98" s="932"/>
      <c r="CW98" s="930"/>
      <c r="CX98" s="931"/>
      <c r="CY98" s="931"/>
      <c r="CZ98" s="931"/>
      <c r="DA98" s="932"/>
      <c r="DB98" s="930"/>
      <c r="DC98" s="931"/>
      <c r="DD98" s="931"/>
      <c r="DE98" s="931"/>
      <c r="DF98" s="932"/>
      <c r="DG98" s="930"/>
      <c r="DH98" s="931"/>
      <c r="DI98" s="931"/>
      <c r="DJ98" s="931"/>
      <c r="DK98" s="932"/>
      <c r="DL98" s="930"/>
      <c r="DM98" s="931"/>
      <c r="DN98" s="931"/>
      <c r="DO98" s="931"/>
      <c r="DP98" s="932"/>
      <c r="DQ98" s="930"/>
      <c r="DR98" s="931"/>
      <c r="DS98" s="931"/>
      <c r="DT98" s="931"/>
      <c r="DU98" s="932"/>
      <c r="DV98" s="927"/>
      <c r="DW98" s="928"/>
      <c r="DX98" s="928"/>
      <c r="DY98" s="928"/>
      <c r="DZ98" s="93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927"/>
      <c r="BT99" s="928"/>
      <c r="BU99" s="928"/>
      <c r="BV99" s="928"/>
      <c r="BW99" s="928"/>
      <c r="BX99" s="928"/>
      <c r="BY99" s="928"/>
      <c r="BZ99" s="928"/>
      <c r="CA99" s="928"/>
      <c r="CB99" s="928"/>
      <c r="CC99" s="928"/>
      <c r="CD99" s="928"/>
      <c r="CE99" s="928"/>
      <c r="CF99" s="928"/>
      <c r="CG99" s="929"/>
      <c r="CH99" s="930"/>
      <c r="CI99" s="931"/>
      <c r="CJ99" s="931"/>
      <c r="CK99" s="931"/>
      <c r="CL99" s="932"/>
      <c r="CM99" s="930"/>
      <c r="CN99" s="931"/>
      <c r="CO99" s="931"/>
      <c r="CP99" s="931"/>
      <c r="CQ99" s="932"/>
      <c r="CR99" s="930"/>
      <c r="CS99" s="931"/>
      <c r="CT99" s="931"/>
      <c r="CU99" s="931"/>
      <c r="CV99" s="932"/>
      <c r="CW99" s="930"/>
      <c r="CX99" s="931"/>
      <c r="CY99" s="931"/>
      <c r="CZ99" s="931"/>
      <c r="DA99" s="932"/>
      <c r="DB99" s="930"/>
      <c r="DC99" s="931"/>
      <c r="DD99" s="931"/>
      <c r="DE99" s="931"/>
      <c r="DF99" s="932"/>
      <c r="DG99" s="930"/>
      <c r="DH99" s="931"/>
      <c r="DI99" s="931"/>
      <c r="DJ99" s="931"/>
      <c r="DK99" s="932"/>
      <c r="DL99" s="930"/>
      <c r="DM99" s="931"/>
      <c r="DN99" s="931"/>
      <c r="DO99" s="931"/>
      <c r="DP99" s="932"/>
      <c r="DQ99" s="930"/>
      <c r="DR99" s="931"/>
      <c r="DS99" s="931"/>
      <c r="DT99" s="931"/>
      <c r="DU99" s="932"/>
      <c r="DV99" s="927"/>
      <c r="DW99" s="928"/>
      <c r="DX99" s="928"/>
      <c r="DY99" s="928"/>
      <c r="DZ99" s="93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927"/>
      <c r="BT100" s="928"/>
      <c r="BU100" s="928"/>
      <c r="BV100" s="928"/>
      <c r="BW100" s="928"/>
      <c r="BX100" s="928"/>
      <c r="BY100" s="928"/>
      <c r="BZ100" s="928"/>
      <c r="CA100" s="928"/>
      <c r="CB100" s="928"/>
      <c r="CC100" s="928"/>
      <c r="CD100" s="928"/>
      <c r="CE100" s="928"/>
      <c r="CF100" s="928"/>
      <c r="CG100" s="929"/>
      <c r="CH100" s="930"/>
      <c r="CI100" s="931"/>
      <c r="CJ100" s="931"/>
      <c r="CK100" s="931"/>
      <c r="CL100" s="932"/>
      <c r="CM100" s="930"/>
      <c r="CN100" s="931"/>
      <c r="CO100" s="931"/>
      <c r="CP100" s="931"/>
      <c r="CQ100" s="932"/>
      <c r="CR100" s="930"/>
      <c r="CS100" s="931"/>
      <c r="CT100" s="931"/>
      <c r="CU100" s="931"/>
      <c r="CV100" s="932"/>
      <c r="CW100" s="930"/>
      <c r="CX100" s="931"/>
      <c r="CY100" s="931"/>
      <c r="CZ100" s="931"/>
      <c r="DA100" s="932"/>
      <c r="DB100" s="930"/>
      <c r="DC100" s="931"/>
      <c r="DD100" s="931"/>
      <c r="DE100" s="931"/>
      <c r="DF100" s="932"/>
      <c r="DG100" s="930"/>
      <c r="DH100" s="931"/>
      <c r="DI100" s="931"/>
      <c r="DJ100" s="931"/>
      <c r="DK100" s="932"/>
      <c r="DL100" s="930"/>
      <c r="DM100" s="931"/>
      <c r="DN100" s="931"/>
      <c r="DO100" s="931"/>
      <c r="DP100" s="932"/>
      <c r="DQ100" s="930"/>
      <c r="DR100" s="931"/>
      <c r="DS100" s="931"/>
      <c r="DT100" s="931"/>
      <c r="DU100" s="932"/>
      <c r="DV100" s="927"/>
      <c r="DW100" s="928"/>
      <c r="DX100" s="928"/>
      <c r="DY100" s="928"/>
      <c r="DZ100" s="93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927"/>
      <c r="BT101" s="928"/>
      <c r="BU101" s="928"/>
      <c r="BV101" s="928"/>
      <c r="BW101" s="928"/>
      <c r="BX101" s="928"/>
      <c r="BY101" s="928"/>
      <c r="BZ101" s="928"/>
      <c r="CA101" s="928"/>
      <c r="CB101" s="928"/>
      <c r="CC101" s="928"/>
      <c r="CD101" s="928"/>
      <c r="CE101" s="928"/>
      <c r="CF101" s="928"/>
      <c r="CG101" s="929"/>
      <c r="CH101" s="930"/>
      <c r="CI101" s="931"/>
      <c r="CJ101" s="931"/>
      <c r="CK101" s="931"/>
      <c r="CL101" s="932"/>
      <c r="CM101" s="930"/>
      <c r="CN101" s="931"/>
      <c r="CO101" s="931"/>
      <c r="CP101" s="931"/>
      <c r="CQ101" s="932"/>
      <c r="CR101" s="930"/>
      <c r="CS101" s="931"/>
      <c r="CT101" s="931"/>
      <c r="CU101" s="931"/>
      <c r="CV101" s="932"/>
      <c r="CW101" s="930"/>
      <c r="CX101" s="931"/>
      <c r="CY101" s="931"/>
      <c r="CZ101" s="931"/>
      <c r="DA101" s="932"/>
      <c r="DB101" s="930"/>
      <c r="DC101" s="931"/>
      <c r="DD101" s="931"/>
      <c r="DE101" s="931"/>
      <c r="DF101" s="932"/>
      <c r="DG101" s="930"/>
      <c r="DH101" s="931"/>
      <c r="DI101" s="931"/>
      <c r="DJ101" s="931"/>
      <c r="DK101" s="932"/>
      <c r="DL101" s="930"/>
      <c r="DM101" s="931"/>
      <c r="DN101" s="931"/>
      <c r="DO101" s="931"/>
      <c r="DP101" s="932"/>
      <c r="DQ101" s="930"/>
      <c r="DR101" s="931"/>
      <c r="DS101" s="931"/>
      <c r="DT101" s="931"/>
      <c r="DU101" s="932"/>
      <c r="DV101" s="927"/>
      <c r="DW101" s="928"/>
      <c r="DX101" s="928"/>
      <c r="DY101" s="928"/>
      <c r="DZ101" s="93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445</v>
      </c>
      <c r="BR102" s="934" t="s">
        <v>473</v>
      </c>
      <c r="BS102" s="935"/>
      <c r="BT102" s="935"/>
      <c r="BU102" s="935"/>
      <c r="BV102" s="935"/>
      <c r="BW102" s="935"/>
      <c r="BX102" s="935"/>
      <c r="BY102" s="935"/>
      <c r="BZ102" s="935"/>
      <c r="CA102" s="935"/>
      <c r="CB102" s="935"/>
      <c r="CC102" s="935"/>
      <c r="CD102" s="935"/>
      <c r="CE102" s="935"/>
      <c r="CF102" s="935"/>
      <c r="CG102" s="936"/>
      <c r="CH102" s="937"/>
      <c r="CI102" s="938"/>
      <c r="CJ102" s="938"/>
      <c r="CK102" s="938"/>
      <c r="CL102" s="939"/>
      <c r="CM102" s="937"/>
      <c r="CN102" s="938"/>
      <c r="CO102" s="938"/>
      <c r="CP102" s="938"/>
      <c r="CQ102" s="939"/>
      <c r="CR102" s="940">
        <v>1201</v>
      </c>
      <c r="CS102" s="941"/>
      <c r="CT102" s="941"/>
      <c r="CU102" s="941"/>
      <c r="CV102" s="942"/>
      <c r="CW102" s="940"/>
      <c r="CX102" s="941"/>
      <c r="CY102" s="941"/>
      <c r="CZ102" s="941"/>
      <c r="DA102" s="942"/>
      <c r="DB102" s="940">
        <v>1505</v>
      </c>
      <c r="DC102" s="941"/>
      <c r="DD102" s="941"/>
      <c r="DE102" s="941"/>
      <c r="DF102" s="942"/>
      <c r="DG102" s="940"/>
      <c r="DH102" s="941"/>
      <c r="DI102" s="941"/>
      <c r="DJ102" s="941"/>
      <c r="DK102" s="942"/>
      <c r="DL102" s="940"/>
      <c r="DM102" s="941"/>
      <c r="DN102" s="941"/>
      <c r="DO102" s="941"/>
      <c r="DP102" s="942"/>
      <c r="DQ102" s="940"/>
      <c r="DR102" s="941"/>
      <c r="DS102" s="941"/>
      <c r="DT102" s="941"/>
      <c r="DU102" s="942"/>
      <c r="DV102" s="934"/>
      <c r="DW102" s="935"/>
      <c r="DX102" s="935"/>
      <c r="DY102" s="935"/>
      <c r="DZ102" s="94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922" t="s">
        <v>474</v>
      </c>
      <c r="BR103" s="922"/>
      <c r="BS103" s="922"/>
      <c r="BT103" s="922"/>
      <c r="BU103" s="922"/>
      <c r="BV103" s="922"/>
      <c r="BW103" s="922"/>
      <c r="BX103" s="922"/>
      <c r="BY103" s="922"/>
      <c r="BZ103" s="922"/>
      <c r="CA103" s="922"/>
      <c r="CB103" s="922"/>
      <c r="CC103" s="922"/>
      <c r="CD103" s="922"/>
      <c r="CE103" s="922"/>
      <c r="CF103" s="922"/>
      <c r="CG103" s="922"/>
      <c r="CH103" s="922"/>
      <c r="CI103" s="922"/>
      <c r="CJ103" s="922"/>
      <c r="CK103" s="922"/>
      <c r="CL103" s="922"/>
      <c r="CM103" s="922"/>
      <c r="CN103" s="922"/>
      <c r="CO103" s="922"/>
      <c r="CP103" s="922"/>
      <c r="CQ103" s="922"/>
      <c r="CR103" s="922"/>
      <c r="CS103" s="922"/>
      <c r="CT103" s="922"/>
      <c r="CU103" s="922"/>
      <c r="CV103" s="922"/>
      <c r="CW103" s="922"/>
      <c r="CX103" s="922"/>
      <c r="CY103" s="922"/>
      <c r="CZ103" s="922"/>
      <c r="DA103" s="922"/>
      <c r="DB103" s="922"/>
      <c r="DC103" s="922"/>
      <c r="DD103" s="922"/>
      <c r="DE103" s="922"/>
      <c r="DF103" s="922"/>
      <c r="DG103" s="922"/>
      <c r="DH103" s="922"/>
      <c r="DI103" s="922"/>
      <c r="DJ103" s="922"/>
      <c r="DK103" s="922"/>
      <c r="DL103" s="922"/>
      <c r="DM103" s="922"/>
      <c r="DN103" s="922"/>
      <c r="DO103" s="922"/>
      <c r="DP103" s="922"/>
      <c r="DQ103" s="922"/>
      <c r="DR103" s="922"/>
      <c r="DS103" s="922"/>
      <c r="DT103" s="922"/>
      <c r="DU103" s="922"/>
      <c r="DV103" s="922"/>
      <c r="DW103" s="922"/>
      <c r="DX103" s="922"/>
      <c r="DY103" s="922"/>
      <c r="DZ103" s="92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5" t="s">
        <v>475</v>
      </c>
      <c r="BR104" s="755"/>
      <c r="BS104" s="755"/>
      <c r="BT104" s="755"/>
      <c r="BU104" s="755"/>
      <c r="BV104" s="755"/>
      <c r="BW104" s="755"/>
      <c r="BX104" s="755"/>
      <c r="BY104" s="755"/>
      <c r="BZ104" s="755"/>
      <c r="CA104" s="755"/>
      <c r="CB104" s="755"/>
      <c r="CC104" s="755"/>
      <c r="CD104" s="755"/>
      <c r="CE104" s="755"/>
      <c r="CF104" s="755"/>
      <c r="CG104" s="755"/>
      <c r="CH104" s="755"/>
      <c r="CI104" s="755"/>
      <c r="CJ104" s="755"/>
      <c r="CK104" s="755"/>
      <c r="CL104" s="755"/>
      <c r="CM104" s="755"/>
      <c r="CN104" s="755"/>
      <c r="CO104" s="755"/>
      <c r="CP104" s="755"/>
      <c r="CQ104" s="755"/>
      <c r="CR104" s="755"/>
      <c r="CS104" s="755"/>
      <c r="CT104" s="755"/>
      <c r="CU104" s="755"/>
      <c r="CV104" s="755"/>
      <c r="CW104" s="755"/>
      <c r="CX104" s="755"/>
      <c r="CY104" s="755"/>
      <c r="CZ104" s="755"/>
      <c r="DA104" s="755"/>
      <c r="DB104" s="755"/>
      <c r="DC104" s="755"/>
      <c r="DD104" s="755"/>
      <c r="DE104" s="755"/>
      <c r="DF104" s="755"/>
      <c r="DG104" s="755"/>
      <c r="DH104" s="755"/>
      <c r="DI104" s="755"/>
      <c r="DJ104" s="755"/>
      <c r="DK104" s="755"/>
      <c r="DL104" s="755"/>
      <c r="DM104" s="755"/>
      <c r="DN104" s="755"/>
      <c r="DO104" s="755"/>
      <c r="DP104" s="755"/>
      <c r="DQ104" s="755"/>
      <c r="DR104" s="755"/>
      <c r="DS104" s="755"/>
      <c r="DT104" s="755"/>
      <c r="DU104" s="755"/>
      <c r="DV104" s="755"/>
      <c r="DW104" s="755"/>
      <c r="DX104" s="755"/>
      <c r="DY104" s="755"/>
      <c r="DZ104" s="75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923" t="s">
        <v>477</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478</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48" customFormat="1" ht="26.25" customHeight="1" x14ac:dyDescent="0.2">
      <c r="A109" s="766" t="s">
        <v>480</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418</v>
      </c>
      <c r="AB109" s="767"/>
      <c r="AC109" s="767"/>
      <c r="AD109" s="767"/>
      <c r="AE109" s="768"/>
      <c r="AF109" s="769" t="s">
        <v>482</v>
      </c>
      <c r="AG109" s="767"/>
      <c r="AH109" s="767"/>
      <c r="AI109" s="767"/>
      <c r="AJ109" s="768"/>
      <c r="AK109" s="769" t="s">
        <v>400</v>
      </c>
      <c r="AL109" s="767"/>
      <c r="AM109" s="767"/>
      <c r="AN109" s="767"/>
      <c r="AO109" s="768"/>
      <c r="AP109" s="769" t="s">
        <v>483</v>
      </c>
      <c r="AQ109" s="767"/>
      <c r="AR109" s="767"/>
      <c r="AS109" s="767"/>
      <c r="AT109" s="770"/>
      <c r="AU109" s="766" t="s">
        <v>480</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418</v>
      </c>
      <c r="BR109" s="767"/>
      <c r="BS109" s="767"/>
      <c r="BT109" s="767"/>
      <c r="BU109" s="768"/>
      <c r="BV109" s="769" t="s">
        <v>482</v>
      </c>
      <c r="BW109" s="767"/>
      <c r="BX109" s="767"/>
      <c r="BY109" s="767"/>
      <c r="BZ109" s="768"/>
      <c r="CA109" s="769" t="s">
        <v>400</v>
      </c>
      <c r="CB109" s="767"/>
      <c r="CC109" s="767"/>
      <c r="CD109" s="767"/>
      <c r="CE109" s="768"/>
      <c r="CF109" s="926" t="s">
        <v>483</v>
      </c>
      <c r="CG109" s="926"/>
      <c r="CH109" s="926"/>
      <c r="CI109" s="926"/>
      <c r="CJ109" s="926"/>
      <c r="CK109" s="769" t="s">
        <v>484</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418</v>
      </c>
      <c r="DH109" s="767"/>
      <c r="DI109" s="767"/>
      <c r="DJ109" s="767"/>
      <c r="DK109" s="768"/>
      <c r="DL109" s="769" t="s">
        <v>482</v>
      </c>
      <c r="DM109" s="767"/>
      <c r="DN109" s="767"/>
      <c r="DO109" s="767"/>
      <c r="DP109" s="768"/>
      <c r="DQ109" s="769" t="s">
        <v>400</v>
      </c>
      <c r="DR109" s="767"/>
      <c r="DS109" s="767"/>
      <c r="DT109" s="767"/>
      <c r="DU109" s="768"/>
      <c r="DV109" s="769" t="s">
        <v>483</v>
      </c>
      <c r="DW109" s="767"/>
      <c r="DX109" s="767"/>
      <c r="DY109" s="767"/>
      <c r="DZ109" s="770"/>
    </row>
    <row r="110" spans="1:131" s="48" customFormat="1" ht="26.25" customHeight="1" x14ac:dyDescent="0.2">
      <c r="A110" s="810" t="s">
        <v>240</v>
      </c>
      <c r="B110" s="811"/>
      <c r="C110" s="811"/>
      <c r="D110" s="811"/>
      <c r="E110" s="811"/>
      <c r="F110" s="811"/>
      <c r="G110" s="811"/>
      <c r="H110" s="811"/>
      <c r="I110" s="811"/>
      <c r="J110" s="811"/>
      <c r="K110" s="811"/>
      <c r="L110" s="811"/>
      <c r="M110" s="811"/>
      <c r="N110" s="811"/>
      <c r="O110" s="811"/>
      <c r="P110" s="811"/>
      <c r="Q110" s="811"/>
      <c r="R110" s="811"/>
      <c r="S110" s="811"/>
      <c r="T110" s="811"/>
      <c r="U110" s="811"/>
      <c r="V110" s="811"/>
      <c r="W110" s="811"/>
      <c r="X110" s="811"/>
      <c r="Y110" s="811"/>
      <c r="Z110" s="812"/>
      <c r="AA110" s="803">
        <v>9055193</v>
      </c>
      <c r="AB110" s="804"/>
      <c r="AC110" s="804"/>
      <c r="AD110" s="804"/>
      <c r="AE110" s="805"/>
      <c r="AF110" s="806">
        <v>8684374</v>
      </c>
      <c r="AG110" s="804"/>
      <c r="AH110" s="804"/>
      <c r="AI110" s="804"/>
      <c r="AJ110" s="805"/>
      <c r="AK110" s="806">
        <v>8143535</v>
      </c>
      <c r="AL110" s="804"/>
      <c r="AM110" s="804"/>
      <c r="AN110" s="804"/>
      <c r="AO110" s="805"/>
      <c r="AP110" s="899">
        <v>14.9</v>
      </c>
      <c r="AQ110" s="900"/>
      <c r="AR110" s="900"/>
      <c r="AS110" s="900"/>
      <c r="AT110" s="901"/>
      <c r="AU110" s="902" t="s">
        <v>112</v>
      </c>
      <c r="AV110" s="903"/>
      <c r="AW110" s="903"/>
      <c r="AX110" s="903"/>
      <c r="AY110" s="903"/>
      <c r="AZ110" s="863" t="s">
        <v>280</v>
      </c>
      <c r="BA110" s="811"/>
      <c r="BB110" s="811"/>
      <c r="BC110" s="811"/>
      <c r="BD110" s="811"/>
      <c r="BE110" s="811"/>
      <c r="BF110" s="811"/>
      <c r="BG110" s="811"/>
      <c r="BH110" s="811"/>
      <c r="BI110" s="811"/>
      <c r="BJ110" s="811"/>
      <c r="BK110" s="811"/>
      <c r="BL110" s="811"/>
      <c r="BM110" s="811"/>
      <c r="BN110" s="811"/>
      <c r="BO110" s="811"/>
      <c r="BP110" s="812"/>
      <c r="BQ110" s="864">
        <v>92404489</v>
      </c>
      <c r="BR110" s="865"/>
      <c r="BS110" s="865"/>
      <c r="BT110" s="865"/>
      <c r="BU110" s="865"/>
      <c r="BV110" s="865">
        <v>88642727</v>
      </c>
      <c r="BW110" s="865"/>
      <c r="BX110" s="865"/>
      <c r="BY110" s="865"/>
      <c r="BZ110" s="865"/>
      <c r="CA110" s="865">
        <v>84318967</v>
      </c>
      <c r="CB110" s="865"/>
      <c r="CC110" s="865"/>
      <c r="CD110" s="865"/>
      <c r="CE110" s="865"/>
      <c r="CF110" s="889">
        <v>154</v>
      </c>
      <c r="CG110" s="890"/>
      <c r="CH110" s="890"/>
      <c r="CI110" s="890"/>
      <c r="CJ110" s="890"/>
      <c r="CK110" s="908" t="s">
        <v>107</v>
      </c>
      <c r="CL110" s="749"/>
      <c r="CM110" s="863" t="s">
        <v>485</v>
      </c>
      <c r="CN110" s="811"/>
      <c r="CO110" s="811"/>
      <c r="CP110" s="811"/>
      <c r="CQ110" s="811"/>
      <c r="CR110" s="811"/>
      <c r="CS110" s="811"/>
      <c r="CT110" s="811"/>
      <c r="CU110" s="811"/>
      <c r="CV110" s="811"/>
      <c r="CW110" s="811"/>
      <c r="CX110" s="811"/>
      <c r="CY110" s="811"/>
      <c r="CZ110" s="811"/>
      <c r="DA110" s="811"/>
      <c r="DB110" s="811"/>
      <c r="DC110" s="811"/>
      <c r="DD110" s="811"/>
      <c r="DE110" s="811"/>
      <c r="DF110" s="812"/>
      <c r="DG110" s="864" t="s">
        <v>34</v>
      </c>
      <c r="DH110" s="865"/>
      <c r="DI110" s="865"/>
      <c r="DJ110" s="865"/>
      <c r="DK110" s="865"/>
      <c r="DL110" s="865">
        <v>1929944</v>
      </c>
      <c r="DM110" s="865"/>
      <c r="DN110" s="865"/>
      <c r="DO110" s="865"/>
      <c r="DP110" s="865"/>
      <c r="DQ110" s="865" t="s">
        <v>34</v>
      </c>
      <c r="DR110" s="865"/>
      <c r="DS110" s="865"/>
      <c r="DT110" s="865"/>
      <c r="DU110" s="865"/>
      <c r="DV110" s="866" t="s">
        <v>34</v>
      </c>
      <c r="DW110" s="866"/>
      <c r="DX110" s="866"/>
      <c r="DY110" s="866"/>
      <c r="DZ110" s="867"/>
    </row>
    <row r="111" spans="1:131" s="48" customFormat="1" ht="26.25" customHeight="1" x14ac:dyDescent="0.2">
      <c r="A111" s="754" t="s">
        <v>380</v>
      </c>
      <c r="B111" s="755"/>
      <c r="C111" s="755"/>
      <c r="D111" s="755"/>
      <c r="E111" s="755"/>
      <c r="F111" s="755"/>
      <c r="G111" s="755"/>
      <c r="H111" s="755"/>
      <c r="I111" s="755"/>
      <c r="J111" s="755"/>
      <c r="K111" s="755"/>
      <c r="L111" s="755"/>
      <c r="M111" s="755"/>
      <c r="N111" s="755"/>
      <c r="O111" s="755"/>
      <c r="P111" s="755"/>
      <c r="Q111" s="755"/>
      <c r="R111" s="755"/>
      <c r="S111" s="755"/>
      <c r="T111" s="755"/>
      <c r="U111" s="755"/>
      <c r="V111" s="755"/>
      <c r="W111" s="755"/>
      <c r="X111" s="755"/>
      <c r="Y111" s="755"/>
      <c r="Z111" s="921"/>
      <c r="AA111" s="759" t="s">
        <v>34</v>
      </c>
      <c r="AB111" s="760"/>
      <c r="AC111" s="760"/>
      <c r="AD111" s="760"/>
      <c r="AE111" s="761"/>
      <c r="AF111" s="762" t="s">
        <v>34</v>
      </c>
      <c r="AG111" s="760"/>
      <c r="AH111" s="760"/>
      <c r="AI111" s="760"/>
      <c r="AJ111" s="761"/>
      <c r="AK111" s="762" t="s">
        <v>34</v>
      </c>
      <c r="AL111" s="760"/>
      <c r="AM111" s="760"/>
      <c r="AN111" s="760"/>
      <c r="AO111" s="761"/>
      <c r="AP111" s="836" t="s">
        <v>34</v>
      </c>
      <c r="AQ111" s="837"/>
      <c r="AR111" s="837"/>
      <c r="AS111" s="837"/>
      <c r="AT111" s="838"/>
      <c r="AU111" s="904"/>
      <c r="AV111" s="905"/>
      <c r="AW111" s="905"/>
      <c r="AX111" s="905"/>
      <c r="AY111" s="905"/>
      <c r="AZ111" s="835" t="s">
        <v>486</v>
      </c>
      <c r="BA111" s="771"/>
      <c r="BB111" s="771"/>
      <c r="BC111" s="771"/>
      <c r="BD111" s="771"/>
      <c r="BE111" s="771"/>
      <c r="BF111" s="771"/>
      <c r="BG111" s="771"/>
      <c r="BH111" s="771"/>
      <c r="BI111" s="771"/>
      <c r="BJ111" s="771"/>
      <c r="BK111" s="771"/>
      <c r="BL111" s="771"/>
      <c r="BM111" s="771"/>
      <c r="BN111" s="771"/>
      <c r="BO111" s="771"/>
      <c r="BP111" s="772"/>
      <c r="BQ111" s="839" t="s">
        <v>34</v>
      </c>
      <c r="BR111" s="840"/>
      <c r="BS111" s="840"/>
      <c r="BT111" s="840"/>
      <c r="BU111" s="840"/>
      <c r="BV111" s="840">
        <v>1929944</v>
      </c>
      <c r="BW111" s="840"/>
      <c r="BX111" s="840"/>
      <c r="BY111" s="840"/>
      <c r="BZ111" s="840"/>
      <c r="CA111" s="840" t="s">
        <v>34</v>
      </c>
      <c r="CB111" s="840"/>
      <c r="CC111" s="840"/>
      <c r="CD111" s="840"/>
      <c r="CE111" s="840"/>
      <c r="CF111" s="897" t="s">
        <v>34</v>
      </c>
      <c r="CG111" s="898"/>
      <c r="CH111" s="898"/>
      <c r="CI111" s="898"/>
      <c r="CJ111" s="898"/>
      <c r="CK111" s="909"/>
      <c r="CL111" s="751"/>
      <c r="CM111" s="835" t="s">
        <v>458</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839" t="s">
        <v>34</v>
      </c>
      <c r="DH111" s="840"/>
      <c r="DI111" s="840"/>
      <c r="DJ111" s="840"/>
      <c r="DK111" s="840"/>
      <c r="DL111" s="840" t="s">
        <v>34</v>
      </c>
      <c r="DM111" s="840"/>
      <c r="DN111" s="840"/>
      <c r="DO111" s="840"/>
      <c r="DP111" s="840"/>
      <c r="DQ111" s="840" t="s">
        <v>34</v>
      </c>
      <c r="DR111" s="840"/>
      <c r="DS111" s="840"/>
      <c r="DT111" s="840"/>
      <c r="DU111" s="840"/>
      <c r="DV111" s="841" t="s">
        <v>34</v>
      </c>
      <c r="DW111" s="841"/>
      <c r="DX111" s="841"/>
      <c r="DY111" s="841"/>
      <c r="DZ111" s="842"/>
    </row>
    <row r="112" spans="1:131" s="48" customFormat="1" ht="26.25" customHeight="1" x14ac:dyDescent="0.2">
      <c r="A112" s="738" t="s">
        <v>481</v>
      </c>
      <c r="B112" s="739"/>
      <c r="C112" s="771" t="s">
        <v>22</v>
      </c>
      <c r="D112" s="771"/>
      <c r="E112" s="771"/>
      <c r="F112" s="771"/>
      <c r="G112" s="771"/>
      <c r="H112" s="771"/>
      <c r="I112" s="771"/>
      <c r="J112" s="771"/>
      <c r="K112" s="771"/>
      <c r="L112" s="771"/>
      <c r="M112" s="771"/>
      <c r="N112" s="771"/>
      <c r="O112" s="771"/>
      <c r="P112" s="771"/>
      <c r="Q112" s="771"/>
      <c r="R112" s="771"/>
      <c r="S112" s="771"/>
      <c r="T112" s="771"/>
      <c r="U112" s="771"/>
      <c r="V112" s="771"/>
      <c r="W112" s="771"/>
      <c r="X112" s="771"/>
      <c r="Y112" s="771"/>
      <c r="Z112" s="772"/>
      <c r="AA112" s="759" t="s">
        <v>34</v>
      </c>
      <c r="AB112" s="760"/>
      <c r="AC112" s="760"/>
      <c r="AD112" s="760"/>
      <c r="AE112" s="761"/>
      <c r="AF112" s="762" t="s">
        <v>34</v>
      </c>
      <c r="AG112" s="760"/>
      <c r="AH112" s="760"/>
      <c r="AI112" s="760"/>
      <c r="AJ112" s="761"/>
      <c r="AK112" s="762" t="s">
        <v>34</v>
      </c>
      <c r="AL112" s="760"/>
      <c r="AM112" s="760"/>
      <c r="AN112" s="760"/>
      <c r="AO112" s="761"/>
      <c r="AP112" s="836" t="s">
        <v>34</v>
      </c>
      <c r="AQ112" s="837"/>
      <c r="AR112" s="837"/>
      <c r="AS112" s="837"/>
      <c r="AT112" s="838"/>
      <c r="AU112" s="904"/>
      <c r="AV112" s="905"/>
      <c r="AW112" s="905"/>
      <c r="AX112" s="905"/>
      <c r="AY112" s="905"/>
      <c r="AZ112" s="835" t="s">
        <v>487</v>
      </c>
      <c r="BA112" s="771"/>
      <c r="BB112" s="771"/>
      <c r="BC112" s="771"/>
      <c r="BD112" s="771"/>
      <c r="BE112" s="771"/>
      <c r="BF112" s="771"/>
      <c r="BG112" s="771"/>
      <c r="BH112" s="771"/>
      <c r="BI112" s="771"/>
      <c r="BJ112" s="771"/>
      <c r="BK112" s="771"/>
      <c r="BL112" s="771"/>
      <c r="BM112" s="771"/>
      <c r="BN112" s="771"/>
      <c r="BO112" s="771"/>
      <c r="BP112" s="772"/>
      <c r="BQ112" s="839">
        <v>52123763</v>
      </c>
      <c r="BR112" s="840"/>
      <c r="BS112" s="840"/>
      <c r="BT112" s="840"/>
      <c r="BU112" s="840"/>
      <c r="BV112" s="840">
        <v>51296012</v>
      </c>
      <c r="BW112" s="840"/>
      <c r="BX112" s="840"/>
      <c r="BY112" s="840"/>
      <c r="BZ112" s="840"/>
      <c r="CA112" s="840">
        <v>50557998</v>
      </c>
      <c r="CB112" s="840"/>
      <c r="CC112" s="840"/>
      <c r="CD112" s="840"/>
      <c r="CE112" s="840"/>
      <c r="CF112" s="897">
        <v>92.3</v>
      </c>
      <c r="CG112" s="898"/>
      <c r="CH112" s="898"/>
      <c r="CI112" s="898"/>
      <c r="CJ112" s="898"/>
      <c r="CK112" s="909"/>
      <c r="CL112" s="751"/>
      <c r="CM112" s="835" t="s">
        <v>488</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839" t="s">
        <v>34</v>
      </c>
      <c r="DH112" s="840"/>
      <c r="DI112" s="840"/>
      <c r="DJ112" s="840"/>
      <c r="DK112" s="840"/>
      <c r="DL112" s="840" t="s">
        <v>34</v>
      </c>
      <c r="DM112" s="840"/>
      <c r="DN112" s="840"/>
      <c r="DO112" s="840"/>
      <c r="DP112" s="840"/>
      <c r="DQ112" s="840" t="s">
        <v>34</v>
      </c>
      <c r="DR112" s="840"/>
      <c r="DS112" s="840"/>
      <c r="DT112" s="840"/>
      <c r="DU112" s="840"/>
      <c r="DV112" s="841" t="s">
        <v>34</v>
      </c>
      <c r="DW112" s="841"/>
      <c r="DX112" s="841"/>
      <c r="DY112" s="841"/>
      <c r="DZ112" s="842"/>
    </row>
    <row r="113" spans="1:130" s="48" customFormat="1" ht="26.25" customHeight="1" x14ac:dyDescent="0.2">
      <c r="A113" s="740"/>
      <c r="B113" s="741"/>
      <c r="C113" s="771" t="s">
        <v>72</v>
      </c>
      <c r="D113" s="771"/>
      <c r="E113" s="771"/>
      <c r="F113" s="771"/>
      <c r="G113" s="771"/>
      <c r="H113" s="771"/>
      <c r="I113" s="771"/>
      <c r="J113" s="771"/>
      <c r="K113" s="771"/>
      <c r="L113" s="771"/>
      <c r="M113" s="771"/>
      <c r="N113" s="771"/>
      <c r="O113" s="771"/>
      <c r="P113" s="771"/>
      <c r="Q113" s="771"/>
      <c r="R113" s="771"/>
      <c r="S113" s="771"/>
      <c r="T113" s="771"/>
      <c r="U113" s="771"/>
      <c r="V113" s="771"/>
      <c r="W113" s="771"/>
      <c r="X113" s="771"/>
      <c r="Y113" s="771"/>
      <c r="Z113" s="772"/>
      <c r="AA113" s="759">
        <v>4641615</v>
      </c>
      <c r="AB113" s="760"/>
      <c r="AC113" s="760"/>
      <c r="AD113" s="760"/>
      <c r="AE113" s="761"/>
      <c r="AF113" s="762">
        <v>4520372</v>
      </c>
      <c r="AG113" s="760"/>
      <c r="AH113" s="760"/>
      <c r="AI113" s="760"/>
      <c r="AJ113" s="761"/>
      <c r="AK113" s="762">
        <v>4065691</v>
      </c>
      <c r="AL113" s="760"/>
      <c r="AM113" s="760"/>
      <c r="AN113" s="760"/>
      <c r="AO113" s="761"/>
      <c r="AP113" s="836">
        <v>7.4</v>
      </c>
      <c r="AQ113" s="837"/>
      <c r="AR113" s="837"/>
      <c r="AS113" s="837"/>
      <c r="AT113" s="838"/>
      <c r="AU113" s="904"/>
      <c r="AV113" s="905"/>
      <c r="AW113" s="905"/>
      <c r="AX113" s="905"/>
      <c r="AY113" s="905"/>
      <c r="AZ113" s="835" t="s">
        <v>489</v>
      </c>
      <c r="BA113" s="771"/>
      <c r="BB113" s="771"/>
      <c r="BC113" s="771"/>
      <c r="BD113" s="771"/>
      <c r="BE113" s="771"/>
      <c r="BF113" s="771"/>
      <c r="BG113" s="771"/>
      <c r="BH113" s="771"/>
      <c r="BI113" s="771"/>
      <c r="BJ113" s="771"/>
      <c r="BK113" s="771"/>
      <c r="BL113" s="771"/>
      <c r="BM113" s="771"/>
      <c r="BN113" s="771"/>
      <c r="BO113" s="771"/>
      <c r="BP113" s="772"/>
      <c r="BQ113" s="839">
        <v>807387</v>
      </c>
      <c r="BR113" s="840"/>
      <c r="BS113" s="840"/>
      <c r="BT113" s="840"/>
      <c r="BU113" s="840"/>
      <c r="BV113" s="840">
        <v>746865</v>
      </c>
      <c r="BW113" s="840"/>
      <c r="BX113" s="840"/>
      <c r="BY113" s="840"/>
      <c r="BZ113" s="840"/>
      <c r="CA113" s="840">
        <v>723122</v>
      </c>
      <c r="CB113" s="840"/>
      <c r="CC113" s="840"/>
      <c r="CD113" s="840"/>
      <c r="CE113" s="840"/>
      <c r="CF113" s="897">
        <v>1.3</v>
      </c>
      <c r="CG113" s="898"/>
      <c r="CH113" s="898"/>
      <c r="CI113" s="898"/>
      <c r="CJ113" s="898"/>
      <c r="CK113" s="909"/>
      <c r="CL113" s="751"/>
      <c r="CM113" s="835" t="s">
        <v>62</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59" t="s">
        <v>34</v>
      </c>
      <c r="DH113" s="760"/>
      <c r="DI113" s="760"/>
      <c r="DJ113" s="760"/>
      <c r="DK113" s="761"/>
      <c r="DL113" s="762" t="s">
        <v>34</v>
      </c>
      <c r="DM113" s="760"/>
      <c r="DN113" s="760"/>
      <c r="DO113" s="760"/>
      <c r="DP113" s="761"/>
      <c r="DQ113" s="762" t="s">
        <v>34</v>
      </c>
      <c r="DR113" s="760"/>
      <c r="DS113" s="760"/>
      <c r="DT113" s="760"/>
      <c r="DU113" s="761"/>
      <c r="DV113" s="836" t="s">
        <v>34</v>
      </c>
      <c r="DW113" s="837"/>
      <c r="DX113" s="837"/>
      <c r="DY113" s="837"/>
      <c r="DZ113" s="838"/>
    </row>
    <row r="114" spans="1:130" s="48" customFormat="1" ht="26.25" customHeight="1" x14ac:dyDescent="0.2">
      <c r="A114" s="740"/>
      <c r="B114" s="741"/>
      <c r="C114" s="771" t="s">
        <v>425</v>
      </c>
      <c r="D114" s="771"/>
      <c r="E114" s="771"/>
      <c r="F114" s="771"/>
      <c r="G114" s="771"/>
      <c r="H114" s="771"/>
      <c r="I114" s="771"/>
      <c r="J114" s="771"/>
      <c r="K114" s="771"/>
      <c r="L114" s="771"/>
      <c r="M114" s="771"/>
      <c r="N114" s="771"/>
      <c r="O114" s="771"/>
      <c r="P114" s="771"/>
      <c r="Q114" s="771"/>
      <c r="R114" s="771"/>
      <c r="S114" s="771"/>
      <c r="T114" s="771"/>
      <c r="U114" s="771"/>
      <c r="V114" s="771"/>
      <c r="W114" s="771"/>
      <c r="X114" s="771"/>
      <c r="Y114" s="771"/>
      <c r="Z114" s="772"/>
      <c r="AA114" s="759">
        <v>32974</v>
      </c>
      <c r="AB114" s="760"/>
      <c r="AC114" s="760"/>
      <c r="AD114" s="760"/>
      <c r="AE114" s="761"/>
      <c r="AF114" s="762">
        <v>90825</v>
      </c>
      <c r="AG114" s="760"/>
      <c r="AH114" s="760"/>
      <c r="AI114" s="760"/>
      <c r="AJ114" s="761"/>
      <c r="AK114" s="762">
        <v>93813</v>
      </c>
      <c r="AL114" s="760"/>
      <c r="AM114" s="760"/>
      <c r="AN114" s="760"/>
      <c r="AO114" s="761"/>
      <c r="AP114" s="836">
        <v>0.2</v>
      </c>
      <c r="AQ114" s="837"/>
      <c r="AR114" s="837"/>
      <c r="AS114" s="837"/>
      <c r="AT114" s="838"/>
      <c r="AU114" s="904"/>
      <c r="AV114" s="905"/>
      <c r="AW114" s="905"/>
      <c r="AX114" s="905"/>
      <c r="AY114" s="905"/>
      <c r="AZ114" s="835" t="s">
        <v>491</v>
      </c>
      <c r="BA114" s="771"/>
      <c r="BB114" s="771"/>
      <c r="BC114" s="771"/>
      <c r="BD114" s="771"/>
      <c r="BE114" s="771"/>
      <c r="BF114" s="771"/>
      <c r="BG114" s="771"/>
      <c r="BH114" s="771"/>
      <c r="BI114" s="771"/>
      <c r="BJ114" s="771"/>
      <c r="BK114" s="771"/>
      <c r="BL114" s="771"/>
      <c r="BM114" s="771"/>
      <c r="BN114" s="771"/>
      <c r="BO114" s="771"/>
      <c r="BP114" s="772"/>
      <c r="BQ114" s="839">
        <v>12429882</v>
      </c>
      <c r="BR114" s="840"/>
      <c r="BS114" s="840"/>
      <c r="BT114" s="840"/>
      <c r="BU114" s="840"/>
      <c r="BV114" s="840">
        <v>13091117</v>
      </c>
      <c r="BW114" s="840"/>
      <c r="BX114" s="840"/>
      <c r="BY114" s="840"/>
      <c r="BZ114" s="840"/>
      <c r="CA114" s="840">
        <v>12925777</v>
      </c>
      <c r="CB114" s="840"/>
      <c r="CC114" s="840"/>
      <c r="CD114" s="840"/>
      <c r="CE114" s="840"/>
      <c r="CF114" s="897">
        <v>23.6</v>
      </c>
      <c r="CG114" s="898"/>
      <c r="CH114" s="898"/>
      <c r="CI114" s="898"/>
      <c r="CJ114" s="898"/>
      <c r="CK114" s="909"/>
      <c r="CL114" s="751"/>
      <c r="CM114" s="835" t="s">
        <v>67</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59" t="s">
        <v>34</v>
      </c>
      <c r="DH114" s="760"/>
      <c r="DI114" s="760"/>
      <c r="DJ114" s="760"/>
      <c r="DK114" s="761"/>
      <c r="DL114" s="762" t="s">
        <v>34</v>
      </c>
      <c r="DM114" s="760"/>
      <c r="DN114" s="760"/>
      <c r="DO114" s="760"/>
      <c r="DP114" s="761"/>
      <c r="DQ114" s="762" t="s">
        <v>34</v>
      </c>
      <c r="DR114" s="760"/>
      <c r="DS114" s="760"/>
      <c r="DT114" s="760"/>
      <c r="DU114" s="761"/>
      <c r="DV114" s="836" t="s">
        <v>34</v>
      </c>
      <c r="DW114" s="837"/>
      <c r="DX114" s="837"/>
      <c r="DY114" s="837"/>
      <c r="DZ114" s="838"/>
    </row>
    <row r="115" spans="1:130" s="48" customFormat="1" ht="26.25" customHeight="1" x14ac:dyDescent="0.2">
      <c r="A115" s="740"/>
      <c r="B115" s="741"/>
      <c r="C115" s="771" t="s">
        <v>404</v>
      </c>
      <c r="D115" s="771"/>
      <c r="E115" s="771"/>
      <c r="F115" s="771"/>
      <c r="G115" s="771"/>
      <c r="H115" s="771"/>
      <c r="I115" s="771"/>
      <c r="J115" s="771"/>
      <c r="K115" s="771"/>
      <c r="L115" s="771"/>
      <c r="M115" s="771"/>
      <c r="N115" s="771"/>
      <c r="O115" s="771"/>
      <c r="P115" s="771"/>
      <c r="Q115" s="771"/>
      <c r="R115" s="771"/>
      <c r="S115" s="771"/>
      <c r="T115" s="771"/>
      <c r="U115" s="771"/>
      <c r="V115" s="771"/>
      <c r="W115" s="771"/>
      <c r="X115" s="771"/>
      <c r="Y115" s="771"/>
      <c r="Z115" s="772"/>
      <c r="AA115" s="759" t="s">
        <v>34</v>
      </c>
      <c r="AB115" s="760"/>
      <c r="AC115" s="760"/>
      <c r="AD115" s="760"/>
      <c r="AE115" s="761"/>
      <c r="AF115" s="762" t="s">
        <v>34</v>
      </c>
      <c r="AG115" s="760"/>
      <c r="AH115" s="760"/>
      <c r="AI115" s="760"/>
      <c r="AJ115" s="761"/>
      <c r="AK115" s="762" t="s">
        <v>34</v>
      </c>
      <c r="AL115" s="760"/>
      <c r="AM115" s="760"/>
      <c r="AN115" s="760"/>
      <c r="AO115" s="761"/>
      <c r="AP115" s="836" t="s">
        <v>34</v>
      </c>
      <c r="AQ115" s="837"/>
      <c r="AR115" s="837"/>
      <c r="AS115" s="837"/>
      <c r="AT115" s="838"/>
      <c r="AU115" s="904"/>
      <c r="AV115" s="905"/>
      <c r="AW115" s="905"/>
      <c r="AX115" s="905"/>
      <c r="AY115" s="905"/>
      <c r="AZ115" s="835" t="s">
        <v>467</v>
      </c>
      <c r="BA115" s="771"/>
      <c r="BB115" s="771"/>
      <c r="BC115" s="771"/>
      <c r="BD115" s="771"/>
      <c r="BE115" s="771"/>
      <c r="BF115" s="771"/>
      <c r="BG115" s="771"/>
      <c r="BH115" s="771"/>
      <c r="BI115" s="771"/>
      <c r="BJ115" s="771"/>
      <c r="BK115" s="771"/>
      <c r="BL115" s="771"/>
      <c r="BM115" s="771"/>
      <c r="BN115" s="771"/>
      <c r="BO115" s="771"/>
      <c r="BP115" s="772"/>
      <c r="BQ115" s="839" t="s">
        <v>34</v>
      </c>
      <c r="BR115" s="840"/>
      <c r="BS115" s="840"/>
      <c r="BT115" s="840"/>
      <c r="BU115" s="840"/>
      <c r="BV115" s="840" t="s">
        <v>34</v>
      </c>
      <c r="BW115" s="840"/>
      <c r="BX115" s="840"/>
      <c r="BY115" s="840"/>
      <c r="BZ115" s="840"/>
      <c r="CA115" s="840" t="s">
        <v>34</v>
      </c>
      <c r="CB115" s="840"/>
      <c r="CC115" s="840"/>
      <c r="CD115" s="840"/>
      <c r="CE115" s="840"/>
      <c r="CF115" s="897" t="s">
        <v>34</v>
      </c>
      <c r="CG115" s="898"/>
      <c r="CH115" s="898"/>
      <c r="CI115" s="898"/>
      <c r="CJ115" s="898"/>
      <c r="CK115" s="909"/>
      <c r="CL115" s="751"/>
      <c r="CM115" s="835" t="s">
        <v>242</v>
      </c>
      <c r="CN115" s="771"/>
      <c r="CO115" s="771"/>
      <c r="CP115" s="771"/>
      <c r="CQ115" s="771"/>
      <c r="CR115" s="771"/>
      <c r="CS115" s="771"/>
      <c r="CT115" s="771"/>
      <c r="CU115" s="771"/>
      <c r="CV115" s="771"/>
      <c r="CW115" s="771"/>
      <c r="CX115" s="771"/>
      <c r="CY115" s="771"/>
      <c r="CZ115" s="771"/>
      <c r="DA115" s="771"/>
      <c r="DB115" s="771"/>
      <c r="DC115" s="771"/>
      <c r="DD115" s="771"/>
      <c r="DE115" s="771"/>
      <c r="DF115" s="772"/>
      <c r="DG115" s="759" t="s">
        <v>34</v>
      </c>
      <c r="DH115" s="760"/>
      <c r="DI115" s="760"/>
      <c r="DJ115" s="760"/>
      <c r="DK115" s="761"/>
      <c r="DL115" s="762" t="s">
        <v>34</v>
      </c>
      <c r="DM115" s="760"/>
      <c r="DN115" s="760"/>
      <c r="DO115" s="760"/>
      <c r="DP115" s="761"/>
      <c r="DQ115" s="762" t="s">
        <v>34</v>
      </c>
      <c r="DR115" s="760"/>
      <c r="DS115" s="760"/>
      <c r="DT115" s="760"/>
      <c r="DU115" s="761"/>
      <c r="DV115" s="836" t="s">
        <v>34</v>
      </c>
      <c r="DW115" s="837"/>
      <c r="DX115" s="837"/>
      <c r="DY115" s="837"/>
      <c r="DZ115" s="838"/>
    </row>
    <row r="116" spans="1:130" s="48" customFormat="1" ht="26.25" customHeight="1" x14ac:dyDescent="0.2">
      <c r="A116" s="742"/>
      <c r="B116" s="743"/>
      <c r="C116" s="844" t="s">
        <v>292</v>
      </c>
      <c r="D116" s="844"/>
      <c r="E116" s="844"/>
      <c r="F116" s="844"/>
      <c r="G116" s="844"/>
      <c r="H116" s="844"/>
      <c r="I116" s="844"/>
      <c r="J116" s="844"/>
      <c r="K116" s="844"/>
      <c r="L116" s="844"/>
      <c r="M116" s="844"/>
      <c r="N116" s="844"/>
      <c r="O116" s="844"/>
      <c r="P116" s="844"/>
      <c r="Q116" s="844"/>
      <c r="R116" s="844"/>
      <c r="S116" s="844"/>
      <c r="T116" s="844"/>
      <c r="U116" s="844"/>
      <c r="V116" s="844"/>
      <c r="W116" s="844"/>
      <c r="X116" s="844"/>
      <c r="Y116" s="844"/>
      <c r="Z116" s="845"/>
      <c r="AA116" s="759">
        <v>110</v>
      </c>
      <c r="AB116" s="760"/>
      <c r="AC116" s="760"/>
      <c r="AD116" s="760"/>
      <c r="AE116" s="761"/>
      <c r="AF116" s="762">
        <v>270</v>
      </c>
      <c r="AG116" s="760"/>
      <c r="AH116" s="760"/>
      <c r="AI116" s="760"/>
      <c r="AJ116" s="761"/>
      <c r="AK116" s="762">
        <v>334</v>
      </c>
      <c r="AL116" s="760"/>
      <c r="AM116" s="760"/>
      <c r="AN116" s="760"/>
      <c r="AO116" s="761"/>
      <c r="AP116" s="836">
        <v>0</v>
      </c>
      <c r="AQ116" s="837"/>
      <c r="AR116" s="837"/>
      <c r="AS116" s="837"/>
      <c r="AT116" s="838"/>
      <c r="AU116" s="904"/>
      <c r="AV116" s="905"/>
      <c r="AW116" s="905"/>
      <c r="AX116" s="905"/>
      <c r="AY116" s="905"/>
      <c r="AZ116" s="911" t="s">
        <v>340</v>
      </c>
      <c r="BA116" s="912"/>
      <c r="BB116" s="912"/>
      <c r="BC116" s="912"/>
      <c r="BD116" s="912"/>
      <c r="BE116" s="912"/>
      <c r="BF116" s="912"/>
      <c r="BG116" s="912"/>
      <c r="BH116" s="912"/>
      <c r="BI116" s="912"/>
      <c r="BJ116" s="912"/>
      <c r="BK116" s="912"/>
      <c r="BL116" s="912"/>
      <c r="BM116" s="912"/>
      <c r="BN116" s="912"/>
      <c r="BO116" s="912"/>
      <c r="BP116" s="913"/>
      <c r="BQ116" s="839" t="s">
        <v>34</v>
      </c>
      <c r="BR116" s="840"/>
      <c r="BS116" s="840"/>
      <c r="BT116" s="840"/>
      <c r="BU116" s="840"/>
      <c r="BV116" s="840" t="s">
        <v>34</v>
      </c>
      <c r="BW116" s="840"/>
      <c r="BX116" s="840"/>
      <c r="BY116" s="840"/>
      <c r="BZ116" s="840"/>
      <c r="CA116" s="840" t="s">
        <v>34</v>
      </c>
      <c r="CB116" s="840"/>
      <c r="CC116" s="840"/>
      <c r="CD116" s="840"/>
      <c r="CE116" s="840"/>
      <c r="CF116" s="897" t="s">
        <v>34</v>
      </c>
      <c r="CG116" s="898"/>
      <c r="CH116" s="898"/>
      <c r="CI116" s="898"/>
      <c r="CJ116" s="898"/>
      <c r="CK116" s="909"/>
      <c r="CL116" s="751"/>
      <c r="CM116" s="835" t="s">
        <v>492</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59" t="s">
        <v>34</v>
      </c>
      <c r="DH116" s="760"/>
      <c r="DI116" s="760"/>
      <c r="DJ116" s="760"/>
      <c r="DK116" s="761"/>
      <c r="DL116" s="762" t="s">
        <v>34</v>
      </c>
      <c r="DM116" s="760"/>
      <c r="DN116" s="760"/>
      <c r="DO116" s="760"/>
      <c r="DP116" s="761"/>
      <c r="DQ116" s="762" t="s">
        <v>34</v>
      </c>
      <c r="DR116" s="760"/>
      <c r="DS116" s="760"/>
      <c r="DT116" s="760"/>
      <c r="DU116" s="761"/>
      <c r="DV116" s="836" t="s">
        <v>34</v>
      </c>
      <c r="DW116" s="837"/>
      <c r="DX116" s="837"/>
      <c r="DY116" s="837"/>
      <c r="DZ116" s="838"/>
    </row>
    <row r="117" spans="1:130" s="48" customFormat="1" ht="26.25" customHeight="1" x14ac:dyDescent="0.2">
      <c r="A117" s="766" t="s">
        <v>97</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76" t="s">
        <v>494</v>
      </c>
      <c r="Z117" s="768"/>
      <c r="AA117" s="914">
        <v>13729892</v>
      </c>
      <c r="AB117" s="915"/>
      <c r="AC117" s="915"/>
      <c r="AD117" s="915"/>
      <c r="AE117" s="916"/>
      <c r="AF117" s="917">
        <v>13295841</v>
      </c>
      <c r="AG117" s="915"/>
      <c r="AH117" s="915"/>
      <c r="AI117" s="915"/>
      <c r="AJ117" s="916"/>
      <c r="AK117" s="917">
        <v>12303373</v>
      </c>
      <c r="AL117" s="915"/>
      <c r="AM117" s="915"/>
      <c r="AN117" s="915"/>
      <c r="AO117" s="916"/>
      <c r="AP117" s="918"/>
      <c r="AQ117" s="919"/>
      <c r="AR117" s="919"/>
      <c r="AS117" s="919"/>
      <c r="AT117" s="920"/>
      <c r="AU117" s="904"/>
      <c r="AV117" s="905"/>
      <c r="AW117" s="905"/>
      <c r="AX117" s="905"/>
      <c r="AY117" s="905"/>
      <c r="AZ117" s="894" t="s">
        <v>313</v>
      </c>
      <c r="BA117" s="895"/>
      <c r="BB117" s="895"/>
      <c r="BC117" s="895"/>
      <c r="BD117" s="895"/>
      <c r="BE117" s="895"/>
      <c r="BF117" s="895"/>
      <c r="BG117" s="895"/>
      <c r="BH117" s="895"/>
      <c r="BI117" s="895"/>
      <c r="BJ117" s="895"/>
      <c r="BK117" s="895"/>
      <c r="BL117" s="895"/>
      <c r="BM117" s="895"/>
      <c r="BN117" s="895"/>
      <c r="BO117" s="895"/>
      <c r="BP117" s="896"/>
      <c r="BQ117" s="839" t="s">
        <v>34</v>
      </c>
      <c r="BR117" s="840"/>
      <c r="BS117" s="840"/>
      <c r="BT117" s="840"/>
      <c r="BU117" s="840"/>
      <c r="BV117" s="840" t="s">
        <v>34</v>
      </c>
      <c r="BW117" s="840"/>
      <c r="BX117" s="840"/>
      <c r="BY117" s="840"/>
      <c r="BZ117" s="840"/>
      <c r="CA117" s="840" t="s">
        <v>34</v>
      </c>
      <c r="CB117" s="840"/>
      <c r="CC117" s="840"/>
      <c r="CD117" s="840"/>
      <c r="CE117" s="840"/>
      <c r="CF117" s="897" t="s">
        <v>34</v>
      </c>
      <c r="CG117" s="898"/>
      <c r="CH117" s="898"/>
      <c r="CI117" s="898"/>
      <c r="CJ117" s="898"/>
      <c r="CK117" s="909"/>
      <c r="CL117" s="751"/>
      <c r="CM117" s="835" t="s">
        <v>433</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59" t="s">
        <v>34</v>
      </c>
      <c r="DH117" s="760"/>
      <c r="DI117" s="760"/>
      <c r="DJ117" s="760"/>
      <c r="DK117" s="761"/>
      <c r="DL117" s="762" t="s">
        <v>34</v>
      </c>
      <c r="DM117" s="760"/>
      <c r="DN117" s="760"/>
      <c r="DO117" s="760"/>
      <c r="DP117" s="761"/>
      <c r="DQ117" s="762" t="s">
        <v>34</v>
      </c>
      <c r="DR117" s="760"/>
      <c r="DS117" s="760"/>
      <c r="DT117" s="760"/>
      <c r="DU117" s="761"/>
      <c r="DV117" s="836" t="s">
        <v>34</v>
      </c>
      <c r="DW117" s="837"/>
      <c r="DX117" s="837"/>
      <c r="DY117" s="837"/>
      <c r="DZ117" s="838"/>
    </row>
    <row r="118" spans="1:130" s="48" customFormat="1" ht="26.25" customHeight="1" x14ac:dyDescent="0.2">
      <c r="A118" s="766" t="s">
        <v>484</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418</v>
      </c>
      <c r="AB118" s="767"/>
      <c r="AC118" s="767"/>
      <c r="AD118" s="767"/>
      <c r="AE118" s="768"/>
      <c r="AF118" s="769" t="s">
        <v>482</v>
      </c>
      <c r="AG118" s="767"/>
      <c r="AH118" s="767"/>
      <c r="AI118" s="767"/>
      <c r="AJ118" s="768"/>
      <c r="AK118" s="769" t="s">
        <v>400</v>
      </c>
      <c r="AL118" s="767"/>
      <c r="AM118" s="767"/>
      <c r="AN118" s="767"/>
      <c r="AO118" s="768"/>
      <c r="AP118" s="769" t="s">
        <v>483</v>
      </c>
      <c r="AQ118" s="767"/>
      <c r="AR118" s="767"/>
      <c r="AS118" s="767"/>
      <c r="AT118" s="770"/>
      <c r="AU118" s="904"/>
      <c r="AV118" s="905"/>
      <c r="AW118" s="905"/>
      <c r="AX118" s="905"/>
      <c r="AY118" s="905"/>
      <c r="AZ118" s="843" t="s">
        <v>441</v>
      </c>
      <c r="BA118" s="844"/>
      <c r="BB118" s="844"/>
      <c r="BC118" s="844"/>
      <c r="BD118" s="844"/>
      <c r="BE118" s="844"/>
      <c r="BF118" s="844"/>
      <c r="BG118" s="844"/>
      <c r="BH118" s="844"/>
      <c r="BI118" s="844"/>
      <c r="BJ118" s="844"/>
      <c r="BK118" s="844"/>
      <c r="BL118" s="844"/>
      <c r="BM118" s="844"/>
      <c r="BN118" s="844"/>
      <c r="BO118" s="844"/>
      <c r="BP118" s="845"/>
      <c r="BQ118" s="872" t="s">
        <v>34</v>
      </c>
      <c r="BR118" s="873"/>
      <c r="BS118" s="873"/>
      <c r="BT118" s="873"/>
      <c r="BU118" s="873"/>
      <c r="BV118" s="873" t="s">
        <v>34</v>
      </c>
      <c r="BW118" s="873"/>
      <c r="BX118" s="873"/>
      <c r="BY118" s="873"/>
      <c r="BZ118" s="873"/>
      <c r="CA118" s="873" t="s">
        <v>34</v>
      </c>
      <c r="CB118" s="873"/>
      <c r="CC118" s="873"/>
      <c r="CD118" s="873"/>
      <c r="CE118" s="873"/>
      <c r="CF118" s="897" t="s">
        <v>34</v>
      </c>
      <c r="CG118" s="898"/>
      <c r="CH118" s="898"/>
      <c r="CI118" s="898"/>
      <c r="CJ118" s="898"/>
      <c r="CK118" s="909"/>
      <c r="CL118" s="751"/>
      <c r="CM118" s="835" t="s">
        <v>174</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59" t="s">
        <v>34</v>
      </c>
      <c r="DH118" s="760"/>
      <c r="DI118" s="760"/>
      <c r="DJ118" s="760"/>
      <c r="DK118" s="761"/>
      <c r="DL118" s="762" t="s">
        <v>34</v>
      </c>
      <c r="DM118" s="760"/>
      <c r="DN118" s="760"/>
      <c r="DO118" s="760"/>
      <c r="DP118" s="761"/>
      <c r="DQ118" s="762" t="s">
        <v>34</v>
      </c>
      <c r="DR118" s="760"/>
      <c r="DS118" s="760"/>
      <c r="DT118" s="760"/>
      <c r="DU118" s="761"/>
      <c r="DV118" s="836" t="s">
        <v>34</v>
      </c>
      <c r="DW118" s="837"/>
      <c r="DX118" s="837"/>
      <c r="DY118" s="837"/>
      <c r="DZ118" s="838"/>
    </row>
    <row r="119" spans="1:130" s="48" customFormat="1" ht="26.25" customHeight="1" x14ac:dyDescent="0.2">
      <c r="A119" s="748" t="s">
        <v>107</v>
      </c>
      <c r="B119" s="749"/>
      <c r="C119" s="863" t="s">
        <v>485</v>
      </c>
      <c r="D119" s="811"/>
      <c r="E119" s="811"/>
      <c r="F119" s="811"/>
      <c r="G119" s="811"/>
      <c r="H119" s="811"/>
      <c r="I119" s="811"/>
      <c r="J119" s="811"/>
      <c r="K119" s="811"/>
      <c r="L119" s="811"/>
      <c r="M119" s="811"/>
      <c r="N119" s="811"/>
      <c r="O119" s="811"/>
      <c r="P119" s="811"/>
      <c r="Q119" s="811"/>
      <c r="R119" s="811"/>
      <c r="S119" s="811"/>
      <c r="T119" s="811"/>
      <c r="U119" s="811"/>
      <c r="V119" s="811"/>
      <c r="W119" s="811"/>
      <c r="X119" s="811"/>
      <c r="Y119" s="811"/>
      <c r="Z119" s="812"/>
      <c r="AA119" s="803" t="s">
        <v>34</v>
      </c>
      <c r="AB119" s="804"/>
      <c r="AC119" s="804"/>
      <c r="AD119" s="804"/>
      <c r="AE119" s="805"/>
      <c r="AF119" s="806" t="s">
        <v>34</v>
      </c>
      <c r="AG119" s="804"/>
      <c r="AH119" s="804"/>
      <c r="AI119" s="804"/>
      <c r="AJ119" s="805"/>
      <c r="AK119" s="806" t="s">
        <v>34</v>
      </c>
      <c r="AL119" s="804"/>
      <c r="AM119" s="804"/>
      <c r="AN119" s="804"/>
      <c r="AO119" s="805"/>
      <c r="AP119" s="899" t="s">
        <v>34</v>
      </c>
      <c r="AQ119" s="900"/>
      <c r="AR119" s="900"/>
      <c r="AS119" s="900"/>
      <c r="AT119" s="901"/>
      <c r="AU119" s="906"/>
      <c r="AV119" s="907"/>
      <c r="AW119" s="907"/>
      <c r="AX119" s="907"/>
      <c r="AY119" s="907"/>
      <c r="AZ119" s="69" t="s">
        <v>97</v>
      </c>
      <c r="BA119" s="69"/>
      <c r="BB119" s="69"/>
      <c r="BC119" s="69"/>
      <c r="BD119" s="69"/>
      <c r="BE119" s="69"/>
      <c r="BF119" s="69"/>
      <c r="BG119" s="69"/>
      <c r="BH119" s="69"/>
      <c r="BI119" s="69"/>
      <c r="BJ119" s="69"/>
      <c r="BK119" s="69"/>
      <c r="BL119" s="69"/>
      <c r="BM119" s="69"/>
      <c r="BN119" s="69"/>
      <c r="BO119" s="876" t="s">
        <v>495</v>
      </c>
      <c r="BP119" s="877"/>
      <c r="BQ119" s="872">
        <v>157765521</v>
      </c>
      <c r="BR119" s="873"/>
      <c r="BS119" s="873"/>
      <c r="BT119" s="873"/>
      <c r="BU119" s="873"/>
      <c r="BV119" s="873">
        <v>155706665</v>
      </c>
      <c r="BW119" s="873"/>
      <c r="BX119" s="873"/>
      <c r="BY119" s="873"/>
      <c r="BZ119" s="873"/>
      <c r="CA119" s="873">
        <v>148525864</v>
      </c>
      <c r="CB119" s="873"/>
      <c r="CC119" s="873"/>
      <c r="CD119" s="873"/>
      <c r="CE119" s="873"/>
      <c r="CF119" s="725"/>
      <c r="CG119" s="726"/>
      <c r="CH119" s="726"/>
      <c r="CI119" s="726"/>
      <c r="CJ119" s="880"/>
      <c r="CK119" s="910"/>
      <c r="CL119" s="753"/>
      <c r="CM119" s="843" t="s">
        <v>496</v>
      </c>
      <c r="CN119" s="844"/>
      <c r="CO119" s="844"/>
      <c r="CP119" s="844"/>
      <c r="CQ119" s="844"/>
      <c r="CR119" s="844"/>
      <c r="CS119" s="844"/>
      <c r="CT119" s="844"/>
      <c r="CU119" s="844"/>
      <c r="CV119" s="844"/>
      <c r="CW119" s="844"/>
      <c r="CX119" s="844"/>
      <c r="CY119" s="844"/>
      <c r="CZ119" s="844"/>
      <c r="DA119" s="844"/>
      <c r="DB119" s="844"/>
      <c r="DC119" s="844"/>
      <c r="DD119" s="844"/>
      <c r="DE119" s="844"/>
      <c r="DF119" s="845"/>
      <c r="DG119" s="783" t="s">
        <v>34</v>
      </c>
      <c r="DH119" s="784"/>
      <c r="DI119" s="784"/>
      <c r="DJ119" s="784"/>
      <c r="DK119" s="785"/>
      <c r="DL119" s="786" t="s">
        <v>34</v>
      </c>
      <c r="DM119" s="784"/>
      <c r="DN119" s="784"/>
      <c r="DO119" s="784"/>
      <c r="DP119" s="785"/>
      <c r="DQ119" s="786" t="s">
        <v>34</v>
      </c>
      <c r="DR119" s="784"/>
      <c r="DS119" s="784"/>
      <c r="DT119" s="784"/>
      <c r="DU119" s="785"/>
      <c r="DV119" s="860" t="s">
        <v>34</v>
      </c>
      <c r="DW119" s="861"/>
      <c r="DX119" s="861"/>
      <c r="DY119" s="861"/>
      <c r="DZ119" s="862"/>
    </row>
    <row r="120" spans="1:130" s="48" customFormat="1" ht="26.25" customHeight="1" x14ac:dyDescent="0.2">
      <c r="A120" s="750"/>
      <c r="B120" s="751"/>
      <c r="C120" s="835" t="s">
        <v>458</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59" t="s">
        <v>34</v>
      </c>
      <c r="AB120" s="760"/>
      <c r="AC120" s="760"/>
      <c r="AD120" s="760"/>
      <c r="AE120" s="761"/>
      <c r="AF120" s="762" t="s">
        <v>34</v>
      </c>
      <c r="AG120" s="760"/>
      <c r="AH120" s="760"/>
      <c r="AI120" s="760"/>
      <c r="AJ120" s="761"/>
      <c r="AK120" s="762" t="s">
        <v>34</v>
      </c>
      <c r="AL120" s="760"/>
      <c r="AM120" s="760"/>
      <c r="AN120" s="760"/>
      <c r="AO120" s="761"/>
      <c r="AP120" s="836" t="s">
        <v>34</v>
      </c>
      <c r="AQ120" s="837"/>
      <c r="AR120" s="837"/>
      <c r="AS120" s="837"/>
      <c r="AT120" s="838"/>
      <c r="AU120" s="881" t="s">
        <v>383</v>
      </c>
      <c r="AV120" s="882"/>
      <c r="AW120" s="882"/>
      <c r="AX120" s="882"/>
      <c r="AY120" s="883"/>
      <c r="AZ120" s="863" t="s">
        <v>497</v>
      </c>
      <c r="BA120" s="811"/>
      <c r="BB120" s="811"/>
      <c r="BC120" s="811"/>
      <c r="BD120" s="811"/>
      <c r="BE120" s="811"/>
      <c r="BF120" s="811"/>
      <c r="BG120" s="811"/>
      <c r="BH120" s="811"/>
      <c r="BI120" s="811"/>
      <c r="BJ120" s="811"/>
      <c r="BK120" s="811"/>
      <c r="BL120" s="811"/>
      <c r="BM120" s="811"/>
      <c r="BN120" s="811"/>
      <c r="BO120" s="811"/>
      <c r="BP120" s="812"/>
      <c r="BQ120" s="864">
        <v>12855148</v>
      </c>
      <c r="BR120" s="865"/>
      <c r="BS120" s="865"/>
      <c r="BT120" s="865"/>
      <c r="BU120" s="865"/>
      <c r="BV120" s="865">
        <v>13908601</v>
      </c>
      <c r="BW120" s="865"/>
      <c r="BX120" s="865"/>
      <c r="BY120" s="865"/>
      <c r="BZ120" s="865"/>
      <c r="CA120" s="865">
        <v>15067296</v>
      </c>
      <c r="CB120" s="865"/>
      <c r="CC120" s="865"/>
      <c r="CD120" s="865"/>
      <c r="CE120" s="865"/>
      <c r="CF120" s="889">
        <v>27.5</v>
      </c>
      <c r="CG120" s="890"/>
      <c r="CH120" s="890"/>
      <c r="CI120" s="890"/>
      <c r="CJ120" s="890"/>
      <c r="CK120" s="868" t="s">
        <v>267</v>
      </c>
      <c r="CL120" s="827"/>
      <c r="CM120" s="827"/>
      <c r="CN120" s="827"/>
      <c r="CO120" s="828"/>
      <c r="CP120" s="891" t="s">
        <v>52</v>
      </c>
      <c r="CQ120" s="892"/>
      <c r="CR120" s="892"/>
      <c r="CS120" s="892"/>
      <c r="CT120" s="892"/>
      <c r="CU120" s="892"/>
      <c r="CV120" s="892"/>
      <c r="CW120" s="892"/>
      <c r="CX120" s="892"/>
      <c r="CY120" s="892"/>
      <c r="CZ120" s="892"/>
      <c r="DA120" s="892"/>
      <c r="DB120" s="892"/>
      <c r="DC120" s="892"/>
      <c r="DD120" s="892"/>
      <c r="DE120" s="892"/>
      <c r="DF120" s="893"/>
      <c r="DG120" s="864">
        <v>45896041</v>
      </c>
      <c r="DH120" s="865"/>
      <c r="DI120" s="865"/>
      <c r="DJ120" s="865"/>
      <c r="DK120" s="865"/>
      <c r="DL120" s="865">
        <v>44968226</v>
      </c>
      <c r="DM120" s="865"/>
      <c r="DN120" s="865"/>
      <c r="DO120" s="865"/>
      <c r="DP120" s="865"/>
      <c r="DQ120" s="865">
        <v>44678711</v>
      </c>
      <c r="DR120" s="865"/>
      <c r="DS120" s="865"/>
      <c r="DT120" s="865"/>
      <c r="DU120" s="865"/>
      <c r="DV120" s="866">
        <v>81.599999999999994</v>
      </c>
      <c r="DW120" s="866"/>
      <c r="DX120" s="866"/>
      <c r="DY120" s="866"/>
      <c r="DZ120" s="867"/>
    </row>
    <row r="121" spans="1:130" s="48" customFormat="1" ht="26.25" customHeight="1" x14ac:dyDescent="0.2">
      <c r="A121" s="750"/>
      <c r="B121" s="751"/>
      <c r="C121" s="894" t="s">
        <v>498</v>
      </c>
      <c r="D121" s="895"/>
      <c r="E121" s="895"/>
      <c r="F121" s="895"/>
      <c r="G121" s="895"/>
      <c r="H121" s="895"/>
      <c r="I121" s="895"/>
      <c r="J121" s="895"/>
      <c r="K121" s="895"/>
      <c r="L121" s="895"/>
      <c r="M121" s="895"/>
      <c r="N121" s="895"/>
      <c r="O121" s="895"/>
      <c r="P121" s="895"/>
      <c r="Q121" s="895"/>
      <c r="R121" s="895"/>
      <c r="S121" s="895"/>
      <c r="T121" s="895"/>
      <c r="U121" s="895"/>
      <c r="V121" s="895"/>
      <c r="W121" s="895"/>
      <c r="X121" s="895"/>
      <c r="Y121" s="895"/>
      <c r="Z121" s="896"/>
      <c r="AA121" s="759" t="s">
        <v>34</v>
      </c>
      <c r="AB121" s="760"/>
      <c r="AC121" s="760"/>
      <c r="AD121" s="760"/>
      <c r="AE121" s="761"/>
      <c r="AF121" s="762" t="s">
        <v>34</v>
      </c>
      <c r="AG121" s="760"/>
      <c r="AH121" s="760"/>
      <c r="AI121" s="760"/>
      <c r="AJ121" s="761"/>
      <c r="AK121" s="762" t="s">
        <v>34</v>
      </c>
      <c r="AL121" s="760"/>
      <c r="AM121" s="760"/>
      <c r="AN121" s="760"/>
      <c r="AO121" s="761"/>
      <c r="AP121" s="836" t="s">
        <v>34</v>
      </c>
      <c r="AQ121" s="837"/>
      <c r="AR121" s="837"/>
      <c r="AS121" s="837"/>
      <c r="AT121" s="838"/>
      <c r="AU121" s="884"/>
      <c r="AV121" s="885"/>
      <c r="AW121" s="885"/>
      <c r="AX121" s="885"/>
      <c r="AY121" s="886"/>
      <c r="AZ121" s="835" t="s">
        <v>499</v>
      </c>
      <c r="BA121" s="771"/>
      <c r="BB121" s="771"/>
      <c r="BC121" s="771"/>
      <c r="BD121" s="771"/>
      <c r="BE121" s="771"/>
      <c r="BF121" s="771"/>
      <c r="BG121" s="771"/>
      <c r="BH121" s="771"/>
      <c r="BI121" s="771"/>
      <c r="BJ121" s="771"/>
      <c r="BK121" s="771"/>
      <c r="BL121" s="771"/>
      <c r="BM121" s="771"/>
      <c r="BN121" s="771"/>
      <c r="BO121" s="771"/>
      <c r="BP121" s="772"/>
      <c r="BQ121" s="839">
        <v>43863990</v>
      </c>
      <c r="BR121" s="840"/>
      <c r="BS121" s="840"/>
      <c r="BT121" s="840"/>
      <c r="BU121" s="840"/>
      <c r="BV121" s="840">
        <v>43057694</v>
      </c>
      <c r="BW121" s="840"/>
      <c r="BX121" s="840"/>
      <c r="BY121" s="840"/>
      <c r="BZ121" s="840"/>
      <c r="CA121" s="840">
        <v>41804580</v>
      </c>
      <c r="CB121" s="840"/>
      <c r="CC121" s="840"/>
      <c r="CD121" s="840"/>
      <c r="CE121" s="840"/>
      <c r="CF121" s="897">
        <v>76.400000000000006</v>
      </c>
      <c r="CG121" s="898"/>
      <c r="CH121" s="898"/>
      <c r="CI121" s="898"/>
      <c r="CJ121" s="898"/>
      <c r="CK121" s="869"/>
      <c r="CL121" s="830"/>
      <c r="CM121" s="830"/>
      <c r="CN121" s="830"/>
      <c r="CO121" s="831"/>
      <c r="CP121" s="857" t="s">
        <v>470</v>
      </c>
      <c r="CQ121" s="858"/>
      <c r="CR121" s="858"/>
      <c r="CS121" s="858"/>
      <c r="CT121" s="858"/>
      <c r="CU121" s="858"/>
      <c r="CV121" s="858"/>
      <c r="CW121" s="858"/>
      <c r="CX121" s="858"/>
      <c r="CY121" s="858"/>
      <c r="CZ121" s="858"/>
      <c r="DA121" s="858"/>
      <c r="DB121" s="858"/>
      <c r="DC121" s="858"/>
      <c r="DD121" s="858"/>
      <c r="DE121" s="858"/>
      <c r="DF121" s="859"/>
      <c r="DG121" s="839">
        <v>6166151</v>
      </c>
      <c r="DH121" s="840"/>
      <c r="DI121" s="840"/>
      <c r="DJ121" s="840"/>
      <c r="DK121" s="840"/>
      <c r="DL121" s="840">
        <v>6290292</v>
      </c>
      <c r="DM121" s="840"/>
      <c r="DN121" s="840"/>
      <c r="DO121" s="840"/>
      <c r="DP121" s="840"/>
      <c r="DQ121" s="840">
        <v>5853519</v>
      </c>
      <c r="DR121" s="840"/>
      <c r="DS121" s="840"/>
      <c r="DT121" s="840"/>
      <c r="DU121" s="840"/>
      <c r="DV121" s="841">
        <v>10.7</v>
      </c>
      <c r="DW121" s="841"/>
      <c r="DX121" s="841"/>
      <c r="DY121" s="841"/>
      <c r="DZ121" s="842"/>
    </row>
    <row r="122" spans="1:130" s="48" customFormat="1" ht="26.25" customHeight="1" x14ac:dyDescent="0.2">
      <c r="A122" s="750"/>
      <c r="B122" s="751"/>
      <c r="C122" s="835" t="s">
        <v>67</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59" t="s">
        <v>34</v>
      </c>
      <c r="AB122" s="760"/>
      <c r="AC122" s="760"/>
      <c r="AD122" s="760"/>
      <c r="AE122" s="761"/>
      <c r="AF122" s="762" t="s">
        <v>34</v>
      </c>
      <c r="AG122" s="760"/>
      <c r="AH122" s="760"/>
      <c r="AI122" s="760"/>
      <c r="AJ122" s="761"/>
      <c r="AK122" s="762" t="s">
        <v>34</v>
      </c>
      <c r="AL122" s="760"/>
      <c r="AM122" s="760"/>
      <c r="AN122" s="760"/>
      <c r="AO122" s="761"/>
      <c r="AP122" s="836" t="s">
        <v>34</v>
      </c>
      <c r="AQ122" s="837"/>
      <c r="AR122" s="837"/>
      <c r="AS122" s="837"/>
      <c r="AT122" s="838"/>
      <c r="AU122" s="884"/>
      <c r="AV122" s="885"/>
      <c r="AW122" s="885"/>
      <c r="AX122" s="885"/>
      <c r="AY122" s="886"/>
      <c r="AZ122" s="843" t="s">
        <v>500</v>
      </c>
      <c r="BA122" s="844"/>
      <c r="BB122" s="844"/>
      <c r="BC122" s="844"/>
      <c r="BD122" s="844"/>
      <c r="BE122" s="844"/>
      <c r="BF122" s="844"/>
      <c r="BG122" s="844"/>
      <c r="BH122" s="844"/>
      <c r="BI122" s="844"/>
      <c r="BJ122" s="844"/>
      <c r="BK122" s="844"/>
      <c r="BL122" s="844"/>
      <c r="BM122" s="844"/>
      <c r="BN122" s="844"/>
      <c r="BO122" s="844"/>
      <c r="BP122" s="845"/>
      <c r="BQ122" s="872">
        <v>108517873</v>
      </c>
      <c r="BR122" s="873"/>
      <c r="BS122" s="873"/>
      <c r="BT122" s="873"/>
      <c r="BU122" s="873"/>
      <c r="BV122" s="873">
        <v>103629706</v>
      </c>
      <c r="BW122" s="873"/>
      <c r="BX122" s="873"/>
      <c r="BY122" s="873"/>
      <c r="BZ122" s="873"/>
      <c r="CA122" s="873">
        <v>97337436</v>
      </c>
      <c r="CB122" s="873"/>
      <c r="CC122" s="873"/>
      <c r="CD122" s="873"/>
      <c r="CE122" s="873"/>
      <c r="CF122" s="874">
        <v>177.8</v>
      </c>
      <c r="CG122" s="875"/>
      <c r="CH122" s="875"/>
      <c r="CI122" s="875"/>
      <c r="CJ122" s="875"/>
      <c r="CK122" s="869"/>
      <c r="CL122" s="830"/>
      <c r="CM122" s="830"/>
      <c r="CN122" s="830"/>
      <c r="CO122" s="831"/>
      <c r="CP122" s="857" t="s">
        <v>471</v>
      </c>
      <c r="CQ122" s="858"/>
      <c r="CR122" s="858"/>
      <c r="CS122" s="858"/>
      <c r="CT122" s="858"/>
      <c r="CU122" s="858"/>
      <c r="CV122" s="858"/>
      <c r="CW122" s="858"/>
      <c r="CX122" s="858"/>
      <c r="CY122" s="858"/>
      <c r="CZ122" s="858"/>
      <c r="DA122" s="858"/>
      <c r="DB122" s="858"/>
      <c r="DC122" s="858"/>
      <c r="DD122" s="858"/>
      <c r="DE122" s="858"/>
      <c r="DF122" s="859"/>
      <c r="DG122" s="839">
        <v>61571</v>
      </c>
      <c r="DH122" s="840"/>
      <c r="DI122" s="840"/>
      <c r="DJ122" s="840"/>
      <c r="DK122" s="840"/>
      <c r="DL122" s="840">
        <v>37494</v>
      </c>
      <c r="DM122" s="840"/>
      <c r="DN122" s="840"/>
      <c r="DO122" s="840"/>
      <c r="DP122" s="840"/>
      <c r="DQ122" s="840">
        <v>25768</v>
      </c>
      <c r="DR122" s="840"/>
      <c r="DS122" s="840"/>
      <c r="DT122" s="840"/>
      <c r="DU122" s="840"/>
      <c r="DV122" s="841">
        <v>0</v>
      </c>
      <c r="DW122" s="841"/>
      <c r="DX122" s="841"/>
      <c r="DY122" s="841"/>
      <c r="DZ122" s="842"/>
    </row>
    <row r="123" spans="1:130" s="48" customFormat="1" ht="26.25" customHeight="1" x14ac:dyDescent="0.2">
      <c r="A123" s="750"/>
      <c r="B123" s="751"/>
      <c r="C123" s="835" t="s">
        <v>492</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59" t="s">
        <v>34</v>
      </c>
      <c r="AB123" s="760"/>
      <c r="AC123" s="760"/>
      <c r="AD123" s="760"/>
      <c r="AE123" s="761"/>
      <c r="AF123" s="762" t="s">
        <v>34</v>
      </c>
      <c r="AG123" s="760"/>
      <c r="AH123" s="760"/>
      <c r="AI123" s="760"/>
      <c r="AJ123" s="761"/>
      <c r="AK123" s="762" t="s">
        <v>34</v>
      </c>
      <c r="AL123" s="760"/>
      <c r="AM123" s="760"/>
      <c r="AN123" s="760"/>
      <c r="AO123" s="761"/>
      <c r="AP123" s="836" t="s">
        <v>34</v>
      </c>
      <c r="AQ123" s="837"/>
      <c r="AR123" s="837"/>
      <c r="AS123" s="837"/>
      <c r="AT123" s="838"/>
      <c r="AU123" s="887"/>
      <c r="AV123" s="888"/>
      <c r="AW123" s="888"/>
      <c r="AX123" s="888"/>
      <c r="AY123" s="888"/>
      <c r="AZ123" s="69" t="s">
        <v>97</v>
      </c>
      <c r="BA123" s="69"/>
      <c r="BB123" s="69"/>
      <c r="BC123" s="69"/>
      <c r="BD123" s="69"/>
      <c r="BE123" s="69"/>
      <c r="BF123" s="69"/>
      <c r="BG123" s="69"/>
      <c r="BH123" s="69"/>
      <c r="BI123" s="69"/>
      <c r="BJ123" s="69"/>
      <c r="BK123" s="69"/>
      <c r="BL123" s="69"/>
      <c r="BM123" s="69"/>
      <c r="BN123" s="69"/>
      <c r="BO123" s="876" t="s">
        <v>501</v>
      </c>
      <c r="BP123" s="877"/>
      <c r="BQ123" s="878">
        <v>165237011</v>
      </c>
      <c r="BR123" s="879"/>
      <c r="BS123" s="879"/>
      <c r="BT123" s="879"/>
      <c r="BU123" s="879"/>
      <c r="BV123" s="879">
        <v>160596001</v>
      </c>
      <c r="BW123" s="879"/>
      <c r="BX123" s="879"/>
      <c r="BY123" s="879"/>
      <c r="BZ123" s="879"/>
      <c r="CA123" s="879">
        <v>154209312</v>
      </c>
      <c r="CB123" s="879"/>
      <c r="CC123" s="879"/>
      <c r="CD123" s="879"/>
      <c r="CE123" s="879"/>
      <c r="CF123" s="725"/>
      <c r="CG123" s="726"/>
      <c r="CH123" s="726"/>
      <c r="CI123" s="726"/>
      <c r="CJ123" s="880"/>
      <c r="CK123" s="869"/>
      <c r="CL123" s="830"/>
      <c r="CM123" s="830"/>
      <c r="CN123" s="830"/>
      <c r="CO123" s="831"/>
      <c r="CP123" s="857" t="s">
        <v>198</v>
      </c>
      <c r="CQ123" s="858"/>
      <c r="CR123" s="858"/>
      <c r="CS123" s="858"/>
      <c r="CT123" s="858"/>
      <c r="CU123" s="858"/>
      <c r="CV123" s="858"/>
      <c r="CW123" s="858"/>
      <c r="CX123" s="858"/>
      <c r="CY123" s="858"/>
      <c r="CZ123" s="858"/>
      <c r="DA123" s="858"/>
      <c r="DB123" s="858"/>
      <c r="DC123" s="858"/>
      <c r="DD123" s="858"/>
      <c r="DE123" s="858"/>
      <c r="DF123" s="859"/>
      <c r="DG123" s="759" t="s">
        <v>34</v>
      </c>
      <c r="DH123" s="760"/>
      <c r="DI123" s="760"/>
      <c r="DJ123" s="760"/>
      <c r="DK123" s="761"/>
      <c r="DL123" s="762" t="s">
        <v>34</v>
      </c>
      <c r="DM123" s="760"/>
      <c r="DN123" s="760"/>
      <c r="DO123" s="760"/>
      <c r="DP123" s="761"/>
      <c r="DQ123" s="762" t="s">
        <v>34</v>
      </c>
      <c r="DR123" s="760"/>
      <c r="DS123" s="760"/>
      <c r="DT123" s="760"/>
      <c r="DU123" s="761"/>
      <c r="DV123" s="836" t="s">
        <v>34</v>
      </c>
      <c r="DW123" s="837"/>
      <c r="DX123" s="837"/>
      <c r="DY123" s="837"/>
      <c r="DZ123" s="838"/>
    </row>
    <row r="124" spans="1:130" s="48" customFormat="1" ht="26.25" customHeight="1" x14ac:dyDescent="0.2">
      <c r="A124" s="750"/>
      <c r="B124" s="751"/>
      <c r="C124" s="835" t="s">
        <v>433</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59" t="s">
        <v>34</v>
      </c>
      <c r="AB124" s="760"/>
      <c r="AC124" s="760"/>
      <c r="AD124" s="760"/>
      <c r="AE124" s="761"/>
      <c r="AF124" s="762" t="s">
        <v>34</v>
      </c>
      <c r="AG124" s="760"/>
      <c r="AH124" s="760"/>
      <c r="AI124" s="760"/>
      <c r="AJ124" s="761"/>
      <c r="AK124" s="762" t="s">
        <v>34</v>
      </c>
      <c r="AL124" s="760"/>
      <c r="AM124" s="760"/>
      <c r="AN124" s="760"/>
      <c r="AO124" s="761"/>
      <c r="AP124" s="836" t="s">
        <v>34</v>
      </c>
      <c r="AQ124" s="837"/>
      <c r="AR124" s="837"/>
      <c r="AS124" s="837"/>
      <c r="AT124" s="838"/>
      <c r="AU124" s="851" t="s">
        <v>249</v>
      </c>
      <c r="AV124" s="852"/>
      <c r="AW124" s="852"/>
      <c r="AX124" s="852"/>
      <c r="AY124" s="852"/>
      <c r="AZ124" s="852"/>
      <c r="BA124" s="852"/>
      <c r="BB124" s="852"/>
      <c r="BC124" s="852"/>
      <c r="BD124" s="852"/>
      <c r="BE124" s="852"/>
      <c r="BF124" s="852"/>
      <c r="BG124" s="852"/>
      <c r="BH124" s="852"/>
      <c r="BI124" s="852"/>
      <c r="BJ124" s="852"/>
      <c r="BK124" s="852"/>
      <c r="BL124" s="852"/>
      <c r="BM124" s="852"/>
      <c r="BN124" s="852"/>
      <c r="BO124" s="852"/>
      <c r="BP124" s="853"/>
      <c r="BQ124" s="854" t="s">
        <v>34</v>
      </c>
      <c r="BR124" s="855"/>
      <c r="BS124" s="855"/>
      <c r="BT124" s="855"/>
      <c r="BU124" s="855"/>
      <c r="BV124" s="855" t="s">
        <v>34</v>
      </c>
      <c r="BW124" s="855"/>
      <c r="BX124" s="855"/>
      <c r="BY124" s="855"/>
      <c r="BZ124" s="855"/>
      <c r="CA124" s="855" t="s">
        <v>34</v>
      </c>
      <c r="CB124" s="855"/>
      <c r="CC124" s="855"/>
      <c r="CD124" s="855"/>
      <c r="CE124" s="855"/>
      <c r="CF124" s="733"/>
      <c r="CG124" s="734"/>
      <c r="CH124" s="734"/>
      <c r="CI124" s="734"/>
      <c r="CJ124" s="856"/>
      <c r="CK124" s="870"/>
      <c r="CL124" s="870"/>
      <c r="CM124" s="870"/>
      <c r="CN124" s="870"/>
      <c r="CO124" s="871"/>
      <c r="CP124" s="857" t="s">
        <v>454</v>
      </c>
      <c r="CQ124" s="858"/>
      <c r="CR124" s="858"/>
      <c r="CS124" s="858"/>
      <c r="CT124" s="858"/>
      <c r="CU124" s="858"/>
      <c r="CV124" s="858"/>
      <c r="CW124" s="858"/>
      <c r="CX124" s="858"/>
      <c r="CY124" s="858"/>
      <c r="CZ124" s="858"/>
      <c r="DA124" s="858"/>
      <c r="DB124" s="858"/>
      <c r="DC124" s="858"/>
      <c r="DD124" s="858"/>
      <c r="DE124" s="858"/>
      <c r="DF124" s="859"/>
      <c r="DG124" s="783" t="s">
        <v>34</v>
      </c>
      <c r="DH124" s="784"/>
      <c r="DI124" s="784"/>
      <c r="DJ124" s="784"/>
      <c r="DK124" s="785"/>
      <c r="DL124" s="786" t="s">
        <v>34</v>
      </c>
      <c r="DM124" s="784"/>
      <c r="DN124" s="784"/>
      <c r="DO124" s="784"/>
      <c r="DP124" s="785"/>
      <c r="DQ124" s="786" t="s">
        <v>34</v>
      </c>
      <c r="DR124" s="784"/>
      <c r="DS124" s="784"/>
      <c r="DT124" s="784"/>
      <c r="DU124" s="785"/>
      <c r="DV124" s="860" t="s">
        <v>34</v>
      </c>
      <c r="DW124" s="861"/>
      <c r="DX124" s="861"/>
      <c r="DY124" s="861"/>
      <c r="DZ124" s="862"/>
    </row>
    <row r="125" spans="1:130" s="48" customFormat="1" ht="26.25" customHeight="1" x14ac:dyDescent="0.2">
      <c r="A125" s="750"/>
      <c r="B125" s="751"/>
      <c r="C125" s="835" t="s">
        <v>174</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59" t="s">
        <v>34</v>
      </c>
      <c r="AB125" s="760"/>
      <c r="AC125" s="760"/>
      <c r="AD125" s="760"/>
      <c r="AE125" s="761"/>
      <c r="AF125" s="762" t="s">
        <v>34</v>
      </c>
      <c r="AG125" s="760"/>
      <c r="AH125" s="760"/>
      <c r="AI125" s="760"/>
      <c r="AJ125" s="761"/>
      <c r="AK125" s="762" t="s">
        <v>34</v>
      </c>
      <c r="AL125" s="760"/>
      <c r="AM125" s="760"/>
      <c r="AN125" s="760"/>
      <c r="AO125" s="761"/>
      <c r="AP125" s="836" t="s">
        <v>34</v>
      </c>
      <c r="AQ125" s="837"/>
      <c r="AR125" s="837"/>
      <c r="AS125" s="837"/>
      <c r="AT125" s="83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826" t="s">
        <v>427</v>
      </c>
      <c r="CL125" s="827"/>
      <c r="CM125" s="827"/>
      <c r="CN125" s="827"/>
      <c r="CO125" s="828"/>
      <c r="CP125" s="863" t="s">
        <v>219</v>
      </c>
      <c r="CQ125" s="811"/>
      <c r="CR125" s="811"/>
      <c r="CS125" s="811"/>
      <c r="CT125" s="811"/>
      <c r="CU125" s="811"/>
      <c r="CV125" s="811"/>
      <c r="CW125" s="811"/>
      <c r="CX125" s="811"/>
      <c r="CY125" s="811"/>
      <c r="CZ125" s="811"/>
      <c r="DA125" s="811"/>
      <c r="DB125" s="811"/>
      <c r="DC125" s="811"/>
      <c r="DD125" s="811"/>
      <c r="DE125" s="811"/>
      <c r="DF125" s="812"/>
      <c r="DG125" s="864" t="s">
        <v>34</v>
      </c>
      <c r="DH125" s="865"/>
      <c r="DI125" s="865"/>
      <c r="DJ125" s="865"/>
      <c r="DK125" s="865"/>
      <c r="DL125" s="865" t="s">
        <v>34</v>
      </c>
      <c r="DM125" s="865"/>
      <c r="DN125" s="865"/>
      <c r="DO125" s="865"/>
      <c r="DP125" s="865"/>
      <c r="DQ125" s="865" t="s">
        <v>34</v>
      </c>
      <c r="DR125" s="865"/>
      <c r="DS125" s="865"/>
      <c r="DT125" s="865"/>
      <c r="DU125" s="865"/>
      <c r="DV125" s="866" t="s">
        <v>34</v>
      </c>
      <c r="DW125" s="866"/>
      <c r="DX125" s="866"/>
      <c r="DY125" s="866"/>
      <c r="DZ125" s="867"/>
    </row>
    <row r="126" spans="1:130" s="48" customFormat="1" ht="26.25" customHeight="1" x14ac:dyDescent="0.2">
      <c r="A126" s="750"/>
      <c r="B126" s="751"/>
      <c r="C126" s="835" t="s">
        <v>496</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59" t="s">
        <v>34</v>
      </c>
      <c r="AB126" s="760"/>
      <c r="AC126" s="760"/>
      <c r="AD126" s="760"/>
      <c r="AE126" s="761"/>
      <c r="AF126" s="762" t="s">
        <v>34</v>
      </c>
      <c r="AG126" s="760"/>
      <c r="AH126" s="760"/>
      <c r="AI126" s="760"/>
      <c r="AJ126" s="761"/>
      <c r="AK126" s="762" t="s">
        <v>34</v>
      </c>
      <c r="AL126" s="760"/>
      <c r="AM126" s="760"/>
      <c r="AN126" s="760"/>
      <c r="AO126" s="761"/>
      <c r="AP126" s="836" t="s">
        <v>34</v>
      </c>
      <c r="AQ126" s="837"/>
      <c r="AR126" s="837"/>
      <c r="AS126" s="837"/>
      <c r="AT126" s="83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829"/>
      <c r="CL126" s="830"/>
      <c r="CM126" s="830"/>
      <c r="CN126" s="830"/>
      <c r="CO126" s="831"/>
      <c r="CP126" s="835" t="s">
        <v>93</v>
      </c>
      <c r="CQ126" s="771"/>
      <c r="CR126" s="771"/>
      <c r="CS126" s="771"/>
      <c r="CT126" s="771"/>
      <c r="CU126" s="771"/>
      <c r="CV126" s="771"/>
      <c r="CW126" s="771"/>
      <c r="CX126" s="771"/>
      <c r="CY126" s="771"/>
      <c r="CZ126" s="771"/>
      <c r="DA126" s="771"/>
      <c r="DB126" s="771"/>
      <c r="DC126" s="771"/>
      <c r="DD126" s="771"/>
      <c r="DE126" s="771"/>
      <c r="DF126" s="772"/>
      <c r="DG126" s="839" t="s">
        <v>34</v>
      </c>
      <c r="DH126" s="840"/>
      <c r="DI126" s="840"/>
      <c r="DJ126" s="840"/>
      <c r="DK126" s="840"/>
      <c r="DL126" s="840" t="s">
        <v>34</v>
      </c>
      <c r="DM126" s="840"/>
      <c r="DN126" s="840"/>
      <c r="DO126" s="840"/>
      <c r="DP126" s="840"/>
      <c r="DQ126" s="840" t="s">
        <v>34</v>
      </c>
      <c r="DR126" s="840"/>
      <c r="DS126" s="840"/>
      <c r="DT126" s="840"/>
      <c r="DU126" s="840"/>
      <c r="DV126" s="841" t="s">
        <v>34</v>
      </c>
      <c r="DW126" s="841"/>
      <c r="DX126" s="841"/>
      <c r="DY126" s="841"/>
      <c r="DZ126" s="842"/>
    </row>
    <row r="127" spans="1:130" s="48" customFormat="1" ht="26.25" customHeight="1" x14ac:dyDescent="0.2">
      <c r="A127" s="752"/>
      <c r="B127" s="753"/>
      <c r="C127" s="843" t="s">
        <v>293</v>
      </c>
      <c r="D127" s="844"/>
      <c r="E127" s="844"/>
      <c r="F127" s="844"/>
      <c r="G127" s="844"/>
      <c r="H127" s="844"/>
      <c r="I127" s="844"/>
      <c r="J127" s="844"/>
      <c r="K127" s="844"/>
      <c r="L127" s="844"/>
      <c r="M127" s="844"/>
      <c r="N127" s="844"/>
      <c r="O127" s="844"/>
      <c r="P127" s="844"/>
      <c r="Q127" s="844"/>
      <c r="R127" s="844"/>
      <c r="S127" s="844"/>
      <c r="T127" s="844"/>
      <c r="U127" s="844"/>
      <c r="V127" s="844"/>
      <c r="W127" s="844"/>
      <c r="X127" s="844"/>
      <c r="Y127" s="844"/>
      <c r="Z127" s="845"/>
      <c r="AA127" s="759" t="s">
        <v>34</v>
      </c>
      <c r="AB127" s="760"/>
      <c r="AC127" s="760"/>
      <c r="AD127" s="760"/>
      <c r="AE127" s="761"/>
      <c r="AF127" s="762" t="s">
        <v>34</v>
      </c>
      <c r="AG127" s="760"/>
      <c r="AH127" s="760"/>
      <c r="AI127" s="760"/>
      <c r="AJ127" s="761"/>
      <c r="AK127" s="762" t="s">
        <v>34</v>
      </c>
      <c r="AL127" s="760"/>
      <c r="AM127" s="760"/>
      <c r="AN127" s="760"/>
      <c r="AO127" s="761"/>
      <c r="AP127" s="836" t="s">
        <v>34</v>
      </c>
      <c r="AQ127" s="837"/>
      <c r="AR127" s="837"/>
      <c r="AS127" s="837"/>
      <c r="AT127" s="838"/>
      <c r="AU127" s="56"/>
      <c r="AV127" s="56"/>
      <c r="AW127" s="56"/>
      <c r="AX127" s="846" t="s">
        <v>390</v>
      </c>
      <c r="AY127" s="847"/>
      <c r="AZ127" s="847"/>
      <c r="BA127" s="847"/>
      <c r="BB127" s="847"/>
      <c r="BC127" s="847"/>
      <c r="BD127" s="847"/>
      <c r="BE127" s="848"/>
      <c r="BF127" s="849" t="s">
        <v>451</v>
      </c>
      <c r="BG127" s="847"/>
      <c r="BH127" s="847"/>
      <c r="BI127" s="847"/>
      <c r="BJ127" s="847"/>
      <c r="BK127" s="847"/>
      <c r="BL127" s="848"/>
      <c r="BM127" s="849" t="s">
        <v>414</v>
      </c>
      <c r="BN127" s="847"/>
      <c r="BO127" s="847"/>
      <c r="BP127" s="847"/>
      <c r="BQ127" s="847"/>
      <c r="BR127" s="847"/>
      <c r="BS127" s="848"/>
      <c r="BT127" s="849" t="s">
        <v>87</v>
      </c>
      <c r="BU127" s="847"/>
      <c r="BV127" s="847"/>
      <c r="BW127" s="847"/>
      <c r="BX127" s="847"/>
      <c r="BY127" s="847"/>
      <c r="BZ127" s="850"/>
      <c r="CA127" s="56"/>
      <c r="CB127" s="56"/>
      <c r="CC127" s="56"/>
      <c r="CD127" s="74"/>
      <c r="CE127" s="74"/>
      <c r="CF127" s="74"/>
      <c r="CG127" s="56"/>
      <c r="CH127" s="56"/>
      <c r="CI127" s="56"/>
      <c r="CJ127" s="75"/>
      <c r="CK127" s="829"/>
      <c r="CL127" s="830"/>
      <c r="CM127" s="830"/>
      <c r="CN127" s="830"/>
      <c r="CO127" s="831"/>
      <c r="CP127" s="835" t="s">
        <v>343</v>
      </c>
      <c r="CQ127" s="771"/>
      <c r="CR127" s="771"/>
      <c r="CS127" s="771"/>
      <c r="CT127" s="771"/>
      <c r="CU127" s="771"/>
      <c r="CV127" s="771"/>
      <c r="CW127" s="771"/>
      <c r="CX127" s="771"/>
      <c r="CY127" s="771"/>
      <c r="CZ127" s="771"/>
      <c r="DA127" s="771"/>
      <c r="DB127" s="771"/>
      <c r="DC127" s="771"/>
      <c r="DD127" s="771"/>
      <c r="DE127" s="771"/>
      <c r="DF127" s="772"/>
      <c r="DG127" s="839" t="s">
        <v>34</v>
      </c>
      <c r="DH127" s="840"/>
      <c r="DI127" s="840"/>
      <c r="DJ127" s="840"/>
      <c r="DK127" s="840"/>
      <c r="DL127" s="840" t="s">
        <v>34</v>
      </c>
      <c r="DM127" s="840"/>
      <c r="DN127" s="840"/>
      <c r="DO127" s="840"/>
      <c r="DP127" s="840"/>
      <c r="DQ127" s="840" t="s">
        <v>34</v>
      </c>
      <c r="DR127" s="840"/>
      <c r="DS127" s="840"/>
      <c r="DT127" s="840"/>
      <c r="DU127" s="840"/>
      <c r="DV127" s="841" t="s">
        <v>34</v>
      </c>
      <c r="DW127" s="841"/>
      <c r="DX127" s="841"/>
      <c r="DY127" s="841"/>
      <c r="DZ127" s="842"/>
    </row>
    <row r="128" spans="1:130" s="48" customFormat="1" ht="26.25" customHeight="1" x14ac:dyDescent="0.2">
      <c r="A128" s="799" t="s">
        <v>502</v>
      </c>
      <c r="B128" s="800"/>
      <c r="C128" s="800"/>
      <c r="D128" s="800"/>
      <c r="E128" s="800"/>
      <c r="F128" s="800"/>
      <c r="G128" s="800"/>
      <c r="H128" s="800"/>
      <c r="I128" s="800"/>
      <c r="J128" s="800"/>
      <c r="K128" s="800"/>
      <c r="L128" s="800"/>
      <c r="M128" s="800"/>
      <c r="N128" s="800"/>
      <c r="O128" s="800"/>
      <c r="P128" s="800"/>
      <c r="Q128" s="800"/>
      <c r="R128" s="800"/>
      <c r="S128" s="800"/>
      <c r="T128" s="800"/>
      <c r="U128" s="800"/>
      <c r="V128" s="800"/>
      <c r="W128" s="801" t="s">
        <v>503</v>
      </c>
      <c r="X128" s="801"/>
      <c r="Y128" s="801"/>
      <c r="Z128" s="802"/>
      <c r="AA128" s="803">
        <v>3278665</v>
      </c>
      <c r="AB128" s="804"/>
      <c r="AC128" s="804"/>
      <c r="AD128" s="804"/>
      <c r="AE128" s="805"/>
      <c r="AF128" s="806">
        <v>3333199</v>
      </c>
      <c r="AG128" s="804"/>
      <c r="AH128" s="804"/>
      <c r="AI128" s="804"/>
      <c r="AJ128" s="805"/>
      <c r="AK128" s="806">
        <v>3412469</v>
      </c>
      <c r="AL128" s="804"/>
      <c r="AM128" s="804"/>
      <c r="AN128" s="804"/>
      <c r="AO128" s="805"/>
      <c r="AP128" s="807"/>
      <c r="AQ128" s="808"/>
      <c r="AR128" s="808"/>
      <c r="AS128" s="808"/>
      <c r="AT128" s="809"/>
      <c r="AU128" s="56"/>
      <c r="AV128" s="56"/>
      <c r="AW128" s="56"/>
      <c r="AX128" s="810" t="s">
        <v>504</v>
      </c>
      <c r="AY128" s="811"/>
      <c r="AZ128" s="811"/>
      <c r="BA128" s="811"/>
      <c r="BB128" s="811"/>
      <c r="BC128" s="811"/>
      <c r="BD128" s="811"/>
      <c r="BE128" s="812"/>
      <c r="BF128" s="813" t="s">
        <v>34</v>
      </c>
      <c r="BG128" s="814"/>
      <c r="BH128" s="814"/>
      <c r="BI128" s="814"/>
      <c r="BJ128" s="814"/>
      <c r="BK128" s="814"/>
      <c r="BL128" s="815"/>
      <c r="BM128" s="813">
        <v>11.25</v>
      </c>
      <c r="BN128" s="814"/>
      <c r="BO128" s="814"/>
      <c r="BP128" s="814"/>
      <c r="BQ128" s="814"/>
      <c r="BR128" s="814"/>
      <c r="BS128" s="815"/>
      <c r="BT128" s="813">
        <v>20</v>
      </c>
      <c r="BU128" s="814"/>
      <c r="BV128" s="814"/>
      <c r="BW128" s="814"/>
      <c r="BX128" s="814"/>
      <c r="BY128" s="814"/>
      <c r="BZ128" s="816"/>
      <c r="CA128" s="74"/>
      <c r="CB128" s="74"/>
      <c r="CC128" s="74"/>
      <c r="CD128" s="74"/>
      <c r="CE128" s="74"/>
      <c r="CF128" s="74"/>
      <c r="CG128" s="56"/>
      <c r="CH128" s="56"/>
      <c r="CI128" s="56"/>
      <c r="CJ128" s="75"/>
      <c r="CK128" s="832"/>
      <c r="CL128" s="833"/>
      <c r="CM128" s="833"/>
      <c r="CN128" s="833"/>
      <c r="CO128" s="834"/>
      <c r="CP128" s="817" t="s">
        <v>247</v>
      </c>
      <c r="CQ128" s="791"/>
      <c r="CR128" s="791"/>
      <c r="CS128" s="791"/>
      <c r="CT128" s="791"/>
      <c r="CU128" s="791"/>
      <c r="CV128" s="791"/>
      <c r="CW128" s="791"/>
      <c r="CX128" s="791"/>
      <c r="CY128" s="791"/>
      <c r="CZ128" s="791"/>
      <c r="DA128" s="791"/>
      <c r="DB128" s="791"/>
      <c r="DC128" s="791"/>
      <c r="DD128" s="791"/>
      <c r="DE128" s="791"/>
      <c r="DF128" s="792"/>
      <c r="DG128" s="818" t="s">
        <v>34</v>
      </c>
      <c r="DH128" s="819"/>
      <c r="DI128" s="819"/>
      <c r="DJ128" s="819"/>
      <c r="DK128" s="819"/>
      <c r="DL128" s="819" t="s">
        <v>34</v>
      </c>
      <c r="DM128" s="819"/>
      <c r="DN128" s="819"/>
      <c r="DO128" s="819"/>
      <c r="DP128" s="819"/>
      <c r="DQ128" s="819" t="s">
        <v>34</v>
      </c>
      <c r="DR128" s="819"/>
      <c r="DS128" s="819"/>
      <c r="DT128" s="819"/>
      <c r="DU128" s="819"/>
      <c r="DV128" s="820" t="s">
        <v>34</v>
      </c>
      <c r="DW128" s="820"/>
      <c r="DX128" s="820"/>
      <c r="DY128" s="820"/>
      <c r="DZ128" s="821"/>
    </row>
    <row r="129" spans="1:131" s="48" customFormat="1" ht="26.25" customHeight="1" x14ac:dyDescent="0.2">
      <c r="A129" s="754" t="s">
        <v>166</v>
      </c>
      <c r="B129" s="755"/>
      <c r="C129" s="755"/>
      <c r="D129" s="755"/>
      <c r="E129" s="755"/>
      <c r="F129" s="755"/>
      <c r="G129" s="755"/>
      <c r="H129" s="755"/>
      <c r="I129" s="755"/>
      <c r="J129" s="755"/>
      <c r="K129" s="755"/>
      <c r="L129" s="755"/>
      <c r="M129" s="755"/>
      <c r="N129" s="755"/>
      <c r="O129" s="755"/>
      <c r="P129" s="755"/>
      <c r="Q129" s="755"/>
      <c r="R129" s="755"/>
      <c r="S129" s="755"/>
      <c r="T129" s="755"/>
      <c r="U129" s="755"/>
      <c r="V129" s="755"/>
      <c r="W129" s="756" t="s">
        <v>84</v>
      </c>
      <c r="X129" s="757"/>
      <c r="Y129" s="757"/>
      <c r="Z129" s="758"/>
      <c r="AA129" s="759">
        <v>60034696</v>
      </c>
      <c r="AB129" s="760"/>
      <c r="AC129" s="760"/>
      <c r="AD129" s="760"/>
      <c r="AE129" s="761"/>
      <c r="AF129" s="762">
        <v>61493041</v>
      </c>
      <c r="AG129" s="760"/>
      <c r="AH129" s="760"/>
      <c r="AI129" s="760"/>
      <c r="AJ129" s="761"/>
      <c r="AK129" s="762">
        <v>63103183</v>
      </c>
      <c r="AL129" s="760"/>
      <c r="AM129" s="760"/>
      <c r="AN129" s="760"/>
      <c r="AO129" s="761"/>
      <c r="AP129" s="763"/>
      <c r="AQ129" s="764"/>
      <c r="AR129" s="764"/>
      <c r="AS129" s="764"/>
      <c r="AT129" s="765"/>
      <c r="AU129" s="67"/>
      <c r="AV129" s="67"/>
      <c r="AW129" s="67"/>
      <c r="AX129" s="773" t="s">
        <v>90</v>
      </c>
      <c r="AY129" s="771"/>
      <c r="AZ129" s="771"/>
      <c r="BA129" s="771"/>
      <c r="BB129" s="771"/>
      <c r="BC129" s="771"/>
      <c r="BD129" s="771"/>
      <c r="BE129" s="772"/>
      <c r="BF129" s="822" t="s">
        <v>34</v>
      </c>
      <c r="BG129" s="823"/>
      <c r="BH129" s="823"/>
      <c r="BI129" s="823"/>
      <c r="BJ129" s="823"/>
      <c r="BK129" s="823"/>
      <c r="BL129" s="824"/>
      <c r="BM129" s="822">
        <v>16.25</v>
      </c>
      <c r="BN129" s="823"/>
      <c r="BO129" s="823"/>
      <c r="BP129" s="823"/>
      <c r="BQ129" s="823"/>
      <c r="BR129" s="823"/>
      <c r="BS129" s="824"/>
      <c r="BT129" s="822">
        <v>30</v>
      </c>
      <c r="BU129" s="823"/>
      <c r="BV129" s="823"/>
      <c r="BW129" s="823"/>
      <c r="BX129" s="823"/>
      <c r="BY129" s="823"/>
      <c r="BZ129" s="82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54" t="s">
        <v>98</v>
      </c>
      <c r="B130" s="755"/>
      <c r="C130" s="755"/>
      <c r="D130" s="755"/>
      <c r="E130" s="755"/>
      <c r="F130" s="755"/>
      <c r="G130" s="755"/>
      <c r="H130" s="755"/>
      <c r="I130" s="755"/>
      <c r="J130" s="755"/>
      <c r="K130" s="755"/>
      <c r="L130" s="755"/>
      <c r="M130" s="755"/>
      <c r="N130" s="755"/>
      <c r="O130" s="755"/>
      <c r="P130" s="755"/>
      <c r="Q130" s="755"/>
      <c r="R130" s="755"/>
      <c r="S130" s="755"/>
      <c r="T130" s="755"/>
      <c r="U130" s="755"/>
      <c r="V130" s="755"/>
      <c r="W130" s="756" t="s">
        <v>56</v>
      </c>
      <c r="X130" s="757"/>
      <c r="Y130" s="757"/>
      <c r="Z130" s="758"/>
      <c r="AA130" s="759">
        <v>8729936</v>
      </c>
      <c r="AB130" s="760"/>
      <c r="AC130" s="760"/>
      <c r="AD130" s="760"/>
      <c r="AE130" s="761"/>
      <c r="AF130" s="762">
        <v>8524902</v>
      </c>
      <c r="AG130" s="760"/>
      <c r="AH130" s="760"/>
      <c r="AI130" s="760"/>
      <c r="AJ130" s="761"/>
      <c r="AK130" s="762">
        <v>8352321</v>
      </c>
      <c r="AL130" s="760"/>
      <c r="AM130" s="760"/>
      <c r="AN130" s="760"/>
      <c r="AO130" s="761"/>
      <c r="AP130" s="763"/>
      <c r="AQ130" s="764"/>
      <c r="AR130" s="764"/>
      <c r="AS130" s="764"/>
      <c r="AT130" s="765"/>
      <c r="AU130" s="67"/>
      <c r="AV130" s="67"/>
      <c r="AW130" s="67"/>
      <c r="AX130" s="773" t="s">
        <v>419</v>
      </c>
      <c r="AY130" s="771"/>
      <c r="AZ130" s="771"/>
      <c r="BA130" s="771"/>
      <c r="BB130" s="771"/>
      <c r="BC130" s="771"/>
      <c r="BD130" s="771"/>
      <c r="BE130" s="772"/>
      <c r="BF130" s="774">
        <v>2.2999999999999998</v>
      </c>
      <c r="BG130" s="775"/>
      <c r="BH130" s="775"/>
      <c r="BI130" s="775"/>
      <c r="BJ130" s="775"/>
      <c r="BK130" s="775"/>
      <c r="BL130" s="776"/>
      <c r="BM130" s="774">
        <v>25</v>
      </c>
      <c r="BN130" s="775"/>
      <c r="BO130" s="775"/>
      <c r="BP130" s="775"/>
      <c r="BQ130" s="775"/>
      <c r="BR130" s="775"/>
      <c r="BS130" s="776"/>
      <c r="BT130" s="774">
        <v>35</v>
      </c>
      <c r="BU130" s="775"/>
      <c r="BV130" s="775"/>
      <c r="BW130" s="775"/>
      <c r="BX130" s="775"/>
      <c r="BY130" s="775"/>
      <c r="BZ130" s="77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78"/>
      <c r="B131" s="779"/>
      <c r="C131" s="779"/>
      <c r="D131" s="779"/>
      <c r="E131" s="779"/>
      <c r="F131" s="779"/>
      <c r="G131" s="779"/>
      <c r="H131" s="779"/>
      <c r="I131" s="779"/>
      <c r="J131" s="779"/>
      <c r="K131" s="779"/>
      <c r="L131" s="779"/>
      <c r="M131" s="779"/>
      <c r="N131" s="779"/>
      <c r="O131" s="779"/>
      <c r="P131" s="779"/>
      <c r="Q131" s="779"/>
      <c r="R131" s="779"/>
      <c r="S131" s="779"/>
      <c r="T131" s="779"/>
      <c r="U131" s="779"/>
      <c r="V131" s="779"/>
      <c r="W131" s="780" t="s">
        <v>505</v>
      </c>
      <c r="X131" s="781"/>
      <c r="Y131" s="781"/>
      <c r="Z131" s="782"/>
      <c r="AA131" s="783">
        <v>51304760</v>
      </c>
      <c r="AB131" s="784"/>
      <c r="AC131" s="784"/>
      <c r="AD131" s="784"/>
      <c r="AE131" s="785"/>
      <c r="AF131" s="786">
        <v>52968139</v>
      </c>
      <c r="AG131" s="784"/>
      <c r="AH131" s="784"/>
      <c r="AI131" s="784"/>
      <c r="AJ131" s="785"/>
      <c r="AK131" s="786">
        <v>54750862</v>
      </c>
      <c r="AL131" s="784"/>
      <c r="AM131" s="784"/>
      <c r="AN131" s="784"/>
      <c r="AO131" s="785"/>
      <c r="AP131" s="787"/>
      <c r="AQ131" s="788"/>
      <c r="AR131" s="788"/>
      <c r="AS131" s="788"/>
      <c r="AT131" s="789"/>
      <c r="AU131" s="67"/>
      <c r="AV131" s="67"/>
      <c r="AW131" s="67"/>
      <c r="AX131" s="790" t="s">
        <v>506</v>
      </c>
      <c r="AY131" s="791"/>
      <c r="AZ131" s="791"/>
      <c r="BA131" s="791"/>
      <c r="BB131" s="791"/>
      <c r="BC131" s="791"/>
      <c r="BD131" s="791"/>
      <c r="BE131" s="792"/>
      <c r="BF131" s="793" t="s">
        <v>34</v>
      </c>
      <c r="BG131" s="794"/>
      <c r="BH131" s="794"/>
      <c r="BI131" s="794"/>
      <c r="BJ131" s="794"/>
      <c r="BK131" s="794"/>
      <c r="BL131" s="795"/>
      <c r="BM131" s="793">
        <v>350</v>
      </c>
      <c r="BN131" s="794"/>
      <c r="BO131" s="794"/>
      <c r="BP131" s="794"/>
      <c r="BQ131" s="794"/>
      <c r="BR131" s="794"/>
      <c r="BS131" s="795"/>
      <c r="BT131" s="796"/>
      <c r="BU131" s="797"/>
      <c r="BV131" s="797"/>
      <c r="BW131" s="797"/>
      <c r="BX131" s="797"/>
      <c r="BY131" s="797"/>
      <c r="BZ131" s="79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44" t="s">
        <v>508</v>
      </c>
      <c r="B132" s="745"/>
      <c r="C132" s="745"/>
      <c r="D132" s="745"/>
      <c r="E132" s="745"/>
      <c r="F132" s="745"/>
      <c r="G132" s="745"/>
      <c r="H132" s="745"/>
      <c r="I132" s="745"/>
      <c r="J132" s="745"/>
      <c r="K132" s="745"/>
      <c r="L132" s="745"/>
      <c r="M132" s="745"/>
      <c r="N132" s="745"/>
      <c r="O132" s="745"/>
      <c r="P132" s="745"/>
      <c r="Q132" s="745"/>
      <c r="R132" s="745"/>
      <c r="S132" s="745"/>
      <c r="T132" s="745"/>
      <c r="U132" s="745"/>
      <c r="V132" s="719" t="s">
        <v>507</v>
      </c>
      <c r="W132" s="719"/>
      <c r="X132" s="719"/>
      <c r="Y132" s="719"/>
      <c r="Z132" s="720"/>
      <c r="AA132" s="721">
        <v>3.3550309149999999</v>
      </c>
      <c r="AB132" s="722"/>
      <c r="AC132" s="722"/>
      <c r="AD132" s="722"/>
      <c r="AE132" s="723"/>
      <c r="AF132" s="724">
        <v>2.7143479749999999</v>
      </c>
      <c r="AG132" s="722"/>
      <c r="AH132" s="722"/>
      <c r="AI132" s="722"/>
      <c r="AJ132" s="723"/>
      <c r="AK132" s="724">
        <v>0.98369743499999995</v>
      </c>
      <c r="AL132" s="722"/>
      <c r="AM132" s="722"/>
      <c r="AN132" s="722"/>
      <c r="AO132" s="723"/>
      <c r="AP132" s="725"/>
      <c r="AQ132" s="726"/>
      <c r="AR132" s="726"/>
      <c r="AS132" s="726"/>
      <c r="AT132" s="72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46"/>
      <c r="B133" s="747"/>
      <c r="C133" s="747"/>
      <c r="D133" s="747"/>
      <c r="E133" s="747"/>
      <c r="F133" s="747"/>
      <c r="G133" s="747"/>
      <c r="H133" s="747"/>
      <c r="I133" s="747"/>
      <c r="J133" s="747"/>
      <c r="K133" s="747"/>
      <c r="L133" s="747"/>
      <c r="M133" s="747"/>
      <c r="N133" s="747"/>
      <c r="O133" s="747"/>
      <c r="P133" s="747"/>
      <c r="Q133" s="747"/>
      <c r="R133" s="747"/>
      <c r="S133" s="747"/>
      <c r="T133" s="747"/>
      <c r="U133" s="747"/>
      <c r="V133" s="728" t="s">
        <v>370</v>
      </c>
      <c r="W133" s="728"/>
      <c r="X133" s="728"/>
      <c r="Y133" s="728"/>
      <c r="Z133" s="729"/>
      <c r="AA133" s="730">
        <v>3.4</v>
      </c>
      <c r="AB133" s="731"/>
      <c r="AC133" s="731"/>
      <c r="AD133" s="731"/>
      <c r="AE133" s="732"/>
      <c r="AF133" s="730">
        <v>3.1</v>
      </c>
      <c r="AG133" s="731"/>
      <c r="AH133" s="731"/>
      <c r="AI133" s="731"/>
      <c r="AJ133" s="732"/>
      <c r="AK133" s="730">
        <v>2.2999999999999998</v>
      </c>
      <c r="AL133" s="731"/>
      <c r="AM133" s="731"/>
      <c r="AN133" s="731"/>
      <c r="AO133" s="732"/>
      <c r="AP133" s="733"/>
      <c r="AQ133" s="734"/>
      <c r="AR133" s="734"/>
      <c r="AS133" s="734"/>
      <c r="AT133" s="7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1wY8zV1nW30ZZ1fh9YoD2a7Vz3qBX17SVTTVsAq4nbm/jbU92TBDa2Fco3td8d1jhWy5K+Uu3uarVOIQ15w2zw==" saltValue="CHY9AAim/8m7+1hU7t8UR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509</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ig38YaJIcmOkA6FwbE0Ged6lPtfpG/2NDcdAESIbY6XHQlhynXz4wYfS9+4UILP3a53Xyd6x5aWFY0CidGNzTg==" saltValue="ENGjvAdHNDE9xdIQO6c8p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7Y5FXJnVWf1b9lNaPTLJc9buO2bBvC6UmwPXGzwf9N5P2mF4XJ1S0+i9yht6L34cxQz2xQfY0Z/q5YXBJD1VYQ==" saltValue="I8P0WaR7GZGfrp34RWludw=="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510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511</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1" t="s">
        <v>128</v>
      </c>
      <c r="AP7" s="126"/>
      <c r="AQ7" s="137" t="s">
        <v>363</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2"/>
      <c r="AP8" s="127" t="s">
        <v>136</v>
      </c>
      <c r="AQ8" s="138" t="s">
        <v>361</v>
      </c>
      <c r="AR8" s="152" t="s">
        <v>207</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42" t="s">
        <v>190</v>
      </c>
      <c r="AL9" s="1043"/>
      <c r="AM9" s="1043"/>
      <c r="AN9" s="1044"/>
      <c r="AO9" s="116">
        <v>20218794</v>
      </c>
      <c r="AP9" s="116">
        <v>78017</v>
      </c>
      <c r="AQ9" s="139">
        <v>69190</v>
      </c>
      <c r="AR9" s="153">
        <v>12.8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42" t="s">
        <v>349</v>
      </c>
      <c r="AL10" s="1043"/>
      <c r="AM10" s="1043"/>
      <c r="AN10" s="1044"/>
      <c r="AO10" s="117">
        <v>295664</v>
      </c>
      <c r="AP10" s="117">
        <v>1141</v>
      </c>
      <c r="AQ10" s="140">
        <v>1817</v>
      </c>
      <c r="AR10" s="154">
        <v>-37.200000000000003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42" t="s">
        <v>512</v>
      </c>
      <c r="AL11" s="1043"/>
      <c r="AM11" s="1043"/>
      <c r="AN11" s="1044"/>
      <c r="AO11" s="117">
        <v>750062</v>
      </c>
      <c r="AP11" s="117">
        <v>2894</v>
      </c>
      <c r="AQ11" s="140">
        <v>711</v>
      </c>
      <c r="AR11" s="154">
        <v>307</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42" t="s">
        <v>257</v>
      </c>
      <c r="AL12" s="1043"/>
      <c r="AM12" s="1043"/>
      <c r="AN12" s="1044"/>
      <c r="AO12" s="117" t="s">
        <v>34</v>
      </c>
      <c r="AP12" s="117" t="s">
        <v>34</v>
      </c>
      <c r="AQ12" s="140">
        <v>19</v>
      </c>
      <c r="AR12" s="154" t="s">
        <v>34</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42" t="s">
        <v>513</v>
      </c>
      <c r="AL13" s="1043"/>
      <c r="AM13" s="1043"/>
      <c r="AN13" s="1044"/>
      <c r="AO13" s="117">
        <v>447914</v>
      </c>
      <c r="AP13" s="117">
        <v>1728</v>
      </c>
      <c r="AQ13" s="140">
        <v>2094</v>
      </c>
      <c r="AR13" s="154">
        <v>-17.5</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42" t="s">
        <v>464</v>
      </c>
      <c r="AL14" s="1043"/>
      <c r="AM14" s="1043"/>
      <c r="AN14" s="1044"/>
      <c r="AO14" s="117">
        <v>380790</v>
      </c>
      <c r="AP14" s="117">
        <v>1469</v>
      </c>
      <c r="AQ14" s="140">
        <v>1351</v>
      </c>
      <c r="AR14" s="154">
        <v>8.6999999999999993</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45" t="s">
        <v>514</v>
      </c>
      <c r="AL15" s="1046"/>
      <c r="AM15" s="1046"/>
      <c r="AN15" s="1047"/>
      <c r="AO15" s="117">
        <v>-1234947</v>
      </c>
      <c r="AP15" s="117">
        <v>-4765</v>
      </c>
      <c r="AQ15" s="140">
        <v>-3935</v>
      </c>
      <c r="AR15" s="154">
        <v>21.1</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45" t="s">
        <v>97</v>
      </c>
      <c r="AL16" s="1046"/>
      <c r="AM16" s="1046"/>
      <c r="AN16" s="1047"/>
      <c r="AO16" s="117">
        <v>20858277</v>
      </c>
      <c r="AP16" s="117">
        <v>80485</v>
      </c>
      <c r="AQ16" s="140">
        <v>71247</v>
      </c>
      <c r="AR16" s="154">
        <v>13</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315</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515</v>
      </c>
      <c r="AP20" s="128" t="s">
        <v>376</v>
      </c>
      <c r="AQ20" s="141" t="s">
        <v>155</v>
      </c>
      <c r="AR20" s="155"/>
    </row>
    <row r="21" spans="1:46" s="81" customFormat="1" ht="13.2" x14ac:dyDescent="0.2">
      <c r="A21" s="83"/>
      <c r="AK21" s="1048" t="s">
        <v>516</v>
      </c>
      <c r="AL21" s="1049"/>
      <c r="AM21" s="1049"/>
      <c r="AN21" s="1050"/>
      <c r="AO21" s="119">
        <v>6.53</v>
      </c>
      <c r="AP21" s="129">
        <v>6.59</v>
      </c>
      <c r="AQ21" s="142">
        <v>-0.06</v>
      </c>
      <c r="AS21" s="161"/>
      <c r="AT21" s="83"/>
    </row>
    <row r="22" spans="1:46" s="81" customFormat="1" ht="13.2" x14ac:dyDescent="0.2">
      <c r="A22" s="83"/>
      <c r="AK22" s="1048" t="s">
        <v>324</v>
      </c>
      <c r="AL22" s="1049"/>
      <c r="AM22" s="1049"/>
      <c r="AN22" s="1050"/>
      <c r="AO22" s="120">
        <v>97.8</v>
      </c>
      <c r="AP22" s="130">
        <v>99.2</v>
      </c>
      <c r="AQ22" s="143">
        <v>-1.4</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41" t="s">
        <v>517</v>
      </c>
      <c r="B26" s="1041"/>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1"/>
      <c r="AC26" s="1041"/>
      <c r="AD26" s="1041"/>
      <c r="AE26" s="1041"/>
      <c r="AF26" s="1041"/>
      <c r="AG26" s="1041"/>
      <c r="AH26" s="1041"/>
      <c r="AI26" s="1041"/>
      <c r="AJ26" s="1041"/>
      <c r="AK26" s="1041"/>
      <c r="AL26" s="1041"/>
      <c r="AM26" s="1041"/>
      <c r="AN26" s="1041"/>
      <c r="AO26" s="1041"/>
      <c r="AP26" s="1041"/>
      <c r="AQ26" s="1041"/>
      <c r="AR26" s="1041"/>
      <c r="AS26" s="1041"/>
    </row>
    <row r="27" spans="1:46" ht="13.2" x14ac:dyDescent="0.2">
      <c r="A27" s="85"/>
      <c r="AO27" s="90"/>
      <c r="AP27" s="90"/>
      <c r="AQ27" s="90"/>
      <c r="AR27" s="90"/>
      <c r="AS27" s="90"/>
      <c r="AT27" s="90"/>
    </row>
    <row r="28" spans="1:46" ht="16.2" x14ac:dyDescent="0.2">
      <c r="A28" s="82" t="s">
        <v>490</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518</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1" t="s">
        <v>128</v>
      </c>
      <c r="AP30" s="126"/>
      <c r="AQ30" s="137" t="s">
        <v>363</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2"/>
      <c r="AP31" s="127" t="s">
        <v>136</v>
      </c>
      <c r="AQ31" s="138" t="s">
        <v>361</v>
      </c>
      <c r="AR31" s="152" t="s">
        <v>207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35" t="s">
        <v>51</v>
      </c>
      <c r="AL32" s="1036"/>
      <c r="AM32" s="1036"/>
      <c r="AN32" s="1037"/>
      <c r="AO32" s="117">
        <v>8143535</v>
      </c>
      <c r="AP32" s="117">
        <v>31423</v>
      </c>
      <c r="AQ32" s="144">
        <v>37151</v>
      </c>
      <c r="AR32" s="154">
        <v>-15.4</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35" t="s">
        <v>191</v>
      </c>
      <c r="AL33" s="1036"/>
      <c r="AM33" s="1036"/>
      <c r="AN33" s="1037"/>
      <c r="AO33" s="117" t="s">
        <v>34</v>
      </c>
      <c r="AP33" s="117" t="s">
        <v>34</v>
      </c>
      <c r="AQ33" s="144">
        <v>1</v>
      </c>
      <c r="AR33" s="154" t="s">
        <v>34</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35" t="s">
        <v>519</v>
      </c>
      <c r="AL34" s="1036"/>
      <c r="AM34" s="1036"/>
      <c r="AN34" s="1037"/>
      <c r="AO34" s="117" t="s">
        <v>34</v>
      </c>
      <c r="AP34" s="117" t="s">
        <v>34</v>
      </c>
      <c r="AQ34" s="144">
        <v>48</v>
      </c>
      <c r="AR34" s="154" t="s">
        <v>34</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35" t="s">
        <v>520</v>
      </c>
      <c r="AL35" s="1036"/>
      <c r="AM35" s="1036"/>
      <c r="AN35" s="1037"/>
      <c r="AO35" s="117">
        <v>4065691</v>
      </c>
      <c r="AP35" s="117">
        <v>15688</v>
      </c>
      <c r="AQ35" s="144">
        <v>8181</v>
      </c>
      <c r="AR35" s="154">
        <v>91.8</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35" t="s">
        <v>283</v>
      </c>
      <c r="AL36" s="1036"/>
      <c r="AM36" s="1036"/>
      <c r="AN36" s="1037"/>
      <c r="AO36" s="117">
        <v>93813</v>
      </c>
      <c r="AP36" s="117">
        <v>362</v>
      </c>
      <c r="AQ36" s="144">
        <v>473</v>
      </c>
      <c r="AR36" s="154">
        <v>-23.5</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35" t="s">
        <v>479</v>
      </c>
      <c r="AL37" s="1036"/>
      <c r="AM37" s="1036"/>
      <c r="AN37" s="1037"/>
      <c r="AO37" s="117" t="s">
        <v>34</v>
      </c>
      <c r="AP37" s="117" t="s">
        <v>34</v>
      </c>
      <c r="AQ37" s="144">
        <v>499</v>
      </c>
      <c r="AR37" s="154" t="s">
        <v>34</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38" t="s">
        <v>317</v>
      </c>
      <c r="AL38" s="1039"/>
      <c r="AM38" s="1039"/>
      <c r="AN38" s="1040"/>
      <c r="AO38" s="121">
        <v>334</v>
      </c>
      <c r="AP38" s="121">
        <v>1</v>
      </c>
      <c r="AQ38" s="145">
        <v>1</v>
      </c>
      <c r="AR38" s="143">
        <v>0</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38" t="s">
        <v>269</v>
      </c>
      <c r="AL39" s="1039"/>
      <c r="AM39" s="1039"/>
      <c r="AN39" s="1040"/>
      <c r="AO39" s="117">
        <v>-3412469</v>
      </c>
      <c r="AP39" s="117">
        <v>-13168</v>
      </c>
      <c r="AQ39" s="144">
        <v>-8269</v>
      </c>
      <c r="AR39" s="154">
        <v>59.2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35" t="s">
        <v>521</v>
      </c>
      <c r="AL40" s="1036"/>
      <c r="AM40" s="1036"/>
      <c r="AN40" s="1037"/>
      <c r="AO40" s="117">
        <v>-8352321</v>
      </c>
      <c r="AP40" s="117">
        <v>-32229</v>
      </c>
      <c r="AQ40" s="144">
        <v>-27482</v>
      </c>
      <c r="AR40" s="154">
        <v>17.3</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5" t="s">
        <v>131</v>
      </c>
      <c r="AL41" s="1026"/>
      <c r="AM41" s="1026"/>
      <c r="AN41" s="1027"/>
      <c r="AO41" s="117">
        <v>538583</v>
      </c>
      <c r="AP41" s="117">
        <v>2078</v>
      </c>
      <c r="AQ41" s="144">
        <v>10602</v>
      </c>
      <c r="AR41" s="154">
        <v>-80.400000000000006</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278</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49</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3" t="s">
        <v>128</v>
      </c>
      <c r="AN49" s="1028" t="s">
        <v>157</v>
      </c>
      <c r="AO49" s="1029"/>
      <c r="AP49" s="1029"/>
      <c r="AQ49" s="1029"/>
      <c r="AR49" s="103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4"/>
      <c r="AN50" s="113" t="s">
        <v>522</v>
      </c>
      <c r="AO50" s="123" t="s">
        <v>523</v>
      </c>
      <c r="AP50" s="134" t="s">
        <v>147</v>
      </c>
      <c r="AQ50" s="147" t="s">
        <v>428</v>
      </c>
      <c r="AR50" s="157" t="s">
        <v>199</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524</v>
      </c>
      <c r="AL51" s="102"/>
      <c r="AM51" s="107">
        <v>5098181</v>
      </c>
      <c r="AN51" s="114">
        <v>19219</v>
      </c>
      <c r="AO51" s="124">
        <v>-10.7</v>
      </c>
      <c r="AP51" s="135">
        <v>52191</v>
      </c>
      <c r="AQ51" s="148">
        <v>0.7</v>
      </c>
      <c r="AR51" s="158">
        <v>-11.4</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525</v>
      </c>
      <c r="AM52" s="108">
        <v>3337167</v>
      </c>
      <c r="AN52" s="115">
        <v>12580</v>
      </c>
      <c r="AO52" s="125">
        <v>-1</v>
      </c>
      <c r="AP52" s="136">
        <v>26807</v>
      </c>
      <c r="AQ52" s="149">
        <v>1.8</v>
      </c>
      <c r="AR52" s="159">
        <v>-2.8</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304</v>
      </c>
      <c r="AL53" s="102"/>
      <c r="AM53" s="107">
        <v>7950200</v>
      </c>
      <c r="AN53" s="114">
        <v>30149</v>
      </c>
      <c r="AO53" s="124">
        <v>56.9</v>
      </c>
      <c r="AP53" s="135">
        <v>48105</v>
      </c>
      <c r="AQ53" s="148">
        <v>-7.8</v>
      </c>
      <c r="AR53" s="158">
        <v>64.7</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525</v>
      </c>
      <c r="AM54" s="108">
        <v>5315945</v>
      </c>
      <c r="AN54" s="115">
        <v>20160</v>
      </c>
      <c r="AO54" s="125">
        <v>60.3</v>
      </c>
      <c r="AP54" s="136">
        <v>24072</v>
      </c>
      <c r="AQ54" s="149">
        <v>-10.199999999999999</v>
      </c>
      <c r="AR54" s="159">
        <v>70.5</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295</v>
      </c>
      <c r="AL55" s="102"/>
      <c r="AM55" s="107">
        <v>7045096</v>
      </c>
      <c r="AN55" s="114">
        <v>26890</v>
      </c>
      <c r="AO55" s="124">
        <v>-10.8</v>
      </c>
      <c r="AP55" s="135">
        <v>47446</v>
      </c>
      <c r="AQ55" s="148">
        <v>-1.4</v>
      </c>
      <c r="AR55" s="158">
        <v>-9.4</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525</v>
      </c>
      <c r="AM56" s="108">
        <v>4604474</v>
      </c>
      <c r="AN56" s="115">
        <v>17574</v>
      </c>
      <c r="AO56" s="125">
        <v>-12.8</v>
      </c>
      <c r="AP56" s="136">
        <v>24371</v>
      </c>
      <c r="AQ56" s="149">
        <v>1.2</v>
      </c>
      <c r="AR56" s="159">
        <v>-14</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54</v>
      </c>
      <c r="AL57" s="102"/>
      <c r="AM57" s="107">
        <v>5895794</v>
      </c>
      <c r="AN57" s="114">
        <v>22611</v>
      </c>
      <c r="AO57" s="124">
        <v>-15.9</v>
      </c>
      <c r="AP57" s="135">
        <v>48387</v>
      </c>
      <c r="AQ57" s="148">
        <v>2</v>
      </c>
      <c r="AR57" s="158">
        <v>-17.899999999999999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525</v>
      </c>
      <c r="AM58" s="108">
        <v>4049185</v>
      </c>
      <c r="AN58" s="115">
        <v>15529</v>
      </c>
      <c r="AO58" s="125">
        <v>-11.6</v>
      </c>
      <c r="AP58" s="136">
        <v>25592</v>
      </c>
      <c r="AQ58" s="149">
        <v>5</v>
      </c>
      <c r="AR58" s="159">
        <v>-16.600000000000001</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526</v>
      </c>
      <c r="AL59" s="102"/>
      <c r="AM59" s="107">
        <v>6260475</v>
      </c>
      <c r="AN59" s="114">
        <v>24157</v>
      </c>
      <c r="AO59" s="124">
        <v>6.8</v>
      </c>
      <c r="AP59" s="135">
        <v>49684</v>
      </c>
      <c r="AQ59" s="148">
        <v>2.7</v>
      </c>
      <c r="AR59" s="158">
        <v>4.0999999999999996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525</v>
      </c>
      <c r="AM60" s="108">
        <v>4381369</v>
      </c>
      <c r="AN60" s="115">
        <v>16906</v>
      </c>
      <c r="AO60" s="125">
        <v>8.9</v>
      </c>
      <c r="AP60" s="136">
        <v>28303</v>
      </c>
      <c r="AQ60" s="149">
        <v>10.6</v>
      </c>
      <c r="AR60" s="159">
        <v>-1.7</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527</v>
      </c>
      <c r="AL61" s="105"/>
      <c r="AM61" s="107">
        <v>6449949</v>
      </c>
      <c r="AN61" s="114">
        <v>24605</v>
      </c>
      <c r="AO61" s="124">
        <v>5.3</v>
      </c>
      <c r="AP61" s="135">
        <v>49163</v>
      </c>
      <c r="AQ61" s="150">
        <v>-0.8</v>
      </c>
      <c r="AR61" s="158">
        <v>6.1</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525</v>
      </c>
      <c r="AM62" s="108">
        <v>4337628</v>
      </c>
      <c r="AN62" s="115">
        <v>16550</v>
      </c>
      <c r="AO62" s="125">
        <v>8.8000000000000007</v>
      </c>
      <c r="AP62" s="136">
        <v>25829</v>
      </c>
      <c r="AQ62" s="149">
        <v>1.7</v>
      </c>
      <c r="AR62" s="159">
        <v>7.1</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iVS7y8mk+UHpSdScldOx/fGngXu2nc8MEEUvVGTBOxcCAUFI3BfVfwH9ECj+WzIn1wHOFnnq+MS1LfVpPOV4Zw==" saltValue="2NmKeaZj/ZuHpMK0yjnl+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509</v>
      </c>
    </row>
    <row r="121" spans="125:125" ht="13.5" hidden="1" customHeight="1" x14ac:dyDescent="0.2">
      <c r="DU121" s="78"/>
    </row>
  </sheetData>
  <sheetProtection algorithmName="SHA-512" hashValue="qUKQ5I8lz03FvU+gpwmWVGjNv30p69jgOrrTYmqctLenRE9L8CQdrF01ZY3Eg1evK9v6QkxJQWRsXAFR8YZXGQ==" saltValue="y6A+13P628B1S+CrYQ0Qcg==" spinCount="100000" sheet="1" objects="1" scenarios="1"/>
  <phoneticPr fontId="5"/>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509</v>
      </c>
    </row>
  </sheetData>
  <sheetProtection algorithmName="SHA-512" hashValue="AncnIMdGIHYA039WLfpwQiv7p9siW4tSjab3HYY3FgiJt2ZX9a5jkwPUDqMCuFJRKmBkHNbHn1rAbT3+O+9LMA==" saltValue="Se5JPRjqAJZUPlk+2uqHT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s="46" customFormat="1" ht="16.5" customHeight="1" x14ac:dyDescent="0.2"/>
    <row r="22" s="46" customFormat="1" ht="16.5" customHeight="1" x14ac:dyDescent="0.2"/>
    <row r="23" s="46" customFormat="1" ht="16.5" customHeight="1" x14ac:dyDescent="0.2"/>
    <row r="24" s="46" customFormat="1" ht="16.5" customHeight="1" x14ac:dyDescent="0.2"/>
    <row r="25" s="46" customFormat="1" ht="16.5" customHeight="1" x14ac:dyDescent="0.2"/>
    <row r="26" s="46" customFormat="1" ht="16.5" customHeight="1" x14ac:dyDescent="0.2"/>
    <row r="27" s="46" customFormat="1" ht="16.5" customHeight="1" x14ac:dyDescent="0.2"/>
    <row r="28" s="46" customFormat="1" ht="16.5" customHeight="1" x14ac:dyDescent="0.2"/>
    <row r="29" s="46" customFormat="1" ht="16.5" customHeight="1" x14ac:dyDescent="0.2"/>
    <row r="30" s="46" customFormat="1" ht="16.5" customHeight="1" x14ac:dyDescent="0.2"/>
    <row r="31" s="46" customFormat="1" ht="16.5" customHeight="1" x14ac:dyDescent="0.2"/>
    <row r="32" s="46"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4</v>
      </c>
      <c r="C46" s="170"/>
      <c r="D46" s="170"/>
      <c r="E46" s="171" t="s">
        <v>6</v>
      </c>
      <c r="F46" s="172" t="s">
        <v>213</v>
      </c>
      <c r="G46" s="176" t="s">
        <v>528</v>
      </c>
      <c r="H46" s="176" t="s">
        <v>132</v>
      </c>
      <c r="I46" s="176" t="s">
        <v>319</v>
      </c>
      <c r="J46" s="181" t="s">
        <v>58</v>
      </c>
    </row>
    <row r="47" spans="2:10" ht="57.75" customHeight="1" x14ac:dyDescent="0.2">
      <c r="B47" s="167"/>
      <c r="C47" s="1051" t="s">
        <v>7</v>
      </c>
      <c r="D47" s="1051"/>
      <c r="E47" s="1052"/>
      <c r="F47" s="173">
        <v>11.92</v>
      </c>
      <c r="G47" s="177">
        <v>12.15</v>
      </c>
      <c r="H47" s="177">
        <v>13.03</v>
      </c>
      <c r="I47" s="177">
        <v>12.66</v>
      </c>
      <c r="J47" s="182">
        <v>12.4</v>
      </c>
    </row>
    <row r="48" spans="2:10" ht="57.75" customHeight="1" x14ac:dyDescent="0.2">
      <c r="B48" s="168"/>
      <c r="C48" s="1053" t="s">
        <v>10</v>
      </c>
      <c r="D48" s="1053"/>
      <c r="E48" s="1054"/>
      <c r="F48" s="174">
        <v>0.71</v>
      </c>
      <c r="G48" s="178">
        <v>0.9</v>
      </c>
      <c r="H48" s="178">
        <v>0.09</v>
      </c>
      <c r="I48" s="178">
        <v>0.06</v>
      </c>
      <c r="J48" s="183">
        <v>2.85</v>
      </c>
    </row>
    <row r="49" spans="2:10" ht="57.75" customHeight="1" x14ac:dyDescent="0.2">
      <c r="B49" s="169"/>
      <c r="C49" s="1055" t="s">
        <v>11</v>
      </c>
      <c r="D49" s="1055"/>
      <c r="E49" s="1056"/>
      <c r="F49" s="175" t="s">
        <v>306</v>
      </c>
      <c r="G49" s="179">
        <v>1.2</v>
      </c>
      <c r="H49" s="179">
        <v>0.42</v>
      </c>
      <c r="I49" s="179">
        <v>0.74</v>
      </c>
      <c r="J49" s="184">
        <v>4.01</v>
      </c>
    </row>
    <row r="50" spans="2:10" ht="13.2" x14ac:dyDescent="0.2"/>
  </sheetData>
  <sheetProtection algorithmName="SHA-512" hashValue="yvxDesVtB7lFBxvZSkLCoVoUcgZ2FTvqLbvIahL1TSgwI4u3x6ydSxdDCAOvSNs8nXZKcuNwauW9Jk+03X0UjA==" saltValue="OQmTmK9lebCbSAR9SoVy+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15</v>
      </c>
      <c r="C33" s="192"/>
      <c r="D33" s="192"/>
      <c r="E33" s="194" t="s">
        <v>6</v>
      </c>
      <c r="F33" s="195" t="s">
        <v>213</v>
      </c>
      <c r="G33" s="199" t="s">
        <v>528</v>
      </c>
      <c r="H33" s="199" t="s">
        <v>132</v>
      </c>
      <c r="I33" s="199" t="s">
        <v>319</v>
      </c>
      <c r="J33" s="203" t="s">
        <v>58</v>
      </c>
      <c r="K33" s="185"/>
      <c r="L33" s="185"/>
      <c r="M33" s="185"/>
      <c r="N33" s="185"/>
      <c r="O33" s="185"/>
      <c r="P33" s="185"/>
    </row>
    <row r="34" spans="1:16" ht="39" customHeight="1" x14ac:dyDescent="0.2">
      <c r="A34" s="185"/>
      <c r="B34" s="187"/>
      <c r="C34" s="1061" t="s">
        <v>470</v>
      </c>
      <c r="D34" s="1061"/>
      <c r="E34" s="1062"/>
      <c r="F34" s="196">
        <v>8.51</v>
      </c>
      <c r="G34" s="200">
        <v>10.57</v>
      </c>
      <c r="H34" s="200">
        <v>12.08</v>
      </c>
      <c r="I34" s="200">
        <v>9.43</v>
      </c>
      <c r="J34" s="204">
        <v>5.97</v>
      </c>
      <c r="K34" s="185"/>
      <c r="L34" s="185"/>
      <c r="M34" s="185"/>
      <c r="N34" s="185"/>
      <c r="O34" s="185"/>
      <c r="P34" s="185"/>
    </row>
    <row r="35" spans="1:16" ht="39" customHeight="1" x14ac:dyDescent="0.2">
      <c r="A35" s="185"/>
      <c r="B35" s="188"/>
      <c r="C35" s="1057" t="s">
        <v>52</v>
      </c>
      <c r="D35" s="1057"/>
      <c r="E35" s="1058"/>
      <c r="F35" s="197">
        <v>3.68</v>
      </c>
      <c r="G35" s="201">
        <v>3.29</v>
      </c>
      <c r="H35" s="201">
        <v>3.59</v>
      </c>
      <c r="I35" s="201">
        <v>3.67</v>
      </c>
      <c r="J35" s="205">
        <v>4.41</v>
      </c>
      <c r="K35" s="185"/>
      <c r="L35" s="185"/>
      <c r="M35" s="185"/>
      <c r="N35" s="185"/>
      <c r="O35" s="185"/>
      <c r="P35" s="185"/>
    </row>
    <row r="36" spans="1:16" ht="39" customHeight="1" x14ac:dyDescent="0.2">
      <c r="A36" s="185"/>
      <c r="B36" s="188"/>
      <c r="C36" s="1057" t="s">
        <v>471</v>
      </c>
      <c r="D36" s="1057"/>
      <c r="E36" s="1058"/>
      <c r="F36" s="197">
        <v>7</v>
      </c>
      <c r="G36" s="201">
        <v>6.08</v>
      </c>
      <c r="H36" s="201">
        <v>5.84</v>
      </c>
      <c r="I36" s="201">
        <v>4.84</v>
      </c>
      <c r="J36" s="205">
        <v>3.5</v>
      </c>
      <c r="K36" s="185"/>
      <c r="L36" s="185"/>
      <c r="M36" s="185"/>
      <c r="N36" s="185"/>
      <c r="O36" s="185"/>
      <c r="P36" s="185"/>
    </row>
    <row r="37" spans="1:16" ht="39" customHeight="1" x14ac:dyDescent="0.2">
      <c r="A37" s="185"/>
      <c r="B37" s="188"/>
      <c r="C37" s="1057" t="s">
        <v>460</v>
      </c>
      <c r="D37" s="1057"/>
      <c r="E37" s="1058"/>
      <c r="F37" s="197">
        <v>0.71</v>
      </c>
      <c r="G37" s="201">
        <v>0.9</v>
      </c>
      <c r="H37" s="201">
        <v>0.09</v>
      </c>
      <c r="I37" s="201">
        <v>0.05</v>
      </c>
      <c r="J37" s="205">
        <v>2.84</v>
      </c>
      <c r="K37" s="185"/>
      <c r="L37" s="185"/>
      <c r="M37" s="185"/>
      <c r="N37" s="185"/>
      <c r="O37" s="185"/>
      <c r="P37" s="185"/>
    </row>
    <row r="38" spans="1:16" ht="39" customHeight="1" x14ac:dyDescent="0.2">
      <c r="A38" s="185"/>
      <c r="B38" s="188"/>
      <c r="C38" s="1057" t="s">
        <v>469</v>
      </c>
      <c r="D38" s="1057"/>
      <c r="E38" s="1058"/>
      <c r="F38" s="197">
        <v>1.84</v>
      </c>
      <c r="G38" s="201">
        <v>0.64</v>
      </c>
      <c r="H38" s="201">
        <v>0.37</v>
      </c>
      <c r="I38" s="201">
        <v>0.18</v>
      </c>
      <c r="J38" s="205">
        <v>0.31</v>
      </c>
      <c r="K38" s="185"/>
      <c r="L38" s="185"/>
      <c r="M38" s="185"/>
      <c r="N38" s="185"/>
      <c r="O38" s="185"/>
      <c r="P38" s="185"/>
    </row>
    <row r="39" spans="1:16" ht="39" customHeight="1" x14ac:dyDescent="0.2">
      <c r="A39" s="185"/>
      <c r="B39" s="188"/>
      <c r="C39" s="1057" t="s">
        <v>198</v>
      </c>
      <c r="D39" s="1057"/>
      <c r="E39" s="1058"/>
      <c r="F39" s="197">
        <v>0.25</v>
      </c>
      <c r="G39" s="201">
        <v>0.22</v>
      </c>
      <c r="H39" s="201">
        <v>0.43</v>
      </c>
      <c r="I39" s="201">
        <v>0.24</v>
      </c>
      <c r="J39" s="205">
        <v>0.21</v>
      </c>
      <c r="K39" s="185"/>
      <c r="L39" s="185"/>
      <c r="M39" s="185"/>
      <c r="N39" s="185"/>
      <c r="O39" s="185"/>
      <c r="P39" s="185"/>
    </row>
    <row r="40" spans="1:16" ht="39" customHeight="1" x14ac:dyDescent="0.2">
      <c r="A40" s="185"/>
      <c r="B40" s="188"/>
      <c r="C40" s="1057" t="s">
        <v>395</v>
      </c>
      <c r="D40" s="1057"/>
      <c r="E40" s="1058"/>
      <c r="F40" s="197">
        <v>0.06</v>
      </c>
      <c r="G40" s="201">
        <v>0.06</v>
      </c>
      <c r="H40" s="201">
        <v>0.08</v>
      </c>
      <c r="I40" s="201">
        <v>0.3</v>
      </c>
      <c r="J40" s="205">
        <v>0.08</v>
      </c>
      <c r="K40" s="185"/>
      <c r="L40" s="185"/>
      <c r="M40" s="185"/>
      <c r="N40" s="185"/>
      <c r="O40" s="185"/>
      <c r="P40" s="185"/>
    </row>
    <row r="41" spans="1:16" ht="39" customHeight="1" x14ac:dyDescent="0.2">
      <c r="A41" s="185"/>
      <c r="B41" s="188"/>
      <c r="C41" s="1057" t="s">
        <v>115</v>
      </c>
      <c r="D41" s="1057"/>
      <c r="E41" s="1058"/>
      <c r="F41" s="197">
        <v>0</v>
      </c>
      <c r="G41" s="201">
        <v>0</v>
      </c>
      <c r="H41" s="201">
        <v>0</v>
      </c>
      <c r="I41" s="201">
        <v>0</v>
      </c>
      <c r="J41" s="205">
        <v>0</v>
      </c>
      <c r="K41" s="185"/>
      <c r="L41" s="185"/>
      <c r="M41" s="185"/>
      <c r="N41" s="185"/>
      <c r="O41" s="185"/>
      <c r="P41" s="185"/>
    </row>
    <row r="42" spans="1:16" ht="39" customHeight="1" x14ac:dyDescent="0.2">
      <c r="A42" s="185"/>
      <c r="B42" s="189"/>
      <c r="C42" s="1057" t="s">
        <v>493</v>
      </c>
      <c r="D42" s="1057"/>
      <c r="E42" s="1058"/>
      <c r="F42" s="197" t="s">
        <v>34</v>
      </c>
      <c r="G42" s="201" t="s">
        <v>34</v>
      </c>
      <c r="H42" s="201" t="s">
        <v>34</v>
      </c>
      <c r="I42" s="201" t="s">
        <v>34</v>
      </c>
      <c r="J42" s="205" t="s">
        <v>34</v>
      </c>
      <c r="K42" s="185"/>
      <c r="L42" s="185"/>
      <c r="M42" s="185"/>
      <c r="N42" s="185"/>
      <c r="O42" s="185"/>
      <c r="P42" s="185"/>
    </row>
    <row r="43" spans="1:16" ht="39" customHeight="1" x14ac:dyDescent="0.2">
      <c r="A43" s="185"/>
      <c r="B43" s="190"/>
      <c r="C43" s="1059" t="s">
        <v>254</v>
      </c>
      <c r="D43" s="1059"/>
      <c r="E43" s="1060"/>
      <c r="F43" s="198">
        <v>0</v>
      </c>
      <c r="G43" s="202">
        <v>0</v>
      </c>
      <c r="H43" s="202">
        <v>0</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90BYtZD8vCZI9JEv3ZYixvL3W1OysP18xVoR4G5TNYp6m28GktLD5hTIyeOqQCfqGLVzR/6jqvf7pfTBkppThA==" saltValue="RuAlvTFDyCPQIHjDQJBny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14</v>
      </c>
      <c r="P43" s="85"/>
      <c r="Q43" s="85"/>
      <c r="R43" s="85"/>
      <c r="S43" s="85"/>
      <c r="T43" s="85"/>
      <c r="U43" s="85"/>
    </row>
    <row r="44" spans="1:21" ht="30.75" customHeight="1" x14ac:dyDescent="0.2">
      <c r="A44" s="85"/>
      <c r="B44" s="207" t="s">
        <v>17</v>
      </c>
      <c r="C44" s="213"/>
      <c r="D44" s="213"/>
      <c r="E44" s="221"/>
      <c r="F44" s="221"/>
      <c r="G44" s="221"/>
      <c r="H44" s="221"/>
      <c r="I44" s="221"/>
      <c r="J44" s="224" t="s">
        <v>6</v>
      </c>
      <c r="K44" s="226" t="s">
        <v>213</v>
      </c>
      <c r="L44" s="235" t="s">
        <v>528</v>
      </c>
      <c r="M44" s="235" t="s">
        <v>132</v>
      </c>
      <c r="N44" s="235" t="s">
        <v>319</v>
      </c>
      <c r="O44" s="244" t="s">
        <v>58</v>
      </c>
      <c r="P44" s="85"/>
      <c r="Q44" s="85"/>
      <c r="R44" s="85"/>
      <c r="S44" s="85"/>
      <c r="T44" s="85"/>
      <c r="U44" s="85"/>
    </row>
    <row r="45" spans="1:21" ht="30.75" customHeight="1" x14ac:dyDescent="0.2">
      <c r="A45" s="85"/>
      <c r="B45" s="1078" t="s">
        <v>18</v>
      </c>
      <c r="C45" s="1079"/>
      <c r="D45" s="216"/>
      <c r="E45" s="1092" t="s">
        <v>23</v>
      </c>
      <c r="F45" s="1092"/>
      <c r="G45" s="1092"/>
      <c r="H45" s="1092"/>
      <c r="I45" s="1092"/>
      <c r="J45" s="1093"/>
      <c r="K45" s="227">
        <v>8534</v>
      </c>
      <c r="L45" s="236">
        <v>8967</v>
      </c>
      <c r="M45" s="236">
        <v>9055</v>
      </c>
      <c r="N45" s="236">
        <v>8684</v>
      </c>
      <c r="O45" s="245">
        <v>8144</v>
      </c>
      <c r="P45" s="85"/>
      <c r="Q45" s="85"/>
      <c r="R45" s="85"/>
      <c r="S45" s="85"/>
      <c r="T45" s="85"/>
      <c r="U45" s="85"/>
    </row>
    <row r="46" spans="1:21" ht="30.75" customHeight="1" x14ac:dyDescent="0.2">
      <c r="A46" s="85"/>
      <c r="B46" s="1080"/>
      <c r="C46" s="1081"/>
      <c r="D46" s="217"/>
      <c r="E46" s="1084" t="s">
        <v>26</v>
      </c>
      <c r="F46" s="1084"/>
      <c r="G46" s="1084"/>
      <c r="H46" s="1084"/>
      <c r="I46" s="1084"/>
      <c r="J46" s="1085"/>
      <c r="K46" s="228" t="s">
        <v>34</v>
      </c>
      <c r="L46" s="237" t="s">
        <v>34</v>
      </c>
      <c r="M46" s="237" t="s">
        <v>34</v>
      </c>
      <c r="N46" s="237" t="s">
        <v>34</v>
      </c>
      <c r="O46" s="246" t="s">
        <v>34</v>
      </c>
      <c r="P46" s="85"/>
      <c r="Q46" s="85"/>
      <c r="R46" s="85"/>
      <c r="S46" s="85"/>
      <c r="T46" s="85"/>
      <c r="U46" s="85"/>
    </row>
    <row r="47" spans="1:21" ht="30.75" customHeight="1" x14ac:dyDescent="0.2">
      <c r="A47" s="85"/>
      <c r="B47" s="1080"/>
      <c r="C47" s="1081"/>
      <c r="D47" s="217"/>
      <c r="E47" s="1084" t="s">
        <v>27</v>
      </c>
      <c r="F47" s="1084"/>
      <c r="G47" s="1084"/>
      <c r="H47" s="1084"/>
      <c r="I47" s="1084"/>
      <c r="J47" s="1085"/>
      <c r="K47" s="228" t="s">
        <v>34</v>
      </c>
      <c r="L47" s="237" t="s">
        <v>34</v>
      </c>
      <c r="M47" s="237" t="s">
        <v>34</v>
      </c>
      <c r="N47" s="237" t="s">
        <v>34</v>
      </c>
      <c r="O47" s="246" t="s">
        <v>34</v>
      </c>
      <c r="P47" s="85"/>
      <c r="Q47" s="85"/>
      <c r="R47" s="85"/>
      <c r="S47" s="85"/>
      <c r="T47" s="85"/>
      <c r="U47" s="85"/>
    </row>
    <row r="48" spans="1:21" ht="30.75" customHeight="1" x14ac:dyDescent="0.2">
      <c r="A48" s="85"/>
      <c r="B48" s="1080"/>
      <c r="C48" s="1081"/>
      <c r="D48" s="217"/>
      <c r="E48" s="1084" t="s">
        <v>25</v>
      </c>
      <c r="F48" s="1084"/>
      <c r="G48" s="1084"/>
      <c r="H48" s="1084"/>
      <c r="I48" s="1084"/>
      <c r="J48" s="1085"/>
      <c r="K48" s="228">
        <v>4883</v>
      </c>
      <c r="L48" s="237">
        <v>4705</v>
      </c>
      <c r="M48" s="237">
        <v>4642</v>
      </c>
      <c r="N48" s="237">
        <v>4520</v>
      </c>
      <c r="O48" s="246">
        <v>4066</v>
      </c>
      <c r="P48" s="85"/>
      <c r="Q48" s="85"/>
      <c r="R48" s="85"/>
      <c r="S48" s="85"/>
      <c r="T48" s="85"/>
      <c r="U48" s="85"/>
    </row>
    <row r="49" spans="1:21" ht="30.75" customHeight="1" x14ac:dyDescent="0.2">
      <c r="A49" s="85"/>
      <c r="B49" s="1080"/>
      <c r="C49" s="1081"/>
      <c r="D49" s="217"/>
      <c r="E49" s="1084" t="s">
        <v>29</v>
      </c>
      <c r="F49" s="1084"/>
      <c r="G49" s="1084"/>
      <c r="H49" s="1084"/>
      <c r="I49" s="1084"/>
      <c r="J49" s="1085"/>
      <c r="K49" s="228">
        <v>65</v>
      </c>
      <c r="L49" s="237">
        <v>56</v>
      </c>
      <c r="M49" s="237">
        <v>33</v>
      </c>
      <c r="N49" s="237">
        <v>91</v>
      </c>
      <c r="O49" s="246">
        <v>94</v>
      </c>
      <c r="P49" s="85"/>
      <c r="Q49" s="85"/>
      <c r="R49" s="85"/>
      <c r="S49" s="85"/>
      <c r="T49" s="85"/>
      <c r="U49" s="85"/>
    </row>
    <row r="50" spans="1:21" ht="30.75" customHeight="1" x14ac:dyDescent="0.2">
      <c r="A50" s="85"/>
      <c r="B50" s="1080"/>
      <c r="C50" s="1081"/>
      <c r="D50" s="217"/>
      <c r="E50" s="1084" t="s">
        <v>31</v>
      </c>
      <c r="F50" s="1084"/>
      <c r="G50" s="1084"/>
      <c r="H50" s="1084"/>
      <c r="I50" s="1084"/>
      <c r="J50" s="1085"/>
      <c r="K50" s="228" t="s">
        <v>34</v>
      </c>
      <c r="L50" s="237" t="s">
        <v>34</v>
      </c>
      <c r="M50" s="237" t="s">
        <v>34</v>
      </c>
      <c r="N50" s="237" t="s">
        <v>34</v>
      </c>
      <c r="O50" s="246" t="s">
        <v>34</v>
      </c>
      <c r="P50" s="85"/>
      <c r="Q50" s="85"/>
      <c r="R50" s="85"/>
      <c r="S50" s="85"/>
      <c r="T50" s="85"/>
      <c r="U50" s="85"/>
    </row>
    <row r="51" spans="1:21" ht="30.75" customHeight="1" x14ac:dyDescent="0.2">
      <c r="A51" s="85"/>
      <c r="B51" s="1082"/>
      <c r="C51" s="1083"/>
      <c r="D51" s="218"/>
      <c r="E51" s="1084" t="s">
        <v>32</v>
      </c>
      <c r="F51" s="1084"/>
      <c r="G51" s="1084"/>
      <c r="H51" s="1084"/>
      <c r="I51" s="1084"/>
      <c r="J51" s="1085"/>
      <c r="K51" s="228">
        <v>0</v>
      </c>
      <c r="L51" s="237">
        <v>0</v>
      </c>
      <c r="M51" s="237">
        <v>0</v>
      </c>
      <c r="N51" s="237">
        <v>0</v>
      </c>
      <c r="O51" s="246">
        <v>0</v>
      </c>
      <c r="P51" s="85"/>
      <c r="Q51" s="85"/>
      <c r="R51" s="85"/>
      <c r="S51" s="85"/>
      <c r="T51" s="85"/>
      <c r="U51" s="85"/>
    </row>
    <row r="52" spans="1:21" ht="30.75" customHeight="1" x14ac:dyDescent="0.2">
      <c r="A52" s="85"/>
      <c r="B52" s="1086" t="s">
        <v>33</v>
      </c>
      <c r="C52" s="1087"/>
      <c r="D52" s="218"/>
      <c r="E52" s="1084" t="s">
        <v>38</v>
      </c>
      <c r="F52" s="1084"/>
      <c r="G52" s="1084"/>
      <c r="H52" s="1084"/>
      <c r="I52" s="1084"/>
      <c r="J52" s="1085"/>
      <c r="K52" s="228">
        <v>11660</v>
      </c>
      <c r="L52" s="237">
        <v>11947</v>
      </c>
      <c r="M52" s="237">
        <v>12008</v>
      </c>
      <c r="N52" s="237">
        <v>11859</v>
      </c>
      <c r="O52" s="246">
        <v>11764</v>
      </c>
      <c r="P52" s="85"/>
      <c r="Q52" s="85"/>
      <c r="R52" s="85"/>
      <c r="S52" s="85"/>
      <c r="T52" s="85"/>
      <c r="U52" s="85"/>
    </row>
    <row r="53" spans="1:21" ht="30.75" customHeight="1" x14ac:dyDescent="0.2">
      <c r="A53" s="85"/>
      <c r="B53" s="1088" t="s">
        <v>44</v>
      </c>
      <c r="C53" s="1089"/>
      <c r="D53" s="219"/>
      <c r="E53" s="1090" t="s">
        <v>45</v>
      </c>
      <c r="F53" s="1090"/>
      <c r="G53" s="1090"/>
      <c r="H53" s="1090"/>
      <c r="I53" s="1090"/>
      <c r="J53" s="1091"/>
      <c r="K53" s="229">
        <v>1822</v>
      </c>
      <c r="L53" s="238">
        <v>1781</v>
      </c>
      <c r="M53" s="238">
        <v>1722</v>
      </c>
      <c r="N53" s="238">
        <v>1436</v>
      </c>
      <c r="O53" s="247">
        <v>540</v>
      </c>
      <c r="P53" s="85"/>
      <c r="Q53" s="85"/>
      <c r="R53" s="85"/>
      <c r="S53" s="85"/>
      <c r="T53" s="85"/>
      <c r="U53" s="85"/>
    </row>
    <row r="54" spans="1:21" ht="24" customHeight="1" x14ac:dyDescent="0.2">
      <c r="A54" s="85"/>
      <c r="B54" s="208" t="s">
        <v>0</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48</v>
      </c>
      <c r="C56" s="214"/>
      <c r="D56" s="214"/>
      <c r="E56" s="214"/>
      <c r="F56" s="214"/>
      <c r="G56" s="214"/>
      <c r="H56" s="214"/>
      <c r="I56" s="214"/>
      <c r="J56" s="214"/>
      <c r="K56" s="230"/>
      <c r="L56" s="230"/>
      <c r="M56" s="230"/>
      <c r="N56" s="230"/>
      <c r="O56" s="248" t="s">
        <v>53</v>
      </c>
      <c r="P56" s="85"/>
      <c r="Q56" s="85"/>
      <c r="R56" s="85"/>
      <c r="S56" s="85"/>
      <c r="T56" s="85"/>
      <c r="U56" s="85"/>
    </row>
    <row r="57" spans="1:21" ht="31.5" customHeight="1" x14ac:dyDescent="0.2">
      <c r="A57" s="85"/>
      <c r="B57" s="210"/>
      <c r="C57" s="215"/>
      <c r="D57" s="215"/>
      <c r="E57" s="222"/>
      <c r="F57" s="222"/>
      <c r="G57" s="222"/>
      <c r="H57" s="222"/>
      <c r="I57" s="222"/>
      <c r="J57" s="225" t="s">
        <v>6</v>
      </c>
      <c r="K57" s="231" t="s">
        <v>213</v>
      </c>
      <c r="L57" s="239" t="s">
        <v>528</v>
      </c>
      <c r="M57" s="239" t="s">
        <v>132</v>
      </c>
      <c r="N57" s="239" t="s">
        <v>319</v>
      </c>
      <c r="O57" s="249" t="s">
        <v>58</v>
      </c>
      <c r="P57" s="85"/>
      <c r="Q57" s="85"/>
      <c r="R57" s="85"/>
      <c r="S57" s="85"/>
      <c r="T57" s="85"/>
      <c r="U57" s="85"/>
    </row>
    <row r="58" spans="1:21" ht="31.5" customHeight="1" x14ac:dyDescent="0.2">
      <c r="B58" s="1072" t="s">
        <v>55</v>
      </c>
      <c r="C58" s="1073"/>
      <c r="D58" s="1063" t="s">
        <v>61</v>
      </c>
      <c r="E58" s="1064"/>
      <c r="F58" s="1064"/>
      <c r="G58" s="1064"/>
      <c r="H58" s="1064"/>
      <c r="I58" s="1064"/>
      <c r="J58" s="1065"/>
      <c r="K58" s="232"/>
      <c r="L58" s="240"/>
      <c r="M58" s="240"/>
      <c r="N58" s="240"/>
      <c r="O58" s="250"/>
    </row>
    <row r="59" spans="1:21" ht="31.5" customHeight="1" x14ac:dyDescent="0.2">
      <c r="B59" s="1074"/>
      <c r="C59" s="1075"/>
      <c r="D59" s="1066" t="s">
        <v>64</v>
      </c>
      <c r="E59" s="1067"/>
      <c r="F59" s="1067"/>
      <c r="G59" s="1067"/>
      <c r="H59" s="1067"/>
      <c r="I59" s="1067"/>
      <c r="J59" s="1068"/>
      <c r="K59" s="233"/>
      <c r="L59" s="241"/>
      <c r="M59" s="241"/>
      <c r="N59" s="241"/>
      <c r="O59" s="251"/>
    </row>
    <row r="60" spans="1:21" ht="31.5" customHeight="1" x14ac:dyDescent="0.2">
      <c r="B60" s="1076"/>
      <c r="C60" s="1077"/>
      <c r="D60" s="1069" t="s">
        <v>50</v>
      </c>
      <c r="E60" s="1070"/>
      <c r="F60" s="1070"/>
      <c r="G60" s="1070"/>
      <c r="H60" s="1070"/>
      <c r="I60" s="1070"/>
      <c r="J60" s="1071"/>
      <c r="K60" s="234"/>
      <c r="L60" s="242"/>
      <c r="M60" s="242"/>
      <c r="N60" s="242"/>
      <c r="O60" s="252"/>
    </row>
    <row r="61" spans="1:21" ht="24" customHeight="1" x14ac:dyDescent="0.2">
      <c r="B61" s="211"/>
      <c r="C61" s="211"/>
      <c r="D61" s="220" t="s">
        <v>40</v>
      </c>
      <c r="E61" s="223"/>
      <c r="F61" s="223"/>
      <c r="G61" s="223"/>
      <c r="H61" s="223"/>
      <c r="I61" s="223"/>
      <c r="J61" s="223"/>
      <c r="K61" s="223"/>
      <c r="L61" s="223"/>
      <c r="M61" s="223"/>
      <c r="N61" s="223"/>
      <c r="O61" s="223"/>
    </row>
    <row r="62" spans="1:21" ht="24" customHeight="1" x14ac:dyDescent="0.2">
      <c r="B62" s="212"/>
      <c r="C62" s="212"/>
      <c r="D62" s="220" t="s">
        <v>65</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row r="65" s="46" customFormat="1" ht="12.6" hidden="1" customHeight="1" x14ac:dyDescent="0.2"/>
    <row r="66" s="46" customFormat="1" ht="12.6" hidden="1" customHeight="1" x14ac:dyDescent="0.2"/>
    <row r="67" s="46" customFormat="1" ht="12.6" hidden="1" customHeight="1" x14ac:dyDescent="0.2"/>
    <row r="68" s="46" customFormat="1" ht="12.6" hidden="1" customHeight="1" x14ac:dyDescent="0.2"/>
    <row r="69" s="46" customFormat="1" ht="12.6" hidden="1" customHeight="1" x14ac:dyDescent="0.2"/>
    <row r="70" s="46" customFormat="1" ht="12.6" hidden="1" customHeight="1" x14ac:dyDescent="0.2"/>
  </sheetData>
  <sheetProtection algorithmName="SHA-512" hashValue="vnw3miymX802OP6FGxx+mAyobidgcxmObKg31b9ALrjlhWqGtF92Yg6uCV6cLDH9jcuOPKGHnzFHKiL8DPaF1Q==" saltValue="2hBr/AdGkQAA0FTOHMoNLA=="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s="46" customFormat="1" ht="15" customHeight="1" x14ac:dyDescent="0.2"/>
    <row r="21" s="46" customFormat="1" ht="15" customHeight="1" x14ac:dyDescent="0.2"/>
    <row r="22" s="46" customFormat="1" ht="15" customHeight="1" x14ac:dyDescent="0.2"/>
    <row r="23" s="46" customFormat="1" ht="15" customHeight="1" x14ac:dyDescent="0.2"/>
    <row r="24" s="46" customFormat="1" ht="15" customHeight="1" x14ac:dyDescent="0.2"/>
    <row r="25" s="46" customFormat="1" ht="15" customHeight="1" x14ac:dyDescent="0.2"/>
    <row r="26" s="46" customFormat="1" ht="15" customHeight="1" x14ac:dyDescent="0.2"/>
    <row r="27" s="46" customFormat="1" ht="15" customHeight="1" x14ac:dyDescent="0.2"/>
    <row r="28" s="46" customFormat="1" ht="15" customHeight="1" x14ac:dyDescent="0.2"/>
    <row r="29" s="46" customFormat="1" ht="15" customHeight="1" x14ac:dyDescent="0.2"/>
    <row r="30" s="46" customFormat="1" ht="15" customHeight="1" x14ac:dyDescent="0.2"/>
    <row r="31" s="46" customFormat="1" ht="15" customHeight="1" x14ac:dyDescent="0.2"/>
    <row r="32" s="4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14</v>
      </c>
    </row>
    <row r="40" spans="2:13" ht="27.75" customHeight="1" x14ac:dyDescent="0.2">
      <c r="B40" s="207" t="s">
        <v>17</v>
      </c>
      <c r="C40" s="213"/>
      <c r="D40" s="213"/>
      <c r="E40" s="221"/>
      <c r="F40" s="221"/>
      <c r="G40" s="221"/>
      <c r="H40" s="224" t="s">
        <v>6</v>
      </c>
      <c r="I40" s="226" t="s">
        <v>213</v>
      </c>
      <c r="J40" s="235" t="s">
        <v>528</v>
      </c>
      <c r="K40" s="235" t="s">
        <v>132</v>
      </c>
      <c r="L40" s="235" t="s">
        <v>319</v>
      </c>
      <c r="M40" s="264" t="s">
        <v>58</v>
      </c>
    </row>
    <row r="41" spans="2:13" ht="27.75" customHeight="1" x14ac:dyDescent="0.2">
      <c r="B41" s="1078" t="s">
        <v>68</v>
      </c>
      <c r="C41" s="1079"/>
      <c r="D41" s="216"/>
      <c r="E41" s="1103" t="s">
        <v>69</v>
      </c>
      <c r="F41" s="1103"/>
      <c r="G41" s="1103"/>
      <c r="H41" s="1104"/>
      <c r="I41" s="257">
        <v>95645</v>
      </c>
      <c r="J41" s="261">
        <v>95057</v>
      </c>
      <c r="K41" s="261">
        <v>92404</v>
      </c>
      <c r="L41" s="261">
        <v>88643</v>
      </c>
      <c r="M41" s="265">
        <v>84319</v>
      </c>
    </row>
    <row r="42" spans="2:13" ht="27.75" customHeight="1" x14ac:dyDescent="0.2">
      <c r="B42" s="1080"/>
      <c r="C42" s="1081"/>
      <c r="D42" s="217"/>
      <c r="E42" s="1094" t="s">
        <v>71</v>
      </c>
      <c r="F42" s="1094"/>
      <c r="G42" s="1094"/>
      <c r="H42" s="1095"/>
      <c r="I42" s="258" t="s">
        <v>34</v>
      </c>
      <c r="J42" s="262" t="s">
        <v>34</v>
      </c>
      <c r="K42" s="262" t="s">
        <v>34</v>
      </c>
      <c r="L42" s="262">
        <v>1930</v>
      </c>
      <c r="M42" s="266" t="s">
        <v>34</v>
      </c>
    </row>
    <row r="43" spans="2:13" ht="27.75" customHeight="1" x14ac:dyDescent="0.2">
      <c r="B43" s="1080"/>
      <c r="C43" s="1081"/>
      <c r="D43" s="217"/>
      <c r="E43" s="1094" t="s">
        <v>9</v>
      </c>
      <c r="F43" s="1094"/>
      <c r="G43" s="1094"/>
      <c r="H43" s="1095"/>
      <c r="I43" s="258">
        <v>59216</v>
      </c>
      <c r="J43" s="262">
        <v>55343</v>
      </c>
      <c r="K43" s="262">
        <v>52124</v>
      </c>
      <c r="L43" s="262">
        <v>51296</v>
      </c>
      <c r="M43" s="266">
        <v>50558</v>
      </c>
    </row>
    <row r="44" spans="2:13" ht="27.75" customHeight="1" x14ac:dyDescent="0.2">
      <c r="B44" s="1080"/>
      <c r="C44" s="1081"/>
      <c r="D44" s="217"/>
      <c r="E44" s="1094" t="s">
        <v>3</v>
      </c>
      <c r="F44" s="1094"/>
      <c r="G44" s="1094"/>
      <c r="H44" s="1095"/>
      <c r="I44" s="258">
        <v>898</v>
      </c>
      <c r="J44" s="262">
        <v>794</v>
      </c>
      <c r="K44" s="262">
        <v>807</v>
      </c>
      <c r="L44" s="262">
        <v>747</v>
      </c>
      <c r="M44" s="266">
        <v>723</v>
      </c>
    </row>
    <row r="45" spans="2:13" ht="27.75" customHeight="1" x14ac:dyDescent="0.2">
      <c r="B45" s="1080"/>
      <c r="C45" s="1081"/>
      <c r="D45" s="217"/>
      <c r="E45" s="1094" t="s">
        <v>73</v>
      </c>
      <c r="F45" s="1094"/>
      <c r="G45" s="1094"/>
      <c r="H45" s="1095"/>
      <c r="I45" s="258">
        <v>11815</v>
      </c>
      <c r="J45" s="262">
        <v>12040</v>
      </c>
      <c r="K45" s="262">
        <v>12430</v>
      </c>
      <c r="L45" s="262">
        <v>13091</v>
      </c>
      <c r="M45" s="266">
        <v>12926</v>
      </c>
    </row>
    <row r="46" spans="2:13" ht="27.75" customHeight="1" x14ac:dyDescent="0.2">
      <c r="B46" s="1080"/>
      <c r="C46" s="1081"/>
      <c r="D46" s="218"/>
      <c r="E46" s="1094" t="s">
        <v>77</v>
      </c>
      <c r="F46" s="1094"/>
      <c r="G46" s="1094"/>
      <c r="H46" s="1095"/>
      <c r="I46" s="258" t="s">
        <v>34</v>
      </c>
      <c r="J46" s="262" t="s">
        <v>34</v>
      </c>
      <c r="K46" s="262" t="s">
        <v>34</v>
      </c>
      <c r="L46" s="262" t="s">
        <v>34</v>
      </c>
      <c r="M46" s="266" t="s">
        <v>34</v>
      </c>
    </row>
    <row r="47" spans="2:13" ht="27.75" customHeight="1" x14ac:dyDescent="0.2">
      <c r="B47" s="1080"/>
      <c r="C47" s="1081"/>
      <c r="D47" s="254"/>
      <c r="E47" s="1100" t="s">
        <v>79</v>
      </c>
      <c r="F47" s="1101"/>
      <c r="G47" s="1101"/>
      <c r="H47" s="1102"/>
      <c r="I47" s="258" t="s">
        <v>34</v>
      </c>
      <c r="J47" s="262" t="s">
        <v>34</v>
      </c>
      <c r="K47" s="262" t="s">
        <v>34</v>
      </c>
      <c r="L47" s="262" t="s">
        <v>34</v>
      </c>
      <c r="M47" s="266" t="s">
        <v>34</v>
      </c>
    </row>
    <row r="48" spans="2:13" ht="27.75" customHeight="1" x14ac:dyDescent="0.2">
      <c r="B48" s="1080"/>
      <c r="C48" s="1081"/>
      <c r="D48" s="217"/>
      <c r="E48" s="1094" t="s">
        <v>5</v>
      </c>
      <c r="F48" s="1094"/>
      <c r="G48" s="1094"/>
      <c r="H48" s="1095"/>
      <c r="I48" s="258" t="s">
        <v>34</v>
      </c>
      <c r="J48" s="262" t="s">
        <v>34</v>
      </c>
      <c r="K48" s="262" t="s">
        <v>34</v>
      </c>
      <c r="L48" s="262" t="s">
        <v>34</v>
      </c>
      <c r="M48" s="266" t="s">
        <v>34</v>
      </c>
    </row>
    <row r="49" spans="2:13" ht="27.75" customHeight="1" x14ac:dyDescent="0.2">
      <c r="B49" s="1082"/>
      <c r="C49" s="1083"/>
      <c r="D49" s="217"/>
      <c r="E49" s="1094" t="s">
        <v>30</v>
      </c>
      <c r="F49" s="1094"/>
      <c r="G49" s="1094"/>
      <c r="H49" s="1095"/>
      <c r="I49" s="258" t="s">
        <v>34</v>
      </c>
      <c r="J49" s="262" t="s">
        <v>34</v>
      </c>
      <c r="K49" s="262" t="s">
        <v>34</v>
      </c>
      <c r="L49" s="262" t="s">
        <v>34</v>
      </c>
      <c r="M49" s="266" t="s">
        <v>34</v>
      </c>
    </row>
    <row r="50" spans="2:13" ht="27.75" customHeight="1" x14ac:dyDescent="0.2">
      <c r="B50" s="1098" t="s">
        <v>85</v>
      </c>
      <c r="C50" s="1099"/>
      <c r="D50" s="255"/>
      <c r="E50" s="1094" t="s">
        <v>70</v>
      </c>
      <c r="F50" s="1094"/>
      <c r="G50" s="1094"/>
      <c r="H50" s="1095"/>
      <c r="I50" s="258">
        <v>9877</v>
      </c>
      <c r="J50" s="262">
        <v>11286</v>
      </c>
      <c r="K50" s="262">
        <v>12855</v>
      </c>
      <c r="L50" s="262">
        <v>13909</v>
      </c>
      <c r="M50" s="266">
        <v>15067</v>
      </c>
    </row>
    <row r="51" spans="2:13" ht="27.75" customHeight="1" x14ac:dyDescent="0.2">
      <c r="B51" s="1080"/>
      <c r="C51" s="1081"/>
      <c r="D51" s="217"/>
      <c r="E51" s="1094" t="s">
        <v>88</v>
      </c>
      <c r="F51" s="1094"/>
      <c r="G51" s="1094"/>
      <c r="H51" s="1095"/>
      <c r="I51" s="258">
        <v>42772</v>
      </c>
      <c r="J51" s="262">
        <v>44185</v>
      </c>
      <c r="K51" s="262">
        <v>43864</v>
      </c>
      <c r="L51" s="262">
        <v>43058</v>
      </c>
      <c r="M51" s="266">
        <v>41805</v>
      </c>
    </row>
    <row r="52" spans="2:13" ht="27.75" customHeight="1" x14ac:dyDescent="0.2">
      <c r="B52" s="1082"/>
      <c r="C52" s="1083"/>
      <c r="D52" s="217"/>
      <c r="E52" s="1094" t="s">
        <v>35</v>
      </c>
      <c r="F52" s="1094"/>
      <c r="G52" s="1094"/>
      <c r="H52" s="1095"/>
      <c r="I52" s="258">
        <v>113233</v>
      </c>
      <c r="J52" s="262">
        <v>112231</v>
      </c>
      <c r="K52" s="262">
        <v>108518</v>
      </c>
      <c r="L52" s="262">
        <v>103630</v>
      </c>
      <c r="M52" s="266">
        <v>97337</v>
      </c>
    </row>
    <row r="53" spans="2:13" ht="27.75" customHeight="1" x14ac:dyDescent="0.2">
      <c r="B53" s="1088" t="s">
        <v>44</v>
      </c>
      <c r="C53" s="1089"/>
      <c r="D53" s="219"/>
      <c r="E53" s="1096" t="s">
        <v>92</v>
      </c>
      <c r="F53" s="1096"/>
      <c r="G53" s="1096"/>
      <c r="H53" s="1097"/>
      <c r="I53" s="259">
        <v>1692</v>
      </c>
      <c r="J53" s="263">
        <v>-4468</v>
      </c>
      <c r="K53" s="263">
        <v>-7471</v>
      </c>
      <c r="L53" s="263">
        <v>-4889</v>
      </c>
      <c r="M53" s="267">
        <v>-5683</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h33PfN25c6Y+SpdlhP+cxBzPoxV0XZk0JgGQu3yQkWcyOl0wgrVceUU6pmb5o/rmLEDhUZYSZ0ZynE7sdtZNuQ==" saltValue="Wb/jt0s4mSehH5Eg4N6C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8"/>
  <sheetViews>
    <sheetView showGridLines="0" zoomScaleNormal="10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s="46" customFormat="1" ht="16.5" customHeight="1" x14ac:dyDescent="0.2"/>
    <row r="2" s="46" customFormat="1" ht="16.5" customHeight="1" x14ac:dyDescent="0.2"/>
    <row r="3" s="46" customFormat="1" ht="16.5" customHeight="1" x14ac:dyDescent="0.2"/>
    <row r="4" s="46" customFormat="1" ht="16.5" customHeight="1" x14ac:dyDescent="0.2"/>
    <row r="5" s="46" customFormat="1" ht="16.5" customHeight="1" x14ac:dyDescent="0.2"/>
    <row r="6" s="46" customFormat="1" ht="16.5" customHeight="1" x14ac:dyDescent="0.2"/>
    <row r="7" s="46" customFormat="1" ht="16.5" customHeight="1" x14ac:dyDescent="0.2"/>
    <row r="8" s="46" customFormat="1" ht="16.5" customHeight="1" x14ac:dyDescent="0.2"/>
    <row r="9" s="46" customFormat="1" ht="16.5" customHeight="1" x14ac:dyDescent="0.2"/>
    <row r="10" s="46" customFormat="1" ht="16.5" customHeight="1" x14ac:dyDescent="0.2"/>
    <row r="11" s="46" customFormat="1" ht="16.5" customHeight="1" x14ac:dyDescent="0.2"/>
    <row r="12" s="46" customFormat="1" ht="16.5" customHeight="1" x14ac:dyDescent="0.2"/>
    <row r="13" s="46" customFormat="1" ht="16.5" customHeight="1" x14ac:dyDescent="0.2"/>
    <row r="14" s="46" customFormat="1" ht="16.5" customHeight="1" x14ac:dyDescent="0.2"/>
    <row r="15" s="46" customFormat="1" ht="16.5" customHeight="1" x14ac:dyDescent="0.2"/>
    <row r="16" s="46" customFormat="1" ht="16.5" customHeight="1" x14ac:dyDescent="0.2"/>
    <row r="17" s="46" customFormat="1" ht="16.5" customHeight="1" x14ac:dyDescent="0.2"/>
    <row r="18" s="46" customFormat="1" ht="16.5" customHeight="1" x14ac:dyDescent="0.2"/>
    <row r="19" s="46" customFormat="1" ht="16.5" customHeight="1" x14ac:dyDescent="0.2"/>
    <row r="20" s="46" customFormat="1" ht="16.5" customHeight="1" x14ac:dyDescent="0.2"/>
    <row r="21" s="46" customFormat="1" ht="16.5" customHeight="1" x14ac:dyDescent="0.2"/>
    <row r="22" s="46" customFormat="1" ht="16.5" customHeight="1" x14ac:dyDescent="0.2"/>
    <row r="23" s="46" customFormat="1" ht="16.5" customHeight="1" x14ac:dyDescent="0.2"/>
    <row r="24" s="46" customFormat="1" ht="16.5" customHeight="1" x14ac:dyDescent="0.2"/>
    <row r="25" s="46" customFormat="1" ht="16.5" customHeight="1" x14ac:dyDescent="0.2"/>
    <row r="26" s="46" customFormat="1" ht="16.5" customHeight="1" x14ac:dyDescent="0.2"/>
    <row r="27" s="46" customFormat="1" ht="16.5" customHeight="1" x14ac:dyDescent="0.2"/>
    <row r="28" s="46" customFormat="1" ht="16.5" customHeight="1" x14ac:dyDescent="0.2"/>
    <row r="29" s="46" customFormat="1" ht="16.5" customHeight="1" x14ac:dyDescent="0.2"/>
    <row r="30" s="46" customFormat="1" ht="16.5" customHeight="1" x14ac:dyDescent="0.2"/>
    <row r="31" s="46" customFormat="1" ht="16.5" customHeight="1" x14ac:dyDescent="0.2"/>
    <row r="32" s="46" customFormat="1" ht="16.5" customHeight="1" x14ac:dyDescent="0.2"/>
    <row r="33" s="46" customFormat="1" ht="16.5" customHeight="1" x14ac:dyDescent="0.2"/>
    <row r="34" s="46" customFormat="1" ht="16.5" customHeight="1" x14ac:dyDescent="0.2"/>
    <row r="35" s="46" customFormat="1" ht="16.5" customHeight="1" x14ac:dyDescent="0.2"/>
    <row r="36" s="46" customFormat="1" ht="16.5" customHeight="1" x14ac:dyDescent="0.2"/>
    <row r="37" s="46" customFormat="1" ht="16.5" customHeight="1" x14ac:dyDescent="0.2"/>
    <row r="38" s="46" customFormat="1" ht="16.5" customHeight="1" x14ac:dyDescent="0.2"/>
    <row r="39" s="46" customFormat="1" ht="16.5" customHeight="1" x14ac:dyDescent="0.2"/>
    <row r="40" s="46" customFormat="1" ht="16.5" customHeight="1" x14ac:dyDescent="0.2"/>
    <row r="41" s="46" customFormat="1" ht="16.5" customHeight="1" x14ac:dyDescent="0.2"/>
    <row r="42" s="46" customFormat="1" ht="16.5" customHeight="1" x14ac:dyDescent="0.2"/>
    <row r="43" s="46" customFormat="1" ht="16.5" customHeight="1" x14ac:dyDescent="0.2"/>
    <row r="44" s="46" customFormat="1" ht="16.5" customHeight="1" x14ac:dyDescent="0.2"/>
    <row r="45" s="46" customFormat="1" ht="16.5" customHeight="1" x14ac:dyDescent="0.2"/>
    <row r="46" s="46" customFormat="1" ht="16.5" customHeight="1" x14ac:dyDescent="0.2"/>
    <row r="47" s="46" customFormat="1" ht="16.5" customHeight="1" x14ac:dyDescent="0.2"/>
    <row r="48" s="46"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94</v>
      </c>
    </row>
    <row r="54" spans="2:8" ht="29.25" customHeight="1" x14ac:dyDescent="0.25">
      <c r="B54" s="268" t="s">
        <v>4</v>
      </c>
      <c r="C54" s="274"/>
      <c r="D54" s="274"/>
      <c r="E54" s="275" t="s">
        <v>6</v>
      </c>
      <c r="F54" s="276" t="s">
        <v>132</v>
      </c>
      <c r="G54" s="276" t="s">
        <v>319</v>
      </c>
      <c r="H54" s="284" t="s">
        <v>58</v>
      </c>
    </row>
    <row r="55" spans="2:8" ht="52.5" customHeight="1" x14ac:dyDescent="0.2">
      <c r="B55" s="269"/>
      <c r="C55" s="1113" t="s">
        <v>57</v>
      </c>
      <c r="D55" s="1113"/>
      <c r="E55" s="1114"/>
      <c r="F55" s="277">
        <v>7824</v>
      </c>
      <c r="G55" s="277">
        <v>7784</v>
      </c>
      <c r="H55" s="285">
        <v>7823</v>
      </c>
    </row>
    <row r="56" spans="2:8" ht="52.5" customHeight="1" x14ac:dyDescent="0.2">
      <c r="B56" s="270"/>
      <c r="C56" s="1115" t="s">
        <v>19</v>
      </c>
      <c r="D56" s="1115"/>
      <c r="E56" s="1116"/>
      <c r="F56" s="278" t="s">
        <v>34</v>
      </c>
      <c r="G56" s="278" t="s">
        <v>34</v>
      </c>
      <c r="H56" s="286" t="s">
        <v>34</v>
      </c>
    </row>
    <row r="57" spans="2:8" ht="53.25" customHeight="1" x14ac:dyDescent="0.2">
      <c r="B57" s="270"/>
      <c r="C57" s="1117" t="s">
        <v>99</v>
      </c>
      <c r="D57" s="1117"/>
      <c r="E57" s="1118"/>
      <c r="F57" s="279">
        <v>4965</v>
      </c>
      <c r="G57" s="279">
        <v>6054</v>
      </c>
      <c r="H57" s="287">
        <v>7200</v>
      </c>
    </row>
    <row r="58" spans="2:8" ht="45.75" customHeight="1" x14ac:dyDescent="0.2">
      <c r="B58" s="271"/>
      <c r="C58" s="1105" t="s">
        <v>538</v>
      </c>
      <c r="D58" s="1106"/>
      <c r="E58" s="1107"/>
      <c r="F58" s="280">
        <v>1615</v>
      </c>
      <c r="G58" s="280">
        <v>2031</v>
      </c>
      <c r="H58" s="288">
        <v>2652</v>
      </c>
    </row>
    <row r="59" spans="2:8" ht="45.75" customHeight="1" x14ac:dyDescent="0.2">
      <c r="B59" s="271"/>
      <c r="C59" s="1105" t="s">
        <v>539</v>
      </c>
      <c r="D59" s="1106"/>
      <c r="E59" s="1107"/>
      <c r="F59" s="280">
        <v>811</v>
      </c>
      <c r="G59" s="280">
        <v>1118</v>
      </c>
      <c r="H59" s="288">
        <v>1139</v>
      </c>
    </row>
    <row r="60" spans="2:8" ht="45.75" customHeight="1" x14ac:dyDescent="0.2">
      <c r="B60" s="271"/>
      <c r="C60" s="1105" t="s">
        <v>540</v>
      </c>
      <c r="D60" s="1106"/>
      <c r="E60" s="1107"/>
      <c r="F60" s="280">
        <v>446</v>
      </c>
      <c r="G60" s="280">
        <v>666</v>
      </c>
      <c r="H60" s="288">
        <v>672</v>
      </c>
    </row>
    <row r="61" spans="2:8" ht="45.75" customHeight="1" x14ac:dyDescent="0.2">
      <c r="B61" s="271"/>
      <c r="C61" s="1105" t="s">
        <v>541</v>
      </c>
      <c r="D61" s="1106"/>
      <c r="E61" s="1107"/>
      <c r="F61" s="280">
        <v>593</v>
      </c>
      <c r="G61" s="280">
        <v>585</v>
      </c>
      <c r="H61" s="288">
        <v>581</v>
      </c>
    </row>
    <row r="62" spans="2:8" ht="45.75" customHeight="1" x14ac:dyDescent="0.2">
      <c r="B62" s="272"/>
      <c r="C62" s="1108" t="s">
        <v>542</v>
      </c>
      <c r="D62" s="1109"/>
      <c r="E62" s="1110"/>
      <c r="F62" s="281">
        <v>37</v>
      </c>
      <c r="G62" s="281">
        <v>43</v>
      </c>
      <c r="H62" s="289">
        <v>537</v>
      </c>
    </row>
    <row r="63" spans="2:8" ht="52.5" customHeight="1" x14ac:dyDescent="0.2">
      <c r="B63" s="273"/>
      <c r="C63" s="1111" t="s">
        <v>101</v>
      </c>
      <c r="D63" s="1111"/>
      <c r="E63" s="1112"/>
      <c r="F63" s="282">
        <v>12789</v>
      </c>
      <c r="G63" s="282">
        <v>13838</v>
      </c>
      <c r="H63" s="290">
        <v>15023</v>
      </c>
    </row>
    <row r="64" spans="2:8" ht="13.2" x14ac:dyDescent="0.2"/>
    <row r="65" s="46" customFormat="1" ht="13.5" hidden="1" customHeight="1" x14ac:dyDescent="0.2"/>
    <row r="66" s="46" customFormat="1" ht="13.5" hidden="1" customHeight="1" x14ac:dyDescent="0.2"/>
    <row r="67" s="46" customFormat="1" ht="13.5" hidden="1" customHeight="1" x14ac:dyDescent="0.2"/>
    <row r="68" s="46" customFormat="1" ht="13.5" hidden="1" customHeight="1" x14ac:dyDescent="0.2"/>
    <row r="69" s="46" customFormat="1" ht="13.5" hidden="1" customHeight="1" x14ac:dyDescent="0.2"/>
    <row r="70" s="46" customFormat="1" ht="13.5" hidden="1" customHeight="1" x14ac:dyDescent="0.2"/>
    <row r="71" s="46" customFormat="1" ht="13.5" hidden="1" customHeight="1" x14ac:dyDescent="0.2"/>
    <row r="72" s="46" customFormat="1" ht="13.5" hidden="1" customHeight="1" x14ac:dyDescent="0.2"/>
    <row r="73" s="46" customFormat="1" ht="13.5" hidden="1" customHeight="1" x14ac:dyDescent="0.2"/>
    <row r="74" s="46" customFormat="1" ht="13.5" hidden="1" customHeight="1" x14ac:dyDescent="0.2"/>
    <row r="75" s="46" customFormat="1" ht="13.5" hidden="1" customHeight="1" x14ac:dyDescent="0.2"/>
    <row r="76" s="46" customFormat="1" ht="13.5" hidden="1" customHeight="1" x14ac:dyDescent="0.2"/>
    <row r="77" s="46" customFormat="1" ht="13.5" hidden="1" customHeight="1" x14ac:dyDescent="0.2"/>
    <row r="78" s="46" customFormat="1" ht="13.5" hidden="1" customHeight="1" x14ac:dyDescent="0.2"/>
    <row r="79" s="46" customFormat="1" ht="13.5" hidden="1" customHeight="1" x14ac:dyDescent="0.2"/>
    <row r="80" s="46" customFormat="1" ht="13.5" hidden="1" customHeight="1" x14ac:dyDescent="0.2"/>
    <row r="81" s="46" customFormat="1" ht="13.5" hidden="1" customHeight="1" x14ac:dyDescent="0.2"/>
    <row r="82" s="46" customFormat="1" ht="13.5" hidden="1" customHeight="1" x14ac:dyDescent="0.2"/>
    <row r="83" s="46" customFormat="1" ht="13.5" hidden="1" customHeight="1" x14ac:dyDescent="0.2"/>
    <row r="84" s="46" customFormat="1" ht="13.5" hidden="1" customHeight="1" x14ac:dyDescent="0.2"/>
    <row r="85" s="46" customFormat="1" ht="13.5" hidden="1" customHeight="1" x14ac:dyDescent="0.2"/>
    <row r="86" s="46" customFormat="1" ht="13.5" hidden="1" customHeight="1" x14ac:dyDescent="0.2"/>
    <row r="87" s="46" customFormat="1" ht="13.5" hidden="1" customHeight="1" x14ac:dyDescent="0.2"/>
    <row r="88" s="46" customFormat="1" ht="13.5" hidden="1" customHeight="1" x14ac:dyDescent="0.2"/>
  </sheetData>
  <sheetProtection algorithmName="SHA-512" hashValue="THbqu0yur2+Citvd88GQlBVx8HI7eGZF8SlYXRi9pTveiBdScoTl+R1Vag3S04B25TkosG9/3c0qNRrVAMIqVg==" saltValue="XTn2HPtLMUyNDgIOhTGHD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CCBC9-A299-4D29-A57E-206BB22D340B}">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314" customWidth="1"/>
    <col min="2" max="107" width="2.44140625" style="314" customWidth="1"/>
    <col min="108" max="108" width="6.109375" style="316" customWidth="1"/>
    <col min="109" max="109" width="5.88671875" style="315" customWidth="1"/>
    <col min="110" max="16384" width="8.6640625" style="314" hidden="1"/>
  </cols>
  <sheetData>
    <row r="1" spans="1:109" ht="42.75" customHeight="1" x14ac:dyDescent="0.2">
      <c r="A1" s="350"/>
      <c r="B1" s="349"/>
      <c r="DD1" s="314"/>
      <c r="DE1" s="314"/>
    </row>
    <row r="2" spans="1:109" ht="25.5" customHeight="1" x14ac:dyDescent="0.2">
      <c r="A2" s="348"/>
      <c r="C2" s="348"/>
      <c r="O2" s="348"/>
      <c r="P2" s="348"/>
      <c r="Q2" s="348"/>
      <c r="R2" s="348"/>
      <c r="S2" s="348"/>
      <c r="T2" s="348"/>
      <c r="U2" s="348"/>
      <c r="V2" s="348"/>
      <c r="W2" s="348"/>
      <c r="X2" s="348"/>
      <c r="Y2" s="348"/>
      <c r="Z2" s="348"/>
      <c r="AA2" s="348"/>
      <c r="AB2" s="348"/>
      <c r="AC2" s="348"/>
      <c r="AD2" s="348"/>
      <c r="AE2" s="348"/>
      <c r="AF2" s="348"/>
      <c r="AG2" s="348"/>
      <c r="AH2" s="348"/>
      <c r="AI2" s="348"/>
      <c r="AU2" s="348"/>
      <c r="BG2" s="348"/>
      <c r="BS2" s="348"/>
      <c r="CE2" s="348"/>
      <c r="CQ2" s="348"/>
      <c r="DD2" s="314"/>
      <c r="DE2" s="314"/>
    </row>
    <row r="3" spans="1:109" ht="25.5" customHeight="1" x14ac:dyDescent="0.2">
      <c r="A3" s="348"/>
      <c r="C3" s="348"/>
      <c r="O3" s="348"/>
      <c r="P3" s="348"/>
      <c r="Q3" s="348"/>
      <c r="R3" s="348"/>
      <c r="S3" s="348"/>
      <c r="T3" s="348"/>
      <c r="U3" s="348"/>
      <c r="V3" s="348"/>
      <c r="W3" s="348"/>
      <c r="X3" s="348"/>
      <c r="Y3" s="348"/>
      <c r="Z3" s="348"/>
      <c r="AA3" s="348"/>
      <c r="AB3" s="348"/>
      <c r="AC3" s="348"/>
      <c r="AD3" s="348"/>
      <c r="AE3" s="348"/>
      <c r="AF3" s="348"/>
      <c r="AG3" s="348"/>
      <c r="AH3" s="348"/>
      <c r="AI3" s="348"/>
      <c r="AU3" s="348"/>
      <c r="BG3" s="348"/>
      <c r="BS3" s="348"/>
      <c r="CE3" s="348"/>
      <c r="CQ3" s="348"/>
      <c r="DD3" s="314"/>
      <c r="DE3" s="314"/>
    </row>
    <row r="4" spans="1:109" s="347" customFormat="1" ht="13.2" x14ac:dyDescent="0.2">
      <c r="A4" s="348"/>
      <c r="B4" s="348"/>
      <c r="C4" s="348"/>
      <c r="D4" s="348"/>
      <c r="E4" s="348"/>
      <c r="F4" s="348"/>
      <c r="G4" s="348"/>
      <c r="H4" s="348"/>
      <c r="I4" s="348"/>
      <c r="J4" s="348"/>
      <c r="K4" s="348"/>
      <c r="L4" s="348"/>
      <c r="M4" s="348"/>
      <c r="N4" s="348"/>
      <c r="O4" s="348"/>
      <c r="P4" s="348"/>
      <c r="Q4" s="348"/>
      <c r="R4" s="348"/>
      <c r="S4" s="348"/>
      <c r="T4" s="348"/>
      <c r="U4" s="348"/>
      <c r="V4" s="348"/>
      <c r="W4" s="348"/>
      <c r="X4" s="348"/>
      <c r="Y4" s="348"/>
      <c r="Z4" s="348"/>
      <c r="AA4" s="348"/>
      <c r="AB4" s="348"/>
      <c r="AC4" s="348"/>
      <c r="AD4" s="348"/>
      <c r="AE4" s="348"/>
      <c r="AF4" s="348"/>
      <c r="AG4" s="348"/>
      <c r="AH4" s="348"/>
      <c r="AI4" s="348"/>
      <c r="AJ4" s="348"/>
      <c r="AK4" s="348"/>
      <c r="AL4" s="348"/>
      <c r="AM4" s="348"/>
      <c r="AN4" s="348"/>
      <c r="AO4" s="348"/>
      <c r="AP4" s="348"/>
      <c r="AQ4" s="348"/>
      <c r="AR4" s="348"/>
      <c r="AS4" s="348"/>
      <c r="AT4" s="348"/>
      <c r="AU4" s="348"/>
      <c r="AV4" s="348"/>
      <c r="AW4" s="348"/>
      <c r="AX4" s="348"/>
      <c r="AY4" s="348"/>
      <c r="AZ4" s="348"/>
      <c r="BA4" s="348"/>
      <c r="BB4" s="348"/>
      <c r="BC4" s="348"/>
      <c r="BD4" s="348"/>
      <c r="BE4" s="348"/>
      <c r="BF4" s="348"/>
      <c r="BG4" s="348"/>
      <c r="BH4" s="348"/>
      <c r="BI4" s="348"/>
      <c r="BJ4" s="348"/>
      <c r="BK4" s="348"/>
      <c r="BL4" s="348"/>
      <c r="BM4" s="348"/>
      <c r="BN4" s="348"/>
      <c r="BO4" s="348"/>
      <c r="BP4" s="348"/>
      <c r="BQ4" s="348"/>
      <c r="BR4" s="348"/>
      <c r="BS4" s="348"/>
      <c r="BT4" s="348"/>
      <c r="BU4" s="348"/>
      <c r="BV4" s="348"/>
      <c r="BW4" s="348"/>
      <c r="BX4" s="348"/>
      <c r="BY4" s="348"/>
      <c r="BZ4" s="348"/>
      <c r="CA4" s="348"/>
      <c r="CB4" s="348"/>
      <c r="CC4" s="348"/>
      <c r="CD4" s="348"/>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row>
    <row r="5" spans="1:109" s="347" customFormat="1" ht="13.2" x14ac:dyDescent="0.2">
      <c r="A5" s="348"/>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row>
    <row r="6" spans="1:109" s="347" customFormat="1" ht="13.2" x14ac:dyDescent="0.2">
      <c r="A6" s="348"/>
      <c r="B6" s="348"/>
      <c r="C6" s="348"/>
      <c r="D6" s="348"/>
      <c r="E6" s="348"/>
      <c r="F6" s="348"/>
      <c r="G6" s="348"/>
      <c r="H6" s="348"/>
      <c r="I6" s="348"/>
      <c r="J6" s="348"/>
      <c r="K6" s="348"/>
      <c r="L6" s="348"/>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8"/>
      <c r="AL6" s="348"/>
      <c r="AM6" s="348"/>
      <c r="AN6" s="348"/>
      <c r="AO6" s="348"/>
      <c r="AP6" s="348"/>
      <c r="AQ6" s="348"/>
      <c r="AR6" s="348"/>
      <c r="AS6" s="348"/>
      <c r="AT6" s="348"/>
      <c r="AU6" s="348"/>
      <c r="AV6" s="348"/>
      <c r="AW6" s="348"/>
      <c r="AX6" s="348"/>
      <c r="AY6" s="348"/>
      <c r="AZ6" s="348"/>
      <c r="BA6" s="348"/>
      <c r="BB6" s="348"/>
      <c r="BC6" s="348"/>
      <c r="BD6" s="348"/>
      <c r="BE6" s="348"/>
      <c r="BF6" s="348"/>
      <c r="BG6" s="348"/>
      <c r="BH6" s="348"/>
      <c r="BI6" s="348"/>
      <c r="BJ6" s="348"/>
      <c r="BK6" s="348"/>
      <c r="BL6" s="348"/>
      <c r="BM6" s="348"/>
      <c r="BN6" s="348"/>
      <c r="BO6" s="348"/>
      <c r="BP6" s="348"/>
      <c r="BQ6" s="348"/>
      <c r="BR6" s="348"/>
      <c r="BS6" s="348"/>
      <c r="BT6" s="348"/>
      <c r="BU6" s="348"/>
      <c r="BV6" s="348"/>
      <c r="BW6" s="348"/>
      <c r="BX6" s="348"/>
      <c r="BY6" s="348"/>
      <c r="BZ6" s="348"/>
      <c r="CA6" s="348"/>
      <c r="CB6" s="348"/>
      <c r="CC6" s="348"/>
      <c r="CD6" s="348"/>
      <c r="CE6" s="348"/>
      <c r="CF6" s="348"/>
      <c r="CG6" s="348"/>
      <c r="CH6" s="348"/>
      <c r="CI6" s="348"/>
      <c r="CJ6" s="348"/>
      <c r="CK6" s="348"/>
      <c r="CL6" s="348"/>
      <c r="CM6" s="348"/>
      <c r="CN6" s="348"/>
      <c r="CO6" s="348"/>
      <c r="CP6" s="348"/>
      <c r="CQ6" s="348"/>
      <c r="CR6" s="348"/>
      <c r="CS6" s="348"/>
      <c r="CT6" s="348"/>
      <c r="CU6" s="348"/>
      <c r="CV6" s="348"/>
      <c r="CW6" s="348"/>
      <c r="CX6" s="348"/>
      <c r="CY6" s="348"/>
      <c r="CZ6" s="348"/>
      <c r="DA6" s="348"/>
      <c r="DB6" s="348"/>
      <c r="DC6" s="348"/>
      <c r="DD6" s="348"/>
      <c r="DE6" s="348"/>
    </row>
    <row r="7" spans="1:109" s="347" customFormat="1" ht="13.2" x14ac:dyDescent="0.2">
      <c r="A7" s="348"/>
      <c r="B7" s="348"/>
      <c r="C7" s="348"/>
      <c r="D7" s="348"/>
      <c r="E7" s="348"/>
      <c r="F7" s="348"/>
      <c r="G7" s="348"/>
      <c r="H7" s="348"/>
      <c r="I7" s="348"/>
      <c r="J7" s="348"/>
      <c r="K7" s="348"/>
      <c r="L7" s="348"/>
      <c r="M7" s="348"/>
      <c r="N7" s="348"/>
      <c r="O7" s="348"/>
      <c r="P7" s="348"/>
      <c r="Q7" s="348"/>
      <c r="R7" s="348"/>
      <c r="S7" s="348"/>
      <c r="T7" s="348"/>
      <c r="U7" s="348"/>
      <c r="V7" s="348"/>
      <c r="W7" s="348"/>
      <c r="X7" s="348"/>
      <c r="Y7" s="348"/>
      <c r="Z7" s="348"/>
      <c r="AA7" s="348"/>
      <c r="AB7" s="348"/>
      <c r="AC7" s="348"/>
      <c r="AD7" s="348"/>
      <c r="AE7" s="348"/>
      <c r="AF7" s="348"/>
      <c r="AG7" s="348"/>
      <c r="AH7" s="348"/>
      <c r="AI7" s="348"/>
      <c r="AJ7" s="348"/>
      <c r="AK7" s="348"/>
      <c r="AL7" s="348"/>
      <c r="AM7" s="348"/>
      <c r="AN7" s="348"/>
      <c r="AO7" s="348"/>
      <c r="AP7" s="348"/>
      <c r="AQ7" s="348"/>
      <c r="AR7" s="348"/>
      <c r="AS7" s="348"/>
      <c r="AT7" s="348"/>
      <c r="AU7" s="348"/>
      <c r="AV7" s="348"/>
      <c r="AW7" s="348"/>
      <c r="AX7" s="348"/>
      <c r="AY7" s="348"/>
      <c r="AZ7" s="348"/>
      <c r="BA7" s="348"/>
      <c r="BB7" s="348"/>
      <c r="BC7" s="348"/>
      <c r="BD7" s="348"/>
      <c r="BE7" s="348"/>
      <c r="BF7" s="348"/>
      <c r="BG7" s="348"/>
      <c r="BH7" s="348"/>
      <c r="BI7" s="348"/>
      <c r="BJ7" s="348"/>
      <c r="BK7" s="348"/>
      <c r="BL7" s="348"/>
      <c r="BM7" s="348"/>
      <c r="BN7" s="348"/>
      <c r="BO7" s="348"/>
      <c r="BP7" s="348"/>
      <c r="BQ7" s="348"/>
      <c r="BR7" s="348"/>
      <c r="BS7" s="348"/>
      <c r="BT7" s="348"/>
      <c r="BU7" s="348"/>
      <c r="BV7" s="348"/>
      <c r="BW7" s="348"/>
      <c r="BX7" s="348"/>
      <c r="BY7" s="348"/>
      <c r="BZ7" s="348"/>
      <c r="CA7" s="348"/>
      <c r="CB7" s="348"/>
      <c r="CC7" s="348"/>
      <c r="CD7" s="348"/>
      <c r="CE7" s="348"/>
      <c r="CF7" s="348"/>
      <c r="CG7" s="348"/>
      <c r="CH7" s="348"/>
      <c r="CI7" s="348"/>
      <c r="CJ7" s="348"/>
      <c r="CK7" s="348"/>
      <c r="CL7" s="348"/>
      <c r="CM7" s="348"/>
      <c r="CN7" s="348"/>
      <c r="CO7" s="348"/>
      <c r="CP7" s="348"/>
      <c r="CQ7" s="348"/>
      <c r="CR7" s="348"/>
      <c r="CS7" s="348"/>
      <c r="CT7" s="348"/>
      <c r="CU7" s="348"/>
      <c r="CV7" s="348"/>
      <c r="CW7" s="348"/>
      <c r="CX7" s="348"/>
      <c r="CY7" s="348"/>
      <c r="CZ7" s="348"/>
      <c r="DA7" s="348"/>
      <c r="DB7" s="348"/>
      <c r="DC7" s="348"/>
      <c r="DD7" s="348"/>
      <c r="DE7" s="348"/>
    </row>
    <row r="8" spans="1:109" s="347" customFormat="1" ht="13.2" x14ac:dyDescent="0.2">
      <c r="A8" s="348"/>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F8" s="348"/>
      <c r="AG8" s="348"/>
      <c r="AH8" s="348"/>
      <c r="AI8" s="348"/>
      <c r="AJ8" s="348"/>
      <c r="AK8" s="348"/>
      <c r="AL8" s="348"/>
      <c r="AM8" s="348"/>
      <c r="AN8" s="348"/>
      <c r="AO8" s="348"/>
      <c r="AP8" s="348"/>
      <c r="AQ8" s="348"/>
      <c r="AR8" s="348"/>
      <c r="AS8" s="348"/>
      <c r="AT8" s="348"/>
      <c r="AU8" s="348"/>
      <c r="AV8" s="348"/>
      <c r="AW8" s="348"/>
      <c r="AX8" s="348"/>
      <c r="AY8" s="348"/>
      <c r="AZ8" s="348"/>
      <c r="BA8" s="348"/>
      <c r="BB8" s="348"/>
      <c r="BC8" s="348"/>
      <c r="BD8" s="348"/>
      <c r="BE8" s="348"/>
      <c r="BF8" s="348"/>
      <c r="BG8" s="348"/>
      <c r="BH8" s="348"/>
      <c r="BI8" s="348"/>
      <c r="BJ8" s="348"/>
      <c r="BK8" s="348"/>
      <c r="BL8" s="348"/>
      <c r="BM8" s="348"/>
      <c r="BN8" s="348"/>
      <c r="BO8" s="348"/>
      <c r="BP8" s="348"/>
      <c r="BQ8" s="348"/>
      <c r="BR8" s="348"/>
      <c r="BS8" s="348"/>
      <c r="BT8" s="348"/>
      <c r="BU8" s="348"/>
      <c r="BV8" s="348"/>
      <c r="BW8" s="348"/>
      <c r="BX8" s="348"/>
      <c r="BY8" s="348"/>
      <c r="BZ8" s="348"/>
      <c r="CA8" s="348"/>
      <c r="CB8" s="348"/>
      <c r="CC8" s="348"/>
      <c r="CD8" s="348"/>
      <c r="CE8" s="348"/>
      <c r="CF8" s="348"/>
      <c r="CG8" s="348"/>
      <c r="CH8" s="348"/>
      <c r="CI8" s="348"/>
      <c r="CJ8" s="348"/>
      <c r="CK8" s="348"/>
      <c r="CL8" s="348"/>
      <c r="CM8" s="348"/>
      <c r="CN8" s="348"/>
      <c r="CO8" s="348"/>
      <c r="CP8" s="348"/>
      <c r="CQ8" s="348"/>
      <c r="CR8" s="348"/>
      <c r="CS8" s="348"/>
      <c r="CT8" s="348"/>
      <c r="CU8" s="348"/>
      <c r="CV8" s="348"/>
      <c r="CW8" s="348"/>
      <c r="CX8" s="348"/>
      <c r="CY8" s="348"/>
      <c r="CZ8" s="348"/>
      <c r="DA8" s="348"/>
      <c r="DB8" s="348"/>
      <c r="DC8" s="348"/>
      <c r="DD8" s="348"/>
      <c r="DE8" s="348"/>
    </row>
    <row r="9" spans="1:109" s="347" customFormat="1" ht="13.2" x14ac:dyDescent="0.2">
      <c r="A9" s="348"/>
      <c r="B9" s="348"/>
      <c r="C9" s="348"/>
      <c r="D9" s="348"/>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8"/>
      <c r="BI9" s="348"/>
      <c r="BJ9" s="348"/>
      <c r="BK9" s="348"/>
      <c r="BL9" s="348"/>
      <c r="BM9" s="348"/>
      <c r="BN9" s="348"/>
      <c r="BO9" s="348"/>
      <c r="BP9" s="348"/>
      <c r="BQ9" s="348"/>
      <c r="BR9" s="348"/>
      <c r="BS9" s="348"/>
      <c r="BT9" s="348"/>
      <c r="BU9" s="348"/>
      <c r="BV9" s="348"/>
      <c r="BW9" s="348"/>
      <c r="BX9" s="348"/>
      <c r="BY9" s="348"/>
      <c r="BZ9" s="348"/>
      <c r="CA9" s="348"/>
      <c r="CB9" s="348"/>
      <c r="CC9" s="348"/>
      <c r="CD9" s="348"/>
      <c r="CE9" s="348"/>
      <c r="CF9" s="348"/>
      <c r="CG9" s="348"/>
      <c r="CH9" s="348"/>
      <c r="CI9" s="348"/>
      <c r="CJ9" s="348"/>
      <c r="CK9" s="348"/>
      <c r="CL9" s="348"/>
      <c r="CM9" s="348"/>
      <c r="CN9" s="348"/>
      <c r="CO9" s="348"/>
      <c r="CP9" s="348"/>
      <c r="CQ9" s="348"/>
      <c r="CR9" s="348"/>
      <c r="CS9" s="348"/>
      <c r="CT9" s="348"/>
      <c r="CU9" s="348"/>
      <c r="CV9" s="348"/>
      <c r="CW9" s="348"/>
      <c r="CX9" s="348"/>
      <c r="CY9" s="348"/>
      <c r="CZ9" s="348"/>
      <c r="DA9" s="348"/>
      <c r="DB9" s="348"/>
      <c r="DC9" s="348"/>
      <c r="DD9" s="348"/>
      <c r="DE9" s="348"/>
    </row>
    <row r="10" spans="1:109" s="347" customFormat="1" ht="13.2" x14ac:dyDescent="0.2">
      <c r="A10" s="348"/>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8"/>
      <c r="BX10" s="348"/>
      <c r="BY10" s="348"/>
      <c r="BZ10" s="348"/>
      <c r="CA10" s="348"/>
      <c r="CB10" s="348"/>
      <c r="CC10" s="348"/>
      <c r="CD10" s="348"/>
      <c r="CE10" s="348"/>
      <c r="CF10" s="348"/>
      <c r="CG10" s="348"/>
      <c r="CH10" s="348"/>
      <c r="CI10" s="348"/>
      <c r="CJ10" s="348"/>
      <c r="CK10" s="348"/>
      <c r="CL10" s="348"/>
      <c r="CM10" s="348"/>
      <c r="CN10" s="348"/>
      <c r="CO10" s="348"/>
      <c r="CP10" s="348"/>
      <c r="CQ10" s="348"/>
      <c r="CR10" s="348"/>
      <c r="CS10" s="348"/>
      <c r="CT10" s="348"/>
      <c r="CU10" s="348"/>
      <c r="CV10" s="348"/>
      <c r="CW10" s="348"/>
      <c r="CX10" s="348"/>
      <c r="CY10" s="348"/>
      <c r="CZ10" s="348"/>
      <c r="DA10" s="348"/>
      <c r="DB10" s="348"/>
      <c r="DC10" s="348"/>
      <c r="DD10" s="348"/>
      <c r="DE10" s="348"/>
    </row>
    <row r="11" spans="1:109" s="347" customFormat="1" ht="13.2" x14ac:dyDescent="0.2">
      <c r="A11" s="348"/>
      <c r="B11" s="348"/>
      <c r="C11" s="348"/>
      <c r="D11" s="348"/>
      <c r="E11" s="348"/>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8"/>
      <c r="BX11" s="348"/>
      <c r="BY11" s="348"/>
      <c r="BZ11" s="348"/>
      <c r="CA11" s="348"/>
      <c r="CB11" s="348"/>
      <c r="CC11" s="348"/>
      <c r="CD11" s="348"/>
      <c r="CE11" s="348"/>
      <c r="CF11" s="348"/>
      <c r="CG11" s="348"/>
      <c r="CH11" s="348"/>
      <c r="CI11" s="348"/>
      <c r="CJ11" s="348"/>
      <c r="CK11" s="348"/>
      <c r="CL11" s="348"/>
      <c r="CM11" s="348"/>
      <c r="CN11" s="348"/>
      <c r="CO11" s="348"/>
      <c r="CP11" s="348"/>
      <c r="CQ11" s="348"/>
      <c r="CR11" s="348"/>
      <c r="CS11" s="348"/>
      <c r="CT11" s="348"/>
      <c r="CU11" s="348"/>
      <c r="CV11" s="348"/>
      <c r="CW11" s="348"/>
      <c r="CX11" s="348"/>
      <c r="CY11" s="348"/>
      <c r="CZ11" s="348"/>
      <c r="DA11" s="348"/>
      <c r="DB11" s="348"/>
      <c r="DC11" s="348"/>
      <c r="DD11" s="348"/>
      <c r="DE11" s="348"/>
    </row>
    <row r="12" spans="1:109" s="347" customFormat="1" ht="13.2" x14ac:dyDescent="0.2">
      <c r="A12" s="348"/>
      <c r="B12" s="348"/>
      <c r="C12" s="348"/>
      <c r="D12" s="348"/>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c r="BE12" s="348"/>
      <c r="BF12" s="348"/>
      <c r="BG12" s="348"/>
      <c r="BH12" s="348"/>
      <c r="BI12" s="348"/>
      <c r="BJ12" s="348"/>
      <c r="BK12" s="348"/>
      <c r="BL12" s="348"/>
      <c r="BM12" s="348"/>
      <c r="BN12" s="348"/>
      <c r="BO12" s="348"/>
      <c r="BP12" s="348"/>
      <c r="BQ12" s="348"/>
      <c r="BR12" s="348"/>
      <c r="BS12" s="348"/>
      <c r="BT12" s="348"/>
      <c r="BU12" s="348"/>
      <c r="BV12" s="348"/>
      <c r="BW12" s="348"/>
      <c r="BX12" s="348"/>
      <c r="BY12" s="348"/>
      <c r="BZ12" s="348"/>
      <c r="CA12" s="348"/>
      <c r="CB12" s="348"/>
      <c r="CC12" s="348"/>
      <c r="CD12" s="348"/>
      <c r="CE12" s="348"/>
      <c r="CF12" s="348"/>
      <c r="CG12" s="348"/>
      <c r="CH12" s="348"/>
      <c r="CI12" s="348"/>
      <c r="CJ12" s="348"/>
      <c r="CK12" s="348"/>
      <c r="CL12" s="348"/>
      <c r="CM12" s="348"/>
      <c r="CN12" s="348"/>
      <c r="CO12" s="348"/>
      <c r="CP12" s="348"/>
      <c r="CQ12" s="348"/>
      <c r="CR12" s="348"/>
      <c r="CS12" s="348"/>
      <c r="CT12" s="348"/>
      <c r="CU12" s="348"/>
      <c r="CV12" s="348"/>
      <c r="CW12" s="348"/>
      <c r="CX12" s="348"/>
      <c r="CY12" s="348"/>
      <c r="CZ12" s="348"/>
      <c r="DA12" s="348"/>
      <c r="DB12" s="348"/>
      <c r="DC12" s="348"/>
      <c r="DD12" s="348"/>
      <c r="DE12" s="348"/>
    </row>
    <row r="13" spans="1:109" s="347" customFormat="1" ht="13.2" x14ac:dyDescent="0.2">
      <c r="A13" s="348"/>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8"/>
      <c r="AD13" s="348"/>
      <c r="AE13" s="348"/>
      <c r="AF13" s="348"/>
      <c r="AG13" s="348"/>
      <c r="AH13" s="348"/>
      <c r="AI13" s="348"/>
      <c r="AJ13" s="348"/>
      <c r="AK13" s="348"/>
      <c r="AL13" s="348"/>
      <c r="AM13" s="348"/>
      <c r="AN13" s="348"/>
      <c r="AO13" s="348"/>
      <c r="AP13" s="348"/>
      <c r="AQ13" s="348"/>
      <c r="AR13" s="348"/>
      <c r="AS13" s="348"/>
      <c r="AT13" s="348"/>
      <c r="AU13" s="348"/>
      <c r="AV13" s="348"/>
      <c r="AW13" s="348"/>
      <c r="AX13" s="348"/>
      <c r="AY13" s="348"/>
      <c r="AZ13" s="348"/>
      <c r="BA13" s="348"/>
      <c r="BB13" s="348"/>
      <c r="BC13" s="348"/>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row>
    <row r="14" spans="1:109" s="347" customFormat="1" ht="13.2" x14ac:dyDescent="0.2">
      <c r="A14" s="348"/>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348"/>
      <c r="BE14" s="348"/>
      <c r="BF14" s="348"/>
      <c r="BG14" s="348"/>
      <c r="BH14" s="348"/>
      <c r="BI14" s="348"/>
      <c r="BJ14" s="348"/>
      <c r="BK14" s="348"/>
      <c r="BL14" s="348"/>
      <c r="BM14" s="348"/>
      <c r="BN14" s="348"/>
      <c r="BO14" s="348"/>
      <c r="BP14" s="348"/>
      <c r="BQ14" s="348"/>
      <c r="BR14" s="348"/>
      <c r="BS14" s="348"/>
      <c r="BT14" s="348"/>
      <c r="BU14" s="348"/>
      <c r="BV14" s="348"/>
      <c r="BW14" s="348"/>
      <c r="BX14" s="348"/>
      <c r="BY14" s="348"/>
      <c r="BZ14" s="348"/>
      <c r="CA14" s="348"/>
      <c r="CB14" s="348"/>
      <c r="CC14" s="348"/>
      <c r="CD14" s="348"/>
      <c r="CE14" s="348"/>
      <c r="CF14" s="348"/>
      <c r="CG14" s="348"/>
      <c r="CH14" s="348"/>
      <c r="CI14" s="348"/>
      <c r="CJ14" s="348"/>
      <c r="CK14" s="348"/>
      <c r="CL14" s="348"/>
      <c r="CM14" s="348"/>
      <c r="CN14" s="348"/>
      <c r="CO14" s="348"/>
      <c r="CP14" s="348"/>
      <c r="CQ14" s="348"/>
      <c r="CR14" s="348"/>
      <c r="CS14" s="348"/>
      <c r="CT14" s="348"/>
      <c r="CU14" s="348"/>
      <c r="CV14" s="348"/>
      <c r="CW14" s="348"/>
      <c r="CX14" s="348"/>
      <c r="CY14" s="348"/>
      <c r="CZ14" s="348"/>
      <c r="DA14" s="348"/>
      <c r="DB14" s="348"/>
      <c r="DC14" s="348"/>
      <c r="DD14" s="348"/>
      <c r="DE14" s="348"/>
    </row>
    <row r="15" spans="1:109" s="347" customFormat="1" ht="13.2" x14ac:dyDescent="0.2">
      <c r="A15" s="314"/>
      <c r="B15" s="348"/>
      <c r="C15" s="348"/>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row>
    <row r="16" spans="1:109" s="347" customFormat="1" ht="13.2" x14ac:dyDescent="0.2">
      <c r="A16" s="314"/>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8"/>
      <c r="BB16" s="348"/>
      <c r="BC16" s="348"/>
      <c r="BD16" s="348"/>
      <c r="BE16" s="348"/>
      <c r="BF16" s="348"/>
      <c r="BG16" s="348"/>
      <c r="BH16" s="348"/>
      <c r="BI16" s="348"/>
      <c r="BJ16" s="348"/>
      <c r="BK16" s="348"/>
      <c r="BL16" s="348"/>
      <c r="BM16" s="348"/>
      <c r="BN16" s="348"/>
      <c r="BO16" s="348"/>
      <c r="BP16" s="348"/>
      <c r="BQ16" s="348"/>
      <c r="BR16" s="348"/>
      <c r="BS16" s="348"/>
      <c r="BT16" s="348"/>
      <c r="BU16" s="348"/>
      <c r="BV16" s="348"/>
      <c r="BW16" s="348"/>
      <c r="BX16" s="348"/>
      <c r="BY16" s="348"/>
      <c r="BZ16" s="348"/>
      <c r="CA16" s="348"/>
      <c r="CB16" s="348"/>
      <c r="CC16" s="348"/>
      <c r="CD16" s="348"/>
      <c r="CE16" s="348"/>
      <c r="CF16" s="348"/>
      <c r="CG16" s="348"/>
      <c r="CH16" s="348"/>
      <c r="CI16" s="348"/>
      <c r="CJ16" s="348"/>
      <c r="CK16" s="348"/>
      <c r="CL16" s="348"/>
      <c r="CM16" s="348"/>
      <c r="CN16" s="348"/>
      <c r="CO16" s="348"/>
      <c r="CP16" s="348"/>
      <c r="CQ16" s="348"/>
      <c r="CR16" s="348"/>
      <c r="CS16" s="348"/>
      <c r="CT16" s="348"/>
      <c r="CU16" s="348"/>
      <c r="CV16" s="348"/>
      <c r="CW16" s="348"/>
      <c r="CX16" s="348"/>
      <c r="CY16" s="348"/>
      <c r="CZ16" s="348"/>
      <c r="DA16" s="348"/>
      <c r="DB16" s="348"/>
      <c r="DC16" s="348"/>
      <c r="DD16" s="348"/>
      <c r="DE16" s="348"/>
    </row>
    <row r="17" spans="1:109" s="347" customFormat="1" ht="13.2" x14ac:dyDescent="0.2">
      <c r="A17" s="314"/>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348"/>
      <c r="AX17" s="348"/>
      <c r="AY17" s="348"/>
      <c r="AZ17" s="348"/>
      <c r="BA17" s="348"/>
      <c r="BB17" s="348"/>
      <c r="BC17" s="348"/>
      <c r="BD17" s="348"/>
      <c r="BE17" s="348"/>
      <c r="BF17" s="348"/>
      <c r="BG17" s="348"/>
      <c r="BH17" s="348"/>
      <c r="BI17" s="348"/>
      <c r="BJ17" s="348"/>
      <c r="BK17" s="348"/>
      <c r="BL17" s="348"/>
      <c r="BM17" s="348"/>
      <c r="BN17" s="348"/>
      <c r="BO17" s="348"/>
      <c r="BP17" s="348"/>
      <c r="BQ17" s="348"/>
      <c r="BR17" s="348"/>
      <c r="BS17" s="348"/>
      <c r="BT17" s="348"/>
      <c r="BU17" s="348"/>
      <c r="BV17" s="348"/>
      <c r="BW17" s="348"/>
      <c r="BX17" s="348"/>
      <c r="BY17" s="348"/>
      <c r="BZ17" s="348"/>
      <c r="CA17" s="348"/>
      <c r="CB17" s="348"/>
      <c r="CC17" s="348"/>
      <c r="CD17" s="348"/>
      <c r="CE17" s="348"/>
      <c r="CF17" s="348"/>
      <c r="CG17" s="348"/>
      <c r="CH17" s="348"/>
      <c r="CI17" s="348"/>
      <c r="CJ17" s="348"/>
      <c r="CK17" s="348"/>
      <c r="CL17" s="348"/>
      <c r="CM17" s="348"/>
      <c r="CN17" s="348"/>
      <c r="CO17" s="348"/>
      <c r="CP17" s="348"/>
      <c r="CQ17" s="348"/>
      <c r="CR17" s="348"/>
      <c r="CS17" s="348"/>
      <c r="CT17" s="348"/>
      <c r="CU17" s="348"/>
      <c r="CV17" s="348"/>
      <c r="CW17" s="348"/>
      <c r="CX17" s="348"/>
      <c r="CY17" s="348"/>
      <c r="CZ17" s="348"/>
      <c r="DA17" s="348"/>
      <c r="DB17" s="348"/>
      <c r="DC17" s="348"/>
      <c r="DD17" s="348"/>
      <c r="DE17" s="348"/>
    </row>
    <row r="18" spans="1:109" s="347" customFormat="1" ht="13.2" x14ac:dyDescent="0.2">
      <c r="A18" s="314"/>
      <c r="B18" s="348"/>
      <c r="C18" s="348"/>
      <c r="D18" s="348"/>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c r="BE18" s="348"/>
      <c r="BF18" s="348"/>
      <c r="BG18" s="348"/>
      <c r="BH18" s="348"/>
      <c r="BI18" s="348"/>
      <c r="BJ18" s="348"/>
      <c r="BK18" s="348"/>
      <c r="BL18" s="348"/>
      <c r="BM18" s="348"/>
      <c r="BN18" s="348"/>
      <c r="BO18" s="348"/>
      <c r="BP18" s="348"/>
      <c r="BQ18" s="348"/>
      <c r="BR18" s="348"/>
      <c r="BS18" s="348"/>
      <c r="BT18" s="348"/>
      <c r="BU18" s="348"/>
      <c r="BV18" s="348"/>
      <c r="BW18" s="348"/>
      <c r="BX18" s="348"/>
      <c r="BY18" s="348"/>
      <c r="BZ18" s="348"/>
      <c r="CA18" s="348"/>
      <c r="CB18" s="348"/>
      <c r="CC18" s="348"/>
      <c r="CD18" s="348"/>
      <c r="CE18" s="348"/>
      <c r="CF18" s="348"/>
      <c r="CG18" s="348"/>
      <c r="CH18" s="348"/>
      <c r="CI18" s="348"/>
      <c r="CJ18" s="348"/>
      <c r="CK18" s="348"/>
      <c r="CL18" s="348"/>
      <c r="CM18" s="348"/>
      <c r="CN18" s="348"/>
      <c r="CO18" s="348"/>
      <c r="CP18" s="348"/>
      <c r="CQ18" s="348"/>
      <c r="CR18" s="348"/>
      <c r="CS18" s="348"/>
      <c r="CT18" s="348"/>
      <c r="CU18" s="348"/>
      <c r="CV18" s="348"/>
      <c r="CW18" s="348"/>
      <c r="CX18" s="348"/>
      <c r="CY18" s="348"/>
      <c r="CZ18" s="348"/>
      <c r="DA18" s="348"/>
      <c r="DB18" s="348"/>
      <c r="DC18" s="348"/>
      <c r="DD18" s="348"/>
      <c r="DE18" s="348"/>
    </row>
    <row r="19" spans="1:109" ht="13.2" x14ac:dyDescent="0.2">
      <c r="DD19" s="314"/>
      <c r="DE19" s="314"/>
    </row>
    <row r="20" spans="1:109" ht="13.2" x14ac:dyDescent="0.2">
      <c r="DD20" s="314"/>
      <c r="DE20" s="314"/>
    </row>
    <row r="21" spans="1:109" ht="17.25" customHeight="1" x14ac:dyDescent="0.2">
      <c r="B21" s="346"/>
      <c r="C21" s="343"/>
      <c r="D21" s="343"/>
      <c r="E21" s="343"/>
      <c r="F21" s="343"/>
      <c r="G21" s="343"/>
      <c r="H21" s="343"/>
      <c r="I21" s="343"/>
      <c r="J21" s="343"/>
      <c r="K21" s="343"/>
      <c r="L21" s="343"/>
      <c r="M21" s="343"/>
      <c r="N21" s="345"/>
      <c r="O21" s="343"/>
      <c r="P21" s="343"/>
      <c r="Q21" s="343"/>
      <c r="R21" s="343"/>
      <c r="S21" s="343"/>
      <c r="T21" s="343"/>
      <c r="U21" s="343"/>
      <c r="V21" s="343"/>
      <c r="W21" s="343"/>
      <c r="X21" s="343"/>
      <c r="Y21" s="343"/>
      <c r="Z21" s="343"/>
      <c r="AA21" s="343"/>
      <c r="AB21" s="343"/>
      <c r="AC21" s="343"/>
      <c r="AD21" s="343"/>
      <c r="AE21" s="343"/>
      <c r="AF21" s="343"/>
      <c r="AG21" s="343"/>
      <c r="AH21" s="343"/>
      <c r="AI21" s="343"/>
      <c r="AJ21" s="343"/>
      <c r="AK21" s="343"/>
      <c r="AL21" s="343"/>
      <c r="AM21" s="343"/>
      <c r="AN21" s="343"/>
      <c r="AO21" s="343"/>
      <c r="AP21" s="343"/>
      <c r="AQ21" s="343"/>
      <c r="AR21" s="343"/>
      <c r="AS21" s="343"/>
      <c r="AT21" s="345"/>
      <c r="AU21" s="343"/>
      <c r="AV21" s="343"/>
      <c r="AW21" s="343"/>
      <c r="AX21" s="343"/>
      <c r="AY21" s="343"/>
      <c r="AZ21" s="343"/>
      <c r="BA21" s="343"/>
      <c r="BB21" s="343"/>
      <c r="BC21" s="343"/>
      <c r="BD21" s="343"/>
      <c r="BE21" s="343"/>
      <c r="BF21" s="345"/>
      <c r="BG21" s="343"/>
      <c r="BH21" s="343"/>
      <c r="BI21" s="343"/>
      <c r="BJ21" s="343"/>
      <c r="BK21" s="343"/>
      <c r="BL21" s="343"/>
      <c r="BM21" s="343"/>
      <c r="BN21" s="343"/>
      <c r="BO21" s="343"/>
      <c r="BP21" s="343"/>
      <c r="BQ21" s="343"/>
      <c r="BR21" s="345"/>
      <c r="BS21" s="343"/>
      <c r="BT21" s="343"/>
      <c r="BU21" s="343"/>
      <c r="BV21" s="343"/>
      <c r="BW21" s="343"/>
      <c r="BX21" s="343"/>
      <c r="BY21" s="343"/>
      <c r="BZ21" s="343"/>
      <c r="CA21" s="343"/>
      <c r="CB21" s="343"/>
      <c r="CC21" s="343"/>
      <c r="CD21" s="345"/>
      <c r="CE21" s="343"/>
      <c r="CF21" s="343"/>
      <c r="CG21" s="343"/>
      <c r="CH21" s="343"/>
      <c r="CI21" s="343"/>
      <c r="CJ21" s="343"/>
      <c r="CK21" s="343"/>
      <c r="CL21" s="343"/>
      <c r="CM21" s="343"/>
      <c r="CN21" s="343"/>
      <c r="CO21" s="343"/>
      <c r="CP21" s="345"/>
      <c r="CQ21" s="343"/>
      <c r="CR21" s="343"/>
      <c r="CS21" s="343"/>
      <c r="CT21" s="343"/>
      <c r="CU21" s="343"/>
      <c r="CV21" s="343"/>
      <c r="CW21" s="343"/>
      <c r="CX21" s="343"/>
      <c r="CY21" s="343"/>
      <c r="CZ21" s="343"/>
      <c r="DA21" s="343"/>
      <c r="DB21" s="345"/>
      <c r="DC21" s="343"/>
      <c r="DD21" s="342"/>
      <c r="DE21" s="314"/>
    </row>
    <row r="22" spans="1:109" ht="17.25" customHeight="1" x14ac:dyDescent="0.2">
      <c r="B22" s="315"/>
    </row>
    <row r="23" spans="1:109" ht="13.2" x14ac:dyDescent="0.2">
      <c r="B23" s="315"/>
    </row>
    <row r="24" spans="1:109" ht="13.2" x14ac:dyDescent="0.2">
      <c r="B24" s="315"/>
    </row>
    <row r="25" spans="1:109" ht="13.2" x14ac:dyDescent="0.2">
      <c r="B25" s="315"/>
    </row>
    <row r="26" spans="1:109" ht="13.2" x14ac:dyDescent="0.2">
      <c r="B26" s="315"/>
    </row>
    <row r="27" spans="1:109" ht="13.2" x14ac:dyDescent="0.2">
      <c r="B27" s="315"/>
    </row>
    <row r="28" spans="1:109" ht="13.2" x14ac:dyDescent="0.2">
      <c r="B28" s="315"/>
    </row>
    <row r="29" spans="1:109" ht="13.2" x14ac:dyDescent="0.2">
      <c r="B29" s="315"/>
    </row>
    <row r="30" spans="1:109" ht="13.2" x14ac:dyDescent="0.2">
      <c r="B30" s="315"/>
    </row>
    <row r="31" spans="1:109" ht="13.2" x14ac:dyDescent="0.2">
      <c r="B31" s="315"/>
    </row>
    <row r="32" spans="1:109" ht="13.2" x14ac:dyDescent="0.2">
      <c r="B32" s="315"/>
    </row>
    <row r="33" spans="2:109" ht="13.2" x14ac:dyDescent="0.2">
      <c r="B33" s="315"/>
    </row>
    <row r="34" spans="2:109" ht="13.2" x14ac:dyDescent="0.2">
      <c r="B34" s="315"/>
    </row>
    <row r="35" spans="2:109" ht="13.2" x14ac:dyDescent="0.2">
      <c r="B35" s="315"/>
    </row>
    <row r="36" spans="2:109" ht="13.2" x14ac:dyDescent="0.2">
      <c r="B36" s="315"/>
    </row>
    <row r="37" spans="2:109" ht="13.2" x14ac:dyDescent="0.2">
      <c r="B37" s="315"/>
    </row>
    <row r="38" spans="2:109" ht="13.2" x14ac:dyDescent="0.2">
      <c r="B38" s="315"/>
    </row>
    <row r="39" spans="2:109" ht="13.2" x14ac:dyDescent="0.2">
      <c r="B39" s="319"/>
      <c r="C39" s="318"/>
      <c r="D39" s="318"/>
      <c r="E39" s="318"/>
      <c r="F39" s="318"/>
      <c r="G39" s="318"/>
      <c r="H39" s="318"/>
      <c r="I39" s="318"/>
      <c r="J39" s="318"/>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8"/>
      <c r="AN39" s="318"/>
      <c r="AO39" s="318"/>
      <c r="AP39" s="318"/>
      <c r="AQ39" s="318"/>
      <c r="AR39" s="318"/>
      <c r="AS39" s="318"/>
      <c r="AT39" s="318"/>
      <c r="AU39" s="318"/>
      <c r="AV39" s="318"/>
      <c r="AW39" s="318"/>
      <c r="AX39" s="318"/>
      <c r="AY39" s="318"/>
      <c r="AZ39" s="318"/>
      <c r="BA39" s="318"/>
      <c r="BB39" s="318"/>
      <c r="BC39" s="318"/>
      <c r="BD39" s="318"/>
      <c r="BE39" s="318"/>
      <c r="BF39" s="318"/>
      <c r="BG39" s="318"/>
      <c r="BH39" s="318"/>
      <c r="BI39" s="318"/>
      <c r="BJ39" s="318"/>
      <c r="BK39" s="318"/>
      <c r="BL39" s="318"/>
      <c r="BM39" s="318"/>
      <c r="BN39" s="318"/>
      <c r="BO39" s="318"/>
      <c r="BP39" s="318"/>
      <c r="BQ39" s="318"/>
      <c r="BR39" s="318"/>
      <c r="BS39" s="318"/>
      <c r="BT39" s="318"/>
      <c r="BU39" s="318"/>
      <c r="BV39" s="318"/>
      <c r="BW39" s="318"/>
      <c r="BX39" s="318"/>
      <c r="BY39" s="318"/>
      <c r="BZ39" s="318"/>
      <c r="CA39" s="318"/>
      <c r="CB39" s="318"/>
      <c r="CC39" s="318"/>
      <c r="CD39" s="318"/>
      <c r="CE39" s="318"/>
      <c r="CF39" s="318"/>
      <c r="CG39" s="318"/>
      <c r="CH39" s="318"/>
      <c r="CI39" s="318"/>
      <c r="CJ39" s="318"/>
      <c r="CK39" s="318"/>
      <c r="CL39" s="318"/>
      <c r="CM39" s="318"/>
      <c r="CN39" s="318"/>
      <c r="CO39" s="318"/>
      <c r="CP39" s="318"/>
      <c r="CQ39" s="318"/>
      <c r="CR39" s="318"/>
      <c r="CS39" s="318"/>
      <c r="CT39" s="318"/>
      <c r="CU39" s="318"/>
      <c r="CV39" s="318"/>
      <c r="CW39" s="318"/>
      <c r="CX39" s="318"/>
      <c r="CY39" s="318"/>
      <c r="CZ39" s="318"/>
      <c r="DA39" s="318"/>
      <c r="DB39" s="318"/>
      <c r="DC39" s="318"/>
      <c r="DD39" s="317"/>
    </row>
    <row r="40" spans="2:109" ht="13.2" x14ac:dyDescent="0.2">
      <c r="B40" s="334"/>
      <c r="DD40" s="334"/>
      <c r="DE40" s="314"/>
    </row>
    <row r="41" spans="2:109" ht="16.2" x14ac:dyDescent="0.2">
      <c r="B41" s="344" t="s">
        <v>553</v>
      </c>
      <c r="C41" s="343"/>
      <c r="D41" s="343"/>
      <c r="E41" s="343"/>
      <c r="F41" s="343"/>
      <c r="G41" s="343"/>
      <c r="H41" s="343"/>
      <c r="I41" s="343"/>
      <c r="J41" s="343"/>
      <c r="K41" s="343"/>
      <c r="L41" s="343"/>
      <c r="M41" s="343"/>
      <c r="N41" s="343"/>
      <c r="O41" s="343"/>
      <c r="P41" s="343"/>
      <c r="Q41" s="343"/>
      <c r="R41" s="343"/>
      <c r="S41" s="343"/>
      <c r="T41" s="343"/>
      <c r="U41" s="343"/>
      <c r="V41" s="343"/>
      <c r="W41" s="343"/>
      <c r="X41" s="343"/>
      <c r="Y41" s="343"/>
      <c r="Z41" s="343"/>
      <c r="AA41" s="343"/>
      <c r="AB41" s="343"/>
      <c r="AC41" s="343"/>
      <c r="AD41" s="343"/>
      <c r="AE41" s="343"/>
      <c r="AF41" s="343"/>
      <c r="AG41" s="343"/>
      <c r="AH41" s="343"/>
      <c r="AI41" s="343"/>
      <c r="AJ41" s="343"/>
      <c r="AK41" s="343"/>
      <c r="AL41" s="343"/>
      <c r="AM41" s="343"/>
      <c r="AN41" s="343"/>
      <c r="AO41" s="343"/>
      <c r="AP41" s="343"/>
      <c r="AQ41" s="343"/>
      <c r="AR41" s="343"/>
      <c r="AS41" s="343"/>
      <c r="AT41" s="343"/>
      <c r="AU41" s="343"/>
      <c r="AV41" s="343"/>
      <c r="AW41" s="343"/>
      <c r="AX41" s="343"/>
      <c r="AY41" s="343"/>
      <c r="AZ41" s="343"/>
      <c r="BA41" s="343"/>
      <c r="BB41" s="343"/>
      <c r="BC41" s="343"/>
      <c r="BD41" s="343"/>
      <c r="BE41" s="343"/>
      <c r="BF41" s="343"/>
      <c r="BG41" s="343"/>
      <c r="BH41" s="343"/>
      <c r="BI41" s="343"/>
      <c r="BJ41" s="343"/>
      <c r="BK41" s="343"/>
      <c r="BL41" s="343"/>
      <c r="BM41" s="343"/>
      <c r="BN41" s="343"/>
      <c r="BO41" s="343"/>
      <c r="BP41" s="343"/>
      <c r="BQ41" s="343"/>
      <c r="BR41" s="343"/>
      <c r="BS41" s="343"/>
      <c r="BT41" s="343"/>
      <c r="BU41" s="343"/>
      <c r="BV41" s="343"/>
      <c r="BW41" s="343"/>
      <c r="BX41" s="343"/>
      <c r="BY41" s="343"/>
      <c r="BZ41" s="343"/>
      <c r="CA41" s="343"/>
      <c r="CB41" s="343"/>
      <c r="CC41" s="343"/>
      <c r="CD41" s="343"/>
      <c r="CE41" s="343"/>
      <c r="CF41" s="343"/>
      <c r="CG41" s="343"/>
      <c r="CH41" s="343"/>
      <c r="CI41" s="343"/>
      <c r="CJ41" s="343"/>
      <c r="CK41" s="343"/>
      <c r="CL41" s="343"/>
      <c r="CM41" s="343"/>
      <c r="CN41" s="343"/>
      <c r="CO41" s="343"/>
      <c r="CP41" s="343"/>
      <c r="CQ41" s="343"/>
      <c r="CR41" s="343"/>
      <c r="CS41" s="343"/>
      <c r="CT41" s="343"/>
      <c r="CU41" s="343"/>
      <c r="CV41" s="343"/>
      <c r="CW41" s="343"/>
      <c r="CX41" s="343"/>
      <c r="CY41" s="343"/>
      <c r="CZ41" s="343"/>
      <c r="DA41" s="343"/>
      <c r="DB41" s="343"/>
      <c r="DC41" s="343"/>
      <c r="DD41" s="342"/>
    </row>
    <row r="42" spans="2:109" ht="13.2" x14ac:dyDescent="0.2">
      <c r="B42" s="315"/>
      <c r="G42" s="330"/>
      <c r="I42" s="329"/>
      <c r="J42" s="329"/>
      <c r="K42" s="329"/>
      <c r="AM42" s="330"/>
      <c r="AN42" s="330" t="s">
        <v>549</v>
      </c>
      <c r="AP42" s="329"/>
      <c r="AQ42" s="329"/>
      <c r="AR42" s="329"/>
      <c r="AY42" s="330"/>
      <c r="BA42" s="329"/>
      <c r="BB42" s="329"/>
      <c r="BC42" s="329"/>
      <c r="BK42" s="330"/>
      <c r="BM42" s="329"/>
      <c r="BN42" s="329"/>
      <c r="BO42" s="329"/>
      <c r="BW42" s="330"/>
      <c r="BY42" s="329"/>
      <c r="BZ42" s="329"/>
      <c r="CA42" s="329"/>
      <c r="CI42" s="330"/>
      <c r="CK42" s="329"/>
      <c r="CL42" s="329"/>
      <c r="CM42" s="329"/>
      <c r="CU42" s="330"/>
      <c r="CW42" s="329"/>
      <c r="CX42" s="329"/>
      <c r="CY42" s="329"/>
    </row>
    <row r="43" spans="2:109" ht="13.5" customHeight="1" x14ac:dyDescent="0.2">
      <c r="B43" s="315"/>
      <c r="AN43" s="1131" t="s">
        <v>552</v>
      </c>
      <c r="AO43" s="1132"/>
      <c r="AP43" s="1132"/>
      <c r="AQ43" s="1132"/>
      <c r="AR43" s="1132"/>
      <c r="AS43" s="1132"/>
      <c r="AT43" s="1132"/>
      <c r="AU43" s="1132"/>
      <c r="AV43" s="1132"/>
      <c r="AW43" s="1132"/>
      <c r="AX43" s="1132"/>
      <c r="AY43" s="1132"/>
      <c r="AZ43" s="1132"/>
      <c r="BA43" s="1132"/>
      <c r="BB43" s="1132"/>
      <c r="BC43" s="1132"/>
      <c r="BD43" s="1132"/>
      <c r="BE43" s="1132"/>
      <c r="BF43" s="1132"/>
      <c r="BG43" s="1132"/>
      <c r="BH43" s="1132"/>
      <c r="BI43" s="1132"/>
      <c r="BJ43" s="1132"/>
      <c r="BK43" s="1132"/>
      <c r="BL43" s="1132"/>
      <c r="BM43" s="1132"/>
      <c r="BN43" s="1132"/>
      <c r="BO43" s="1132"/>
      <c r="BP43" s="1132"/>
      <c r="BQ43" s="1132"/>
      <c r="BR43" s="1132"/>
      <c r="BS43" s="1132"/>
      <c r="BT43" s="1132"/>
      <c r="BU43" s="1132"/>
      <c r="BV43" s="1132"/>
      <c r="BW43" s="1132"/>
      <c r="BX43" s="1132"/>
      <c r="BY43" s="1132"/>
      <c r="BZ43" s="1132"/>
      <c r="CA43" s="1132"/>
      <c r="CB43" s="1132"/>
      <c r="CC43" s="1132"/>
      <c r="CD43" s="1132"/>
      <c r="CE43" s="1132"/>
      <c r="CF43" s="1132"/>
      <c r="CG43" s="1132"/>
      <c r="CH43" s="1132"/>
      <c r="CI43" s="1132"/>
      <c r="CJ43" s="1132"/>
      <c r="CK43" s="1132"/>
      <c r="CL43" s="1132"/>
      <c r="CM43" s="1132"/>
      <c r="CN43" s="1132"/>
      <c r="CO43" s="1132"/>
      <c r="CP43" s="1132"/>
      <c r="CQ43" s="1132"/>
      <c r="CR43" s="1132"/>
      <c r="CS43" s="1132"/>
      <c r="CT43" s="1132"/>
      <c r="CU43" s="1132"/>
      <c r="CV43" s="1132"/>
      <c r="CW43" s="1132"/>
      <c r="CX43" s="1132"/>
      <c r="CY43" s="1132"/>
      <c r="CZ43" s="1132"/>
      <c r="DA43" s="1132"/>
      <c r="DB43" s="1132"/>
      <c r="DC43" s="1133"/>
    </row>
    <row r="44" spans="2:109" ht="13.2" x14ac:dyDescent="0.2">
      <c r="B44" s="315"/>
      <c r="AN44" s="1134"/>
      <c r="AO44" s="1135"/>
      <c r="AP44" s="1135"/>
      <c r="AQ44" s="1135"/>
      <c r="AR44" s="1135"/>
      <c r="AS44" s="1135"/>
      <c r="AT44" s="1135"/>
      <c r="AU44" s="1135"/>
      <c r="AV44" s="1135"/>
      <c r="AW44" s="1135"/>
      <c r="AX44" s="1135"/>
      <c r="AY44" s="1135"/>
      <c r="AZ44" s="1135"/>
      <c r="BA44" s="1135"/>
      <c r="BB44" s="1135"/>
      <c r="BC44" s="1135"/>
      <c r="BD44" s="1135"/>
      <c r="BE44" s="1135"/>
      <c r="BF44" s="1135"/>
      <c r="BG44" s="1135"/>
      <c r="BH44" s="1135"/>
      <c r="BI44" s="1135"/>
      <c r="BJ44" s="1135"/>
      <c r="BK44" s="1135"/>
      <c r="BL44" s="1135"/>
      <c r="BM44" s="1135"/>
      <c r="BN44" s="1135"/>
      <c r="BO44" s="1135"/>
      <c r="BP44" s="1135"/>
      <c r="BQ44" s="1135"/>
      <c r="BR44" s="1135"/>
      <c r="BS44" s="1135"/>
      <c r="BT44" s="1135"/>
      <c r="BU44" s="1135"/>
      <c r="BV44" s="1135"/>
      <c r="BW44" s="1135"/>
      <c r="BX44" s="1135"/>
      <c r="BY44" s="1135"/>
      <c r="BZ44" s="1135"/>
      <c r="CA44" s="1135"/>
      <c r="CB44" s="1135"/>
      <c r="CC44" s="1135"/>
      <c r="CD44" s="1135"/>
      <c r="CE44" s="1135"/>
      <c r="CF44" s="1135"/>
      <c r="CG44" s="1135"/>
      <c r="CH44" s="1135"/>
      <c r="CI44" s="1135"/>
      <c r="CJ44" s="1135"/>
      <c r="CK44" s="1135"/>
      <c r="CL44" s="1135"/>
      <c r="CM44" s="1135"/>
      <c r="CN44" s="1135"/>
      <c r="CO44" s="1135"/>
      <c r="CP44" s="1135"/>
      <c r="CQ44" s="1135"/>
      <c r="CR44" s="1135"/>
      <c r="CS44" s="1135"/>
      <c r="CT44" s="1135"/>
      <c r="CU44" s="1135"/>
      <c r="CV44" s="1135"/>
      <c r="CW44" s="1135"/>
      <c r="CX44" s="1135"/>
      <c r="CY44" s="1135"/>
      <c r="CZ44" s="1135"/>
      <c r="DA44" s="1135"/>
      <c r="DB44" s="1135"/>
      <c r="DC44" s="1136"/>
    </row>
    <row r="45" spans="2:109" ht="13.2" x14ac:dyDescent="0.2">
      <c r="B45" s="315"/>
      <c r="AN45" s="1134"/>
      <c r="AO45" s="1135"/>
      <c r="AP45" s="1135"/>
      <c r="AQ45" s="1135"/>
      <c r="AR45" s="1135"/>
      <c r="AS45" s="1135"/>
      <c r="AT45" s="1135"/>
      <c r="AU45" s="1135"/>
      <c r="AV45" s="1135"/>
      <c r="AW45" s="1135"/>
      <c r="AX45" s="1135"/>
      <c r="AY45" s="1135"/>
      <c r="AZ45" s="1135"/>
      <c r="BA45" s="1135"/>
      <c r="BB45" s="1135"/>
      <c r="BC45" s="1135"/>
      <c r="BD45" s="1135"/>
      <c r="BE45" s="1135"/>
      <c r="BF45" s="1135"/>
      <c r="BG45" s="1135"/>
      <c r="BH45" s="1135"/>
      <c r="BI45" s="1135"/>
      <c r="BJ45" s="1135"/>
      <c r="BK45" s="1135"/>
      <c r="BL45" s="1135"/>
      <c r="BM45" s="1135"/>
      <c r="BN45" s="1135"/>
      <c r="BO45" s="1135"/>
      <c r="BP45" s="1135"/>
      <c r="BQ45" s="1135"/>
      <c r="BR45" s="1135"/>
      <c r="BS45" s="1135"/>
      <c r="BT45" s="1135"/>
      <c r="BU45" s="1135"/>
      <c r="BV45" s="1135"/>
      <c r="BW45" s="1135"/>
      <c r="BX45" s="1135"/>
      <c r="BY45" s="1135"/>
      <c r="BZ45" s="1135"/>
      <c r="CA45" s="1135"/>
      <c r="CB45" s="1135"/>
      <c r="CC45" s="1135"/>
      <c r="CD45" s="1135"/>
      <c r="CE45" s="1135"/>
      <c r="CF45" s="1135"/>
      <c r="CG45" s="1135"/>
      <c r="CH45" s="1135"/>
      <c r="CI45" s="1135"/>
      <c r="CJ45" s="1135"/>
      <c r="CK45" s="1135"/>
      <c r="CL45" s="1135"/>
      <c r="CM45" s="1135"/>
      <c r="CN45" s="1135"/>
      <c r="CO45" s="1135"/>
      <c r="CP45" s="1135"/>
      <c r="CQ45" s="1135"/>
      <c r="CR45" s="1135"/>
      <c r="CS45" s="1135"/>
      <c r="CT45" s="1135"/>
      <c r="CU45" s="1135"/>
      <c r="CV45" s="1135"/>
      <c r="CW45" s="1135"/>
      <c r="CX45" s="1135"/>
      <c r="CY45" s="1135"/>
      <c r="CZ45" s="1135"/>
      <c r="DA45" s="1135"/>
      <c r="DB45" s="1135"/>
      <c r="DC45" s="1136"/>
    </row>
    <row r="46" spans="2:109" ht="13.2" x14ac:dyDescent="0.2">
      <c r="B46" s="315"/>
      <c r="AN46" s="1134"/>
      <c r="AO46" s="1135"/>
      <c r="AP46" s="1135"/>
      <c r="AQ46" s="1135"/>
      <c r="AR46" s="1135"/>
      <c r="AS46" s="1135"/>
      <c r="AT46" s="1135"/>
      <c r="AU46" s="1135"/>
      <c r="AV46" s="1135"/>
      <c r="AW46" s="1135"/>
      <c r="AX46" s="1135"/>
      <c r="AY46" s="1135"/>
      <c r="AZ46" s="1135"/>
      <c r="BA46" s="1135"/>
      <c r="BB46" s="1135"/>
      <c r="BC46" s="1135"/>
      <c r="BD46" s="1135"/>
      <c r="BE46" s="1135"/>
      <c r="BF46" s="1135"/>
      <c r="BG46" s="1135"/>
      <c r="BH46" s="1135"/>
      <c r="BI46" s="1135"/>
      <c r="BJ46" s="1135"/>
      <c r="BK46" s="1135"/>
      <c r="BL46" s="1135"/>
      <c r="BM46" s="1135"/>
      <c r="BN46" s="1135"/>
      <c r="BO46" s="1135"/>
      <c r="BP46" s="1135"/>
      <c r="BQ46" s="1135"/>
      <c r="BR46" s="1135"/>
      <c r="BS46" s="1135"/>
      <c r="BT46" s="1135"/>
      <c r="BU46" s="1135"/>
      <c r="BV46" s="1135"/>
      <c r="BW46" s="1135"/>
      <c r="BX46" s="1135"/>
      <c r="BY46" s="1135"/>
      <c r="BZ46" s="1135"/>
      <c r="CA46" s="1135"/>
      <c r="CB46" s="1135"/>
      <c r="CC46" s="1135"/>
      <c r="CD46" s="1135"/>
      <c r="CE46" s="1135"/>
      <c r="CF46" s="1135"/>
      <c r="CG46" s="1135"/>
      <c r="CH46" s="1135"/>
      <c r="CI46" s="1135"/>
      <c r="CJ46" s="1135"/>
      <c r="CK46" s="1135"/>
      <c r="CL46" s="1135"/>
      <c r="CM46" s="1135"/>
      <c r="CN46" s="1135"/>
      <c r="CO46" s="1135"/>
      <c r="CP46" s="1135"/>
      <c r="CQ46" s="1135"/>
      <c r="CR46" s="1135"/>
      <c r="CS46" s="1135"/>
      <c r="CT46" s="1135"/>
      <c r="CU46" s="1135"/>
      <c r="CV46" s="1135"/>
      <c r="CW46" s="1135"/>
      <c r="CX46" s="1135"/>
      <c r="CY46" s="1135"/>
      <c r="CZ46" s="1135"/>
      <c r="DA46" s="1135"/>
      <c r="DB46" s="1135"/>
      <c r="DC46" s="1136"/>
    </row>
    <row r="47" spans="2:109" ht="13.2" x14ac:dyDescent="0.2">
      <c r="B47" s="315"/>
      <c r="AN47" s="1137"/>
      <c r="AO47" s="1138"/>
      <c r="AP47" s="1138"/>
      <c r="AQ47" s="1138"/>
      <c r="AR47" s="1138"/>
      <c r="AS47" s="1138"/>
      <c r="AT47" s="1138"/>
      <c r="AU47" s="1138"/>
      <c r="AV47" s="1138"/>
      <c r="AW47" s="1138"/>
      <c r="AX47" s="1138"/>
      <c r="AY47" s="1138"/>
      <c r="AZ47" s="1138"/>
      <c r="BA47" s="1138"/>
      <c r="BB47" s="1138"/>
      <c r="BC47" s="1138"/>
      <c r="BD47" s="1138"/>
      <c r="BE47" s="1138"/>
      <c r="BF47" s="1138"/>
      <c r="BG47" s="1138"/>
      <c r="BH47" s="1138"/>
      <c r="BI47" s="1138"/>
      <c r="BJ47" s="1138"/>
      <c r="BK47" s="1138"/>
      <c r="BL47" s="1138"/>
      <c r="BM47" s="1138"/>
      <c r="BN47" s="1138"/>
      <c r="BO47" s="1138"/>
      <c r="BP47" s="1138"/>
      <c r="BQ47" s="1138"/>
      <c r="BR47" s="1138"/>
      <c r="BS47" s="1138"/>
      <c r="BT47" s="1138"/>
      <c r="BU47" s="1138"/>
      <c r="BV47" s="1138"/>
      <c r="BW47" s="1138"/>
      <c r="BX47" s="1138"/>
      <c r="BY47" s="1138"/>
      <c r="BZ47" s="1138"/>
      <c r="CA47" s="1138"/>
      <c r="CB47" s="1138"/>
      <c r="CC47" s="1138"/>
      <c r="CD47" s="1138"/>
      <c r="CE47" s="1138"/>
      <c r="CF47" s="1138"/>
      <c r="CG47" s="1138"/>
      <c r="CH47" s="1138"/>
      <c r="CI47" s="1138"/>
      <c r="CJ47" s="1138"/>
      <c r="CK47" s="1138"/>
      <c r="CL47" s="1138"/>
      <c r="CM47" s="1138"/>
      <c r="CN47" s="1138"/>
      <c r="CO47" s="1138"/>
      <c r="CP47" s="1138"/>
      <c r="CQ47" s="1138"/>
      <c r="CR47" s="1138"/>
      <c r="CS47" s="1138"/>
      <c r="CT47" s="1138"/>
      <c r="CU47" s="1138"/>
      <c r="CV47" s="1138"/>
      <c r="CW47" s="1138"/>
      <c r="CX47" s="1138"/>
      <c r="CY47" s="1138"/>
      <c r="CZ47" s="1138"/>
      <c r="DA47" s="1138"/>
      <c r="DB47" s="1138"/>
      <c r="DC47" s="1139"/>
    </row>
    <row r="48" spans="2:109" ht="13.2" x14ac:dyDescent="0.2">
      <c r="B48" s="315"/>
      <c r="H48" s="321"/>
      <c r="I48" s="321"/>
      <c r="J48" s="321"/>
      <c r="AN48" s="321"/>
      <c r="AO48" s="321"/>
      <c r="AP48" s="321"/>
      <c r="AZ48" s="321"/>
      <c r="BA48" s="321"/>
      <c r="BB48" s="321"/>
      <c r="BL48" s="321"/>
      <c r="BM48" s="321"/>
      <c r="BN48" s="321"/>
      <c r="BX48" s="321"/>
      <c r="BY48" s="321"/>
      <c r="BZ48" s="321"/>
      <c r="CJ48" s="321"/>
      <c r="CK48" s="321"/>
      <c r="CL48" s="321"/>
      <c r="CV48" s="321"/>
      <c r="CW48" s="321"/>
      <c r="CX48" s="321"/>
    </row>
    <row r="49" spans="1:109" ht="13.2" x14ac:dyDescent="0.2">
      <c r="B49" s="315"/>
      <c r="AN49" s="314" t="s">
        <v>547</v>
      </c>
    </row>
    <row r="50" spans="1:109" ht="13.2" x14ac:dyDescent="0.2">
      <c r="B50" s="315"/>
      <c r="G50" s="1125"/>
      <c r="H50" s="1125"/>
      <c r="I50" s="1125"/>
      <c r="J50" s="1125"/>
      <c r="K50" s="323"/>
      <c r="L50" s="323"/>
      <c r="M50" s="322"/>
      <c r="N50" s="322"/>
      <c r="AN50" s="1127"/>
      <c r="AO50" s="1128"/>
      <c r="AP50" s="1128"/>
      <c r="AQ50" s="1128"/>
      <c r="AR50" s="1128"/>
      <c r="AS50" s="1128"/>
      <c r="AT50" s="1128"/>
      <c r="AU50" s="1128"/>
      <c r="AV50" s="1128"/>
      <c r="AW50" s="1128"/>
      <c r="AX50" s="1128"/>
      <c r="AY50" s="1128"/>
      <c r="AZ50" s="1128"/>
      <c r="BA50" s="1128"/>
      <c r="BB50" s="1128"/>
      <c r="BC50" s="1128"/>
      <c r="BD50" s="1128"/>
      <c r="BE50" s="1128"/>
      <c r="BF50" s="1128"/>
      <c r="BG50" s="1128"/>
      <c r="BH50" s="1128"/>
      <c r="BI50" s="1128"/>
      <c r="BJ50" s="1128"/>
      <c r="BK50" s="1128"/>
      <c r="BL50" s="1128"/>
      <c r="BM50" s="1128"/>
      <c r="BN50" s="1128"/>
      <c r="BO50" s="1129"/>
      <c r="BP50" s="1121" t="s">
        <v>213</v>
      </c>
      <c r="BQ50" s="1121"/>
      <c r="BR50" s="1121"/>
      <c r="BS50" s="1121"/>
      <c r="BT50" s="1121"/>
      <c r="BU50" s="1121"/>
      <c r="BV50" s="1121"/>
      <c r="BW50" s="1121"/>
      <c r="BX50" s="1121" t="s">
        <v>528</v>
      </c>
      <c r="BY50" s="1121"/>
      <c r="BZ50" s="1121"/>
      <c r="CA50" s="1121"/>
      <c r="CB50" s="1121"/>
      <c r="CC50" s="1121"/>
      <c r="CD50" s="1121"/>
      <c r="CE50" s="1121"/>
      <c r="CF50" s="1121" t="s">
        <v>132</v>
      </c>
      <c r="CG50" s="1121"/>
      <c r="CH50" s="1121"/>
      <c r="CI50" s="1121"/>
      <c r="CJ50" s="1121"/>
      <c r="CK50" s="1121"/>
      <c r="CL50" s="1121"/>
      <c r="CM50" s="1121"/>
      <c r="CN50" s="1121" t="s">
        <v>319</v>
      </c>
      <c r="CO50" s="1121"/>
      <c r="CP50" s="1121"/>
      <c r="CQ50" s="1121"/>
      <c r="CR50" s="1121"/>
      <c r="CS50" s="1121"/>
      <c r="CT50" s="1121"/>
      <c r="CU50" s="1121"/>
      <c r="CV50" s="1121" t="s">
        <v>58</v>
      </c>
      <c r="CW50" s="1121"/>
      <c r="CX50" s="1121"/>
      <c r="CY50" s="1121"/>
      <c r="CZ50" s="1121"/>
      <c r="DA50" s="1121"/>
      <c r="DB50" s="1121"/>
      <c r="DC50" s="1121"/>
    </row>
    <row r="51" spans="1:109" ht="13.5" customHeight="1" x14ac:dyDescent="0.2">
      <c r="B51" s="315"/>
      <c r="G51" s="1130"/>
      <c r="H51" s="1130"/>
      <c r="I51" s="1140"/>
      <c r="J51" s="1140"/>
      <c r="K51" s="1126"/>
      <c r="L51" s="1126"/>
      <c r="M51" s="1126"/>
      <c r="N51" s="1126"/>
      <c r="AM51" s="321"/>
      <c r="AN51" s="1122" t="s">
        <v>546</v>
      </c>
      <c r="AO51" s="1122"/>
      <c r="AP51" s="1122"/>
      <c r="AQ51" s="1122"/>
      <c r="AR51" s="1122"/>
      <c r="AS51" s="1122"/>
      <c r="AT51" s="1122"/>
      <c r="AU51" s="1122"/>
      <c r="AV51" s="1122"/>
      <c r="AW51" s="1122"/>
      <c r="AX51" s="1122"/>
      <c r="AY51" s="1122"/>
      <c r="AZ51" s="1122"/>
      <c r="BA51" s="1122"/>
      <c r="BB51" s="1122" t="s">
        <v>544</v>
      </c>
      <c r="BC51" s="1122"/>
      <c r="BD51" s="1122"/>
      <c r="BE51" s="1122"/>
      <c r="BF51" s="1122"/>
      <c r="BG51" s="1122"/>
      <c r="BH51" s="1122"/>
      <c r="BI51" s="1122"/>
      <c r="BJ51" s="1122"/>
      <c r="BK51" s="1122"/>
      <c r="BL51" s="1122"/>
      <c r="BM51" s="1122"/>
      <c r="BN51" s="1122"/>
      <c r="BO51" s="1122"/>
      <c r="BP51" s="1119">
        <v>3.3</v>
      </c>
      <c r="BQ51" s="1119"/>
      <c r="BR51" s="1119"/>
      <c r="BS51" s="1119"/>
      <c r="BT51" s="1119"/>
      <c r="BU51" s="1119"/>
      <c r="BV51" s="1119"/>
      <c r="BW51" s="1119"/>
      <c r="BX51" s="1119"/>
      <c r="BY51" s="1119"/>
      <c r="BZ51" s="1119"/>
      <c r="CA51" s="1119"/>
      <c r="CB51" s="1119"/>
      <c r="CC51" s="1119"/>
      <c r="CD51" s="1119"/>
      <c r="CE51" s="1119"/>
      <c r="CF51" s="1119"/>
      <c r="CG51" s="1119"/>
      <c r="CH51" s="1119"/>
      <c r="CI51" s="1119"/>
      <c r="CJ51" s="1119"/>
      <c r="CK51" s="1119"/>
      <c r="CL51" s="1119"/>
      <c r="CM51" s="1119"/>
      <c r="CN51" s="1119"/>
      <c r="CO51" s="1119"/>
      <c r="CP51" s="1119"/>
      <c r="CQ51" s="1119"/>
      <c r="CR51" s="1119"/>
      <c r="CS51" s="1119"/>
      <c r="CT51" s="1119"/>
      <c r="CU51" s="1119"/>
      <c r="CV51" s="1119"/>
      <c r="CW51" s="1119"/>
      <c r="CX51" s="1119"/>
      <c r="CY51" s="1119"/>
      <c r="CZ51" s="1119"/>
      <c r="DA51" s="1119"/>
      <c r="DB51" s="1119"/>
      <c r="DC51" s="1119"/>
    </row>
    <row r="52" spans="1:109" ht="13.2" x14ac:dyDescent="0.2">
      <c r="B52" s="315"/>
      <c r="G52" s="1130"/>
      <c r="H52" s="1130"/>
      <c r="I52" s="1140"/>
      <c r="J52" s="1140"/>
      <c r="K52" s="1126"/>
      <c r="L52" s="1126"/>
      <c r="M52" s="1126"/>
      <c r="N52" s="1126"/>
      <c r="AM52" s="321"/>
      <c r="AN52" s="1122"/>
      <c r="AO52" s="1122"/>
      <c r="AP52" s="1122"/>
      <c r="AQ52" s="1122"/>
      <c r="AR52" s="1122"/>
      <c r="AS52" s="1122"/>
      <c r="AT52" s="1122"/>
      <c r="AU52" s="1122"/>
      <c r="AV52" s="1122"/>
      <c r="AW52" s="1122"/>
      <c r="AX52" s="1122"/>
      <c r="AY52" s="1122"/>
      <c r="AZ52" s="1122"/>
      <c r="BA52" s="1122"/>
      <c r="BB52" s="1122"/>
      <c r="BC52" s="1122"/>
      <c r="BD52" s="1122"/>
      <c r="BE52" s="1122"/>
      <c r="BF52" s="1122"/>
      <c r="BG52" s="1122"/>
      <c r="BH52" s="1122"/>
      <c r="BI52" s="1122"/>
      <c r="BJ52" s="1122"/>
      <c r="BK52" s="1122"/>
      <c r="BL52" s="1122"/>
      <c r="BM52" s="1122"/>
      <c r="BN52" s="1122"/>
      <c r="BO52" s="1122"/>
      <c r="BP52" s="1119"/>
      <c r="BQ52" s="1119"/>
      <c r="BR52" s="1119"/>
      <c r="BS52" s="1119"/>
      <c r="BT52" s="1119"/>
      <c r="BU52" s="1119"/>
      <c r="BV52" s="1119"/>
      <c r="BW52" s="1119"/>
      <c r="BX52" s="1119"/>
      <c r="BY52" s="1119"/>
      <c r="BZ52" s="1119"/>
      <c r="CA52" s="1119"/>
      <c r="CB52" s="1119"/>
      <c r="CC52" s="1119"/>
      <c r="CD52" s="1119"/>
      <c r="CE52" s="1119"/>
      <c r="CF52" s="1119"/>
      <c r="CG52" s="1119"/>
      <c r="CH52" s="1119"/>
      <c r="CI52" s="1119"/>
      <c r="CJ52" s="1119"/>
      <c r="CK52" s="1119"/>
      <c r="CL52" s="1119"/>
      <c r="CM52" s="1119"/>
      <c r="CN52" s="1119"/>
      <c r="CO52" s="1119"/>
      <c r="CP52" s="1119"/>
      <c r="CQ52" s="1119"/>
      <c r="CR52" s="1119"/>
      <c r="CS52" s="1119"/>
      <c r="CT52" s="1119"/>
      <c r="CU52" s="1119"/>
      <c r="CV52" s="1119"/>
      <c r="CW52" s="1119"/>
      <c r="CX52" s="1119"/>
      <c r="CY52" s="1119"/>
      <c r="CZ52" s="1119"/>
      <c r="DA52" s="1119"/>
      <c r="DB52" s="1119"/>
      <c r="DC52" s="1119"/>
    </row>
    <row r="53" spans="1:109" ht="13.2" x14ac:dyDescent="0.2">
      <c r="A53" s="329"/>
      <c r="B53" s="315"/>
      <c r="G53" s="1130"/>
      <c r="H53" s="1130"/>
      <c r="I53" s="1125"/>
      <c r="J53" s="1125"/>
      <c r="K53" s="1126"/>
      <c r="L53" s="1126"/>
      <c r="M53" s="1126"/>
      <c r="N53" s="1126"/>
      <c r="AM53" s="321"/>
      <c r="AN53" s="1122"/>
      <c r="AO53" s="1122"/>
      <c r="AP53" s="1122"/>
      <c r="AQ53" s="1122"/>
      <c r="AR53" s="1122"/>
      <c r="AS53" s="1122"/>
      <c r="AT53" s="1122"/>
      <c r="AU53" s="1122"/>
      <c r="AV53" s="1122"/>
      <c r="AW53" s="1122"/>
      <c r="AX53" s="1122"/>
      <c r="AY53" s="1122"/>
      <c r="AZ53" s="1122"/>
      <c r="BA53" s="1122"/>
      <c r="BB53" s="1122" t="s">
        <v>551</v>
      </c>
      <c r="BC53" s="1122"/>
      <c r="BD53" s="1122"/>
      <c r="BE53" s="1122"/>
      <c r="BF53" s="1122"/>
      <c r="BG53" s="1122"/>
      <c r="BH53" s="1122"/>
      <c r="BI53" s="1122"/>
      <c r="BJ53" s="1122"/>
      <c r="BK53" s="1122"/>
      <c r="BL53" s="1122"/>
      <c r="BM53" s="1122"/>
      <c r="BN53" s="1122"/>
      <c r="BO53" s="1122"/>
      <c r="BP53" s="1119">
        <v>61</v>
      </c>
      <c r="BQ53" s="1119"/>
      <c r="BR53" s="1119"/>
      <c r="BS53" s="1119"/>
      <c r="BT53" s="1119"/>
      <c r="BU53" s="1119"/>
      <c r="BV53" s="1119"/>
      <c r="BW53" s="1119"/>
      <c r="BX53" s="1119">
        <v>62.3</v>
      </c>
      <c r="BY53" s="1119"/>
      <c r="BZ53" s="1119"/>
      <c r="CA53" s="1119"/>
      <c r="CB53" s="1119"/>
      <c r="CC53" s="1119"/>
      <c r="CD53" s="1119"/>
      <c r="CE53" s="1119"/>
      <c r="CF53" s="1119">
        <v>63.6</v>
      </c>
      <c r="CG53" s="1119"/>
      <c r="CH53" s="1119"/>
      <c r="CI53" s="1119"/>
      <c r="CJ53" s="1119"/>
      <c r="CK53" s="1119"/>
      <c r="CL53" s="1119"/>
      <c r="CM53" s="1119"/>
      <c r="CN53" s="1119">
        <v>65</v>
      </c>
      <c r="CO53" s="1119"/>
      <c r="CP53" s="1119"/>
      <c r="CQ53" s="1119"/>
      <c r="CR53" s="1119"/>
      <c r="CS53" s="1119"/>
      <c r="CT53" s="1119"/>
      <c r="CU53" s="1119"/>
      <c r="CV53" s="1119">
        <v>66.7</v>
      </c>
      <c r="CW53" s="1119"/>
      <c r="CX53" s="1119"/>
      <c r="CY53" s="1119"/>
      <c r="CZ53" s="1119"/>
      <c r="DA53" s="1119"/>
      <c r="DB53" s="1119"/>
      <c r="DC53" s="1119"/>
    </row>
    <row r="54" spans="1:109" ht="13.2" x14ac:dyDescent="0.2">
      <c r="A54" s="329"/>
      <c r="B54" s="315"/>
      <c r="G54" s="1130"/>
      <c r="H54" s="1130"/>
      <c r="I54" s="1125"/>
      <c r="J54" s="1125"/>
      <c r="K54" s="1126"/>
      <c r="L54" s="1126"/>
      <c r="M54" s="1126"/>
      <c r="N54" s="1126"/>
      <c r="AM54" s="321"/>
      <c r="AN54" s="1122"/>
      <c r="AO54" s="1122"/>
      <c r="AP54" s="1122"/>
      <c r="AQ54" s="1122"/>
      <c r="AR54" s="1122"/>
      <c r="AS54" s="1122"/>
      <c r="AT54" s="1122"/>
      <c r="AU54" s="1122"/>
      <c r="AV54" s="1122"/>
      <c r="AW54" s="1122"/>
      <c r="AX54" s="1122"/>
      <c r="AY54" s="1122"/>
      <c r="AZ54" s="1122"/>
      <c r="BA54" s="1122"/>
      <c r="BB54" s="1122"/>
      <c r="BC54" s="1122"/>
      <c r="BD54" s="1122"/>
      <c r="BE54" s="1122"/>
      <c r="BF54" s="1122"/>
      <c r="BG54" s="1122"/>
      <c r="BH54" s="1122"/>
      <c r="BI54" s="1122"/>
      <c r="BJ54" s="1122"/>
      <c r="BK54" s="1122"/>
      <c r="BL54" s="1122"/>
      <c r="BM54" s="1122"/>
      <c r="BN54" s="1122"/>
      <c r="BO54" s="1122"/>
      <c r="BP54" s="1119"/>
      <c r="BQ54" s="1119"/>
      <c r="BR54" s="1119"/>
      <c r="BS54" s="1119"/>
      <c r="BT54" s="1119"/>
      <c r="BU54" s="1119"/>
      <c r="BV54" s="1119"/>
      <c r="BW54" s="1119"/>
      <c r="BX54" s="1119"/>
      <c r="BY54" s="1119"/>
      <c r="BZ54" s="1119"/>
      <c r="CA54" s="1119"/>
      <c r="CB54" s="1119"/>
      <c r="CC54" s="1119"/>
      <c r="CD54" s="1119"/>
      <c r="CE54" s="1119"/>
      <c r="CF54" s="1119"/>
      <c r="CG54" s="1119"/>
      <c r="CH54" s="1119"/>
      <c r="CI54" s="1119"/>
      <c r="CJ54" s="1119"/>
      <c r="CK54" s="1119"/>
      <c r="CL54" s="1119"/>
      <c r="CM54" s="1119"/>
      <c r="CN54" s="1119"/>
      <c r="CO54" s="1119"/>
      <c r="CP54" s="1119"/>
      <c r="CQ54" s="1119"/>
      <c r="CR54" s="1119"/>
      <c r="CS54" s="1119"/>
      <c r="CT54" s="1119"/>
      <c r="CU54" s="1119"/>
      <c r="CV54" s="1119"/>
      <c r="CW54" s="1119"/>
      <c r="CX54" s="1119"/>
      <c r="CY54" s="1119"/>
      <c r="CZ54" s="1119"/>
      <c r="DA54" s="1119"/>
      <c r="DB54" s="1119"/>
      <c r="DC54" s="1119"/>
    </row>
    <row r="55" spans="1:109" ht="13.2" x14ac:dyDescent="0.2">
      <c r="A55" s="329"/>
      <c r="B55" s="315"/>
      <c r="G55" s="1125"/>
      <c r="H55" s="1125"/>
      <c r="I55" s="1125"/>
      <c r="J55" s="1125"/>
      <c r="K55" s="1126"/>
      <c r="L55" s="1126"/>
      <c r="M55" s="1126"/>
      <c r="N55" s="1126"/>
      <c r="AN55" s="1121" t="s">
        <v>545</v>
      </c>
      <c r="AO55" s="1121"/>
      <c r="AP55" s="1121"/>
      <c r="AQ55" s="1121"/>
      <c r="AR55" s="1121"/>
      <c r="AS55" s="1121"/>
      <c r="AT55" s="1121"/>
      <c r="AU55" s="1121"/>
      <c r="AV55" s="1121"/>
      <c r="AW55" s="1121"/>
      <c r="AX55" s="1121"/>
      <c r="AY55" s="1121"/>
      <c r="AZ55" s="1121"/>
      <c r="BA55" s="1121"/>
      <c r="BB55" s="1122" t="s">
        <v>544</v>
      </c>
      <c r="BC55" s="1122"/>
      <c r="BD55" s="1122"/>
      <c r="BE55" s="1122"/>
      <c r="BF55" s="1122"/>
      <c r="BG55" s="1122"/>
      <c r="BH55" s="1122"/>
      <c r="BI55" s="1122"/>
      <c r="BJ55" s="1122"/>
      <c r="BK55" s="1122"/>
      <c r="BL55" s="1122"/>
      <c r="BM55" s="1122"/>
      <c r="BN55" s="1122"/>
      <c r="BO55" s="1122"/>
      <c r="BP55" s="1119">
        <v>31.5</v>
      </c>
      <c r="BQ55" s="1119"/>
      <c r="BR55" s="1119"/>
      <c r="BS55" s="1119"/>
      <c r="BT55" s="1119"/>
      <c r="BU55" s="1119"/>
      <c r="BV55" s="1119"/>
      <c r="BW55" s="1119"/>
      <c r="BX55" s="1119">
        <v>23.4</v>
      </c>
      <c r="BY55" s="1119"/>
      <c r="BZ55" s="1119"/>
      <c r="CA55" s="1119"/>
      <c r="CB55" s="1119"/>
      <c r="CC55" s="1119"/>
      <c r="CD55" s="1119"/>
      <c r="CE55" s="1119"/>
      <c r="CF55" s="1119">
        <v>18.2</v>
      </c>
      <c r="CG55" s="1119"/>
      <c r="CH55" s="1119"/>
      <c r="CI55" s="1119"/>
      <c r="CJ55" s="1119"/>
      <c r="CK55" s="1119"/>
      <c r="CL55" s="1119"/>
      <c r="CM55" s="1119"/>
      <c r="CN55" s="1119">
        <v>17.100000000000001</v>
      </c>
      <c r="CO55" s="1119"/>
      <c r="CP55" s="1119"/>
      <c r="CQ55" s="1119"/>
      <c r="CR55" s="1119"/>
      <c r="CS55" s="1119"/>
      <c r="CT55" s="1119"/>
      <c r="CU55" s="1119"/>
      <c r="CV55" s="1119">
        <v>16.600000000000001</v>
      </c>
      <c r="CW55" s="1119"/>
      <c r="CX55" s="1119"/>
      <c r="CY55" s="1119"/>
      <c r="CZ55" s="1119"/>
      <c r="DA55" s="1119"/>
      <c r="DB55" s="1119"/>
      <c r="DC55" s="1119"/>
    </row>
    <row r="56" spans="1:109" ht="13.2" x14ac:dyDescent="0.2">
      <c r="A56" s="329"/>
      <c r="B56" s="315"/>
      <c r="G56" s="1125"/>
      <c r="H56" s="1125"/>
      <c r="I56" s="1125"/>
      <c r="J56" s="1125"/>
      <c r="K56" s="1126"/>
      <c r="L56" s="1126"/>
      <c r="M56" s="1126"/>
      <c r="N56" s="1126"/>
      <c r="AN56" s="1121"/>
      <c r="AO56" s="1121"/>
      <c r="AP56" s="1121"/>
      <c r="AQ56" s="1121"/>
      <c r="AR56" s="1121"/>
      <c r="AS56" s="1121"/>
      <c r="AT56" s="1121"/>
      <c r="AU56" s="1121"/>
      <c r="AV56" s="1121"/>
      <c r="AW56" s="1121"/>
      <c r="AX56" s="1121"/>
      <c r="AY56" s="1121"/>
      <c r="AZ56" s="1121"/>
      <c r="BA56" s="1121"/>
      <c r="BB56" s="1122"/>
      <c r="BC56" s="1122"/>
      <c r="BD56" s="1122"/>
      <c r="BE56" s="1122"/>
      <c r="BF56" s="1122"/>
      <c r="BG56" s="1122"/>
      <c r="BH56" s="1122"/>
      <c r="BI56" s="1122"/>
      <c r="BJ56" s="1122"/>
      <c r="BK56" s="1122"/>
      <c r="BL56" s="1122"/>
      <c r="BM56" s="1122"/>
      <c r="BN56" s="1122"/>
      <c r="BO56" s="1122"/>
      <c r="BP56" s="1119"/>
      <c r="BQ56" s="1119"/>
      <c r="BR56" s="1119"/>
      <c r="BS56" s="1119"/>
      <c r="BT56" s="1119"/>
      <c r="BU56" s="1119"/>
      <c r="BV56" s="1119"/>
      <c r="BW56" s="1119"/>
      <c r="BX56" s="1119"/>
      <c r="BY56" s="1119"/>
      <c r="BZ56" s="1119"/>
      <c r="CA56" s="1119"/>
      <c r="CB56" s="1119"/>
      <c r="CC56" s="1119"/>
      <c r="CD56" s="1119"/>
      <c r="CE56" s="1119"/>
      <c r="CF56" s="1119"/>
      <c r="CG56" s="1119"/>
      <c r="CH56" s="1119"/>
      <c r="CI56" s="1119"/>
      <c r="CJ56" s="1119"/>
      <c r="CK56" s="1119"/>
      <c r="CL56" s="1119"/>
      <c r="CM56" s="1119"/>
      <c r="CN56" s="1119"/>
      <c r="CO56" s="1119"/>
      <c r="CP56" s="1119"/>
      <c r="CQ56" s="1119"/>
      <c r="CR56" s="1119"/>
      <c r="CS56" s="1119"/>
      <c r="CT56" s="1119"/>
      <c r="CU56" s="1119"/>
      <c r="CV56" s="1119"/>
      <c r="CW56" s="1119"/>
      <c r="CX56" s="1119"/>
      <c r="CY56" s="1119"/>
      <c r="CZ56" s="1119"/>
      <c r="DA56" s="1119"/>
      <c r="DB56" s="1119"/>
      <c r="DC56" s="1119"/>
    </row>
    <row r="57" spans="1:109" s="329" customFormat="1" ht="13.2" x14ac:dyDescent="0.2">
      <c r="B57" s="335"/>
      <c r="G57" s="1125"/>
      <c r="H57" s="1125"/>
      <c r="I57" s="1123"/>
      <c r="J57" s="1123"/>
      <c r="K57" s="1126"/>
      <c r="L57" s="1126"/>
      <c r="M57" s="1126"/>
      <c r="N57" s="1126"/>
      <c r="AM57" s="314"/>
      <c r="AN57" s="1121"/>
      <c r="AO57" s="1121"/>
      <c r="AP57" s="1121"/>
      <c r="AQ57" s="1121"/>
      <c r="AR57" s="1121"/>
      <c r="AS57" s="1121"/>
      <c r="AT57" s="1121"/>
      <c r="AU57" s="1121"/>
      <c r="AV57" s="1121"/>
      <c r="AW57" s="1121"/>
      <c r="AX57" s="1121"/>
      <c r="AY57" s="1121"/>
      <c r="AZ57" s="1121"/>
      <c r="BA57" s="1121"/>
      <c r="BB57" s="1122" t="s">
        <v>551</v>
      </c>
      <c r="BC57" s="1122"/>
      <c r="BD57" s="1122"/>
      <c r="BE57" s="1122"/>
      <c r="BF57" s="1122"/>
      <c r="BG57" s="1122"/>
      <c r="BH57" s="1122"/>
      <c r="BI57" s="1122"/>
      <c r="BJ57" s="1122"/>
      <c r="BK57" s="1122"/>
      <c r="BL57" s="1122"/>
      <c r="BM57" s="1122"/>
      <c r="BN57" s="1122"/>
      <c r="BO57" s="1122"/>
      <c r="BP57" s="1119">
        <v>62.9</v>
      </c>
      <c r="BQ57" s="1119"/>
      <c r="BR57" s="1119"/>
      <c r="BS57" s="1119"/>
      <c r="BT57" s="1119"/>
      <c r="BU57" s="1119"/>
      <c r="BV57" s="1119"/>
      <c r="BW57" s="1119"/>
      <c r="BX57" s="1119">
        <v>63.9</v>
      </c>
      <c r="BY57" s="1119"/>
      <c r="BZ57" s="1119"/>
      <c r="CA57" s="1119"/>
      <c r="CB57" s="1119"/>
      <c r="CC57" s="1119"/>
      <c r="CD57" s="1119"/>
      <c r="CE57" s="1119"/>
      <c r="CF57" s="1119">
        <v>64.900000000000006</v>
      </c>
      <c r="CG57" s="1119"/>
      <c r="CH57" s="1119"/>
      <c r="CI57" s="1119"/>
      <c r="CJ57" s="1119"/>
      <c r="CK57" s="1119"/>
      <c r="CL57" s="1119"/>
      <c r="CM57" s="1119"/>
      <c r="CN57" s="1119">
        <v>65.8</v>
      </c>
      <c r="CO57" s="1119"/>
      <c r="CP57" s="1119"/>
      <c r="CQ57" s="1119"/>
      <c r="CR57" s="1119"/>
      <c r="CS57" s="1119"/>
      <c r="CT57" s="1119"/>
      <c r="CU57" s="1119"/>
      <c r="CV57" s="1119">
        <v>66.7</v>
      </c>
      <c r="CW57" s="1119"/>
      <c r="CX57" s="1119"/>
      <c r="CY57" s="1119"/>
      <c r="CZ57" s="1119"/>
      <c r="DA57" s="1119"/>
      <c r="DB57" s="1119"/>
      <c r="DC57" s="1119"/>
      <c r="DD57" s="340"/>
      <c r="DE57" s="335"/>
    </row>
    <row r="58" spans="1:109" s="329" customFormat="1" ht="13.2" x14ac:dyDescent="0.2">
      <c r="A58" s="314"/>
      <c r="B58" s="335"/>
      <c r="G58" s="1125"/>
      <c r="H58" s="1125"/>
      <c r="I58" s="1123"/>
      <c r="J58" s="1123"/>
      <c r="K58" s="1126"/>
      <c r="L58" s="1126"/>
      <c r="M58" s="1126"/>
      <c r="N58" s="1126"/>
      <c r="AM58" s="314"/>
      <c r="AN58" s="1121"/>
      <c r="AO58" s="1121"/>
      <c r="AP58" s="1121"/>
      <c r="AQ58" s="1121"/>
      <c r="AR58" s="1121"/>
      <c r="AS58" s="1121"/>
      <c r="AT58" s="1121"/>
      <c r="AU58" s="1121"/>
      <c r="AV58" s="1121"/>
      <c r="AW58" s="1121"/>
      <c r="AX58" s="1121"/>
      <c r="AY58" s="1121"/>
      <c r="AZ58" s="1121"/>
      <c r="BA58" s="1121"/>
      <c r="BB58" s="1122"/>
      <c r="BC58" s="1122"/>
      <c r="BD58" s="1122"/>
      <c r="BE58" s="1122"/>
      <c r="BF58" s="1122"/>
      <c r="BG58" s="1122"/>
      <c r="BH58" s="1122"/>
      <c r="BI58" s="1122"/>
      <c r="BJ58" s="1122"/>
      <c r="BK58" s="1122"/>
      <c r="BL58" s="1122"/>
      <c r="BM58" s="1122"/>
      <c r="BN58" s="1122"/>
      <c r="BO58" s="1122"/>
      <c r="BP58" s="1119"/>
      <c r="BQ58" s="1119"/>
      <c r="BR58" s="1119"/>
      <c r="BS58" s="1119"/>
      <c r="BT58" s="1119"/>
      <c r="BU58" s="1119"/>
      <c r="BV58" s="1119"/>
      <c r="BW58" s="1119"/>
      <c r="BX58" s="1119"/>
      <c r="BY58" s="1119"/>
      <c r="BZ58" s="1119"/>
      <c r="CA58" s="1119"/>
      <c r="CB58" s="1119"/>
      <c r="CC58" s="1119"/>
      <c r="CD58" s="1119"/>
      <c r="CE58" s="1119"/>
      <c r="CF58" s="1119"/>
      <c r="CG58" s="1119"/>
      <c r="CH58" s="1119"/>
      <c r="CI58" s="1119"/>
      <c r="CJ58" s="1119"/>
      <c r="CK58" s="1119"/>
      <c r="CL58" s="1119"/>
      <c r="CM58" s="1119"/>
      <c r="CN58" s="1119"/>
      <c r="CO58" s="1119"/>
      <c r="CP58" s="1119"/>
      <c r="CQ58" s="1119"/>
      <c r="CR58" s="1119"/>
      <c r="CS58" s="1119"/>
      <c r="CT58" s="1119"/>
      <c r="CU58" s="1119"/>
      <c r="CV58" s="1119"/>
      <c r="CW58" s="1119"/>
      <c r="CX58" s="1119"/>
      <c r="CY58" s="1119"/>
      <c r="CZ58" s="1119"/>
      <c r="DA58" s="1119"/>
      <c r="DB58" s="1119"/>
      <c r="DC58" s="1119"/>
      <c r="DD58" s="340"/>
      <c r="DE58" s="335"/>
    </row>
    <row r="59" spans="1:109" s="329" customFormat="1" ht="13.2" x14ac:dyDescent="0.2">
      <c r="A59" s="314"/>
      <c r="B59" s="335"/>
      <c r="K59" s="341"/>
      <c r="L59" s="341"/>
      <c r="M59" s="341"/>
      <c r="N59" s="341"/>
      <c r="AQ59" s="341"/>
      <c r="AR59" s="341"/>
      <c r="AS59" s="341"/>
      <c r="AT59" s="341"/>
      <c r="BC59" s="341"/>
      <c r="BD59" s="341"/>
      <c r="BE59" s="341"/>
      <c r="BF59" s="341"/>
      <c r="BO59" s="341"/>
      <c r="BP59" s="341"/>
      <c r="BQ59" s="341"/>
      <c r="BR59" s="341"/>
      <c r="CA59" s="341"/>
      <c r="CB59" s="341"/>
      <c r="CC59" s="341"/>
      <c r="CD59" s="341"/>
      <c r="CM59" s="341"/>
      <c r="CN59" s="341"/>
      <c r="CO59" s="341"/>
      <c r="CP59" s="341"/>
      <c r="CY59" s="341"/>
      <c r="CZ59" s="341"/>
      <c r="DA59" s="341"/>
      <c r="DB59" s="341"/>
      <c r="DC59" s="341"/>
      <c r="DD59" s="340"/>
      <c r="DE59" s="335"/>
    </row>
    <row r="60" spans="1:109" s="329" customFormat="1" ht="13.2" x14ac:dyDescent="0.2">
      <c r="A60" s="314"/>
      <c r="B60" s="335"/>
      <c r="K60" s="341"/>
      <c r="L60" s="341"/>
      <c r="M60" s="341"/>
      <c r="N60" s="341"/>
      <c r="AQ60" s="341"/>
      <c r="AR60" s="341"/>
      <c r="AS60" s="341"/>
      <c r="AT60" s="341"/>
      <c r="BC60" s="341"/>
      <c r="BD60" s="341"/>
      <c r="BE60" s="341"/>
      <c r="BF60" s="341"/>
      <c r="BO60" s="341"/>
      <c r="BP60" s="341"/>
      <c r="BQ60" s="341"/>
      <c r="BR60" s="341"/>
      <c r="CA60" s="341"/>
      <c r="CB60" s="341"/>
      <c r="CC60" s="341"/>
      <c r="CD60" s="341"/>
      <c r="CM60" s="341"/>
      <c r="CN60" s="341"/>
      <c r="CO60" s="341"/>
      <c r="CP60" s="341"/>
      <c r="CY60" s="341"/>
      <c r="CZ60" s="341"/>
      <c r="DA60" s="341"/>
      <c r="DB60" s="341"/>
      <c r="DC60" s="341"/>
      <c r="DD60" s="340"/>
      <c r="DE60" s="335"/>
    </row>
    <row r="61" spans="1:109" s="329" customFormat="1" ht="13.2" x14ac:dyDescent="0.2">
      <c r="A61" s="314"/>
      <c r="B61" s="339"/>
      <c r="C61" s="338"/>
      <c r="D61" s="338"/>
      <c r="E61" s="338"/>
      <c r="F61" s="338"/>
      <c r="G61" s="338"/>
      <c r="H61" s="338"/>
      <c r="I61" s="338"/>
      <c r="J61" s="338"/>
      <c r="K61" s="338"/>
      <c r="L61" s="338"/>
      <c r="M61" s="337"/>
      <c r="N61" s="337"/>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7"/>
      <c r="AT61" s="337"/>
      <c r="AU61" s="338"/>
      <c r="AV61" s="338"/>
      <c r="AW61" s="338"/>
      <c r="AX61" s="338"/>
      <c r="AY61" s="338"/>
      <c r="AZ61" s="338"/>
      <c r="BA61" s="338"/>
      <c r="BB61" s="338"/>
      <c r="BC61" s="338"/>
      <c r="BD61" s="338"/>
      <c r="BE61" s="337"/>
      <c r="BF61" s="337"/>
      <c r="BG61" s="338"/>
      <c r="BH61" s="338"/>
      <c r="BI61" s="338"/>
      <c r="BJ61" s="338"/>
      <c r="BK61" s="338"/>
      <c r="BL61" s="338"/>
      <c r="BM61" s="338"/>
      <c r="BN61" s="338"/>
      <c r="BO61" s="338"/>
      <c r="BP61" s="338"/>
      <c r="BQ61" s="337"/>
      <c r="BR61" s="337"/>
      <c r="BS61" s="338"/>
      <c r="BT61" s="338"/>
      <c r="BU61" s="338"/>
      <c r="BV61" s="338"/>
      <c r="BW61" s="338"/>
      <c r="BX61" s="338"/>
      <c r="BY61" s="338"/>
      <c r="BZ61" s="338"/>
      <c r="CA61" s="338"/>
      <c r="CB61" s="338"/>
      <c r="CC61" s="337"/>
      <c r="CD61" s="337"/>
      <c r="CE61" s="338"/>
      <c r="CF61" s="338"/>
      <c r="CG61" s="338"/>
      <c r="CH61" s="338"/>
      <c r="CI61" s="338"/>
      <c r="CJ61" s="338"/>
      <c r="CK61" s="338"/>
      <c r="CL61" s="338"/>
      <c r="CM61" s="338"/>
      <c r="CN61" s="338"/>
      <c r="CO61" s="337"/>
      <c r="CP61" s="337"/>
      <c r="CQ61" s="338"/>
      <c r="CR61" s="338"/>
      <c r="CS61" s="338"/>
      <c r="CT61" s="338"/>
      <c r="CU61" s="338"/>
      <c r="CV61" s="338"/>
      <c r="CW61" s="338"/>
      <c r="CX61" s="338"/>
      <c r="CY61" s="338"/>
      <c r="CZ61" s="338"/>
      <c r="DA61" s="337"/>
      <c r="DB61" s="337"/>
      <c r="DC61" s="337"/>
      <c r="DD61" s="336"/>
      <c r="DE61" s="335"/>
    </row>
    <row r="62" spans="1:109" ht="13.2" x14ac:dyDescent="0.2">
      <c r="B62" s="334"/>
      <c r="C62" s="334"/>
      <c r="D62" s="334"/>
      <c r="E62" s="334"/>
      <c r="F62" s="334"/>
      <c r="G62" s="334"/>
      <c r="H62" s="334"/>
      <c r="I62" s="334"/>
      <c r="J62" s="334"/>
      <c r="K62" s="334"/>
      <c r="L62" s="334"/>
      <c r="M62" s="334"/>
      <c r="N62" s="334"/>
      <c r="O62" s="334"/>
      <c r="P62" s="334"/>
      <c r="Q62" s="334"/>
      <c r="R62" s="334"/>
      <c r="S62" s="334"/>
      <c r="T62" s="334"/>
      <c r="U62" s="334"/>
      <c r="V62" s="334"/>
      <c r="W62" s="334"/>
      <c r="X62" s="334"/>
      <c r="Y62" s="334"/>
      <c r="Z62" s="334"/>
      <c r="AA62" s="334"/>
      <c r="AB62" s="334"/>
      <c r="AC62" s="334"/>
      <c r="AD62" s="334"/>
      <c r="AE62" s="334"/>
      <c r="AF62" s="334"/>
      <c r="AG62" s="334"/>
      <c r="AH62" s="334"/>
      <c r="AI62" s="334"/>
      <c r="AJ62" s="334"/>
      <c r="AK62" s="334"/>
      <c r="AL62" s="334"/>
      <c r="AM62" s="334"/>
      <c r="AN62" s="334"/>
      <c r="AO62" s="334"/>
      <c r="AP62" s="334"/>
      <c r="AQ62" s="334"/>
      <c r="AR62" s="334"/>
      <c r="AS62" s="334"/>
      <c r="AT62" s="334"/>
      <c r="AU62" s="334"/>
      <c r="AV62" s="334"/>
      <c r="AW62" s="334"/>
      <c r="AX62" s="334"/>
      <c r="AY62" s="334"/>
      <c r="AZ62" s="334"/>
      <c r="BA62" s="334"/>
      <c r="BB62" s="334"/>
      <c r="BC62" s="334"/>
      <c r="BD62" s="334"/>
      <c r="BE62" s="334"/>
      <c r="BF62" s="334"/>
      <c r="BG62" s="334"/>
      <c r="BH62" s="334"/>
      <c r="BI62" s="334"/>
      <c r="BJ62" s="334"/>
      <c r="BK62" s="334"/>
      <c r="BL62" s="334"/>
      <c r="BM62" s="334"/>
      <c r="BN62" s="334"/>
      <c r="BO62" s="334"/>
      <c r="BP62" s="334"/>
      <c r="BQ62" s="334"/>
      <c r="BR62" s="334"/>
      <c r="BS62" s="334"/>
      <c r="BT62" s="334"/>
      <c r="BU62" s="334"/>
      <c r="BV62" s="334"/>
      <c r="BW62" s="334"/>
      <c r="BX62" s="334"/>
      <c r="BY62" s="334"/>
      <c r="BZ62" s="334"/>
      <c r="CA62" s="334"/>
      <c r="CB62" s="334"/>
      <c r="CC62" s="334"/>
      <c r="CD62" s="334"/>
      <c r="CE62" s="334"/>
      <c r="CF62" s="334"/>
      <c r="CG62" s="334"/>
      <c r="CH62" s="334"/>
      <c r="CI62" s="334"/>
      <c r="CJ62" s="334"/>
      <c r="CK62" s="334"/>
      <c r="CL62" s="334"/>
      <c r="CM62" s="334"/>
      <c r="CN62" s="334"/>
      <c r="CO62" s="334"/>
      <c r="CP62" s="334"/>
      <c r="CQ62" s="334"/>
      <c r="CR62" s="334"/>
      <c r="CS62" s="334"/>
      <c r="CT62" s="334"/>
      <c r="CU62" s="334"/>
      <c r="CV62" s="334"/>
      <c r="CW62" s="334"/>
      <c r="CX62" s="334"/>
      <c r="CY62" s="334"/>
      <c r="CZ62" s="334"/>
      <c r="DA62" s="334"/>
      <c r="DB62" s="334"/>
      <c r="DC62" s="334"/>
      <c r="DD62" s="334"/>
      <c r="DE62" s="314"/>
    </row>
    <row r="63" spans="1:109" ht="16.2" x14ac:dyDescent="0.2">
      <c r="B63" s="333" t="s">
        <v>550</v>
      </c>
    </row>
    <row r="64" spans="1:109" ht="13.2" x14ac:dyDescent="0.2">
      <c r="B64" s="315"/>
      <c r="G64" s="330"/>
      <c r="I64" s="332"/>
      <c r="J64" s="332"/>
      <c r="K64" s="332"/>
      <c r="L64" s="332"/>
      <c r="M64" s="332"/>
      <c r="N64" s="331"/>
      <c r="AM64" s="330"/>
      <c r="AN64" s="330" t="s">
        <v>549</v>
      </c>
      <c r="AP64" s="329"/>
      <c r="AQ64" s="329"/>
      <c r="AR64" s="329"/>
      <c r="AY64" s="330"/>
      <c r="BA64" s="329"/>
      <c r="BB64" s="329"/>
      <c r="BC64" s="329"/>
      <c r="BK64" s="330"/>
      <c r="BM64" s="329"/>
      <c r="BN64" s="329"/>
      <c r="BO64" s="329"/>
      <c r="BW64" s="330"/>
      <c r="BY64" s="329"/>
      <c r="BZ64" s="329"/>
      <c r="CA64" s="329"/>
      <c r="CI64" s="330"/>
      <c r="CK64" s="329"/>
      <c r="CL64" s="329"/>
      <c r="CM64" s="329"/>
      <c r="CU64" s="330"/>
      <c r="CW64" s="329"/>
      <c r="CX64" s="329"/>
      <c r="CY64" s="329"/>
    </row>
    <row r="65" spans="2:107" ht="13.2" x14ac:dyDescent="0.2">
      <c r="B65" s="315"/>
      <c r="AN65" s="1131" t="s">
        <v>548</v>
      </c>
      <c r="AO65" s="1132"/>
      <c r="AP65" s="1132"/>
      <c r="AQ65" s="1132"/>
      <c r="AR65" s="1132"/>
      <c r="AS65" s="1132"/>
      <c r="AT65" s="1132"/>
      <c r="AU65" s="1132"/>
      <c r="AV65" s="1132"/>
      <c r="AW65" s="1132"/>
      <c r="AX65" s="1132"/>
      <c r="AY65" s="1132"/>
      <c r="AZ65" s="1132"/>
      <c r="BA65" s="1132"/>
      <c r="BB65" s="1132"/>
      <c r="BC65" s="1132"/>
      <c r="BD65" s="1132"/>
      <c r="BE65" s="1132"/>
      <c r="BF65" s="1132"/>
      <c r="BG65" s="1132"/>
      <c r="BH65" s="1132"/>
      <c r="BI65" s="1132"/>
      <c r="BJ65" s="1132"/>
      <c r="BK65" s="1132"/>
      <c r="BL65" s="1132"/>
      <c r="BM65" s="1132"/>
      <c r="BN65" s="1132"/>
      <c r="BO65" s="1132"/>
      <c r="BP65" s="1132"/>
      <c r="BQ65" s="1132"/>
      <c r="BR65" s="1132"/>
      <c r="BS65" s="1132"/>
      <c r="BT65" s="1132"/>
      <c r="BU65" s="1132"/>
      <c r="BV65" s="1132"/>
      <c r="BW65" s="1132"/>
      <c r="BX65" s="1132"/>
      <c r="BY65" s="1132"/>
      <c r="BZ65" s="1132"/>
      <c r="CA65" s="1132"/>
      <c r="CB65" s="1132"/>
      <c r="CC65" s="1132"/>
      <c r="CD65" s="1132"/>
      <c r="CE65" s="1132"/>
      <c r="CF65" s="1132"/>
      <c r="CG65" s="1132"/>
      <c r="CH65" s="1132"/>
      <c r="CI65" s="1132"/>
      <c r="CJ65" s="1132"/>
      <c r="CK65" s="1132"/>
      <c r="CL65" s="1132"/>
      <c r="CM65" s="1132"/>
      <c r="CN65" s="1132"/>
      <c r="CO65" s="1132"/>
      <c r="CP65" s="1132"/>
      <c r="CQ65" s="1132"/>
      <c r="CR65" s="1132"/>
      <c r="CS65" s="1132"/>
      <c r="CT65" s="1132"/>
      <c r="CU65" s="1132"/>
      <c r="CV65" s="1132"/>
      <c r="CW65" s="1132"/>
      <c r="CX65" s="1132"/>
      <c r="CY65" s="1132"/>
      <c r="CZ65" s="1132"/>
      <c r="DA65" s="1132"/>
      <c r="DB65" s="1132"/>
      <c r="DC65" s="1133"/>
    </row>
    <row r="66" spans="2:107" ht="13.2" x14ac:dyDescent="0.2">
      <c r="B66" s="315"/>
      <c r="AN66" s="1134"/>
      <c r="AO66" s="1135"/>
      <c r="AP66" s="1135"/>
      <c r="AQ66" s="1135"/>
      <c r="AR66" s="1135"/>
      <c r="AS66" s="1135"/>
      <c r="AT66" s="1135"/>
      <c r="AU66" s="1135"/>
      <c r="AV66" s="1135"/>
      <c r="AW66" s="1135"/>
      <c r="AX66" s="1135"/>
      <c r="AY66" s="1135"/>
      <c r="AZ66" s="1135"/>
      <c r="BA66" s="1135"/>
      <c r="BB66" s="1135"/>
      <c r="BC66" s="1135"/>
      <c r="BD66" s="1135"/>
      <c r="BE66" s="1135"/>
      <c r="BF66" s="1135"/>
      <c r="BG66" s="1135"/>
      <c r="BH66" s="1135"/>
      <c r="BI66" s="1135"/>
      <c r="BJ66" s="1135"/>
      <c r="BK66" s="1135"/>
      <c r="BL66" s="1135"/>
      <c r="BM66" s="1135"/>
      <c r="BN66" s="1135"/>
      <c r="BO66" s="1135"/>
      <c r="BP66" s="1135"/>
      <c r="BQ66" s="1135"/>
      <c r="BR66" s="1135"/>
      <c r="BS66" s="1135"/>
      <c r="BT66" s="1135"/>
      <c r="BU66" s="1135"/>
      <c r="BV66" s="1135"/>
      <c r="BW66" s="1135"/>
      <c r="BX66" s="1135"/>
      <c r="BY66" s="1135"/>
      <c r="BZ66" s="1135"/>
      <c r="CA66" s="1135"/>
      <c r="CB66" s="1135"/>
      <c r="CC66" s="1135"/>
      <c r="CD66" s="1135"/>
      <c r="CE66" s="1135"/>
      <c r="CF66" s="1135"/>
      <c r="CG66" s="1135"/>
      <c r="CH66" s="1135"/>
      <c r="CI66" s="1135"/>
      <c r="CJ66" s="1135"/>
      <c r="CK66" s="1135"/>
      <c r="CL66" s="1135"/>
      <c r="CM66" s="1135"/>
      <c r="CN66" s="1135"/>
      <c r="CO66" s="1135"/>
      <c r="CP66" s="1135"/>
      <c r="CQ66" s="1135"/>
      <c r="CR66" s="1135"/>
      <c r="CS66" s="1135"/>
      <c r="CT66" s="1135"/>
      <c r="CU66" s="1135"/>
      <c r="CV66" s="1135"/>
      <c r="CW66" s="1135"/>
      <c r="CX66" s="1135"/>
      <c r="CY66" s="1135"/>
      <c r="CZ66" s="1135"/>
      <c r="DA66" s="1135"/>
      <c r="DB66" s="1135"/>
      <c r="DC66" s="1136"/>
    </row>
    <row r="67" spans="2:107" ht="13.2" x14ac:dyDescent="0.2">
      <c r="B67" s="315"/>
      <c r="AN67" s="1134"/>
      <c r="AO67" s="1135"/>
      <c r="AP67" s="1135"/>
      <c r="AQ67" s="1135"/>
      <c r="AR67" s="1135"/>
      <c r="AS67" s="1135"/>
      <c r="AT67" s="1135"/>
      <c r="AU67" s="1135"/>
      <c r="AV67" s="1135"/>
      <c r="AW67" s="1135"/>
      <c r="AX67" s="1135"/>
      <c r="AY67" s="1135"/>
      <c r="AZ67" s="1135"/>
      <c r="BA67" s="1135"/>
      <c r="BB67" s="1135"/>
      <c r="BC67" s="1135"/>
      <c r="BD67" s="1135"/>
      <c r="BE67" s="1135"/>
      <c r="BF67" s="1135"/>
      <c r="BG67" s="1135"/>
      <c r="BH67" s="1135"/>
      <c r="BI67" s="1135"/>
      <c r="BJ67" s="1135"/>
      <c r="BK67" s="1135"/>
      <c r="BL67" s="1135"/>
      <c r="BM67" s="1135"/>
      <c r="BN67" s="1135"/>
      <c r="BO67" s="1135"/>
      <c r="BP67" s="1135"/>
      <c r="BQ67" s="1135"/>
      <c r="BR67" s="1135"/>
      <c r="BS67" s="1135"/>
      <c r="BT67" s="1135"/>
      <c r="BU67" s="1135"/>
      <c r="BV67" s="1135"/>
      <c r="BW67" s="1135"/>
      <c r="BX67" s="1135"/>
      <c r="BY67" s="1135"/>
      <c r="BZ67" s="1135"/>
      <c r="CA67" s="1135"/>
      <c r="CB67" s="1135"/>
      <c r="CC67" s="1135"/>
      <c r="CD67" s="1135"/>
      <c r="CE67" s="1135"/>
      <c r="CF67" s="1135"/>
      <c r="CG67" s="1135"/>
      <c r="CH67" s="1135"/>
      <c r="CI67" s="1135"/>
      <c r="CJ67" s="1135"/>
      <c r="CK67" s="1135"/>
      <c r="CL67" s="1135"/>
      <c r="CM67" s="1135"/>
      <c r="CN67" s="1135"/>
      <c r="CO67" s="1135"/>
      <c r="CP67" s="1135"/>
      <c r="CQ67" s="1135"/>
      <c r="CR67" s="1135"/>
      <c r="CS67" s="1135"/>
      <c r="CT67" s="1135"/>
      <c r="CU67" s="1135"/>
      <c r="CV67" s="1135"/>
      <c r="CW67" s="1135"/>
      <c r="CX67" s="1135"/>
      <c r="CY67" s="1135"/>
      <c r="CZ67" s="1135"/>
      <c r="DA67" s="1135"/>
      <c r="DB67" s="1135"/>
      <c r="DC67" s="1136"/>
    </row>
    <row r="68" spans="2:107" ht="13.2" x14ac:dyDescent="0.2">
      <c r="B68" s="315"/>
      <c r="AN68" s="1134"/>
      <c r="AO68" s="1135"/>
      <c r="AP68" s="1135"/>
      <c r="AQ68" s="1135"/>
      <c r="AR68" s="1135"/>
      <c r="AS68" s="1135"/>
      <c r="AT68" s="1135"/>
      <c r="AU68" s="1135"/>
      <c r="AV68" s="1135"/>
      <c r="AW68" s="1135"/>
      <c r="AX68" s="1135"/>
      <c r="AY68" s="1135"/>
      <c r="AZ68" s="1135"/>
      <c r="BA68" s="1135"/>
      <c r="BB68" s="1135"/>
      <c r="BC68" s="1135"/>
      <c r="BD68" s="1135"/>
      <c r="BE68" s="1135"/>
      <c r="BF68" s="1135"/>
      <c r="BG68" s="1135"/>
      <c r="BH68" s="1135"/>
      <c r="BI68" s="1135"/>
      <c r="BJ68" s="1135"/>
      <c r="BK68" s="1135"/>
      <c r="BL68" s="1135"/>
      <c r="BM68" s="1135"/>
      <c r="BN68" s="1135"/>
      <c r="BO68" s="1135"/>
      <c r="BP68" s="1135"/>
      <c r="BQ68" s="1135"/>
      <c r="BR68" s="1135"/>
      <c r="BS68" s="1135"/>
      <c r="BT68" s="1135"/>
      <c r="BU68" s="1135"/>
      <c r="BV68" s="1135"/>
      <c r="BW68" s="1135"/>
      <c r="BX68" s="1135"/>
      <c r="BY68" s="1135"/>
      <c r="BZ68" s="1135"/>
      <c r="CA68" s="1135"/>
      <c r="CB68" s="1135"/>
      <c r="CC68" s="1135"/>
      <c r="CD68" s="1135"/>
      <c r="CE68" s="1135"/>
      <c r="CF68" s="1135"/>
      <c r="CG68" s="1135"/>
      <c r="CH68" s="1135"/>
      <c r="CI68" s="1135"/>
      <c r="CJ68" s="1135"/>
      <c r="CK68" s="1135"/>
      <c r="CL68" s="1135"/>
      <c r="CM68" s="1135"/>
      <c r="CN68" s="1135"/>
      <c r="CO68" s="1135"/>
      <c r="CP68" s="1135"/>
      <c r="CQ68" s="1135"/>
      <c r="CR68" s="1135"/>
      <c r="CS68" s="1135"/>
      <c r="CT68" s="1135"/>
      <c r="CU68" s="1135"/>
      <c r="CV68" s="1135"/>
      <c r="CW68" s="1135"/>
      <c r="CX68" s="1135"/>
      <c r="CY68" s="1135"/>
      <c r="CZ68" s="1135"/>
      <c r="DA68" s="1135"/>
      <c r="DB68" s="1135"/>
      <c r="DC68" s="1136"/>
    </row>
    <row r="69" spans="2:107" ht="13.2" x14ac:dyDescent="0.2">
      <c r="B69" s="315"/>
      <c r="AN69" s="1137"/>
      <c r="AO69" s="1138"/>
      <c r="AP69" s="1138"/>
      <c r="AQ69" s="1138"/>
      <c r="AR69" s="1138"/>
      <c r="AS69" s="1138"/>
      <c r="AT69" s="1138"/>
      <c r="AU69" s="1138"/>
      <c r="AV69" s="1138"/>
      <c r="AW69" s="1138"/>
      <c r="AX69" s="1138"/>
      <c r="AY69" s="1138"/>
      <c r="AZ69" s="1138"/>
      <c r="BA69" s="1138"/>
      <c r="BB69" s="1138"/>
      <c r="BC69" s="1138"/>
      <c r="BD69" s="1138"/>
      <c r="BE69" s="1138"/>
      <c r="BF69" s="1138"/>
      <c r="BG69" s="1138"/>
      <c r="BH69" s="1138"/>
      <c r="BI69" s="1138"/>
      <c r="BJ69" s="1138"/>
      <c r="BK69" s="1138"/>
      <c r="BL69" s="1138"/>
      <c r="BM69" s="1138"/>
      <c r="BN69" s="1138"/>
      <c r="BO69" s="1138"/>
      <c r="BP69" s="1138"/>
      <c r="BQ69" s="1138"/>
      <c r="BR69" s="1138"/>
      <c r="BS69" s="1138"/>
      <c r="BT69" s="1138"/>
      <c r="BU69" s="1138"/>
      <c r="BV69" s="1138"/>
      <c r="BW69" s="1138"/>
      <c r="BX69" s="1138"/>
      <c r="BY69" s="1138"/>
      <c r="BZ69" s="1138"/>
      <c r="CA69" s="1138"/>
      <c r="CB69" s="1138"/>
      <c r="CC69" s="1138"/>
      <c r="CD69" s="1138"/>
      <c r="CE69" s="1138"/>
      <c r="CF69" s="1138"/>
      <c r="CG69" s="1138"/>
      <c r="CH69" s="1138"/>
      <c r="CI69" s="1138"/>
      <c r="CJ69" s="1138"/>
      <c r="CK69" s="1138"/>
      <c r="CL69" s="1138"/>
      <c r="CM69" s="1138"/>
      <c r="CN69" s="1138"/>
      <c r="CO69" s="1138"/>
      <c r="CP69" s="1138"/>
      <c r="CQ69" s="1138"/>
      <c r="CR69" s="1138"/>
      <c r="CS69" s="1138"/>
      <c r="CT69" s="1138"/>
      <c r="CU69" s="1138"/>
      <c r="CV69" s="1138"/>
      <c r="CW69" s="1138"/>
      <c r="CX69" s="1138"/>
      <c r="CY69" s="1138"/>
      <c r="CZ69" s="1138"/>
      <c r="DA69" s="1138"/>
      <c r="DB69" s="1138"/>
      <c r="DC69" s="1139"/>
    </row>
    <row r="70" spans="2:107" ht="13.2" x14ac:dyDescent="0.2">
      <c r="B70" s="315"/>
      <c r="H70" s="328"/>
      <c r="I70" s="328"/>
      <c r="J70" s="326"/>
      <c r="K70" s="326"/>
      <c r="L70" s="325"/>
      <c r="M70" s="326"/>
      <c r="N70" s="325"/>
      <c r="AN70" s="321"/>
      <c r="AO70" s="321"/>
      <c r="AP70" s="321"/>
      <c r="AZ70" s="321"/>
      <c r="BA70" s="321"/>
      <c r="BB70" s="321"/>
      <c r="BL70" s="321"/>
      <c r="BM70" s="321"/>
      <c r="BN70" s="321"/>
      <c r="BX70" s="321"/>
      <c r="BY70" s="321"/>
      <c r="BZ70" s="321"/>
      <c r="CJ70" s="321"/>
      <c r="CK70" s="321"/>
      <c r="CL70" s="321"/>
      <c r="CV70" s="321"/>
      <c r="CW70" s="321"/>
      <c r="CX70" s="321"/>
    </row>
    <row r="71" spans="2:107" ht="13.2" x14ac:dyDescent="0.2">
      <c r="B71" s="315"/>
      <c r="G71" s="324"/>
      <c r="I71" s="327"/>
      <c r="J71" s="326"/>
      <c r="K71" s="326"/>
      <c r="L71" s="325"/>
      <c r="M71" s="326"/>
      <c r="N71" s="325"/>
      <c r="AM71" s="324"/>
      <c r="AN71" s="314" t="s">
        <v>547</v>
      </c>
    </row>
    <row r="72" spans="2:107" ht="13.2" x14ac:dyDescent="0.2">
      <c r="B72" s="315"/>
      <c r="G72" s="1125"/>
      <c r="H72" s="1125"/>
      <c r="I72" s="1125"/>
      <c r="J72" s="1125"/>
      <c r="K72" s="323"/>
      <c r="L72" s="323"/>
      <c r="M72" s="322"/>
      <c r="N72" s="322"/>
      <c r="AN72" s="1127"/>
      <c r="AO72" s="1128"/>
      <c r="AP72" s="1128"/>
      <c r="AQ72" s="1128"/>
      <c r="AR72" s="1128"/>
      <c r="AS72" s="1128"/>
      <c r="AT72" s="1128"/>
      <c r="AU72" s="1128"/>
      <c r="AV72" s="1128"/>
      <c r="AW72" s="1128"/>
      <c r="AX72" s="1128"/>
      <c r="AY72" s="1128"/>
      <c r="AZ72" s="1128"/>
      <c r="BA72" s="1128"/>
      <c r="BB72" s="1128"/>
      <c r="BC72" s="1128"/>
      <c r="BD72" s="1128"/>
      <c r="BE72" s="1128"/>
      <c r="BF72" s="1128"/>
      <c r="BG72" s="1128"/>
      <c r="BH72" s="1128"/>
      <c r="BI72" s="1128"/>
      <c r="BJ72" s="1128"/>
      <c r="BK72" s="1128"/>
      <c r="BL72" s="1128"/>
      <c r="BM72" s="1128"/>
      <c r="BN72" s="1128"/>
      <c r="BO72" s="1129"/>
      <c r="BP72" s="1121" t="s">
        <v>213</v>
      </c>
      <c r="BQ72" s="1121"/>
      <c r="BR72" s="1121"/>
      <c r="BS72" s="1121"/>
      <c r="BT72" s="1121"/>
      <c r="BU72" s="1121"/>
      <c r="BV72" s="1121"/>
      <c r="BW72" s="1121"/>
      <c r="BX72" s="1121" t="s">
        <v>528</v>
      </c>
      <c r="BY72" s="1121"/>
      <c r="BZ72" s="1121"/>
      <c r="CA72" s="1121"/>
      <c r="CB72" s="1121"/>
      <c r="CC72" s="1121"/>
      <c r="CD72" s="1121"/>
      <c r="CE72" s="1121"/>
      <c r="CF72" s="1121" t="s">
        <v>132</v>
      </c>
      <c r="CG72" s="1121"/>
      <c r="CH72" s="1121"/>
      <c r="CI72" s="1121"/>
      <c r="CJ72" s="1121"/>
      <c r="CK72" s="1121"/>
      <c r="CL72" s="1121"/>
      <c r="CM72" s="1121"/>
      <c r="CN72" s="1121" t="s">
        <v>319</v>
      </c>
      <c r="CO72" s="1121"/>
      <c r="CP72" s="1121"/>
      <c r="CQ72" s="1121"/>
      <c r="CR72" s="1121"/>
      <c r="CS72" s="1121"/>
      <c r="CT72" s="1121"/>
      <c r="CU72" s="1121"/>
      <c r="CV72" s="1121" t="s">
        <v>58</v>
      </c>
      <c r="CW72" s="1121"/>
      <c r="CX72" s="1121"/>
      <c r="CY72" s="1121"/>
      <c r="CZ72" s="1121"/>
      <c r="DA72" s="1121"/>
      <c r="DB72" s="1121"/>
      <c r="DC72" s="1121"/>
    </row>
    <row r="73" spans="2:107" ht="13.2" x14ac:dyDescent="0.2">
      <c r="B73" s="315"/>
      <c r="G73" s="1130"/>
      <c r="H73" s="1130"/>
      <c r="I73" s="1130"/>
      <c r="J73" s="1130"/>
      <c r="K73" s="1120"/>
      <c r="L73" s="1120"/>
      <c r="M73" s="1120"/>
      <c r="N73" s="1120"/>
      <c r="AM73" s="321"/>
      <c r="AN73" s="1122" t="s">
        <v>546</v>
      </c>
      <c r="AO73" s="1122"/>
      <c r="AP73" s="1122"/>
      <c r="AQ73" s="1122"/>
      <c r="AR73" s="1122"/>
      <c r="AS73" s="1122"/>
      <c r="AT73" s="1122"/>
      <c r="AU73" s="1122"/>
      <c r="AV73" s="1122"/>
      <c r="AW73" s="1122"/>
      <c r="AX73" s="1122"/>
      <c r="AY73" s="1122"/>
      <c r="AZ73" s="1122"/>
      <c r="BA73" s="1122"/>
      <c r="BB73" s="1122" t="s">
        <v>544</v>
      </c>
      <c r="BC73" s="1122"/>
      <c r="BD73" s="1122"/>
      <c r="BE73" s="1122"/>
      <c r="BF73" s="1122"/>
      <c r="BG73" s="1122"/>
      <c r="BH73" s="1122"/>
      <c r="BI73" s="1122"/>
      <c r="BJ73" s="1122"/>
      <c r="BK73" s="1122"/>
      <c r="BL73" s="1122"/>
      <c r="BM73" s="1122"/>
      <c r="BN73" s="1122"/>
      <c r="BO73" s="1122"/>
      <c r="BP73" s="1119">
        <v>3.3</v>
      </c>
      <c r="BQ73" s="1119"/>
      <c r="BR73" s="1119"/>
      <c r="BS73" s="1119"/>
      <c r="BT73" s="1119"/>
      <c r="BU73" s="1119"/>
      <c r="BV73" s="1119"/>
      <c r="BW73" s="1119"/>
      <c r="BX73" s="1119"/>
      <c r="BY73" s="1119"/>
      <c r="BZ73" s="1119"/>
      <c r="CA73" s="1119"/>
      <c r="CB73" s="1119"/>
      <c r="CC73" s="1119"/>
      <c r="CD73" s="1119"/>
      <c r="CE73" s="1119"/>
      <c r="CF73" s="1119"/>
      <c r="CG73" s="1119"/>
      <c r="CH73" s="1119"/>
      <c r="CI73" s="1119"/>
      <c r="CJ73" s="1119"/>
      <c r="CK73" s="1119"/>
      <c r="CL73" s="1119"/>
      <c r="CM73" s="1119"/>
      <c r="CN73" s="1119"/>
      <c r="CO73" s="1119"/>
      <c r="CP73" s="1119"/>
      <c r="CQ73" s="1119"/>
      <c r="CR73" s="1119"/>
      <c r="CS73" s="1119"/>
      <c r="CT73" s="1119"/>
      <c r="CU73" s="1119"/>
      <c r="CV73" s="1119"/>
      <c r="CW73" s="1119"/>
      <c r="CX73" s="1119"/>
      <c r="CY73" s="1119"/>
      <c r="CZ73" s="1119"/>
      <c r="DA73" s="1119"/>
      <c r="DB73" s="1119"/>
      <c r="DC73" s="1119"/>
    </row>
    <row r="74" spans="2:107" ht="13.2" x14ac:dyDescent="0.2">
      <c r="B74" s="315"/>
      <c r="G74" s="1130"/>
      <c r="H74" s="1130"/>
      <c r="I74" s="1130"/>
      <c r="J74" s="1130"/>
      <c r="K74" s="1120"/>
      <c r="L74" s="1120"/>
      <c r="M74" s="1120"/>
      <c r="N74" s="1120"/>
      <c r="AM74" s="321"/>
      <c r="AN74" s="1122"/>
      <c r="AO74" s="1122"/>
      <c r="AP74" s="1122"/>
      <c r="AQ74" s="1122"/>
      <c r="AR74" s="1122"/>
      <c r="AS74" s="1122"/>
      <c r="AT74" s="1122"/>
      <c r="AU74" s="1122"/>
      <c r="AV74" s="1122"/>
      <c r="AW74" s="1122"/>
      <c r="AX74" s="1122"/>
      <c r="AY74" s="1122"/>
      <c r="AZ74" s="1122"/>
      <c r="BA74" s="1122"/>
      <c r="BB74" s="1122"/>
      <c r="BC74" s="1122"/>
      <c r="BD74" s="1122"/>
      <c r="BE74" s="1122"/>
      <c r="BF74" s="1122"/>
      <c r="BG74" s="1122"/>
      <c r="BH74" s="1122"/>
      <c r="BI74" s="1122"/>
      <c r="BJ74" s="1122"/>
      <c r="BK74" s="1122"/>
      <c r="BL74" s="1122"/>
      <c r="BM74" s="1122"/>
      <c r="BN74" s="1122"/>
      <c r="BO74" s="1122"/>
      <c r="BP74" s="1119"/>
      <c r="BQ74" s="1119"/>
      <c r="BR74" s="1119"/>
      <c r="BS74" s="1119"/>
      <c r="BT74" s="1119"/>
      <c r="BU74" s="1119"/>
      <c r="BV74" s="1119"/>
      <c r="BW74" s="1119"/>
      <c r="BX74" s="1119"/>
      <c r="BY74" s="1119"/>
      <c r="BZ74" s="1119"/>
      <c r="CA74" s="1119"/>
      <c r="CB74" s="1119"/>
      <c r="CC74" s="1119"/>
      <c r="CD74" s="1119"/>
      <c r="CE74" s="1119"/>
      <c r="CF74" s="1119"/>
      <c r="CG74" s="1119"/>
      <c r="CH74" s="1119"/>
      <c r="CI74" s="1119"/>
      <c r="CJ74" s="1119"/>
      <c r="CK74" s="1119"/>
      <c r="CL74" s="1119"/>
      <c r="CM74" s="1119"/>
      <c r="CN74" s="1119"/>
      <c r="CO74" s="1119"/>
      <c r="CP74" s="1119"/>
      <c r="CQ74" s="1119"/>
      <c r="CR74" s="1119"/>
      <c r="CS74" s="1119"/>
      <c r="CT74" s="1119"/>
      <c r="CU74" s="1119"/>
      <c r="CV74" s="1119"/>
      <c r="CW74" s="1119"/>
      <c r="CX74" s="1119"/>
      <c r="CY74" s="1119"/>
      <c r="CZ74" s="1119"/>
      <c r="DA74" s="1119"/>
      <c r="DB74" s="1119"/>
      <c r="DC74" s="1119"/>
    </row>
    <row r="75" spans="2:107" ht="13.2" x14ac:dyDescent="0.2">
      <c r="B75" s="315"/>
      <c r="G75" s="1130"/>
      <c r="H75" s="1130"/>
      <c r="I75" s="1125"/>
      <c r="J75" s="1125"/>
      <c r="K75" s="1126"/>
      <c r="L75" s="1126"/>
      <c r="M75" s="1126"/>
      <c r="N75" s="1126"/>
      <c r="AM75" s="321"/>
      <c r="AN75" s="1122"/>
      <c r="AO75" s="1122"/>
      <c r="AP75" s="1122"/>
      <c r="AQ75" s="1122"/>
      <c r="AR75" s="1122"/>
      <c r="AS75" s="1122"/>
      <c r="AT75" s="1122"/>
      <c r="AU75" s="1122"/>
      <c r="AV75" s="1122"/>
      <c r="AW75" s="1122"/>
      <c r="AX75" s="1122"/>
      <c r="AY75" s="1122"/>
      <c r="AZ75" s="1122"/>
      <c r="BA75" s="1122"/>
      <c r="BB75" s="1122" t="s">
        <v>543</v>
      </c>
      <c r="BC75" s="1122"/>
      <c r="BD75" s="1122"/>
      <c r="BE75" s="1122"/>
      <c r="BF75" s="1122"/>
      <c r="BG75" s="1122"/>
      <c r="BH75" s="1122"/>
      <c r="BI75" s="1122"/>
      <c r="BJ75" s="1122"/>
      <c r="BK75" s="1122"/>
      <c r="BL75" s="1122"/>
      <c r="BM75" s="1122"/>
      <c r="BN75" s="1122"/>
      <c r="BO75" s="1122"/>
      <c r="BP75" s="1119">
        <v>4.0999999999999996</v>
      </c>
      <c r="BQ75" s="1119"/>
      <c r="BR75" s="1119"/>
      <c r="BS75" s="1119"/>
      <c r="BT75" s="1119"/>
      <c r="BU75" s="1119"/>
      <c r="BV75" s="1119"/>
      <c r="BW75" s="1119"/>
      <c r="BX75" s="1119">
        <v>3.7</v>
      </c>
      <c r="BY75" s="1119"/>
      <c r="BZ75" s="1119"/>
      <c r="CA75" s="1119"/>
      <c r="CB75" s="1119"/>
      <c r="CC75" s="1119"/>
      <c r="CD75" s="1119"/>
      <c r="CE75" s="1119"/>
      <c r="CF75" s="1119">
        <v>3.4</v>
      </c>
      <c r="CG75" s="1119"/>
      <c r="CH75" s="1119"/>
      <c r="CI75" s="1119"/>
      <c r="CJ75" s="1119"/>
      <c r="CK75" s="1119"/>
      <c r="CL75" s="1119"/>
      <c r="CM75" s="1119"/>
      <c r="CN75" s="1119">
        <v>3.1</v>
      </c>
      <c r="CO75" s="1119"/>
      <c r="CP75" s="1119"/>
      <c r="CQ75" s="1119"/>
      <c r="CR75" s="1119"/>
      <c r="CS75" s="1119"/>
      <c r="CT75" s="1119"/>
      <c r="CU75" s="1119"/>
      <c r="CV75" s="1119">
        <v>2.2999999999999998</v>
      </c>
      <c r="CW75" s="1119"/>
      <c r="CX75" s="1119"/>
      <c r="CY75" s="1119"/>
      <c r="CZ75" s="1119"/>
      <c r="DA75" s="1119"/>
      <c r="DB75" s="1119"/>
      <c r="DC75" s="1119"/>
    </row>
    <row r="76" spans="2:107" ht="13.2" x14ac:dyDescent="0.2">
      <c r="B76" s="315"/>
      <c r="G76" s="1130"/>
      <c r="H76" s="1130"/>
      <c r="I76" s="1125"/>
      <c r="J76" s="1125"/>
      <c r="K76" s="1126"/>
      <c r="L76" s="1126"/>
      <c r="M76" s="1126"/>
      <c r="N76" s="1126"/>
      <c r="AM76" s="321"/>
      <c r="AN76" s="1122"/>
      <c r="AO76" s="1122"/>
      <c r="AP76" s="1122"/>
      <c r="AQ76" s="1122"/>
      <c r="AR76" s="1122"/>
      <c r="AS76" s="1122"/>
      <c r="AT76" s="1122"/>
      <c r="AU76" s="1122"/>
      <c r="AV76" s="1122"/>
      <c r="AW76" s="1122"/>
      <c r="AX76" s="1122"/>
      <c r="AY76" s="1122"/>
      <c r="AZ76" s="1122"/>
      <c r="BA76" s="1122"/>
      <c r="BB76" s="1122"/>
      <c r="BC76" s="1122"/>
      <c r="BD76" s="1122"/>
      <c r="BE76" s="1122"/>
      <c r="BF76" s="1122"/>
      <c r="BG76" s="1122"/>
      <c r="BH76" s="1122"/>
      <c r="BI76" s="1122"/>
      <c r="BJ76" s="1122"/>
      <c r="BK76" s="1122"/>
      <c r="BL76" s="1122"/>
      <c r="BM76" s="1122"/>
      <c r="BN76" s="1122"/>
      <c r="BO76" s="1122"/>
      <c r="BP76" s="1119"/>
      <c r="BQ76" s="1119"/>
      <c r="BR76" s="1119"/>
      <c r="BS76" s="1119"/>
      <c r="BT76" s="1119"/>
      <c r="BU76" s="1119"/>
      <c r="BV76" s="1119"/>
      <c r="BW76" s="1119"/>
      <c r="BX76" s="1119"/>
      <c r="BY76" s="1119"/>
      <c r="BZ76" s="1119"/>
      <c r="CA76" s="1119"/>
      <c r="CB76" s="1119"/>
      <c r="CC76" s="1119"/>
      <c r="CD76" s="1119"/>
      <c r="CE76" s="1119"/>
      <c r="CF76" s="1119"/>
      <c r="CG76" s="1119"/>
      <c r="CH76" s="1119"/>
      <c r="CI76" s="1119"/>
      <c r="CJ76" s="1119"/>
      <c r="CK76" s="1119"/>
      <c r="CL76" s="1119"/>
      <c r="CM76" s="1119"/>
      <c r="CN76" s="1119"/>
      <c r="CO76" s="1119"/>
      <c r="CP76" s="1119"/>
      <c r="CQ76" s="1119"/>
      <c r="CR76" s="1119"/>
      <c r="CS76" s="1119"/>
      <c r="CT76" s="1119"/>
      <c r="CU76" s="1119"/>
      <c r="CV76" s="1119"/>
      <c r="CW76" s="1119"/>
      <c r="CX76" s="1119"/>
      <c r="CY76" s="1119"/>
      <c r="CZ76" s="1119"/>
      <c r="DA76" s="1119"/>
      <c r="DB76" s="1119"/>
      <c r="DC76" s="1119"/>
    </row>
    <row r="77" spans="2:107" ht="13.2" x14ac:dyDescent="0.2">
      <c r="B77" s="315"/>
      <c r="G77" s="1125"/>
      <c r="H77" s="1125"/>
      <c r="I77" s="1125"/>
      <c r="J77" s="1125"/>
      <c r="K77" s="1120"/>
      <c r="L77" s="1120"/>
      <c r="M77" s="1120"/>
      <c r="N77" s="1120"/>
      <c r="AN77" s="1121" t="s">
        <v>545</v>
      </c>
      <c r="AO77" s="1121"/>
      <c r="AP77" s="1121"/>
      <c r="AQ77" s="1121"/>
      <c r="AR77" s="1121"/>
      <c r="AS77" s="1121"/>
      <c r="AT77" s="1121"/>
      <c r="AU77" s="1121"/>
      <c r="AV77" s="1121"/>
      <c r="AW77" s="1121"/>
      <c r="AX77" s="1121"/>
      <c r="AY77" s="1121"/>
      <c r="AZ77" s="1121"/>
      <c r="BA77" s="1121"/>
      <c r="BB77" s="1122" t="s">
        <v>544</v>
      </c>
      <c r="BC77" s="1122"/>
      <c r="BD77" s="1122"/>
      <c r="BE77" s="1122"/>
      <c r="BF77" s="1122"/>
      <c r="BG77" s="1122"/>
      <c r="BH77" s="1122"/>
      <c r="BI77" s="1122"/>
      <c r="BJ77" s="1122"/>
      <c r="BK77" s="1122"/>
      <c r="BL77" s="1122"/>
      <c r="BM77" s="1122"/>
      <c r="BN77" s="1122"/>
      <c r="BO77" s="1122"/>
      <c r="BP77" s="1119">
        <v>31.5</v>
      </c>
      <c r="BQ77" s="1119"/>
      <c r="BR77" s="1119"/>
      <c r="BS77" s="1119"/>
      <c r="BT77" s="1119"/>
      <c r="BU77" s="1119"/>
      <c r="BV77" s="1119"/>
      <c r="BW77" s="1119"/>
      <c r="BX77" s="1119">
        <v>23.4</v>
      </c>
      <c r="BY77" s="1119"/>
      <c r="BZ77" s="1119"/>
      <c r="CA77" s="1119"/>
      <c r="CB77" s="1119"/>
      <c r="CC77" s="1119"/>
      <c r="CD77" s="1119"/>
      <c r="CE77" s="1119"/>
      <c r="CF77" s="1119">
        <v>18.2</v>
      </c>
      <c r="CG77" s="1119"/>
      <c r="CH77" s="1119"/>
      <c r="CI77" s="1119"/>
      <c r="CJ77" s="1119"/>
      <c r="CK77" s="1119"/>
      <c r="CL77" s="1119"/>
      <c r="CM77" s="1119"/>
      <c r="CN77" s="1119">
        <v>17.100000000000001</v>
      </c>
      <c r="CO77" s="1119"/>
      <c r="CP77" s="1119"/>
      <c r="CQ77" s="1119"/>
      <c r="CR77" s="1119"/>
      <c r="CS77" s="1119"/>
      <c r="CT77" s="1119"/>
      <c r="CU77" s="1119"/>
      <c r="CV77" s="1119">
        <v>16.600000000000001</v>
      </c>
      <c r="CW77" s="1119"/>
      <c r="CX77" s="1119"/>
      <c r="CY77" s="1119"/>
      <c r="CZ77" s="1119"/>
      <c r="DA77" s="1119"/>
      <c r="DB77" s="1119"/>
      <c r="DC77" s="1119"/>
    </row>
    <row r="78" spans="2:107" ht="13.2" x14ac:dyDescent="0.2">
      <c r="B78" s="315"/>
      <c r="G78" s="1125"/>
      <c r="H78" s="1125"/>
      <c r="I78" s="1125"/>
      <c r="J78" s="1125"/>
      <c r="K78" s="1120"/>
      <c r="L78" s="1120"/>
      <c r="M78" s="1120"/>
      <c r="N78" s="1120"/>
      <c r="AN78" s="1121"/>
      <c r="AO78" s="1121"/>
      <c r="AP78" s="1121"/>
      <c r="AQ78" s="1121"/>
      <c r="AR78" s="1121"/>
      <c r="AS78" s="1121"/>
      <c r="AT78" s="1121"/>
      <c r="AU78" s="1121"/>
      <c r="AV78" s="1121"/>
      <c r="AW78" s="1121"/>
      <c r="AX78" s="1121"/>
      <c r="AY78" s="1121"/>
      <c r="AZ78" s="1121"/>
      <c r="BA78" s="1121"/>
      <c r="BB78" s="1122"/>
      <c r="BC78" s="1122"/>
      <c r="BD78" s="1122"/>
      <c r="BE78" s="1122"/>
      <c r="BF78" s="1122"/>
      <c r="BG78" s="1122"/>
      <c r="BH78" s="1122"/>
      <c r="BI78" s="1122"/>
      <c r="BJ78" s="1122"/>
      <c r="BK78" s="1122"/>
      <c r="BL78" s="1122"/>
      <c r="BM78" s="1122"/>
      <c r="BN78" s="1122"/>
      <c r="BO78" s="1122"/>
      <c r="BP78" s="1119"/>
      <c r="BQ78" s="1119"/>
      <c r="BR78" s="1119"/>
      <c r="BS78" s="1119"/>
      <c r="BT78" s="1119"/>
      <c r="BU78" s="1119"/>
      <c r="BV78" s="1119"/>
      <c r="BW78" s="1119"/>
      <c r="BX78" s="1119"/>
      <c r="BY78" s="1119"/>
      <c r="BZ78" s="1119"/>
      <c r="CA78" s="1119"/>
      <c r="CB78" s="1119"/>
      <c r="CC78" s="1119"/>
      <c r="CD78" s="1119"/>
      <c r="CE78" s="1119"/>
      <c r="CF78" s="1119"/>
      <c r="CG78" s="1119"/>
      <c r="CH78" s="1119"/>
      <c r="CI78" s="1119"/>
      <c r="CJ78" s="1119"/>
      <c r="CK78" s="1119"/>
      <c r="CL78" s="1119"/>
      <c r="CM78" s="1119"/>
      <c r="CN78" s="1119"/>
      <c r="CO78" s="1119"/>
      <c r="CP78" s="1119"/>
      <c r="CQ78" s="1119"/>
      <c r="CR78" s="1119"/>
      <c r="CS78" s="1119"/>
      <c r="CT78" s="1119"/>
      <c r="CU78" s="1119"/>
      <c r="CV78" s="1119"/>
      <c r="CW78" s="1119"/>
      <c r="CX78" s="1119"/>
      <c r="CY78" s="1119"/>
      <c r="CZ78" s="1119"/>
      <c r="DA78" s="1119"/>
      <c r="DB78" s="1119"/>
      <c r="DC78" s="1119"/>
    </row>
    <row r="79" spans="2:107" ht="13.2" x14ac:dyDescent="0.2">
      <c r="B79" s="315"/>
      <c r="G79" s="1125"/>
      <c r="H79" s="1125"/>
      <c r="I79" s="1123"/>
      <c r="J79" s="1123"/>
      <c r="K79" s="1124"/>
      <c r="L79" s="1124"/>
      <c r="M79" s="1124"/>
      <c r="N79" s="1124"/>
      <c r="AN79" s="1121"/>
      <c r="AO79" s="1121"/>
      <c r="AP79" s="1121"/>
      <c r="AQ79" s="1121"/>
      <c r="AR79" s="1121"/>
      <c r="AS79" s="1121"/>
      <c r="AT79" s="1121"/>
      <c r="AU79" s="1121"/>
      <c r="AV79" s="1121"/>
      <c r="AW79" s="1121"/>
      <c r="AX79" s="1121"/>
      <c r="AY79" s="1121"/>
      <c r="AZ79" s="1121"/>
      <c r="BA79" s="1121"/>
      <c r="BB79" s="1122" t="s">
        <v>543</v>
      </c>
      <c r="BC79" s="1122"/>
      <c r="BD79" s="1122"/>
      <c r="BE79" s="1122"/>
      <c r="BF79" s="1122"/>
      <c r="BG79" s="1122"/>
      <c r="BH79" s="1122"/>
      <c r="BI79" s="1122"/>
      <c r="BJ79" s="1122"/>
      <c r="BK79" s="1122"/>
      <c r="BL79" s="1122"/>
      <c r="BM79" s="1122"/>
      <c r="BN79" s="1122"/>
      <c r="BO79" s="1122"/>
      <c r="BP79" s="1119">
        <v>5.4</v>
      </c>
      <c r="BQ79" s="1119"/>
      <c r="BR79" s="1119"/>
      <c r="BS79" s="1119"/>
      <c r="BT79" s="1119"/>
      <c r="BU79" s="1119"/>
      <c r="BV79" s="1119"/>
      <c r="BW79" s="1119"/>
      <c r="BX79" s="1119">
        <v>5.2</v>
      </c>
      <c r="BY79" s="1119"/>
      <c r="BZ79" s="1119"/>
      <c r="CA79" s="1119"/>
      <c r="CB79" s="1119"/>
      <c r="CC79" s="1119"/>
      <c r="CD79" s="1119"/>
      <c r="CE79" s="1119"/>
      <c r="CF79" s="1119">
        <v>5.2</v>
      </c>
      <c r="CG79" s="1119"/>
      <c r="CH79" s="1119"/>
      <c r="CI79" s="1119"/>
      <c r="CJ79" s="1119"/>
      <c r="CK79" s="1119"/>
      <c r="CL79" s="1119"/>
      <c r="CM79" s="1119"/>
      <c r="CN79" s="1119">
        <v>5.2</v>
      </c>
      <c r="CO79" s="1119"/>
      <c r="CP79" s="1119"/>
      <c r="CQ79" s="1119"/>
      <c r="CR79" s="1119"/>
      <c r="CS79" s="1119"/>
      <c r="CT79" s="1119"/>
      <c r="CU79" s="1119"/>
      <c r="CV79" s="1119">
        <v>5.2</v>
      </c>
      <c r="CW79" s="1119"/>
      <c r="CX79" s="1119"/>
      <c r="CY79" s="1119"/>
      <c r="CZ79" s="1119"/>
      <c r="DA79" s="1119"/>
      <c r="DB79" s="1119"/>
      <c r="DC79" s="1119"/>
    </row>
    <row r="80" spans="2:107" ht="13.2" x14ac:dyDescent="0.2">
      <c r="B80" s="315"/>
      <c r="G80" s="1125"/>
      <c r="H80" s="1125"/>
      <c r="I80" s="1123"/>
      <c r="J80" s="1123"/>
      <c r="K80" s="1124"/>
      <c r="L80" s="1124"/>
      <c r="M80" s="1124"/>
      <c r="N80" s="1124"/>
      <c r="AN80" s="1121"/>
      <c r="AO80" s="1121"/>
      <c r="AP80" s="1121"/>
      <c r="AQ80" s="1121"/>
      <c r="AR80" s="1121"/>
      <c r="AS80" s="1121"/>
      <c r="AT80" s="1121"/>
      <c r="AU80" s="1121"/>
      <c r="AV80" s="1121"/>
      <c r="AW80" s="1121"/>
      <c r="AX80" s="1121"/>
      <c r="AY80" s="1121"/>
      <c r="AZ80" s="1121"/>
      <c r="BA80" s="1121"/>
      <c r="BB80" s="1122"/>
      <c r="BC80" s="1122"/>
      <c r="BD80" s="1122"/>
      <c r="BE80" s="1122"/>
      <c r="BF80" s="1122"/>
      <c r="BG80" s="1122"/>
      <c r="BH80" s="1122"/>
      <c r="BI80" s="1122"/>
      <c r="BJ80" s="1122"/>
      <c r="BK80" s="1122"/>
      <c r="BL80" s="1122"/>
      <c r="BM80" s="1122"/>
      <c r="BN80" s="1122"/>
      <c r="BO80" s="1122"/>
      <c r="BP80" s="1119"/>
      <c r="BQ80" s="1119"/>
      <c r="BR80" s="1119"/>
      <c r="BS80" s="1119"/>
      <c r="BT80" s="1119"/>
      <c r="BU80" s="1119"/>
      <c r="BV80" s="1119"/>
      <c r="BW80" s="1119"/>
      <c r="BX80" s="1119"/>
      <c r="BY80" s="1119"/>
      <c r="BZ80" s="1119"/>
      <c r="CA80" s="1119"/>
      <c r="CB80" s="1119"/>
      <c r="CC80" s="1119"/>
      <c r="CD80" s="1119"/>
      <c r="CE80" s="1119"/>
      <c r="CF80" s="1119"/>
      <c r="CG80" s="1119"/>
      <c r="CH80" s="1119"/>
      <c r="CI80" s="1119"/>
      <c r="CJ80" s="1119"/>
      <c r="CK80" s="1119"/>
      <c r="CL80" s="1119"/>
      <c r="CM80" s="1119"/>
      <c r="CN80" s="1119"/>
      <c r="CO80" s="1119"/>
      <c r="CP80" s="1119"/>
      <c r="CQ80" s="1119"/>
      <c r="CR80" s="1119"/>
      <c r="CS80" s="1119"/>
      <c r="CT80" s="1119"/>
      <c r="CU80" s="1119"/>
      <c r="CV80" s="1119"/>
      <c r="CW80" s="1119"/>
      <c r="CX80" s="1119"/>
      <c r="CY80" s="1119"/>
      <c r="CZ80" s="1119"/>
      <c r="DA80" s="1119"/>
      <c r="DB80" s="1119"/>
      <c r="DC80" s="1119"/>
    </row>
    <row r="81" spans="2:109" ht="13.2" x14ac:dyDescent="0.2">
      <c r="B81" s="315"/>
    </row>
    <row r="82" spans="2:109" ht="16.2" x14ac:dyDescent="0.2">
      <c r="B82" s="315"/>
      <c r="K82" s="320"/>
      <c r="L82" s="320"/>
      <c r="M82" s="320"/>
      <c r="N82" s="320"/>
      <c r="AQ82" s="320"/>
      <c r="AR82" s="320"/>
      <c r="AS82" s="320"/>
      <c r="AT82" s="320"/>
      <c r="BC82" s="320"/>
      <c r="BD82" s="320"/>
      <c r="BE82" s="320"/>
      <c r="BF82" s="320"/>
      <c r="BO82" s="320"/>
      <c r="BP82" s="320"/>
      <c r="BQ82" s="320"/>
      <c r="BR82" s="320"/>
      <c r="CA82" s="320"/>
      <c r="CB82" s="320"/>
      <c r="CC82" s="320"/>
      <c r="CD82" s="320"/>
      <c r="CM82" s="320"/>
      <c r="CN82" s="320"/>
      <c r="CO82" s="320"/>
      <c r="CP82" s="320"/>
      <c r="CY82" s="320"/>
      <c r="CZ82" s="320"/>
      <c r="DA82" s="320"/>
      <c r="DB82" s="320"/>
      <c r="DC82" s="320"/>
    </row>
    <row r="83" spans="2:109" ht="13.2" x14ac:dyDescent="0.2">
      <c r="B83" s="319"/>
      <c r="C83" s="318"/>
      <c r="D83" s="318"/>
      <c r="E83" s="318"/>
      <c r="F83" s="318"/>
      <c r="G83" s="318"/>
      <c r="H83" s="318"/>
      <c r="I83" s="318"/>
      <c r="J83" s="318"/>
      <c r="K83" s="318"/>
      <c r="L83" s="318"/>
      <c r="M83" s="318"/>
      <c r="N83" s="318"/>
      <c r="O83" s="318"/>
      <c r="P83" s="318"/>
      <c r="Q83" s="318"/>
      <c r="R83" s="318"/>
      <c r="S83" s="318"/>
      <c r="T83" s="318"/>
      <c r="U83" s="318"/>
      <c r="V83" s="318"/>
      <c r="W83" s="318"/>
      <c r="X83" s="318"/>
      <c r="Y83" s="318"/>
      <c r="Z83" s="318"/>
      <c r="AA83" s="318"/>
      <c r="AB83" s="318"/>
      <c r="AC83" s="318"/>
      <c r="AD83" s="318"/>
      <c r="AE83" s="318"/>
      <c r="AF83" s="318"/>
      <c r="AG83" s="318"/>
      <c r="AH83" s="318"/>
      <c r="AI83" s="318"/>
      <c r="AJ83" s="318"/>
      <c r="AK83" s="318"/>
      <c r="AL83" s="318"/>
      <c r="AM83" s="318"/>
      <c r="AN83" s="318"/>
      <c r="AO83" s="318"/>
      <c r="AP83" s="318"/>
      <c r="AQ83" s="318"/>
      <c r="AR83" s="318"/>
      <c r="AS83" s="318"/>
      <c r="AT83" s="318"/>
      <c r="AU83" s="318"/>
      <c r="AV83" s="318"/>
      <c r="AW83" s="318"/>
      <c r="AX83" s="318"/>
      <c r="AY83" s="318"/>
      <c r="AZ83" s="318"/>
      <c r="BA83" s="318"/>
      <c r="BB83" s="318"/>
      <c r="BC83" s="318"/>
      <c r="BD83" s="318"/>
      <c r="BE83" s="318"/>
      <c r="BF83" s="318"/>
      <c r="BG83" s="318"/>
      <c r="BH83" s="318"/>
      <c r="BI83" s="318"/>
      <c r="BJ83" s="318"/>
      <c r="BK83" s="318"/>
      <c r="BL83" s="318"/>
      <c r="BM83" s="318"/>
      <c r="BN83" s="318"/>
      <c r="BO83" s="318"/>
      <c r="BP83" s="318"/>
      <c r="BQ83" s="318"/>
      <c r="BR83" s="318"/>
      <c r="BS83" s="318"/>
      <c r="BT83" s="318"/>
      <c r="BU83" s="318"/>
      <c r="BV83" s="318"/>
      <c r="BW83" s="318"/>
      <c r="BX83" s="318"/>
      <c r="BY83" s="318"/>
      <c r="BZ83" s="318"/>
      <c r="CA83" s="318"/>
      <c r="CB83" s="318"/>
      <c r="CC83" s="318"/>
      <c r="CD83" s="318"/>
      <c r="CE83" s="318"/>
      <c r="CF83" s="318"/>
      <c r="CG83" s="318"/>
      <c r="CH83" s="318"/>
      <c r="CI83" s="318"/>
      <c r="CJ83" s="318"/>
      <c r="CK83" s="318"/>
      <c r="CL83" s="318"/>
      <c r="CM83" s="318"/>
      <c r="CN83" s="318"/>
      <c r="CO83" s="318"/>
      <c r="CP83" s="318"/>
      <c r="CQ83" s="318"/>
      <c r="CR83" s="318"/>
      <c r="CS83" s="318"/>
      <c r="CT83" s="318"/>
      <c r="CU83" s="318"/>
      <c r="CV83" s="318"/>
      <c r="CW83" s="318"/>
      <c r="CX83" s="318"/>
      <c r="CY83" s="318"/>
      <c r="CZ83" s="318"/>
      <c r="DA83" s="318"/>
      <c r="DB83" s="318"/>
      <c r="DC83" s="318"/>
      <c r="DD83" s="317"/>
    </row>
    <row r="84" spans="2:109" ht="13.2" x14ac:dyDescent="0.2">
      <c r="DD84" s="314"/>
      <c r="DE84" s="314"/>
    </row>
    <row r="85" spans="2:109" ht="13.2" x14ac:dyDescent="0.2">
      <c r="DD85" s="314"/>
      <c r="DE85" s="314"/>
    </row>
  </sheetData>
  <sheetProtection algorithmName="SHA-512" hashValue="rDZJIn0vBSCXbuOn1Mxmjn5jLw+gHWoxDyi8l8Fl4FdFGwSr4bAbAq5e5X++KCtFiFMwqf9/UrpXFrdRjW+y6w==" saltValue="Em+mrrgT8WmA+Orrzlzjbg=="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43"/>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521AA-1873-4F90-93B6-DD707073AC1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1:34" ht="13.5" customHeight="1" x14ac:dyDescent="0.2">
      <c r="A1" s="347"/>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1:34" ht="13.2" x14ac:dyDescent="0.2">
      <c r="S2" s="347"/>
      <c r="AH2" s="347"/>
    </row>
    <row r="3" spans="1: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1:34" ht="13.2" x14ac:dyDescent="0.2"/>
    <row r="5" spans="1:34" ht="13.2" x14ac:dyDescent="0.2"/>
    <row r="6" spans="1:34" ht="13.2" x14ac:dyDescent="0.2"/>
    <row r="7" spans="1:34" ht="13.2" x14ac:dyDescent="0.2"/>
    <row r="8" spans="1:34" ht="13.2" x14ac:dyDescent="0.2"/>
    <row r="9" spans="1:34" ht="13.2" x14ac:dyDescent="0.2">
      <c r="AH9" s="3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554</v>
      </c>
    </row>
  </sheetData>
  <sheetProtection algorithmName="SHA-512" hashValue="1yO4Ws7BFL88hhTU6q2HhJq01ECuyGFBX3Gk/J0tlwZiYVYv2ZT32H22Dr1zTzvwiGv1kYWTiwb79wNGCmFUkw==" saltValue="B8dEWBSf/VeYwpRX8ETE1g==" spinCount="100000" sheet="1" objects="1" scenarios="1"/>
  <dataConsolidate/>
  <phoneticPr fontId="43"/>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88376-0C5B-4681-9165-E5540C806EF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51" customWidth="1"/>
    <col min="35" max="122" width="2.44140625" style="347" customWidth="1"/>
    <col min="123" max="16384" width="2.44140625" style="347" hidden="1"/>
  </cols>
  <sheetData>
    <row r="1" spans="2:34" ht="13.5" customHeight="1" x14ac:dyDescent="0.2">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row>
    <row r="2" spans="2:34" ht="13.2" x14ac:dyDescent="0.2">
      <c r="S2" s="347"/>
      <c r="AH2" s="347"/>
    </row>
    <row r="3" spans="2:34" ht="13.2" x14ac:dyDescent="0.2">
      <c r="C3" s="347"/>
      <c r="D3" s="347"/>
      <c r="E3" s="347"/>
      <c r="F3" s="347"/>
      <c r="G3" s="347"/>
      <c r="H3" s="347"/>
      <c r="I3" s="347"/>
      <c r="J3" s="347"/>
      <c r="K3" s="347"/>
      <c r="L3" s="347"/>
      <c r="M3" s="347"/>
      <c r="N3" s="347"/>
      <c r="O3" s="347"/>
      <c r="P3" s="347"/>
      <c r="Q3" s="347"/>
      <c r="R3" s="347"/>
      <c r="S3" s="347"/>
      <c r="U3" s="347"/>
      <c r="V3" s="347"/>
      <c r="W3" s="347"/>
      <c r="X3" s="347"/>
      <c r="Y3" s="347"/>
      <c r="Z3" s="347"/>
      <c r="AA3" s="347"/>
      <c r="AB3" s="347"/>
      <c r="AC3" s="347"/>
      <c r="AD3" s="347"/>
      <c r="AE3" s="347"/>
      <c r="AF3" s="347"/>
      <c r="AG3" s="347"/>
      <c r="AH3" s="347"/>
    </row>
    <row r="4" spans="2:34" ht="13.2" x14ac:dyDescent="0.2"/>
    <row r="5" spans="2:34" ht="13.2" x14ac:dyDescent="0.2"/>
    <row r="6" spans="2:34" ht="13.2" x14ac:dyDescent="0.2"/>
    <row r="7" spans="2:34" ht="13.2" x14ac:dyDescent="0.2"/>
    <row r="8" spans="2:34" ht="13.2" x14ac:dyDescent="0.2"/>
    <row r="9" spans="2:34" ht="13.2" x14ac:dyDescent="0.2">
      <c r="AH9" s="3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347"/>
    </row>
    <row r="18" spans="12:34" ht="13.2" x14ac:dyDescent="0.2"/>
    <row r="19" spans="12:34" ht="13.2" x14ac:dyDescent="0.2"/>
    <row r="20" spans="12:34" ht="13.2" x14ac:dyDescent="0.2">
      <c r="AH20" s="347"/>
    </row>
    <row r="21" spans="12:34" ht="13.2" x14ac:dyDescent="0.2">
      <c r="AH21" s="347"/>
    </row>
    <row r="22" spans="12:34" ht="13.2" x14ac:dyDescent="0.2"/>
    <row r="23" spans="12:34" ht="13.2" x14ac:dyDescent="0.2"/>
    <row r="24" spans="12:34" ht="13.2" x14ac:dyDescent="0.2">
      <c r="Q24" s="347"/>
    </row>
    <row r="25" spans="12:34" ht="13.2" x14ac:dyDescent="0.2"/>
    <row r="26" spans="12:34" ht="13.2" x14ac:dyDescent="0.2"/>
    <row r="27" spans="12:34" ht="13.2" x14ac:dyDescent="0.2"/>
    <row r="28" spans="12:34" ht="13.2" x14ac:dyDescent="0.2">
      <c r="O28" s="347"/>
      <c r="T28" s="347"/>
      <c r="AH28" s="347"/>
    </row>
    <row r="29" spans="12:34" ht="13.2" x14ac:dyDescent="0.2"/>
    <row r="30" spans="12:34" ht="13.2" x14ac:dyDescent="0.2"/>
    <row r="31" spans="12:34" ht="13.2" x14ac:dyDescent="0.2">
      <c r="Q31" s="347"/>
    </row>
    <row r="32" spans="12:34" ht="13.2" x14ac:dyDescent="0.2">
      <c r="L32" s="347"/>
    </row>
    <row r="33" spans="2:34" ht="13.2" x14ac:dyDescent="0.2">
      <c r="C33" s="347"/>
      <c r="E33" s="347"/>
      <c r="G33" s="347"/>
      <c r="I33" s="347"/>
      <c r="X33" s="347"/>
    </row>
    <row r="34" spans="2:34" ht="13.2" x14ac:dyDescent="0.2">
      <c r="B34" s="347"/>
      <c r="P34" s="347"/>
      <c r="R34" s="347"/>
      <c r="T34" s="347"/>
    </row>
    <row r="35" spans="2:34" ht="13.2" x14ac:dyDescent="0.2">
      <c r="D35" s="347"/>
      <c r="W35" s="347"/>
      <c r="AC35" s="347"/>
      <c r="AD35" s="347"/>
      <c r="AE35" s="347"/>
      <c r="AF35" s="347"/>
      <c r="AG35" s="347"/>
      <c r="AH35" s="347"/>
    </row>
    <row r="36" spans="2:34" ht="13.2" x14ac:dyDescent="0.2">
      <c r="H36" s="347"/>
      <c r="J36" s="347"/>
      <c r="K36" s="347"/>
      <c r="M36" s="347"/>
      <c r="Y36" s="347"/>
      <c r="Z36" s="347"/>
      <c r="AA36" s="347"/>
      <c r="AB36" s="347"/>
      <c r="AC36" s="347"/>
      <c r="AD36" s="347"/>
      <c r="AE36" s="347"/>
      <c r="AF36" s="347"/>
      <c r="AG36" s="347"/>
      <c r="AH36" s="347"/>
    </row>
    <row r="37" spans="2:34" ht="13.2" x14ac:dyDescent="0.2">
      <c r="AH37" s="347"/>
    </row>
    <row r="38" spans="2:34" ht="13.2" x14ac:dyDescent="0.2">
      <c r="AG38" s="347"/>
      <c r="AH38" s="347"/>
    </row>
    <row r="39" spans="2:34" ht="13.2" x14ac:dyDescent="0.2"/>
    <row r="40" spans="2:34" ht="13.2" x14ac:dyDescent="0.2">
      <c r="X40" s="347"/>
    </row>
    <row r="41" spans="2:34" ht="13.2" x14ac:dyDescent="0.2">
      <c r="R41" s="347"/>
    </row>
    <row r="42" spans="2:34" ht="13.2" x14ac:dyDescent="0.2">
      <c r="W42" s="347"/>
    </row>
    <row r="43" spans="2:34" ht="13.2" x14ac:dyDescent="0.2">
      <c r="Y43" s="347"/>
      <c r="Z43" s="347"/>
      <c r="AA43" s="347"/>
      <c r="AB43" s="347"/>
      <c r="AC43" s="347"/>
      <c r="AD43" s="347"/>
      <c r="AE43" s="347"/>
      <c r="AF43" s="347"/>
      <c r="AG43" s="347"/>
      <c r="AH43" s="347"/>
    </row>
    <row r="44" spans="2:34" ht="13.2" x14ac:dyDescent="0.2">
      <c r="AH44" s="347"/>
    </row>
    <row r="45" spans="2:34" ht="13.2" x14ac:dyDescent="0.2">
      <c r="X45" s="347"/>
    </row>
    <row r="46" spans="2:34" ht="13.2" x14ac:dyDescent="0.2"/>
    <row r="47" spans="2:34" ht="13.2" x14ac:dyDescent="0.2"/>
    <row r="48" spans="2:34" ht="13.2" x14ac:dyDescent="0.2">
      <c r="W48" s="347"/>
      <c r="Y48" s="347"/>
      <c r="Z48" s="347"/>
      <c r="AA48" s="347"/>
      <c r="AB48" s="347"/>
      <c r="AC48" s="347"/>
      <c r="AD48" s="347"/>
      <c r="AE48" s="347"/>
      <c r="AF48" s="347"/>
      <c r="AG48" s="347"/>
      <c r="AH48" s="347"/>
    </row>
    <row r="49" spans="28:34" ht="13.2" x14ac:dyDescent="0.2"/>
    <row r="50" spans="28:34" ht="13.2" x14ac:dyDescent="0.2">
      <c r="AE50" s="347"/>
      <c r="AF50" s="347"/>
      <c r="AG50" s="347"/>
      <c r="AH50" s="347"/>
    </row>
    <row r="51" spans="28:34" ht="13.2" x14ac:dyDescent="0.2">
      <c r="AC51" s="347"/>
      <c r="AD51" s="347"/>
      <c r="AE51" s="347"/>
      <c r="AF51" s="347"/>
      <c r="AG51" s="347"/>
      <c r="AH51" s="347"/>
    </row>
    <row r="52" spans="28:34" ht="13.2" x14ac:dyDescent="0.2"/>
    <row r="53" spans="28:34" ht="13.2" x14ac:dyDescent="0.2">
      <c r="AF53" s="347"/>
      <c r="AG53" s="347"/>
      <c r="AH53" s="347"/>
    </row>
    <row r="54" spans="28:34" ht="13.2" x14ac:dyDescent="0.2">
      <c r="AH54" s="347"/>
    </row>
    <row r="55" spans="28:34" ht="13.2" x14ac:dyDescent="0.2"/>
    <row r="56" spans="28:34" ht="13.2" x14ac:dyDescent="0.2">
      <c r="AB56" s="347"/>
      <c r="AC56" s="347"/>
      <c r="AD56" s="347"/>
      <c r="AE56" s="347"/>
      <c r="AF56" s="347"/>
      <c r="AG56" s="347"/>
      <c r="AH56" s="347"/>
    </row>
    <row r="57" spans="28:34" ht="13.2" x14ac:dyDescent="0.2">
      <c r="AH57" s="347"/>
    </row>
    <row r="58" spans="28:34" ht="13.2" x14ac:dyDescent="0.2">
      <c r="AH58" s="347"/>
    </row>
    <row r="59" spans="28:34" ht="13.2" x14ac:dyDescent="0.2">
      <c r="AG59" s="347"/>
      <c r="AH59" s="347"/>
    </row>
    <row r="60" spans="28:34" ht="13.2" x14ac:dyDescent="0.2"/>
    <row r="61" spans="28:34" ht="13.2" x14ac:dyDescent="0.2"/>
    <row r="62" spans="28:34" ht="13.2" x14ac:dyDescent="0.2"/>
    <row r="63" spans="28:34" ht="13.2" x14ac:dyDescent="0.2">
      <c r="AH63" s="347"/>
    </row>
    <row r="64" spans="28:34" ht="13.2" x14ac:dyDescent="0.2">
      <c r="AG64" s="347"/>
      <c r="AH64" s="347"/>
    </row>
    <row r="65" spans="28:34" ht="13.2" x14ac:dyDescent="0.2"/>
    <row r="66" spans="28:34" ht="13.2" x14ac:dyDescent="0.2"/>
    <row r="67" spans="28:34" ht="13.2" x14ac:dyDescent="0.2"/>
    <row r="68" spans="28:34" ht="13.2" x14ac:dyDescent="0.2">
      <c r="AB68" s="347"/>
      <c r="AC68" s="347"/>
      <c r="AD68" s="347"/>
      <c r="AE68" s="347"/>
      <c r="AF68" s="347"/>
      <c r="AG68" s="347"/>
      <c r="AH68" s="347"/>
    </row>
    <row r="69" spans="28:34" ht="13.2" x14ac:dyDescent="0.2">
      <c r="AF69" s="347"/>
      <c r="AG69" s="347"/>
      <c r="AH69" s="347"/>
    </row>
    <row r="70" spans="28:34" ht="13.2" x14ac:dyDescent="0.2"/>
    <row r="71" spans="28:34" ht="13.2" x14ac:dyDescent="0.2"/>
    <row r="72" spans="28:34" ht="13.2" x14ac:dyDescent="0.2"/>
    <row r="73" spans="28:34" ht="13.2" x14ac:dyDescent="0.2"/>
    <row r="74" spans="28:34" ht="13.2" x14ac:dyDescent="0.2"/>
    <row r="75" spans="28:34" ht="13.2" x14ac:dyDescent="0.2">
      <c r="AH75" s="347"/>
    </row>
    <row r="76" spans="28:34" ht="13.2" x14ac:dyDescent="0.2">
      <c r="AF76" s="347"/>
      <c r="AG76" s="347"/>
      <c r="AH76" s="347"/>
    </row>
    <row r="77" spans="28:34" ht="13.2" x14ac:dyDescent="0.2">
      <c r="AG77" s="347"/>
      <c r="AH77" s="347"/>
    </row>
    <row r="78" spans="28:34" ht="13.2" x14ac:dyDescent="0.2"/>
    <row r="79" spans="28:34" ht="13.2" x14ac:dyDescent="0.2"/>
    <row r="80" spans="28:34" ht="13.2" x14ac:dyDescent="0.2"/>
    <row r="81" spans="25:34" ht="13.2" x14ac:dyDescent="0.2"/>
    <row r="82" spans="25:34" ht="13.2" x14ac:dyDescent="0.2">
      <c r="Y82" s="347"/>
    </row>
    <row r="83" spans="25:34" ht="13.2" x14ac:dyDescent="0.2">
      <c r="Y83" s="347"/>
      <c r="Z83" s="347"/>
      <c r="AA83" s="347"/>
      <c r="AB83" s="347"/>
      <c r="AC83" s="347"/>
      <c r="AD83" s="347"/>
      <c r="AE83" s="347"/>
      <c r="AF83" s="347"/>
      <c r="AG83" s="347"/>
      <c r="AH83" s="347"/>
    </row>
    <row r="84" spans="25:34" ht="13.2" x14ac:dyDescent="0.2"/>
    <row r="85" spans="25:34" ht="13.2" x14ac:dyDescent="0.2"/>
    <row r="86" spans="25:34" ht="13.2" x14ac:dyDescent="0.2"/>
    <row r="87" spans="25:34" ht="13.2" x14ac:dyDescent="0.2"/>
    <row r="88" spans="25:34" ht="13.2" x14ac:dyDescent="0.2">
      <c r="AH88" s="3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347"/>
      <c r="AG94" s="347"/>
      <c r="AH94" s="347"/>
    </row>
    <row r="95" spans="25:34" ht="13.5" customHeight="1" x14ac:dyDescent="0.2">
      <c r="AH95" s="3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47"/>
    </row>
    <row r="102" spans="33:34" ht="13.5" customHeight="1" x14ac:dyDescent="0.2"/>
    <row r="103" spans="33:34" ht="13.5" customHeight="1" x14ac:dyDescent="0.2"/>
    <row r="104" spans="33:34" ht="13.5" customHeight="1" x14ac:dyDescent="0.2">
      <c r="AG104" s="347"/>
      <c r="AH104" s="3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47"/>
    </row>
    <row r="117" spans="34:122" ht="13.5" customHeight="1" x14ac:dyDescent="0.2"/>
    <row r="118" spans="34:122" ht="13.5" customHeight="1" x14ac:dyDescent="0.2"/>
    <row r="119" spans="34:122" ht="13.5" customHeight="1" x14ac:dyDescent="0.2"/>
    <row r="120" spans="34:122" ht="13.5" customHeight="1" x14ac:dyDescent="0.2">
      <c r="AH120" s="347"/>
    </row>
    <row r="121" spans="34:122" ht="13.5" customHeight="1" x14ac:dyDescent="0.2">
      <c r="AH121" s="347"/>
    </row>
    <row r="122" spans="34:122" ht="13.5" customHeight="1" x14ac:dyDescent="0.2"/>
    <row r="123" spans="34:122" ht="13.5" customHeight="1" x14ac:dyDescent="0.2"/>
    <row r="124" spans="34:122" ht="13.5" customHeight="1" x14ac:dyDescent="0.2"/>
    <row r="125" spans="34:122" ht="13.5" customHeight="1" x14ac:dyDescent="0.2">
      <c r="DR125" s="347" t="s">
        <v>554</v>
      </c>
    </row>
  </sheetData>
  <sheetProtection algorithmName="SHA-512" hashValue="xxYCqYAsiA5QWbJJNNMzxsRVGa1HEM29aiSF2MlPw/PEiciuqdr5YLNGPYNfHvxrz/y7LbC7krx8Bn4m/woBLQ==" saltValue="zTGsnfuYA2/Ro07JdyNHHA==" spinCount="100000" sheet="1" objects="1" scenarios="1"/>
  <dataConsolidate/>
  <phoneticPr fontId="43"/>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82</v>
      </c>
      <c r="E2" s="123"/>
      <c r="F2" s="306" t="s">
        <v>100</v>
      </c>
      <c r="G2" s="147"/>
      <c r="H2" s="157"/>
    </row>
    <row r="3" spans="1:8" x14ac:dyDescent="0.2">
      <c r="A3" s="113" t="s">
        <v>524</v>
      </c>
      <c r="B3" s="105"/>
      <c r="C3" s="299"/>
      <c r="D3" s="302">
        <v>19219</v>
      </c>
      <c r="E3" s="304"/>
      <c r="F3" s="307">
        <v>52191</v>
      </c>
      <c r="G3" s="309"/>
      <c r="H3" s="312"/>
    </row>
    <row r="4" spans="1:8" x14ac:dyDescent="0.2">
      <c r="A4" s="98"/>
      <c r="B4" s="104"/>
      <c r="C4" s="300"/>
      <c r="D4" s="303">
        <v>12580</v>
      </c>
      <c r="E4" s="305"/>
      <c r="F4" s="308">
        <v>26807</v>
      </c>
      <c r="G4" s="310"/>
      <c r="H4" s="313"/>
    </row>
    <row r="5" spans="1:8" x14ac:dyDescent="0.2">
      <c r="A5" s="113" t="s">
        <v>304</v>
      </c>
      <c r="B5" s="105"/>
      <c r="C5" s="299"/>
      <c r="D5" s="302">
        <v>30149</v>
      </c>
      <c r="E5" s="304"/>
      <c r="F5" s="307">
        <v>48105</v>
      </c>
      <c r="G5" s="309"/>
      <c r="H5" s="312"/>
    </row>
    <row r="6" spans="1:8" x14ac:dyDescent="0.2">
      <c r="A6" s="98"/>
      <c r="B6" s="104"/>
      <c r="C6" s="300"/>
      <c r="D6" s="303">
        <v>20160</v>
      </c>
      <c r="E6" s="305"/>
      <c r="F6" s="308">
        <v>24072</v>
      </c>
      <c r="G6" s="310"/>
      <c r="H6" s="313"/>
    </row>
    <row r="7" spans="1:8" x14ac:dyDescent="0.2">
      <c r="A7" s="113" t="s">
        <v>295</v>
      </c>
      <c r="B7" s="105"/>
      <c r="C7" s="299"/>
      <c r="D7" s="302">
        <v>26890</v>
      </c>
      <c r="E7" s="304"/>
      <c r="F7" s="307">
        <v>47446</v>
      </c>
      <c r="G7" s="309"/>
      <c r="H7" s="312"/>
    </row>
    <row r="8" spans="1:8" x14ac:dyDescent="0.2">
      <c r="A8" s="98"/>
      <c r="B8" s="104"/>
      <c r="C8" s="300"/>
      <c r="D8" s="303">
        <v>17574</v>
      </c>
      <c r="E8" s="305"/>
      <c r="F8" s="308">
        <v>24371</v>
      </c>
      <c r="G8" s="310"/>
      <c r="H8" s="313"/>
    </row>
    <row r="9" spans="1:8" x14ac:dyDescent="0.2">
      <c r="A9" s="113" t="s">
        <v>54</v>
      </c>
      <c r="B9" s="105"/>
      <c r="C9" s="299"/>
      <c r="D9" s="302">
        <v>22611</v>
      </c>
      <c r="E9" s="304"/>
      <c r="F9" s="307">
        <v>48387</v>
      </c>
      <c r="G9" s="309"/>
      <c r="H9" s="312"/>
    </row>
    <row r="10" spans="1:8" x14ac:dyDescent="0.2">
      <c r="A10" s="98"/>
      <c r="B10" s="104"/>
      <c r="C10" s="300"/>
      <c r="D10" s="303">
        <v>15529</v>
      </c>
      <c r="E10" s="305"/>
      <c r="F10" s="308">
        <v>25592</v>
      </c>
      <c r="G10" s="310"/>
      <c r="H10" s="313"/>
    </row>
    <row r="11" spans="1:8" x14ac:dyDescent="0.2">
      <c r="A11" s="113" t="s">
        <v>526</v>
      </c>
      <c r="B11" s="105"/>
      <c r="C11" s="299"/>
      <c r="D11" s="302">
        <v>24157</v>
      </c>
      <c r="E11" s="304"/>
      <c r="F11" s="307">
        <v>49684</v>
      </c>
      <c r="G11" s="309"/>
      <c r="H11" s="312"/>
    </row>
    <row r="12" spans="1:8" x14ac:dyDescent="0.2">
      <c r="A12" s="98"/>
      <c r="B12" s="104"/>
      <c r="C12" s="301"/>
      <c r="D12" s="303">
        <v>16906</v>
      </c>
      <c r="E12" s="305"/>
      <c r="F12" s="308">
        <v>28303</v>
      </c>
      <c r="G12" s="310"/>
      <c r="H12" s="313"/>
    </row>
    <row r="13" spans="1:8" x14ac:dyDescent="0.2">
      <c r="A13" s="113"/>
      <c r="B13" s="105"/>
      <c r="C13" s="299"/>
      <c r="D13" s="302">
        <v>24605</v>
      </c>
      <c r="E13" s="304"/>
      <c r="F13" s="307">
        <v>49163</v>
      </c>
      <c r="G13" s="311"/>
      <c r="H13" s="312"/>
    </row>
    <row r="14" spans="1:8" x14ac:dyDescent="0.2">
      <c r="A14" s="98"/>
      <c r="B14" s="104"/>
      <c r="C14" s="300"/>
      <c r="D14" s="303">
        <v>16550</v>
      </c>
      <c r="E14" s="305"/>
      <c r="F14" s="308">
        <v>25829</v>
      </c>
      <c r="G14" s="310"/>
      <c r="H14" s="313"/>
    </row>
    <row r="17" spans="1:11" x14ac:dyDescent="0.2">
      <c r="A17" s="291" t="s">
        <v>102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104</v>
      </c>
      <c r="B19" s="292">
        <f>ROUND(VALUE(SUBSTITUTE(実質収支比率等に係る経年分析!F$48,"▲","-")),2)</f>
        <v>0.71</v>
      </c>
      <c r="C19" s="292">
        <f>ROUND(VALUE(SUBSTITUTE(実質収支比率等に係る経年分析!G$48,"▲","-")),2)</f>
        <v>0.9</v>
      </c>
      <c r="D19" s="292">
        <f>ROUND(VALUE(SUBSTITUTE(実質収支比率等に係る経年分析!H$48,"▲","-")),2)</f>
        <v>0.09</v>
      </c>
      <c r="E19" s="292">
        <f>ROUND(VALUE(SUBSTITUTE(実質収支比率等に係る経年分析!I$48,"▲","-")),2)</f>
        <v>0.06</v>
      </c>
      <c r="F19" s="292">
        <f>ROUND(VALUE(SUBSTITUTE(実質収支比率等に係る経年分析!J$48,"▲","-")),2)</f>
        <v>2.85</v>
      </c>
    </row>
    <row r="20" spans="1:11" x14ac:dyDescent="0.2">
      <c r="A20" s="292" t="s">
        <v>103</v>
      </c>
      <c r="B20" s="292">
        <f>ROUND(VALUE(SUBSTITUTE(実質収支比率等に係る経年分析!F$47,"▲","-")),2)</f>
        <v>11.92</v>
      </c>
      <c r="C20" s="292">
        <f>ROUND(VALUE(SUBSTITUTE(実質収支比率等に係る経年分析!G$47,"▲","-")),2)</f>
        <v>12.15</v>
      </c>
      <c r="D20" s="292">
        <f>ROUND(VALUE(SUBSTITUTE(実質収支比率等に係る経年分析!H$47,"▲","-")),2)</f>
        <v>13.03</v>
      </c>
      <c r="E20" s="292">
        <f>ROUND(VALUE(SUBSTITUTE(実質収支比率等に係る経年分析!I$47,"▲","-")),2)</f>
        <v>12.66</v>
      </c>
      <c r="F20" s="292">
        <f>ROUND(VALUE(SUBSTITUTE(実質収支比率等に係る経年分析!J$47,"▲","-")),2)</f>
        <v>12.4</v>
      </c>
    </row>
    <row r="21" spans="1:11" x14ac:dyDescent="0.2">
      <c r="A21" s="292" t="s">
        <v>37</v>
      </c>
      <c r="B21" s="292">
        <f>IF(ISNUMBER(VALUE(SUBSTITUTE(実質収支比率等に係る経年分析!F$49,"▲","-"))),ROUND(VALUE(SUBSTITUTE(実質収支比率等に係る経年分析!F$49,"▲","-")),2),NA())</f>
        <v>-0.11</v>
      </c>
      <c r="C21" s="292">
        <f>IF(ISNUMBER(VALUE(SUBSTITUTE(実質収支比率等に係る経年分析!G$49,"▲","-"))),ROUND(VALUE(SUBSTITUTE(実質収支比率等に係る経年分析!G$49,"▲","-")),2),NA())</f>
        <v>1.2</v>
      </c>
      <c r="D21" s="292">
        <f>IF(ISNUMBER(VALUE(SUBSTITUTE(実質収支比率等に係る経年分析!H$49,"▲","-"))),ROUND(VALUE(SUBSTITUTE(実質収支比率等に係る経年分析!H$49,"▲","-")),2),NA())</f>
        <v>0.42</v>
      </c>
      <c r="E21" s="292">
        <f>IF(ISNUMBER(VALUE(SUBSTITUTE(実質収支比率等に係る経年分析!I$49,"▲","-"))),ROUND(VALUE(SUBSTITUTE(実質収支比率等に係る経年分析!I$49,"▲","-")),2),NA())</f>
        <v>0.74</v>
      </c>
      <c r="F21" s="292">
        <f>IF(ISNUMBER(VALUE(SUBSTITUTE(実質収支比率等に係る経年分析!J$49,"▲","-"))),ROUND(VALUE(SUBSTITUTE(実質収支比率等に係る経年分析!J$49,"▲","-")),2),NA())</f>
        <v>4.01</v>
      </c>
    </row>
    <row r="24" spans="1:11" x14ac:dyDescent="0.2">
      <c r="A24" s="291" t="s">
        <v>20</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105</v>
      </c>
      <c r="C26" s="293" t="s">
        <v>43</v>
      </c>
      <c r="D26" s="293" t="s">
        <v>105</v>
      </c>
      <c r="E26" s="293" t="s">
        <v>43</v>
      </c>
      <c r="F26" s="293" t="s">
        <v>105</v>
      </c>
      <c r="G26" s="293" t="s">
        <v>43</v>
      </c>
      <c r="H26" s="293" t="s">
        <v>105</v>
      </c>
      <c r="I26" s="293" t="s">
        <v>43</v>
      </c>
      <c r="J26" s="293" t="s">
        <v>105</v>
      </c>
      <c r="K26" s="293" t="s">
        <v>43</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土地取得事業特別会計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v>
      </c>
    </row>
    <row r="30" spans="1:11" x14ac:dyDescent="0.2">
      <c r="A30" s="293" t="str">
        <f>IF(連結実質赤字比率に係る赤字・黒字の構成分析!C$40="",NA(),連結実質赤字比率に係る赤字・黒字の構成分析!C$40)</f>
        <v>後期高齢者医療事業特別会計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0.06</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0.06</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0.08</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0.3</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0.08</v>
      </c>
    </row>
    <row r="31" spans="1:11" x14ac:dyDescent="0.2">
      <c r="A31" s="293" t="str">
        <f>IF(連結実質赤字比率に係る赤字・黒字の構成分析!C$39="",NA(),連結実質赤字比率に係る赤字・黒字の構成分析!C$39)</f>
        <v>介護保険事業特別会計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0.25</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0.22</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0.43</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0.24</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0.21</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1.84</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0.64</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0.37</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0.18</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0.31</v>
      </c>
    </row>
    <row r="33" spans="1:16" x14ac:dyDescent="0.2">
      <c r="A33" s="293" t="str">
        <f>IF(連結実質赤字比率に係る赤字・黒字の構成分析!C$37="",NA(),連結実質赤字比率に係る赤字・黒字の構成分析!C$37)</f>
        <v>一般会計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0.71</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0.9</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0.09</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0.05</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2.84</v>
      </c>
    </row>
    <row r="34" spans="1:16" x14ac:dyDescent="0.2">
      <c r="A34" s="293" t="str">
        <f>IF(連結実質赤字比率に係る赤字・黒字の構成分析!C$36="",NA(),連結実質赤字比率に係る赤字・黒字の構成分析!C$36)</f>
        <v>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6.08</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5.84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4.84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3.5</v>
      </c>
    </row>
    <row r="35" spans="1:16" x14ac:dyDescent="0.2">
      <c r="A35" s="293" t="str">
        <f>IF(連結実質赤字比率に係る赤字・黒字の構成分析!C$35="",NA(),連結実質赤字比率に係る赤字・黒字の構成分析!C$35)</f>
        <v>公共下水道事業会計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3.68</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3.29</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3.59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3.67</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4.41</v>
      </c>
    </row>
    <row r="36" spans="1:16" x14ac:dyDescent="0.2">
      <c r="A36" s="293" t="str">
        <f>IF(連結実質赤字比率に係る赤字・黒字の構成分析!C$34="",NA(),連結実質赤字比率に係る赤字・黒字の構成分析!C$34)</f>
        <v>病院事業会計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8.51</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10.57</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12.08</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9.43</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5.97</v>
      </c>
    </row>
    <row r="39" spans="1:16" x14ac:dyDescent="0.2">
      <c r="A39" s="291" t="s">
        <v>106</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21</v>
      </c>
      <c r="C41" s="294"/>
      <c r="D41" s="294" t="s">
        <v>108</v>
      </c>
      <c r="E41" s="294" t="s">
        <v>21</v>
      </c>
      <c r="F41" s="294"/>
      <c r="G41" s="294" t="s">
        <v>108</v>
      </c>
      <c r="H41" s="294" t="s">
        <v>21</v>
      </c>
      <c r="I41" s="294"/>
      <c r="J41" s="294" t="s">
        <v>108</v>
      </c>
      <c r="K41" s="294" t="s">
        <v>21</v>
      </c>
      <c r="L41" s="294"/>
      <c r="M41" s="294" t="s">
        <v>108</v>
      </c>
      <c r="N41" s="294" t="s">
        <v>21</v>
      </c>
      <c r="O41" s="294"/>
      <c r="P41" s="294" t="s">
        <v>108</v>
      </c>
    </row>
    <row r="42" spans="1:16" x14ac:dyDescent="0.2">
      <c r="A42" s="294" t="s">
        <v>91</v>
      </c>
      <c r="B42" s="294"/>
      <c r="C42" s="294"/>
      <c r="D42" s="294">
        <f>'実質公債費比率（分子）の構造'!K$52</f>
        <v>11660</v>
      </c>
      <c r="E42" s="294"/>
      <c r="F42" s="294"/>
      <c r="G42" s="294">
        <f>'実質公債費比率（分子）の構造'!L$52</f>
        <v>11947</v>
      </c>
      <c r="H42" s="294"/>
      <c r="I42" s="294"/>
      <c r="J42" s="294">
        <f>'実質公債費比率（分子）の構造'!M$52</f>
        <v>12008</v>
      </c>
      <c r="K42" s="294"/>
      <c r="L42" s="294"/>
      <c r="M42" s="294">
        <f>'実質公債費比率（分子）の構造'!N$52</f>
        <v>11859</v>
      </c>
      <c r="N42" s="294"/>
      <c r="O42" s="294"/>
      <c r="P42" s="294">
        <f>'実質公債費比率（分子）の構造'!O$52</f>
        <v>11764</v>
      </c>
    </row>
    <row r="43" spans="1:16" x14ac:dyDescent="0.2">
      <c r="A43" s="294" t="s">
        <v>32</v>
      </c>
      <c r="B43" s="294">
        <f>'実質公債費比率（分子）の構造'!K$51</f>
        <v>0</v>
      </c>
      <c r="C43" s="294"/>
      <c r="D43" s="294"/>
      <c r="E43" s="294">
        <f>'実質公債費比率（分子）の構造'!L$51</f>
        <v>0</v>
      </c>
      <c r="F43" s="294"/>
      <c r="G43" s="294"/>
      <c r="H43" s="294">
        <f>'実質公債費比率（分子）の構造'!M$51</f>
        <v>0</v>
      </c>
      <c r="I43" s="294"/>
      <c r="J43" s="294"/>
      <c r="K43" s="294">
        <f>'実質公債費比率（分子）の構造'!N$51</f>
        <v>0</v>
      </c>
      <c r="L43" s="294"/>
      <c r="M43" s="294"/>
      <c r="N43" s="294">
        <f>'実質公債費比率（分子）の構造'!O$51</f>
        <v>0</v>
      </c>
      <c r="O43" s="294"/>
      <c r="P43" s="294"/>
    </row>
    <row r="44" spans="1:16" x14ac:dyDescent="0.2">
      <c r="A44" s="294" t="s">
        <v>31</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29</v>
      </c>
      <c r="B45" s="294">
        <f>'実質公債費比率（分子）の構造'!K$49</f>
        <v>65</v>
      </c>
      <c r="C45" s="294"/>
      <c r="D45" s="294"/>
      <c r="E45" s="294">
        <f>'実質公債費比率（分子）の構造'!L$49</f>
        <v>56</v>
      </c>
      <c r="F45" s="294"/>
      <c r="G45" s="294"/>
      <c r="H45" s="294">
        <f>'実質公債費比率（分子）の構造'!M$49</f>
        <v>33</v>
      </c>
      <c r="I45" s="294"/>
      <c r="J45" s="294"/>
      <c r="K45" s="294">
        <f>'実質公債費比率（分子）の構造'!N$49</f>
        <v>91</v>
      </c>
      <c r="L45" s="294"/>
      <c r="M45" s="294"/>
      <c r="N45" s="294">
        <f>'実質公債費比率（分子）の構造'!O$49</f>
        <v>94</v>
      </c>
      <c r="O45" s="294"/>
      <c r="P45" s="294"/>
    </row>
    <row r="46" spans="1:16" x14ac:dyDescent="0.2">
      <c r="A46" s="294" t="s">
        <v>25</v>
      </c>
      <c r="B46" s="294">
        <f>'実質公債費比率（分子）の構造'!K$48</f>
        <v>4883</v>
      </c>
      <c r="C46" s="294"/>
      <c r="D46" s="294"/>
      <c r="E46" s="294">
        <f>'実質公債費比率（分子）の構造'!L$48</f>
        <v>4705</v>
      </c>
      <c r="F46" s="294"/>
      <c r="G46" s="294"/>
      <c r="H46" s="294">
        <f>'実質公債費比率（分子）の構造'!M$48</f>
        <v>4642</v>
      </c>
      <c r="I46" s="294"/>
      <c r="J46" s="294"/>
      <c r="K46" s="294">
        <f>'実質公債費比率（分子）の構造'!N$48</f>
        <v>4520</v>
      </c>
      <c r="L46" s="294"/>
      <c r="M46" s="294"/>
      <c r="N46" s="294">
        <f>'実質公債費比率（分子）の構造'!O$48</f>
        <v>4066</v>
      </c>
      <c r="O46" s="294"/>
      <c r="P46" s="294"/>
    </row>
    <row r="47" spans="1:16" x14ac:dyDescent="0.2">
      <c r="A47" s="294" t="s">
        <v>27</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8534</v>
      </c>
      <c r="C49" s="294"/>
      <c r="D49" s="294"/>
      <c r="E49" s="294">
        <f>'実質公債費比率（分子）の構造'!L$45</f>
        <v>8967</v>
      </c>
      <c r="F49" s="294"/>
      <c r="G49" s="294"/>
      <c r="H49" s="294">
        <f>'実質公債費比率（分子）の構造'!M$45</f>
        <v>9055</v>
      </c>
      <c r="I49" s="294"/>
      <c r="J49" s="294"/>
      <c r="K49" s="294">
        <f>'実質公債費比率（分子）の構造'!N$45</f>
        <v>8684</v>
      </c>
      <c r="L49" s="294"/>
      <c r="M49" s="294"/>
      <c r="N49" s="294">
        <f>'実質公債費比率（分子）の構造'!O$45</f>
        <v>8144</v>
      </c>
      <c r="O49" s="294"/>
      <c r="P49" s="294"/>
    </row>
    <row r="50" spans="1:16" x14ac:dyDescent="0.2">
      <c r="A50" s="294" t="s">
        <v>45</v>
      </c>
      <c r="B50" s="294" t="e">
        <f>NA()</f>
        <v>#N/A</v>
      </c>
      <c r="C50" s="294">
        <f>IF(ISNUMBER('実質公債費比率（分子）の構造'!K$53),'実質公債費比率（分子）の構造'!K$53,NA())</f>
        <v>1822</v>
      </c>
      <c r="D50" s="294" t="e">
        <f>NA()</f>
        <v>#N/A</v>
      </c>
      <c r="E50" s="294" t="e">
        <f>NA()</f>
        <v>#N/A</v>
      </c>
      <c r="F50" s="294">
        <f>IF(ISNUMBER('実質公債費比率（分子）の構造'!L$53),'実質公債費比率（分子）の構造'!L$53,NA())</f>
        <v>1781</v>
      </c>
      <c r="G50" s="294" t="e">
        <f>NA()</f>
        <v>#N/A</v>
      </c>
      <c r="H50" s="294" t="e">
        <f>NA()</f>
        <v>#N/A</v>
      </c>
      <c r="I50" s="294">
        <f>IF(ISNUMBER('実質公債費比率（分子）の構造'!M$53),'実質公債費比率（分子）の構造'!M$53,NA())</f>
        <v>1722</v>
      </c>
      <c r="J50" s="294" t="e">
        <f>NA()</f>
        <v>#N/A</v>
      </c>
      <c r="K50" s="294" t="e">
        <f>NA()</f>
        <v>#N/A</v>
      </c>
      <c r="L50" s="294">
        <f>IF(ISNUMBER('実質公債費比率（分子）の構造'!N$53),'実質公債費比率（分子）の構造'!N$53,NA())</f>
        <v>1436</v>
      </c>
      <c r="M50" s="294" t="e">
        <f>NA()</f>
        <v>#N/A</v>
      </c>
      <c r="N50" s="294" t="e">
        <f>NA()</f>
        <v>#N/A</v>
      </c>
      <c r="O50" s="294">
        <f>IF(ISNUMBER('実質公債費比率（分子）の構造'!O$53),'実質公債費比率（分子）の構造'!O$53,NA())</f>
        <v>540</v>
      </c>
      <c r="P50" s="294" t="e">
        <f>NA()</f>
        <v>#N/A</v>
      </c>
    </row>
    <row r="53" spans="1:16" x14ac:dyDescent="0.2">
      <c r="A53" s="291" t="s">
        <v>110</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112</v>
      </c>
      <c r="C55" s="293"/>
      <c r="D55" s="293" t="s">
        <v>113</v>
      </c>
      <c r="E55" s="293" t="s">
        <v>112</v>
      </c>
      <c r="F55" s="293"/>
      <c r="G55" s="293" t="s">
        <v>113</v>
      </c>
      <c r="H55" s="293" t="s">
        <v>112</v>
      </c>
      <c r="I55" s="293"/>
      <c r="J55" s="293" t="s">
        <v>113</v>
      </c>
      <c r="K55" s="293" t="s">
        <v>112</v>
      </c>
      <c r="L55" s="293"/>
      <c r="M55" s="293" t="s">
        <v>113</v>
      </c>
      <c r="N55" s="293" t="s">
        <v>112</v>
      </c>
      <c r="O55" s="293"/>
      <c r="P55" s="293" t="s">
        <v>113</v>
      </c>
    </row>
    <row r="56" spans="1:16" x14ac:dyDescent="0.2">
      <c r="A56" s="293" t="s">
        <v>35</v>
      </c>
      <c r="B56" s="293"/>
      <c r="C56" s="293"/>
      <c r="D56" s="293">
        <f>'将来負担比率（分子）の構造'!I$52</f>
        <v>113233</v>
      </c>
      <c r="E56" s="293"/>
      <c r="F56" s="293"/>
      <c r="G56" s="293">
        <f>'将来負担比率（分子）の構造'!J$52</f>
        <v>112231</v>
      </c>
      <c r="H56" s="293"/>
      <c r="I56" s="293"/>
      <c r="J56" s="293">
        <f>'将来負担比率（分子）の構造'!K$52</f>
        <v>108518</v>
      </c>
      <c r="K56" s="293"/>
      <c r="L56" s="293"/>
      <c r="M56" s="293">
        <f>'将来負担比率（分子）の構造'!L$52</f>
        <v>103630</v>
      </c>
      <c r="N56" s="293"/>
      <c r="O56" s="293"/>
      <c r="P56" s="293">
        <f>'将来負担比率（分子）の構造'!M$52</f>
        <v>97337</v>
      </c>
    </row>
    <row r="57" spans="1:16" x14ac:dyDescent="0.2">
      <c r="A57" s="293" t="s">
        <v>88</v>
      </c>
      <c r="B57" s="293"/>
      <c r="C57" s="293"/>
      <c r="D57" s="293">
        <f>'将来負担比率（分子）の構造'!I$51</f>
        <v>42772</v>
      </c>
      <c r="E57" s="293"/>
      <c r="F57" s="293"/>
      <c r="G57" s="293">
        <f>'将来負担比率（分子）の構造'!J$51</f>
        <v>44185</v>
      </c>
      <c r="H57" s="293"/>
      <c r="I57" s="293"/>
      <c r="J57" s="293">
        <f>'将来負担比率（分子）の構造'!K$51</f>
        <v>43864</v>
      </c>
      <c r="K57" s="293"/>
      <c r="L57" s="293"/>
      <c r="M57" s="293">
        <f>'将来負担比率（分子）の構造'!L$51</f>
        <v>43058</v>
      </c>
      <c r="N57" s="293"/>
      <c r="O57" s="293"/>
      <c r="P57" s="293">
        <f>'将来負担比率（分子）の構造'!M$51</f>
        <v>41805</v>
      </c>
    </row>
    <row r="58" spans="1:16" x14ac:dyDescent="0.2">
      <c r="A58" s="293" t="s">
        <v>70</v>
      </c>
      <c r="B58" s="293"/>
      <c r="C58" s="293"/>
      <c r="D58" s="293">
        <f>'将来負担比率（分子）の構造'!I$50</f>
        <v>9877</v>
      </c>
      <c r="E58" s="293"/>
      <c r="F58" s="293"/>
      <c r="G58" s="293">
        <f>'将来負担比率（分子）の構造'!J$50</f>
        <v>11286</v>
      </c>
      <c r="H58" s="293"/>
      <c r="I58" s="293"/>
      <c r="J58" s="293">
        <f>'将来負担比率（分子）の構造'!K$50</f>
        <v>12855</v>
      </c>
      <c r="K58" s="293"/>
      <c r="L58" s="293"/>
      <c r="M58" s="293">
        <f>'将来負担比率（分子）の構造'!L$50</f>
        <v>13909</v>
      </c>
      <c r="N58" s="293"/>
      <c r="O58" s="293"/>
      <c r="P58" s="293">
        <f>'将来負担比率（分子）の構造'!M$50</f>
        <v>15067</v>
      </c>
    </row>
    <row r="59" spans="1:16" x14ac:dyDescent="0.2">
      <c r="A59" s="293" t="s">
        <v>30</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5</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77</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73</v>
      </c>
      <c r="B62" s="293">
        <f>'将来負担比率（分子）の構造'!I$45</f>
        <v>11815</v>
      </c>
      <c r="C62" s="293"/>
      <c r="D62" s="293"/>
      <c r="E62" s="293">
        <f>'将来負担比率（分子）の構造'!J$45</f>
        <v>12040</v>
      </c>
      <c r="F62" s="293"/>
      <c r="G62" s="293"/>
      <c r="H62" s="293">
        <f>'将来負担比率（分子）の構造'!K$45</f>
        <v>12430</v>
      </c>
      <c r="I62" s="293"/>
      <c r="J62" s="293"/>
      <c r="K62" s="293">
        <f>'将来負担比率（分子）の構造'!L$45</f>
        <v>13091</v>
      </c>
      <c r="L62" s="293"/>
      <c r="M62" s="293"/>
      <c r="N62" s="293">
        <f>'将来負担比率（分子）の構造'!M$45</f>
        <v>12926</v>
      </c>
      <c r="O62" s="293"/>
      <c r="P62" s="293"/>
    </row>
    <row r="63" spans="1:16" x14ac:dyDescent="0.2">
      <c r="A63" s="293" t="s">
        <v>3</v>
      </c>
      <c r="B63" s="293">
        <f>'将来負担比率（分子）の構造'!I$44</f>
        <v>898</v>
      </c>
      <c r="C63" s="293"/>
      <c r="D63" s="293"/>
      <c r="E63" s="293">
        <f>'将来負担比率（分子）の構造'!J$44</f>
        <v>794</v>
      </c>
      <c r="F63" s="293"/>
      <c r="G63" s="293"/>
      <c r="H63" s="293">
        <f>'将来負担比率（分子）の構造'!K$44</f>
        <v>807</v>
      </c>
      <c r="I63" s="293"/>
      <c r="J63" s="293"/>
      <c r="K63" s="293">
        <f>'将来負担比率（分子）の構造'!L$44</f>
        <v>747</v>
      </c>
      <c r="L63" s="293"/>
      <c r="M63" s="293"/>
      <c r="N63" s="293">
        <f>'将来負担比率（分子）の構造'!M$44</f>
        <v>723</v>
      </c>
      <c r="O63" s="293"/>
      <c r="P63" s="293"/>
    </row>
    <row r="64" spans="1:16" x14ac:dyDescent="0.2">
      <c r="A64" s="293" t="s">
        <v>9</v>
      </c>
      <c r="B64" s="293">
        <f>'将来負担比率（分子）の構造'!I$43</f>
        <v>59216</v>
      </c>
      <c r="C64" s="293"/>
      <c r="D64" s="293"/>
      <c r="E64" s="293">
        <f>'将来負担比率（分子）の構造'!J$43</f>
        <v>55343</v>
      </c>
      <c r="F64" s="293"/>
      <c r="G64" s="293"/>
      <c r="H64" s="293">
        <f>'将来負担比率（分子）の構造'!K$43</f>
        <v>52124</v>
      </c>
      <c r="I64" s="293"/>
      <c r="J64" s="293"/>
      <c r="K64" s="293">
        <f>'将来負担比率（分子）の構造'!L$43</f>
        <v>51296</v>
      </c>
      <c r="L64" s="293"/>
      <c r="M64" s="293"/>
      <c r="N64" s="293">
        <f>'将来負担比率（分子）の構造'!M$43</f>
        <v>50558</v>
      </c>
      <c r="O64" s="293"/>
      <c r="P64" s="293"/>
    </row>
    <row r="65" spans="1:16" x14ac:dyDescent="0.2">
      <c r="A65" s="293" t="s">
        <v>71</v>
      </c>
      <c r="B65" s="293" t="str">
        <f>'将来負担比率（分子）の構造'!I$42</f>
        <v>-</v>
      </c>
      <c r="C65" s="293"/>
      <c r="D65" s="293"/>
      <c r="E65" s="293" t="str">
        <f>'将来負担比率（分子）の構造'!J$42</f>
        <v>-</v>
      </c>
      <c r="F65" s="293"/>
      <c r="G65" s="293"/>
      <c r="H65" s="293" t="str">
        <f>'将来負担比率（分子）の構造'!K$42</f>
        <v>-</v>
      </c>
      <c r="I65" s="293"/>
      <c r="J65" s="293"/>
      <c r="K65" s="293">
        <f>'将来負担比率（分子）の構造'!L$42</f>
        <v>1930</v>
      </c>
      <c r="L65" s="293"/>
      <c r="M65" s="293"/>
      <c r="N65" s="293" t="str">
        <f>'将来負担比率（分子）の構造'!M$42</f>
        <v>-</v>
      </c>
      <c r="O65" s="293"/>
      <c r="P65" s="293"/>
    </row>
    <row r="66" spans="1:16" x14ac:dyDescent="0.2">
      <c r="A66" s="293" t="s">
        <v>69</v>
      </c>
      <c r="B66" s="293">
        <f>'将来負担比率（分子）の構造'!I$41</f>
        <v>95645</v>
      </c>
      <c r="C66" s="293"/>
      <c r="D66" s="293"/>
      <c r="E66" s="293">
        <f>'将来負担比率（分子）の構造'!J$41</f>
        <v>95057</v>
      </c>
      <c r="F66" s="293"/>
      <c r="G66" s="293"/>
      <c r="H66" s="293">
        <f>'将来負担比率（分子）の構造'!K$41</f>
        <v>92404</v>
      </c>
      <c r="I66" s="293"/>
      <c r="J66" s="293"/>
      <c r="K66" s="293">
        <f>'将来負担比率（分子）の構造'!L$41</f>
        <v>88643</v>
      </c>
      <c r="L66" s="293"/>
      <c r="M66" s="293"/>
      <c r="N66" s="293">
        <f>'将来負担比率（分子）の構造'!M$41</f>
        <v>84319</v>
      </c>
      <c r="O66" s="293"/>
      <c r="P66" s="293"/>
    </row>
    <row r="67" spans="1:16" x14ac:dyDescent="0.2">
      <c r="A67" s="293" t="s">
        <v>92</v>
      </c>
      <c r="B67" s="293" t="e">
        <f>NA()</f>
        <v>#N/A</v>
      </c>
      <c r="C67" s="293">
        <f>IF(ISNUMBER('将来負担比率（分子）の構造'!I$53),IF('将来負担比率（分子）の構造'!I$53&lt;0,0,'将来負担比率（分子）の構造'!I$53),NA())</f>
        <v>1692</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116</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118</v>
      </c>
      <c r="B72" s="297">
        <f>基金残高に係る経年分析!F55</f>
        <v>7824</v>
      </c>
      <c r="C72" s="297">
        <f>基金残高に係る経年分析!G55</f>
        <v>7784</v>
      </c>
      <c r="D72" s="297">
        <f>基金残高に係る経年分析!H55</f>
        <v>7823</v>
      </c>
    </row>
    <row r="73" spans="1:16" x14ac:dyDescent="0.2">
      <c r="A73" s="295" t="s">
        <v>120</v>
      </c>
      <c r="B73" s="297" t="str">
        <f>基金残高に係る経年分析!F56</f>
        <v>-</v>
      </c>
      <c r="C73" s="297" t="str">
        <f>基金残高に係る経年分析!G56</f>
        <v>-</v>
      </c>
      <c r="D73" s="297" t="str">
        <f>基金残高に係る経年分析!H56</f>
        <v>-</v>
      </c>
    </row>
    <row r="74" spans="1:16" x14ac:dyDescent="0.2">
      <c r="A74" s="295" t="s">
        <v>121</v>
      </c>
      <c r="B74" s="297">
        <f>基金残高に係る経年分析!F57</f>
        <v>4965</v>
      </c>
      <c r="C74" s="297">
        <f>基金残高に係る経年分析!G57</f>
        <v>6054</v>
      </c>
      <c r="D74" s="297">
        <f>基金残高に係る経年分析!H57</f>
        <v>7200</v>
      </c>
    </row>
  </sheetData>
  <sheetProtection algorithmName="SHA-512" hashValue="0zOyuDP3vvRFp7oMN6/PlArZqU9y6imWeLvrgS8VTf1FcOZ6xMWgZmU3mh/CPw5FUUnRR9APFMgqeluCz27Mbw==" saltValue="ASEyXK32v+407cPJPo5uBw=="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竹中　治良</cp:lastModifiedBy>
  <cp:lastPrinted>2026-03-10T23:55:11Z</cp:lastPrinted>
  <dcterms:created xsi:type="dcterms:W3CDTF">2026-02-23T07:38:34Z</dcterms:created>
  <dcterms:modified xsi:type="dcterms:W3CDTF">2026-09-29T01:16:08Z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2026-03-05T01:02:33Z</vt:filetime>
  </property>
</Properties>
</file>