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12 茨木市○\"/>
    </mc:Choice>
  </mc:AlternateContent>
  <xr:revisionPtr revIDLastSave="0" documentId="13_ncr:1_{05224712-61D1-46F6-A18D-131403A8E52A}"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C35" i="10"/>
  <c r="BE34" i="10"/>
  <c r="C34" i="10"/>
  <c r="U34" i="10" l="1"/>
  <c r="U35" i="10" s="1"/>
  <c r="U36" i="10" s="1"/>
  <c r="AM34" i="10" s="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CO34" i="10"/>
  <c r="CO35" i="10" s="1"/>
  <c r="CO36" i="10" s="1"/>
  <c r="CO37" i="10" s="1"/>
</calcChain>
</file>

<file path=xl/sharedStrings.xml><?xml version="1.0" encoding="utf-8"?>
<sst xmlns="http://schemas.openxmlformats.org/spreadsheetml/2006/main" count="1084" uniqueCount="563">
  <si>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</si>
  <si>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</si>
  <si>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</si>
  <si>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</si>
  <si>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</si>
  <si>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</si>
  <si>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</si>
  <si>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</si>
  <si>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</si>
  <si>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</si>
  <si>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</si>
  <si>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</si>
  <si>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</si>
  <si>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</si>
  <si>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</si>
  <si>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</si>
  <si>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</si>
  <si>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</si>
  <si>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</si>
  <si>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</si>
  <si>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</si>
  <si>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</si>
  <si>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</si>
  <si>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</si>
  <si>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</si>
  <si>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</si>
  <si>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</si>
  <si>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</si>
  <si>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</si>
  <si>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</si>
  <si>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</si>
  <si>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</si>
  <si>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</si>
  <si>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</si>
  <si>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</si>
  <si>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</si>
  <si>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</si>
  <si>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</si>
  <si>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</si>
  <si>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</si>
  <si>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</si>
  <si>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</si>
  <si>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</si>
  <si>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</si>
  <si>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</si>
  <si>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</si>
  <si>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</si>
  <si>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</si>
  <si>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</si>
  <si>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</si>
  <si>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</si>
  <si>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</si>
  <si>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</si>
  <si>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</si>
  <si>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</si>
  <si>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</si>
  <si>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</si>
  <si>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</si>
  <si>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</si>
  <si>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</si>
  <si>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</si>
  <si>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</si>
  <si>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</si>
  <si>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</si>
  <si>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</si>
  <si>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</si>
  <si>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</si>
  <si>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</si>
  <si>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</si>
  <si>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</si>
  <si>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</si>
  <si>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</si>
  <si>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</si>
  <si>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</si>
  <si>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</si>
  <si>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</si>
  <si>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</si>
  <si>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</si>
  <si>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</si>
  <si>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</si>
  <si>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</si>
  <si>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施行時特例市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</si>
  <si>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</si>
  <si>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</si>
  <si>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</si>
  <si>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</si>
  <si>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</si>
  <si>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</si>
  <si>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</si>
  <si>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</si>
  <si>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</si>
  <si>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</si>
  <si>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</si>
  <si>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</si>
  <si>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茨木市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</si>
  <si>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</si>
  <si>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</si>
  <si>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</si>
  <si>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</si>
  <si>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</si>
  <si>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</si>
  <si>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</si>
  <si>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</si>
  <si>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</si>
  <si>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</si>
  <si>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</si>
  <si>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</si>
  <si>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</si>
  <si>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</si>
  <si>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</si>
  <si>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</si>
  <si>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</si>
  <si>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</si>
  <si>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</si>
  <si>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</si>
  <si>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</si>
  <si>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</si>
  <si>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</si>
  <si>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</si>
  <si>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</si>
  <si>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</si>
  <si>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</si>
  <si>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</si>
  <si>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</si>
  <si>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</si>
  <si>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</si>
  <si>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</si>
  <si>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</si>
  <si>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</si>
  <si>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</si>
  <si>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</si>
  <si>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</si>
  <si>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</si>
  <si>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</si>
  <si>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</si>
  <si>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</si>
  <si>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</si>
  <si>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</si>
  <si>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</si>
  <si>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</si>
  <si>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</si>
  <si>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</si>
  <si>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</si>
  <si>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</si>
  <si>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</si>
  <si>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</si>
  <si>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</si>
  <si>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</si>
  <si>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</si>
  <si>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</si>
  <si>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</si>
  <si>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</si>
  <si>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</si>
  <si>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</si>
  <si>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</si>
  <si>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</si>
  <si>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</si>
  <si>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</si>
  <si>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</si>
  <si>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</si>
  <si>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</si>
  <si>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</si>
  <si>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</si>
  <si>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</si>
  <si>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</si>
  <si>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</si>
  <si>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</si>
  <si>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</si>
  <si>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</si>
  <si>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</si>
  <si>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</si>
  <si>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</si>
  <si>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</si>
  <si>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</si>
  <si>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</si>
  <si>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</si>
  <si>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</si>
  <si>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</si>
  <si>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</si>
  <si>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</si>
  <si>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</si>
  <si>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</si>
  <si>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</si>
  <si>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</si>
  <si>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</si>
  <si>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</si>
  <si>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</si>
  <si>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</si>
  <si>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</si>
  <si>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</si>
  <si>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</si>
  <si>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</si>
  <si>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</si>
  <si>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</si>
  <si>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</si>
  <si>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</si>
  <si>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</si>
  <si>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</si>
  <si>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</si>
  <si>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</si>
  <si>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</si>
  <si>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</si>
  <si>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</si>
  <si>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</si>
  <si>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大阪府茨木市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</si>
  <si>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</si>
  <si>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</si>
  <si>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</si>
  <si>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</si>
  <si>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</si>
  <si>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</si>
  <si>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</si>
  <si>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</si>
  <si>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</si>
  <si>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</si>
  <si>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</si>
  <si>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</si>
  <si>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</si>
  <si>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</si>
  <si>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</si>
  <si>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</si>
  <si>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</si>
  <si>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</si>
  <si>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</si>
  <si>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</si>
  <si>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</si>
  <si>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</si>
  <si>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</si>
  <si>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</si>
  <si>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</si>
  <si>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</si>
  <si>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</si>
  <si>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</si>
  <si>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</si>
  <si>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</si>
  <si>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</si>
  <si>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</si>
  <si>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</si>
  <si>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</si>
  <si>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</si>
  <si>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</si>
  <si>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</si>
  <si>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</si>
  <si>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</si>
  <si>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</si>
  <si>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</si>
  <si>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</si>
  <si>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</si>
  <si>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</si>
  <si>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</si>
  <si>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</si>
  <si>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</si>
  <si>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</si>
  <si>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</si>
  <si>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</si>
  <si>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</si>
  <si>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</si>
  <si>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</si>
  <si>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</si>
  <si>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</si>
  <si>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</si>
  <si>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</si>
  <si>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</si>
  <si>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</si>
  <si>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</si>
  <si>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</si>
  <si>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</si>
  <si>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</si>
  <si>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</si>
  <si>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</si>
  <si>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</si>
  <si>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</si>
  <si>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</si>
  <si>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</si>
  <si>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</si>
  <si>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</si>
  <si>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</si>
  <si>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</si>
  <si>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</si>
  <si>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</si>
  <si>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</si>
  <si>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</si>
  <si>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</si>
  <si>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</si>
  <si>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</si>
  <si>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</si>
  <si>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</si>
  <si>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</si>
  <si>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</si>
  <si>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</si>
  <si>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</si>
  <si>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</si>
  <si>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</si>
  <si>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</si>
  <si>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</si>
  <si>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</si>
  <si>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</si>
  <si>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</si>
  <si>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</si>
  <si>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</si>
  <si>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</si>
  <si>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</si>
  <si>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</si>
  <si>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</si>
  <si>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</si>
  <si>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</si>
  <si>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</si>
  <si>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</si>
  <si>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</si>
  <si>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</si>
  <si>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</si>
  <si>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</si>
  <si>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</si>
  <si>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</si>
  <si>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</si>
  <si>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</si>
  <si>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</si>
  <si>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</si>
  <si>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</si>
  <si>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</si>
  <si>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</si>
  <si>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</si>
  <si>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</si>
  <si>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</si>
  <si>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</si>
  <si>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</si>
  <si>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</si>
  <si>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</si>
  <si>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</si>
  <si>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</si>
  <si>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</si>
  <si>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</si>
  <si>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</si>
  <si>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</si>
  <si>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</si>
  <si>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</si>
  <si>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</si>
  <si>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</si>
  <si>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</si>
  <si>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</si>
  <si>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</si>
  <si>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</si>
  <si>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</si>
  <si>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</si>
  <si>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</si>
  <si>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</si>
  <si>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</si>
  <si>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</si>
  <si>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</si>
  <si>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</si>
  <si>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</si>
  <si>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</si>
  <si>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</si>
  <si>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</si>
  <si>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</si>
  <si>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大阪府茨木市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</si>
  <si>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</si>
  <si>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</si>
  <si>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</si>
  <si>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</si>
  <si>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</si>
  <si>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</si>
  <si>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</si>
  <si>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</si>
  <si>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</si>
  <si>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</si>
  <si>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</si>
  <si>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</si>
  <si>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</si>
  <si>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</si>
  <si>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</si>
  <si>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</si>
  <si>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</si>
  <si>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</si>
  <si>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</si>
  <si>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</si>
  <si>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</si>
  <si>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</si>
  <si>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</si>
  <si>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</si>
  <si>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</si>
  <si>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</si>
  <si>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</si>
  <si>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</si>
  <si>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</si>
  <si>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</si>
  <si>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</si>
  <si>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</si>
  <si>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</si>
  <si>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</si>
  <si>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</si>
  <si>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</si>
  <si>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</si>
  <si>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</si>
  <si>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下水道等事業会計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</si>
  <si>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</si>
  <si>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</si>
  <si>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</si>
  <si>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</si>
  <si>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</si>
  <si>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</si>
  <si>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</si>
  <si>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</si>
  <si>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</si>
  <si>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</si>
  <si>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</si>
  <si>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</si>
  <si>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</si>
  <si>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</si>
  <si>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</si>
  <si>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</si>
  <si>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</si>
  <si>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</si>
  <si>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</si>
  <si>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</si>
  <si>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</si>
  <si>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</si>
  <si>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</si>
  <si>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</si>
  <si>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</si>
  <si>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</si>
  <si>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</si>
  <si>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</si>
  <si>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</si>
  <si>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</si>
  <si>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</si>
  <si>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</si>
  <si>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</si>
  <si>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</si>
  <si>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</si>
  <si>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</si>
  <si>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</si>
  <si>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</si>
  <si>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</si>
  <si>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</si>
  <si>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</si>
  <si>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</si>
  <si>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</si>
  <si>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</si>
  <si>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</si>
  <si>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</si>
  <si>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</si>
  <si>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</si>
  <si>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</si>
  <si>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</si>
  <si>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</si>
  <si>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</si>
  <si>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</si>
  <si>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</si>
  <si>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</si>
  <si>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</si>
  <si>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</si>
  <si>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</si>
  <si>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</si>
  <si>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</si>
  <si>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</si>
  <si>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</si>
  <si>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</si>
  <si>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</si>
  <si>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</si>
  <si>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</si>
  <si>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</si>
  <si>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</si>
  <si>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</si>
  <si>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</si>
  <si>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</si>
  <si>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</si>
  <si>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</si>
  <si>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</si>
  <si>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</si>
  <si>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</si>
  <si>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</si>
  <si>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</si>
  <si>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</si>
  <si>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</si>
  <si>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</si>
  <si>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</si>
  <si>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</si>
  <si>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</si>
  <si>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</si>
  <si>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</si>
  <si>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</si>
  <si>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</si>
  <si>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</si>
  <si>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</si>
  <si>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</si>
  <si>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</si>
  <si>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</si>
  <si>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</si>
  <si>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</si>
  <si>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</si>
  <si>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</si>
  <si>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</si>
  <si>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</si>
  <si>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</si>
  <si>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</si>
  <si>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</si>
  <si>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</si>
  <si>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</si>
  <si>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</si>
  <si>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</si>
  <si>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</si>
  <si>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</si>
  <si>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</si>
  <si>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</si>
  <si>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</si>
  <si>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</si>
  <si>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</si>
  <si>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</si>
  <si>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</si>
  <si>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</si>
  <si>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</si>
  <si>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</si>
  <si>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</si>
  <si>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</si>
  <si>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</si>
  <si>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</si>
  <si>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</si>
  <si>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</si>
  <si>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</si>
  <si>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</si>
  <si>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</si>
  <si>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</si>
  <si>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</si>
  <si>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</si>
  <si>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</si>
  <si>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</si>
  <si>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</si>
  <si>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</si>
  <si>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</si>
  <si>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2.00</t>
  </si>
  <si>
    <t>▲ 0.29</t>
  </si>
  <si>
    <t>▲ 0.53</t>
  </si>
  <si>
    <t>水道事業会計</t>
  </si>
  <si>
    <t>下水道等事業会計</t>
  </si>
  <si>
    <t>一般会計</t>
  </si>
  <si>
    <t>国民健康保険事業特別会計</t>
  </si>
  <si>
    <t>介護保険事業特別会計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</si>
  <si>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</si>
  <si>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</si>
  <si>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</si>
  <si>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</si>
  <si>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</si>
  <si>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</si>
  <si>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</si>
  <si>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</si>
  <si>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</si>
  <si>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大阪府都市ボートレース企業団（モーターボート競走事業会計）</t>
    <rPh sb="0" eb="3">
      <t>オオサカフ</t>
    </rPh>
    <rPh sb="3" eb="5">
      <t>トシ</t>
    </rPh>
    <rPh sb="11" eb="14">
      <t>キギョウダン</t>
    </rPh>
    <rPh sb="22" eb="28">
      <t>キョウソウジギョウカイケイ</t>
    </rPh>
    <phoneticPr fontId="2"/>
  </si>
  <si>
    <t>淀川右岸水防事務組合</t>
    <rPh sb="0" eb="6">
      <t>ヨドガワウガンスイボウ</t>
    </rPh>
    <rPh sb="6" eb="10">
      <t>ジムクミアイ</t>
    </rPh>
    <phoneticPr fontId="2"/>
  </si>
  <si>
    <t>大阪府後期高齢者医療広域連合（一般会計）</t>
    <rPh sb="0" eb="8">
      <t>オオサカフコウキコウレイシャ</t>
    </rPh>
    <rPh sb="8" eb="14">
      <t>イリョウコウイキレンゴウ</t>
    </rPh>
    <rPh sb="15" eb="19">
      <t>イッパンカイケイ</t>
    </rPh>
    <phoneticPr fontId="2"/>
  </si>
  <si>
    <t>大阪広域水道企業団（工業用水道事業会計）</t>
    <rPh sb="0" eb="9">
      <t>オオサカコウイキスイドウキギョウダン</t>
    </rPh>
    <rPh sb="10" eb="13">
      <t>コウギョウヨウ</t>
    </rPh>
    <rPh sb="13" eb="19">
      <t>スイドウジギョウカイケイ</t>
    </rPh>
    <phoneticPr fontId="2"/>
  </si>
  <si>
    <t>大阪府後期高齢者医療広域連合（後期高齢者医療特別会計）</t>
    <rPh sb="0" eb="8">
      <t>オオサカフコウキコウレイシャ</t>
    </rPh>
    <rPh sb="8" eb="14">
      <t>イリョウコウイキレンゴウ</t>
    </rPh>
    <rPh sb="15" eb="17">
      <t>コウキ</t>
    </rPh>
    <rPh sb="17" eb="20">
      <t>コウレイシャ</t>
    </rPh>
    <rPh sb="20" eb="22">
      <t>イリョウ</t>
    </rPh>
    <rPh sb="22" eb="24">
      <t>トクベツ</t>
    </rPh>
    <rPh sb="24" eb="26">
      <t>カイケイ</t>
    </rPh>
    <phoneticPr fontId="2"/>
  </si>
  <si>
    <t>大阪広域水道企業団（水道用水供給会計）</t>
    <rPh sb="0" eb="9">
      <t>オオサカコウイキスイドウキギョウダン</t>
    </rPh>
    <rPh sb="10" eb="12">
      <t>スイドウ</t>
    </rPh>
    <rPh sb="12" eb="14">
      <t>ヨウスイ</t>
    </rPh>
    <rPh sb="14" eb="16">
      <t>キョウキュウ</t>
    </rPh>
    <rPh sb="16" eb="18">
      <t>カイケイ</t>
    </rPh>
    <phoneticPr fontId="2"/>
  </si>
  <si>
    <t>○</t>
    <phoneticPr fontId="2"/>
  </si>
  <si>
    <t>茨木市土地開発公社</t>
    <rPh sb="0" eb="9">
      <t>イバラキシトチカイハツコウシャ</t>
    </rPh>
    <phoneticPr fontId="2"/>
  </si>
  <si>
    <t>茨木市保健医療センター</t>
    <rPh sb="0" eb="3">
      <t>イバラキシ</t>
    </rPh>
    <rPh sb="3" eb="7">
      <t>ホケンイリョウ</t>
    </rPh>
    <phoneticPr fontId="2"/>
  </si>
  <si>
    <t>茨木市文化振興財団</t>
    <rPh sb="0" eb="3">
      <t>イバラキシ</t>
    </rPh>
    <rPh sb="3" eb="5">
      <t>ブンカ</t>
    </rPh>
    <rPh sb="5" eb="7">
      <t>シンコウ</t>
    </rPh>
    <rPh sb="7" eb="9">
      <t>ザイダン</t>
    </rPh>
    <phoneticPr fontId="2"/>
  </si>
  <si>
    <t>茨木市観光協会</t>
    <rPh sb="0" eb="3">
      <t>イバラキシ</t>
    </rPh>
    <rPh sb="3" eb="7">
      <t>カンコウキョウカイ</t>
    </rPh>
    <phoneticPr fontId="2"/>
  </si>
  <si>
    <t>福祉事業推進基金</t>
  </si>
  <si>
    <t>緑化基金</t>
  </si>
  <si>
    <t>公共施設等総合管理基金</t>
    <phoneticPr fontId="2"/>
  </si>
  <si>
    <t>駅周辺再整備基金</t>
    <phoneticPr fontId="2"/>
  </si>
  <si>
    <t>衛生処理施設整備等基金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</si>
</sst>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43261</c:v>
                </c:pt>
                <c:pt idx="1">
                  <c:v>40626</c:v>
                </c:pt>
                <c:pt idx="2">
                  <c:v>46133</c:v>
                </c:pt>
                <c:pt idx="3">
                  <c:v>49174</c:v>
                </c:pt>
                <c:pt idx="4">
                  <c:v>50636</c:v>
                </c:pt>
              </c:numCache>
            </c:numRef>
          </c:val>
          <c:smooth val="0"/>
          <c:extLst>
            <c:ext xmlns:c16="http://schemas.microsoft.com/office/drawing/2014/chart" uri="{C3380CC4-5D6E-409C-BE32-E72D297353CC}">
              <c16:uniqueId val="{00000000-A00C-42C3-899C-A5BA131A12E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31290</c:v>
                </c:pt>
                <c:pt idx="1">
                  <c:v>45363</c:v>
                </c:pt>
                <c:pt idx="2">
                  <c:v>65322</c:v>
                </c:pt>
                <c:pt idx="3">
                  <c:v>65756</c:v>
                </c:pt>
                <c:pt idx="4">
                  <c:v>37402</c:v>
                </c:pt>
              </c:numCache>
            </c:numRef>
          </c:val>
          <c:smooth val="0"/>
          <c:extLst>
            <c:ext xmlns:c16="http://schemas.microsoft.com/office/drawing/2014/chart" uri="{C3380CC4-5D6E-409C-BE32-E72D297353CC}">
              <c16:uniqueId val="{00000001-A00C-42C3-899C-A5BA131A12E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2.08</c:v>
                </c:pt>
                <c:pt idx="1">
                  <c:v>1.7</c:v>
                </c:pt>
                <c:pt idx="2">
                  <c:v>1.77</c:v>
                </c:pt>
                <c:pt idx="3">
                  <c:v>2.08</c:v>
                </c:pt>
                <c:pt idx="4">
                  <c:v>2.14</c:v>
                </c:pt>
              </c:numCache>
            </c:numRef>
          </c:val>
          <c:extLst>
            <c:ext xmlns:c16="http://schemas.microsoft.com/office/drawing/2014/chart" uri="{C3380CC4-5D6E-409C-BE32-E72D297353CC}">
              <c16:uniqueId val="{00000000-FD5D-4DE6-B182-DF5D6B90816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12.74</c:v>
                </c:pt>
                <c:pt idx="1">
                  <c:v>13.75</c:v>
                </c:pt>
                <c:pt idx="2">
                  <c:v>14.3</c:v>
                </c:pt>
                <c:pt idx="3">
                  <c:v>13.97</c:v>
                </c:pt>
                <c:pt idx="4">
                  <c:v>14.64</c:v>
                </c:pt>
              </c:numCache>
            </c:numRef>
          </c:val>
          <c:extLst>
            <c:ext xmlns:c16="http://schemas.microsoft.com/office/drawing/2014/chart" uri="{C3380CC4-5D6E-409C-BE32-E72D297353CC}">
              <c16:uniqueId val="{00000001-FD5D-4DE6-B182-DF5D6B90816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c:v>
                </c:pt>
                <c:pt idx="1">
                  <c:v>0.24</c:v>
                </c:pt>
                <c:pt idx="2">
                  <c:v>-0.28999999999999998</c:v>
                </c:pt>
                <c:pt idx="3">
                  <c:v>-0.53</c:v>
                </c:pt>
                <c:pt idx="4">
                  <c:v>0.26</c:v>
                </c:pt>
              </c:numCache>
            </c:numRef>
          </c:val>
          <c:smooth val="0"/>
          <c:extLst>
            <c:ext xmlns:c16="http://schemas.microsoft.com/office/drawing/2014/chart" uri="{C3380CC4-5D6E-409C-BE32-E72D297353CC}">
              <c16:uniqueId val="{00000002-FD5D-4DE6-B182-DF5D6B90816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B12-407E-A917-DDA388D5545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B12-407E-A917-DDA388D5545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B12-407E-A917-DDA388D5545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B12-407E-A917-DDA388D55454}"/>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c:v>
                </c:pt>
                <c:pt idx="2">
                  <c:v>#N/A</c:v>
                </c:pt>
                <c:pt idx="3">
                  <c:v>0.3</c:v>
                </c:pt>
                <c:pt idx="4">
                  <c:v>#N/A</c:v>
                </c:pt>
                <c:pt idx="5">
                  <c:v>0.35</c:v>
                </c:pt>
                <c:pt idx="6">
                  <c:v>#N/A</c:v>
                </c:pt>
                <c:pt idx="7">
                  <c:v>0.35</c:v>
                </c:pt>
                <c:pt idx="8">
                  <c:v>#N/A</c:v>
                </c:pt>
                <c:pt idx="9">
                  <c:v>0.39</c:v>
                </c:pt>
              </c:numCache>
            </c:numRef>
          </c:val>
          <c:extLst>
            <c:ext xmlns:c16="http://schemas.microsoft.com/office/drawing/2014/chart" uri="{C3380CC4-5D6E-409C-BE32-E72D297353CC}">
              <c16:uniqueId val="{00000004-2B12-407E-A917-DDA388D55454}"/>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0.91</c:v>
                </c:pt>
                <c:pt idx="2">
                  <c:v>#N/A</c:v>
                </c:pt>
                <c:pt idx="3">
                  <c:v>0.55000000000000004</c:v>
                </c:pt>
                <c:pt idx="4">
                  <c:v>#N/A</c:v>
                </c:pt>
                <c:pt idx="5">
                  <c:v>0.81</c:v>
                </c:pt>
                <c:pt idx="6">
                  <c:v>#N/A</c:v>
                </c:pt>
                <c:pt idx="7">
                  <c:v>0.59</c:v>
                </c:pt>
                <c:pt idx="8">
                  <c:v>#N/A</c:v>
                </c:pt>
                <c:pt idx="9">
                  <c:v>0.74</c:v>
                </c:pt>
              </c:numCache>
            </c:numRef>
          </c:val>
          <c:extLst>
            <c:ext xmlns:c16="http://schemas.microsoft.com/office/drawing/2014/chart" uri="{C3380CC4-5D6E-409C-BE32-E72D297353CC}">
              <c16:uniqueId val="{00000005-2B12-407E-A917-DDA388D55454}"/>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1.96</c:v>
                </c:pt>
                <c:pt idx="2">
                  <c:v>#N/A</c:v>
                </c:pt>
                <c:pt idx="3">
                  <c:v>2.0299999999999998</c:v>
                </c:pt>
                <c:pt idx="4">
                  <c:v>#N/A</c:v>
                </c:pt>
                <c:pt idx="5">
                  <c:v>2.09</c:v>
                </c:pt>
                <c:pt idx="6">
                  <c:v>#N/A</c:v>
                </c:pt>
                <c:pt idx="7">
                  <c:v>1.26</c:v>
                </c:pt>
                <c:pt idx="8">
                  <c:v>#N/A</c:v>
                </c:pt>
                <c:pt idx="9">
                  <c:v>0.98</c:v>
                </c:pt>
              </c:numCache>
            </c:numRef>
          </c:val>
          <c:extLst>
            <c:ext xmlns:c16="http://schemas.microsoft.com/office/drawing/2014/chart" uri="{C3380CC4-5D6E-409C-BE32-E72D297353CC}">
              <c16:uniqueId val="{00000006-2B12-407E-A917-DDA388D55454}"/>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2.08</c:v>
                </c:pt>
                <c:pt idx="2">
                  <c:v>#N/A</c:v>
                </c:pt>
                <c:pt idx="3">
                  <c:v>1.69</c:v>
                </c:pt>
                <c:pt idx="4">
                  <c:v>#N/A</c:v>
                </c:pt>
                <c:pt idx="5">
                  <c:v>1.77</c:v>
                </c:pt>
                <c:pt idx="6">
                  <c:v>#N/A</c:v>
                </c:pt>
                <c:pt idx="7">
                  <c:v>2.0699999999999998</c:v>
                </c:pt>
                <c:pt idx="8">
                  <c:v>#N/A</c:v>
                </c:pt>
                <c:pt idx="9">
                  <c:v>2.14</c:v>
                </c:pt>
              </c:numCache>
            </c:numRef>
          </c:val>
          <c:extLst>
            <c:ext xmlns:c16="http://schemas.microsoft.com/office/drawing/2014/chart" uri="{C3380CC4-5D6E-409C-BE32-E72D297353CC}">
              <c16:uniqueId val="{00000007-2B12-407E-A917-DDA388D55454}"/>
            </c:ext>
          </c:extLst>
        </c:ser>
        <c:ser>
          <c:idx val="8"/>
          <c:order val="8"/>
          <c:tx>
            <c:strRef>
              <c:f>データシート!$A$35</c:f>
              <c:strCache>
                <c:ptCount val="1"/>
                <c:pt idx="0">
                  <c:v>下水道等事業会計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1.63</c:v>
                </c:pt>
                <c:pt idx="2">
                  <c:v>#N/A</c:v>
                </c:pt>
                <c:pt idx="3">
                  <c:v>2.2200000000000002</c:v>
                </c:pt>
                <c:pt idx="4">
                  <c:v>#N/A</c:v>
                </c:pt>
                <c:pt idx="5">
                  <c:v>3.37</c:v>
                </c:pt>
                <c:pt idx="6">
                  <c:v>#N/A</c:v>
                </c:pt>
                <c:pt idx="7">
                  <c:v>3.57</c:v>
                </c:pt>
                <c:pt idx="8">
                  <c:v>#N/A</c:v>
                </c:pt>
                <c:pt idx="9">
                  <c:v>4.83</c:v>
                </c:pt>
              </c:numCache>
            </c:numRef>
          </c:val>
          <c:extLst>
            <c:ext xmlns:c16="http://schemas.microsoft.com/office/drawing/2014/chart" uri="{C3380CC4-5D6E-409C-BE32-E72D297353CC}">
              <c16:uniqueId val="{00000008-2B12-407E-A917-DDA388D5545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5.99</c:v>
                </c:pt>
                <c:pt idx="2">
                  <c:v>#N/A</c:v>
                </c:pt>
                <c:pt idx="3">
                  <c:v>6.4</c:v>
                </c:pt>
                <c:pt idx="4">
                  <c:v>#N/A</c:v>
                </c:pt>
                <c:pt idx="5">
                  <c:v>6.91</c:v>
                </c:pt>
                <c:pt idx="6">
                  <c:v>#N/A</c:v>
                </c:pt>
                <c:pt idx="7">
                  <c:v>6.64</c:v>
                </c:pt>
                <c:pt idx="8">
                  <c:v>#N/A</c:v>
                </c:pt>
                <c:pt idx="9">
                  <c:v>7.07</c:v>
                </c:pt>
              </c:numCache>
            </c:numRef>
          </c:val>
          <c:extLst>
            <c:ext xmlns:c16="http://schemas.microsoft.com/office/drawing/2014/chart" uri="{C3380CC4-5D6E-409C-BE32-E72D297353CC}">
              <c16:uniqueId val="{00000009-2B12-407E-A917-DDA388D5545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7344</c:v>
                </c:pt>
                <c:pt idx="5">
                  <c:v>6963</c:v>
                </c:pt>
                <c:pt idx="8">
                  <c:v>6686</c:v>
                </c:pt>
                <c:pt idx="11">
                  <c:v>6442</c:v>
                </c:pt>
                <c:pt idx="14">
                  <c:v>6236</c:v>
                </c:pt>
              </c:numCache>
            </c:numRef>
          </c:val>
          <c:extLst>
            <c:ext xmlns:c16="http://schemas.microsoft.com/office/drawing/2014/chart" uri="{C3380CC4-5D6E-409C-BE32-E72D297353CC}">
              <c16:uniqueId val="{00000000-15D4-4027-A2A6-4F1FBD2D679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5D4-4027-A2A6-4F1FBD2D679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99</c:v>
                </c:pt>
                <c:pt idx="3">
                  <c:v>100</c:v>
                </c:pt>
                <c:pt idx="6">
                  <c:v>100</c:v>
                </c:pt>
                <c:pt idx="9">
                  <c:v>111</c:v>
                </c:pt>
                <c:pt idx="12">
                  <c:v>185</c:v>
                </c:pt>
              </c:numCache>
            </c:numRef>
          </c:val>
          <c:extLst>
            <c:ext xmlns:c16="http://schemas.microsoft.com/office/drawing/2014/chart" uri="{C3380CC4-5D6E-409C-BE32-E72D297353CC}">
              <c16:uniqueId val="{00000002-15D4-4027-A2A6-4F1FBD2D679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5D4-4027-A2A6-4F1FBD2D679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1226</c:v>
                </c:pt>
                <c:pt idx="3">
                  <c:v>1028</c:v>
                </c:pt>
                <c:pt idx="6">
                  <c:v>1005</c:v>
                </c:pt>
                <c:pt idx="9">
                  <c:v>955</c:v>
                </c:pt>
                <c:pt idx="12">
                  <c:v>967</c:v>
                </c:pt>
              </c:numCache>
            </c:numRef>
          </c:val>
          <c:extLst>
            <c:ext xmlns:c16="http://schemas.microsoft.com/office/drawing/2014/chart" uri="{C3380CC4-5D6E-409C-BE32-E72D297353CC}">
              <c16:uniqueId val="{00000004-15D4-4027-A2A6-4F1FBD2D679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5D4-4027-A2A6-4F1FBD2D679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5D4-4027-A2A6-4F1FBD2D679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5221</c:v>
                </c:pt>
                <c:pt idx="3">
                  <c:v>5223</c:v>
                </c:pt>
                <c:pt idx="6">
                  <c:v>5232</c:v>
                </c:pt>
                <c:pt idx="9">
                  <c:v>5347</c:v>
                </c:pt>
                <c:pt idx="12">
                  <c:v>4918</c:v>
                </c:pt>
              </c:numCache>
            </c:numRef>
          </c:val>
          <c:extLst>
            <c:ext xmlns:c16="http://schemas.microsoft.com/office/drawing/2014/chart" uri="{C3380CC4-5D6E-409C-BE32-E72D297353CC}">
              <c16:uniqueId val="{00000007-15D4-4027-A2A6-4F1FBD2D679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-798</c:v>
                </c:pt>
                <c:pt idx="2">
                  <c:v>#N/A</c:v>
                </c:pt>
                <c:pt idx="3">
                  <c:v>#N/A</c:v>
                </c:pt>
                <c:pt idx="4">
                  <c:v>-612</c:v>
                </c:pt>
                <c:pt idx="5">
                  <c:v>#N/A</c:v>
                </c:pt>
                <c:pt idx="6">
                  <c:v>#N/A</c:v>
                </c:pt>
                <c:pt idx="7">
                  <c:v>-349</c:v>
                </c:pt>
                <c:pt idx="8">
                  <c:v>#N/A</c:v>
                </c:pt>
                <c:pt idx="9">
                  <c:v>#N/A</c:v>
                </c:pt>
                <c:pt idx="10">
                  <c:v>-29</c:v>
                </c:pt>
                <c:pt idx="11">
                  <c:v>#N/A</c:v>
                </c:pt>
                <c:pt idx="12">
                  <c:v>#N/A</c:v>
                </c:pt>
                <c:pt idx="13">
                  <c:v>-166</c:v>
                </c:pt>
                <c:pt idx="14">
                  <c:v>#N/A</c:v>
                </c:pt>
              </c:numCache>
            </c:numRef>
          </c:val>
          <c:smooth val="0"/>
          <c:extLst>
            <c:ext xmlns:c16="http://schemas.microsoft.com/office/drawing/2014/chart" uri="{C3380CC4-5D6E-409C-BE32-E72D297353CC}">
              <c16:uniqueId val="{00000008-15D4-4027-A2A6-4F1FBD2D679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52498</c:v>
                </c:pt>
                <c:pt idx="5">
                  <c:v>51383</c:v>
                </c:pt>
                <c:pt idx="8">
                  <c:v>50380</c:v>
                </c:pt>
                <c:pt idx="11">
                  <c:v>50299</c:v>
                </c:pt>
                <c:pt idx="14">
                  <c:v>47718</c:v>
                </c:pt>
              </c:numCache>
            </c:numRef>
          </c:val>
          <c:extLst>
            <c:ext xmlns:c16="http://schemas.microsoft.com/office/drawing/2014/chart" uri="{C3380CC4-5D6E-409C-BE32-E72D297353CC}">
              <c16:uniqueId val="{00000000-BB86-4047-8D7A-81117DFCFC0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18560</c:v>
                </c:pt>
                <c:pt idx="5">
                  <c:v>17348</c:v>
                </c:pt>
                <c:pt idx="8">
                  <c:v>18399</c:v>
                </c:pt>
                <c:pt idx="11">
                  <c:v>17592</c:v>
                </c:pt>
                <c:pt idx="14">
                  <c:v>16963</c:v>
                </c:pt>
              </c:numCache>
            </c:numRef>
          </c:val>
          <c:extLst>
            <c:ext xmlns:c16="http://schemas.microsoft.com/office/drawing/2014/chart" uri="{C3380CC4-5D6E-409C-BE32-E72D297353CC}">
              <c16:uniqueId val="{00000001-BB86-4047-8D7A-81117DFCFC0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23616</c:v>
                </c:pt>
                <c:pt idx="5">
                  <c:v>25045</c:v>
                </c:pt>
                <c:pt idx="8">
                  <c:v>24451</c:v>
                </c:pt>
                <c:pt idx="11">
                  <c:v>20331</c:v>
                </c:pt>
                <c:pt idx="14">
                  <c:v>21477</c:v>
                </c:pt>
              </c:numCache>
            </c:numRef>
          </c:val>
          <c:extLst>
            <c:ext xmlns:c16="http://schemas.microsoft.com/office/drawing/2014/chart" uri="{C3380CC4-5D6E-409C-BE32-E72D297353CC}">
              <c16:uniqueId val="{00000002-BB86-4047-8D7A-81117DFCFC0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B86-4047-8D7A-81117DFCFC0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B86-4047-8D7A-81117DFCFC0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63</c:v>
                </c:pt>
                <c:pt idx="3">
                  <c:v>0</c:v>
                </c:pt>
                <c:pt idx="6">
                  <c:v>0</c:v>
                </c:pt>
                <c:pt idx="9">
                  <c:v>0</c:v>
                </c:pt>
                <c:pt idx="12">
                  <c:v>0</c:v>
                </c:pt>
              </c:numCache>
            </c:numRef>
          </c:val>
          <c:extLst>
            <c:ext xmlns:c16="http://schemas.microsoft.com/office/drawing/2014/chart" uri="{C3380CC4-5D6E-409C-BE32-E72D297353CC}">
              <c16:uniqueId val="{00000005-BB86-4047-8D7A-81117DFCFC0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10156</c:v>
                </c:pt>
                <c:pt idx="3">
                  <c:v>10288</c:v>
                </c:pt>
                <c:pt idx="6">
                  <c:v>10329</c:v>
                </c:pt>
                <c:pt idx="9">
                  <c:v>10814</c:v>
                </c:pt>
                <c:pt idx="12">
                  <c:v>10912</c:v>
                </c:pt>
              </c:numCache>
            </c:numRef>
          </c:val>
          <c:extLst>
            <c:ext xmlns:c16="http://schemas.microsoft.com/office/drawing/2014/chart" uri="{C3380CC4-5D6E-409C-BE32-E72D297353CC}">
              <c16:uniqueId val="{00000006-BB86-4047-8D7A-81117DFCFC0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BB86-4047-8D7A-81117DFCFC0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9484</c:v>
                </c:pt>
                <c:pt idx="3">
                  <c:v>8514</c:v>
                </c:pt>
                <c:pt idx="6">
                  <c:v>8247</c:v>
                </c:pt>
                <c:pt idx="9">
                  <c:v>8163</c:v>
                </c:pt>
                <c:pt idx="12">
                  <c:v>8740</c:v>
                </c:pt>
              </c:numCache>
            </c:numRef>
          </c:val>
          <c:extLst>
            <c:ext xmlns:c16="http://schemas.microsoft.com/office/drawing/2014/chart" uri="{C3380CC4-5D6E-409C-BE32-E72D297353CC}">
              <c16:uniqueId val="{00000008-BB86-4047-8D7A-81117DFCFC0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1410</c:v>
                </c:pt>
                <c:pt idx="3">
                  <c:v>609</c:v>
                </c:pt>
                <c:pt idx="6">
                  <c:v>1328</c:v>
                </c:pt>
                <c:pt idx="9">
                  <c:v>984</c:v>
                </c:pt>
                <c:pt idx="12">
                  <c:v>1691</c:v>
                </c:pt>
              </c:numCache>
            </c:numRef>
          </c:val>
          <c:extLst>
            <c:ext xmlns:c16="http://schemas.microsoft.com/office/drawing/2014/chart" uri="{C3380CC4-5D6E-409C-BE32-E72D297353CC}">
              <c16:uniqueId val="{00000009-BB86-4047-8D7A-81117DFCFC0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47459</c:v>
                </c:pt>
                <c:pt idx="3">
                  <c:v>46779</c:v>
                </c:pt>
                <c:pt idx="6">
                  <c:v>49644</c:v>
                </c:pt>
                <c:pt idx="9">
                  <c:v>52875</c:v>
                </c:pt>
                <c:pt idx="12">
                  <c:v>53886</c:v>
                </c:pt>
              </c:numCache>
            </c:numRef>
          </c:val>
          <c:extLst>
            <c:ext xmlns:c16="http://schemas.microsoft.com/office/drawing/2014/chart" uri="{C3380CC4-5D6E-409C-BE32-E72D297353CC}">
              <c16:uniqueId val="{0000000A-BB86-4047-8D7A-81117DFCFC0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B86-4047-8D7A-81117DFCFC0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7943</c:v>
                </c:pt>
                <c:pt idx="1">
                  <c:v>7936</c:v>
                </c:pt>
                <c:pt idx="2">
                  <c:v>8601</c:v>
                </c:pt>
              </c:numCache>
            </c:numRef>
          </c:val>
          <c:extLst>
            <c:ext xmlns:c16="http://schemas.microsoft.com/office/drawing/2014/chart" uri="{C3380CC4-5D6E-409C-BE32-E72D297353CC}">
              <c16:uniqueId val="{00000000-F20B-4CD2-9B13-4B2FB0514E8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F20B-4CD2-9B13-4B2FB0514E8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15508</c:v>
                </c:pt>
                <c:pt idx="1">
                  <c:v>11325</c:v>
                </c:pt>
                <c:pt idx="2">
                  <c:v>11606</c:v>
                </c:pt>
              </c:numCache>
            </c:numRef>
          </c:val>
          <c:extLst>
            <c:ext xmlns:c16="http://schemas.microsoft.com/office/drawing/2014/chart" uri="{C3380CC4-5D6E-409C-BE32-E72D297353CC}">
              <c16:uniqueId val="{00000002-F20B-4CD2-9B13-4B2FB0514E8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大阪府茨木市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前年度</a:t>
          </a:r>
          <a:r>
            <a:rPr kumimoji="1" lang="en-US" altLang="ja-JP" sz="1400">
              <a:solidFill>
                <a:sysClr val="windowText" lastClr="000000"/>
              </a:solidFill>
              <a:latin typeface="ＭＳ ゴシック" pitchFamily="49" charset="-128"/>
              <a:ea typeface="ＭＳ ゴシック" pitchFamily="49" charset="-128"/>
            </a:rPr>
            <a:t>(R5</a:t>
          </a:r>
          <a:r>
            <a:rPr kumimoji="1" lang="ja-JP" altLang="en-US" sz="1400">
              <a:solidFill>
                <a:sysClr val="windowText" lastClr="000000"/>
              </a:solidFill>
              <a:latin typeface="ＭＳ ゴシック" pitchFamily="49" charset="-128"/>
              <a:ea typeface="ＭＳ ゴシック" pitchFamily="49" charset="-128"/>
            </a:rPr>
            <a:t>年度</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と比べ実質公債費比率の分子が増加しているのは、公害防止事業債等の算入公債費の減少が要因となっている。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大阪府茨木市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前年度</a:t>
          </a:r>
          <a:r>
            <a:rPr kumimoji="1" lang="en-US" altLang="ja-JP" sz="1400">
              <a:solidFill>
                <a:sysClr val="windowText" lastClr="000000"/>
              </a:solidFill>
              <a:latin typeface="ＭＳ ゴシック" pitchFamily="49" charset="-128"/>
              <a:ea typeface="ＭＳ ゴシック" pitchFamily="49" charset="-128"/>
            </a:rPr>
            <a:t>(R5</a:t>
          </a:r>
          <a:r>
            <a:rPr kumimoji="1" lang="ja-JP" altLang="en-US" sz="1400">
              <a:solidFill>
                <a:sysClr val="windowText" lastClr="000000"/>
              </a:solidFill>
              <a:latin typeface="ＭＳ ゴシック" pitchFamily="49" charset="-128"/>
              <a:ea typeface="ＭＳ ゴシック" pitchFamily="49" charset="-128"/>
            </a:rPr>
            <a:t>年度</a:t>
          </a:r>
          <a:r>
            <a:rPr kumimoji="1" lang="en-US" altLang="ja-JP" sz="1400">
              <a:solidFill>
                <a:sysClr val="windowText" lastClr="000000"/>
              </a:solidFill>
              <a:latin typeface="ＭＳ ゴシック" pitchFamily="49" charset="-128"/>
              <a:ea typeface="ＭＳ ゴシック" pitchFamily="49" charset="-128"/>
            </a:rPr>
            <a:t>)</a:t>
          </a:r>
          <a:r>
            <a:rPr kumimoji="1" lang="ja-JP" altLang="en-US" sz="1400">
              <a:solidFill>
                <a:sysClr val="windowText" lastClr="000000"/>
              </a:solidFill>
              <a:latin typeface="ＭＳ ゴシック" pitchFamily="49" charset="-128"/>
              <a:ea typeface="ＭＳ ゴシック" pitchFamily="49" charset="-128"/>
            </a:rPr>
            <a:t>と比べ、将来負担比率の分子が増加しているのは、事業進捗に伴う市債現在高の増及び基準財政需要額算入見込額の減などが要因となっている。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大阪府茨木市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は、物価高騰対策への対策経費の財源として、財政調整基金を７億円取り崩したが、決算剰余金等を適切に積立てたため、残高を維持している。特定目的基金については、文化施設建設基金や衛生処理施設等整備基金を取り崩したことにより、取崩し額が積立額を上回っ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R4</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年度より残高は減額している。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６年度は、物価高騰対策への対策経費の財源として、財政調整基金を２億円取り崩したが、決算剰余金等を適切に積立てたため、残高は増加している。特定目的基金については、駅周辺再整備基金や衛生処理施設等整備基金を積立てたことにより、積立額が</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取崩し額</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を上回ったため、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年度より残高は増加している。</a:t>
          </a:r>
        </a:p>
        <a:p>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今後の事業展開に向けて必要に応じて積立を行う。計画的に積立を行うことができるよう、引き続き財政の健全性を重視した財政運営を行う。</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駅周辺再整備基金　　　：市の区域内に所在する駅周辺の再整備に要する経費に充てるための基金</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衛生処理施設整備等基金：衛生処理施設整備及び運営のための基金</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公共施設等総合管理基金：市の公共施設等の保全、更新等に要する経費に充てるための基金</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福祉事業推進基金　　　：高齢者、障害者、子ども等の社会福祉の推進を図るために必要な事業の実施に要する経費に充てるための基</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金</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緑化基金　　　　　　　：自然環境の保全及び市街地の緑化推進の経費に充てるための基金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必要に応じて取崩しを行っているものの、財政状況に応じて一定額を積み立てている。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R6</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合同庁舎の改修工事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などに「</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公共施設等総合管理基金</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」を取り崩した</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一方で、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茨木駅、阪急茨木市駅西口駅前周辺整備や</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ごみ処理施設の長寿命化</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などの大規模事業の実施に備え、「駅周辺再整備基金」、「衛生処理施設整備等基金」を積立てたため、増加している。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今後の大規模事業の実施に備え「駅周辺再整備基金」等の積立を見込んでおり、引き続き財政負担の平準化に向けた財政運営を行う。</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物価高騰対策経費として</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億取り崩したものの、決算剰余金等を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8.6</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億積立てたため、前年度（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R5</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）残高</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億増加している。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引き続き災害の発生や経済状況の悪化など、不測の事態への対応に備えるため、毎年の収支を踏まえて充実に努める。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該当なし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該当なし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286,042
280,856
76.49
117,124,287
114,443,906
1,260,212
58,764,943
53,886,040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普通交付税の交付団体となった平成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年度以降、財政力指数は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程度で推移している。引き続き行財政改革のさらなる推進や税等の徴収強化等により、自立した財政運営に努める。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137160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0936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52087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137160</xdr:rowOff>
    </xdr:from>
    <xdr:to>
      <xdr:col>24</xdr:col>
      <xdr:colOff>12700</xdr:colOff>
      <xdr:row>36</xdr:row>
      <xdr:rowOff>137160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105410</xdr:rowOff>
    </xdr:from>
    <xdr:to>
      <xdr:col>23</xdr:col>
      <xdr:colOff>133350</xdr:colOff>
      <xdr:row>39</xdr:row>
      <xdr:rowOff>129540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679196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120667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97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129540</xdr:rowOff>
    </xdr:from>
    <xdr:to>
      <xdr:col>19</xdr:col>
      <xdr:colOff>133350</xdr:colOff>
      <xdr:row>39</xdr:row>
      <xdr:rowOff>129540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148590</xdr:rowOff>
    </xdr:from>
    <xdr:to>
      <xdr:col>19</xdr:col>
      <xdr:colOff>184150</xdr:colOff>
      <xdr:row>41</xdr:row>
      <xdr:rowOff>78740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63517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129540</xdr:rowOff>
    </xdr:from>
    <xdr:to>
      <xdr:col>15</xdr:col>
      <xdr:colOff>82550</xdr:colOff>
      <xdr:row>39</xdr:row>
      <xdr:rowOff>153670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2336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124460</xdr:rowOff>
    </xdr:from>
    <xdr:to>
      <xdr:col>15</xdr:col>
      <xdr:colOff>133350</xdr:colOff>
      <xdr:row>41</xdr:row>
      <xdr:rowOff>54610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39387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129540</xdr:rowOff>
    </xdr:from>
    <xdr:to>
      <xdr:col>11</xdr:col>
      <xdr:colOff>31750</xdr:colOff>
      <xdr:row>39</xdr:row>
      <xdr:rowOff>153670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54610</xdr:rowOff>
    </xdr:from>
    <xdr:to>
      <xdr:col>23</xdr:col>
      <xdr:colOff>184150</xdr:colOff>
      <xdr:row>39</xdr:row>
      <xdr:rowOff>156210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71137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78740</xdr:rowOff>
    </xdr:from>
    <xdr:to>
      <xdr:col>19</xdr:col>
      <xdr:colOff>184150</xdr:colOff>
      <xdr:row>40</xdr:row>
      <xdr:rowOff>8890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19067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78740</xdr:rowOff>
    </xdr:from>
    <xdr:to>
      <xdr:col>15</xdr:col>
      <xdr:colOff>133350</xdr:colOff>
      <xdr:row>40</xdr:row>
      <xdr:rowOff>8890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19067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102870</xdr:rowOff>
    </xdr:from>
    <xdr:to>
      <xdr:col>11</xdr:col>
      <xdr:colOff>82550</xdr:colOff>
      <xdr:row>40</xdr:row>
      <xdr:rowOff>33020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43197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78740</xdr:rowOff>
    </xdr:from>
    <xdr:to>
      <xdr:col>7</xdr:col>
      <xdr:colOff>31750</xdr:colOff>
      <xdr:row>40</xdr:row>
      <xdr:rowOff>8890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19067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経常経費充当一般財源は、職員給等の人件費の増額、文化・子育て複合施設の指定管理料の通年化や中学校全員給食の実施等に伴う物件費が増額となったことにより、総額で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一方、経常一般財源は、地方交付税、地方消費税交付金等が増額となったことにより、総額で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そのため、経常収支比率は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94.9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66</xdr:row>
      <xdr:rowOff>2117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11317"/>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143510</xdr:rowOff>
    </xdr:from>
    <xdr:to>
      <xdr:col>23</xdr:col>
      <xdr:colOff>133350</xdr:colOff>
      <xdr:row>62</xdr:row>
      <xdr:rowOff>157056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601960"/>
          <a:ext cx="838200" cy="18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22860</xdr:rowOff>
    </xdr:from>
    <xdr:to>
      <xdr:col>19</xdr:col>
      <xdr:colOff>133350</xdr:colOff>
      <xdr:row>61</xdr:row>
      <xdr:rowOff>143510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48131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116840</xdr:rowOff>
    </xdr:from>
    <xdr:to>
      <xdr:col>19</xdr:col>
      <xdr:colOff>184150</xdr:colOff>
      <xdr:row>62</xdr:row>
      <xdr:rowOff>46990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31767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61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164677</xdr:rowOff>
    </xdr:from>
    <xdr:to>
      <xdr:col>15</xdr:col>
      <xdr:colOff>82550</xdr:colOff>
      <xdr:row>61</xdr:row>
      <xdr:rowOff>22860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280227"/>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60537</xdr:rowOff>
    </xdr:from>
    <xdr:to>
      <xdr:col>15</xdr:col>
      <xdr:colOff>133350</xdr:colOff>
      <xdr:row>61</xdr:row>
      <xdr:rowOff>162137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146914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164677</xdr:rowOff>
    </xdr:from>
    <xdr:to>
      <xdr:col>11</xdr:col>
      <xdr:colOff>31750</xdr:colOff>
      <xdr:row>62</xdr:row>
      <xdr:rowOff>92710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280227"/>
          <a:ext cx="889000" cy="44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129963</xdr:rowOff>
    </xdr:from>
    <xdr:to>
      <xdr:col>11</xdr:col>
      <xdr:colOff>82550</xdr:colOff>
      <xdr:row>60</xdr:row>
      <xdr:rowOff>60113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24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44890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33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106256</xdr:rowOff>
    </xdr:from>
    <xdr:to>
      <xdr:col>23</xdr:col>
      <xdr:colOff>184150</xdr:colOff>
      <xdr:row>63</xdr:row>
      <xdr:rowOff>36406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78333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0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92710</xdr:rowOff>
    </xdr:from>
    <xdr:to>
      <xdr:col>19</xdr:col>
      <xdr:colOff>184150</xdr:colOff>
      <xdr:row>62</xdr:row>
      <xdr:rowOff>22860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33037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32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143510</xdr:rowOff>
    </xdr:from>
    <xdr:to>
      <xdr:col>15</xdr:col>
      <xdr:colOff>133350</xdr:colOff>
      <xdr:row>61</xdr:row>
      <xdr:rowOff>73660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113877</xdr:rowOff>
    </xdr:from>
    <xdr:to>
      <xdr:col>11</xdr:col>
      <xdr:colOff>82550</xdr:colOff>
      <xdr:row>60</xdr:row>
      <xdr:rowOff>44027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54204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999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41910</xdr:rowOff>
    </xdr:from>
    <xdr:to>
      <xdr:col>7</xdr:col>
      <xdr:colOff>31750</xdr:colOff>
      <xdr:row>62</xdr:row>
      <xdr:rowOff>143510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128287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[146,562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人事院勧告の反映や職員数の増等により人件費が増となった結果、人口１人当たりの決算額も増加している。</a:t>
          </a:r>
        </a:p>
        <a:p>
          <a:r>
            <a:rPr kumimoji="1" lang="ja-JP" altLang="en-US" sz="1300">
              <a:latin typeface="ＭＳ Ｐゴシック" panose="020B0600070205080204" pitchFamily="50" charset="-128"/>
              <a:ea typeface="ＭＳ Ｐゴシック" panose="020B0600070205080204" pitchFamily="50" charset="-128"/>
            </a:rPr>
            <a:t>　今後も職員の適正配置等による人件費の適正化、ビルド＆スクラップの推進による物件費の抑制を基本に、経常経費の効率化を図る。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65396</xdr:rowOff>
    </xdr:from>
    <xdr:to>
      <xdr:col>23</xdr:col>
      <xdr:colOff>133350</xdr:colOff>
      <xdr:row>89</xdr:row>
      <xdr:rowOff>158688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52846"/>
          <a:ext cx="0" cy="1464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130765</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158688</xdr:rowOff>
    </xdr:from>
    <xdr:to>
      <xdr:col>24</xdr:col>
      <xdr:colOff>12700</xdr:colOff>
      <xdr:row>89</xdr:row>
      <xdr:rowOff>158688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151773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9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65396</xdr:rowOff>
    </xdr:from>
    <xdr:to>
      <xdr:col>24</xdr:col>
      <xdr:colOff>12700</xdr:colOff>
      <xdr:row>81</xdr:row>
      <xdr:rowOff>65396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5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17520</xdr:rowOff>
    </xdr:from>
    <xdr:to>
      <xdr:col>23</xdr:col>
      <xdr:colOff>133350</xdr:colOff>
      <xdr:row>84</xdr:row>
      <xdr:rowOff>157111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19320"/>
          <a:ext cx="838200" cy="13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15166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45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170089</xdr:rowOff>
    </xdr:from>
    <xdr:to>
      <xdr:col>23</xdr:col>
      <xdr:colOff>184150</xdr:colOff>
      <xdr:row>84</xdr:row>
      <xdr:rowOff>100239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0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121486</xdr:rowOff>
    </xdr:from>
    <xdr:to>
      <xdr:col>19</xdr:col>
      <xdr:colOff>133350</xdr:colOff>
      <xdr:row>84</xdr:row>
      <xdr:rowOff>17520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51836"/>
          <a:ext cx="889000" cy="67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52240</xdr:rowOff>
    </xdr:from>
    <xdr:to>
      <xdr:col>19</xdr:col>
      <xdr:colOff>184150</xdr:colOff>
      <xdr:row>83</xdr:row>
      <xdr:rowOff>153840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8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164017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1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72743</xdr:rowOff>
    </xdr:from>
    <xdr:to>
      <xdr:col>15</xdr:col>
      <xdr:colOff>82550</xdr:colOff>
      <xdr:row>83</xdr:row>
      <xdr:rowOff>121486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303093"/>
          <a:ext cx="889000" cy="4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48594</xdr:rowOff>
    </xdr:from>
    <xdr:to>
      <xdr:col>15</xdr:col>
      <xdr:colOff>133350</xdr:colOff>
      <xdr:row>83</xdr:row>
      <xdr:rowOff>150194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7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160371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4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138759</xdr:rowOff>
    </xdr:from>
    <xdr:to>
      <xdr:col>11</xdr:col>
      <xdr:colOff>31750</xdr:colOff>
      <xdr:row>83</xdr:row>
      <xdr:rowOff>72743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97659"/>
          <a:ext cx="889000" cy="105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4423</xdr:rowOff>
    </xdr:from>
    <xdr:to>
      <xdr:col>11</xdr:col>
      <xdr:colOff>82550</xdr:colOff>
      <xdr:row>83</xdr:row>
      <xdr:rowOff>106023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3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116200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0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67394</xdr:rowOff>
    </xdr:from>
    <xdr:to>
      <xdr:col>7</xdr:col>
      <xdr:colOff>31750</xdr:colOff>
      <xdr:row>82</xdr:row>
      <xdr:rowOff>168994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7721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106311</xdr:rowOff>
    </xdr:from>
    <xdr:to>
      <xdr:col>23</xdr:col>
      <xdr:colOff>184150</xdr:colOff>
      <xdr:row>85</xdr:row>
      <xdr:rowOff>36461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50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78388</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480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138170</xdr:rowOff>
    </xdr:from>
    <xdr:to>
      <xdr:col>19</xdr:col>
      <xdr:colOff>184150</xdr:colOff>
      <xdr:row>84</xdr:row>
      <xdr:rowOff>68320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6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53097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45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70686</xdr:rowOff>
    </xdr:from>
    <xdr:to>
      <xdr:col>15</xdr:col>
      <xdr:colOff>133350</xdr:colOff>
      <xdr:row>84</xdr:row>
      <xdr:rowOff>836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0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157063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387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21943</xdr:rowOff>
    </xdr:from>
    <xdr:to>
      <xdr:col>11</xdr:col>
      <xdr:colOff>82550</xdr:colOff>
      <xdr:row>83</xdr:row>
      <xdr:rowOff>123543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52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108320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33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87959</xdr:rowOff>
    </xdr:from>
    <xdr:to>
      <xdr:col>7</xdr:col>
      <xdr:colOff>31750</xdr:colOff>
      <xdr:row>83</xdr:row>
      <xdr:rowOff>18109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4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2886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233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国と比較して、職員構成率が異なる階層の平均給料月額の差が影響し、近年は指数が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を超えている。</a:t>
          </a:r>
        </a:p>
        <a:p>
          <a:r>
            <a:rPr kumimoji="1" lang="ja-JP" altLang="en-US" sz="1300">
              <a:latin typeface="ＭＳ Ｐゴシック" panose="020B0600070205080204" pitchFamily="50" charset="-128"/>
              <a:ea typeface="ＭＳ Ｐゴシック" panose="020B0600070205080204" pitchFamily="50" charset="-128"/>
            </a:rPr>
            <a:t>　国家公務員給与の準拠を基本として、引き続き適正な給与水準の維持に努める。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697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2539</xdr:rowOff>
    </xdr:from>
    <xdr:to>
      <xdr:col>81</xdr:col>
      <xdr:colOff>44450</xdr:colOff>
      <xdr:row>88</xdr:row>
      <xdr:rowOff>48261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918689"/>
          <a:ext cx="838200" cy="21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93997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9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77470</xdr:rowOff>
    </xdr:from>
    <xdr:to>
      <xdr:col>81</xdr:col>
      <xdr:colOff>95250</xdr:colOff>
      <xdr:row>86</xdr:row>
      <xdr:rowOff>7620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88</xdr:row>
      <xdr:rowOff>48261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846300"/>
          <a:ext cx="889000" cy="28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125730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8463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125730</xdr:rowOff>
    </xdr:from>
    <xdr:to>
      <xdr:col>68</xdr:col>
      <xdr:colOff>152400</xdr:colOff>
      <xdr:row>87</xdr:row>
      <xdr:rowOff>99061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87043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90188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138447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123189</xdr:rowOff>
    </xdr:from>
    <xdr:to>
      <xdr:col>81</xdr:col>
      <xdr:colOff>95250</xdr:colOff>
      <xdr:row>87</xdr:row>
      <xdr:rowOff>53339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86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95266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83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168911</xdr:rowOff>
    </xdr:from>
    <xdr:to>
      <xdr:col>77</xdr:col>
      <xdr:colOff>95250</xdr:colOff>
      <xdr:row>88</xdr:row>
      <xdr:rowOff>99061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83838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171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74930</xdr:rowOff>
    </xdr:from>
    <xdr:to>
      <xdr:col>68</xdr:col>
      <xdr:colOff>203200</xdr:colOff>
      <xdr:row>87</xdr:row>
      <xdr:rowOff>5080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161307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90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48261</xdr:rowOff>
    </xdr:from>
    <xdr:to>
      <xdr:col>64</xdr:col>
      <xdr:colOff>152400</xdr:colOff>
      <xdr:row>87</xdr:row>
      <xdr:rowOff>149861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6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134638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5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新規の職員採用は、必要数を堅持し、適正化を図っている。加えて、指定管理者制度の導入や民間への業務委託化など、アウトソーシングを推進することにより、効率的な人員配置を行っている。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70696</xdr:rowOff>
    </xdr:from>
    <xdr:to>
      <xdr:col>81</xdr:col>
      <xdr:colOff>44450</xdr:colOff>
      <xdr:row>66</xdr:row>
      <xdr:rowOff>54398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14796"/>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70696</xdr:rowOff>
    </xdr:from>
    <xdr:to>
      <xdr:col>81</xdr:col>
      <xdr:colOff>133350</xdr:colOff>
      <xdr:row>58</xdr:row>
      <xdr:rowOff>70696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21379</xdr:rowOff>
    </xdr:from>
    <xdr:to>
      <xdr:col>81</xdr:col>
      <xdr:colOff>44450</xdr:colOff>
      <xdr:row>60</xdr:row>
      <xdr:rowOff>25400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308379"/>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88917</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547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116840</xdr:rowOff>
    </xdr:from>
    <xdr:to>
      <xdr:col>81</xdr:col>
      <xdr:colOff>95250</xdr:colOff>
      <xdr:row>62</xdr:row>
      <xdr:rowOff>46990</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13335</xdr:rowOff>
    </xdr:from>
    <xdr:to>
      <xdr:col>77</xdr:col>
      <xdr:colOff>44450</xdr:colOff>
      <xdr:row>60</xdr:row>
      <xdr:rowOff>25400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30033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84667</xdr:rowOff>
    </xdr:from>
    <xdr:to>
      <xdr:col>77</xdr:col>
      <xdr:colOff>95250</xdr:colOff>
      <xdr:row>62</xdr:row>
      <xdr:rowOff>14817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171044</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629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168698</xdr:rowOff>
    </xdr:from>
    <xdr:to>
      <xdr:col>72</xdr:col>
      <xdr:colOff>203200</xdr:colOff>
      <xdr:row>60</xdr:row>
      <xdr:rowOff>13335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284248"/>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60537</xdr:rowOff>
    </xdr:from>
    <xdr:to>
      <xdr:col>73</xdr:col>
      <xdr:colOff>44450</xdr:colOff>
      <xdr:row>61</xdr:row>
      <xdr:rowOff>162137</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146914</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168698</xdr:rowOff>
    </xdr:from>
    <xdr:to>
      <xdr:col>68</xdr:col>
      <xdr:colOff>152400</xdr:colOff>
      <xdr:row>60</xdr:row>
      <xdr:rowOff>1270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28424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134848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134848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142029</xdr:rowOff>
    </xdr:from>
    <xdr:to>
      <xdr:col>81</xdr:col>
      <xdr:colOff>95250</xdr:colOff>
      <xdr:row>60</xdr:row>
      <xdr:rowOff>72179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25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158556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02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146050</xdr:rowOff>
    </xdr:from>
    <xdr:to>
      <xdr:col>77</xdr:col>
      <xdr:colOff>95250</xdr:colOff>
      <xdr:row>60</xdr:row>
      <xdr:rowOff>76200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133985</xdr:rowOff>
    </xdr:from>
    <xdr:to>
      <xdr:col>73</xdr:col>
      <xdr:colOff>44450</xdr:colOff>
      <xdr:row>60</xdr:row>
      <xdr:rowOff>64135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74312</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18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117898</xdr:rowOff>
    </xdr:from>
    <xdr:to>
      <xdr:col>68</xdr:col>
      <xdr:colOff>203200</xdr:colOff>
      <xdr:row>60</xdr:row>
      <xdr:rowOff>48048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58225</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0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121920</xdr:rowOff>
    </xdr:from>
    <xdr:to>
      <xdr:col>64</xdr:col>
      <xdr:colOff>152400</xdr:colOff>
      <xdr:row>60</xdr:row>
      <xdr:rowOff>52070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62247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から市債の発行抑制に努めるとともに、総合計画内に「財政計画」を定めて「財政運営の基本原則」として将来世代の負担の抑制を目標に掲げるなど、公債費負担が過度に財政運営を圧迫しないように配慮してきたことから、現時点では比較的健全な数値となっている。</a:t>
          </a:r>
        </a:p>
        <a:p>
          <a:r>
            <a:rPr kumimoji="1" lang="ja-JP" altLang="en-US" sz="1300">
              <a:latin typeface="ＭＳ Ｐゴシック" panose="020B0600070205080204" pitchFamily="50" charset="-128"/>
              <a:ea typeface="ＭＳ Ｐゴシック" panose="020B0600070205080204" pitchFamily="50" charset="-128"/>
            </a:rPr>
            <a:t>　今後も継続して健全化の取組みを実践し、現水準を維持していく。</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32355</xdr:rowOff>
    </xdr:from>
    <xdr:to>
      <xdr:col>81</xdr:col>
      <xdr:colOff>44450</xdr:colOff>
      <xdr:row>44</xdr:row>
      <xdr:rowOff>130628</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376005"/>
          <a:ext cx="0" cy="1298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102705</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130628</xdr:rowOff>
    </xdr:from>
    <xdr:to>
      <xdr:col>81</xdr:col>
      <xdr:colOff>133350</xdr:colOff>
      <xdr:row>44</xdr:row>
      <xdr:rowOff>130628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118732</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119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32355</xdr:rowOff>
    </xdr:from>
    <xdr:to>
      <xdr:col>81</xdr:col>
      <xdr:colOff>133350</xdr:colOff>
      <xdr:row>37</xdr:row>
      <xdr:rowOff>32355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376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55336</xdr:rowOff>
    </xdr:from>
    <xdr:to>
      <xdr:col>81</xdr:col>
      <xdr:colOff>44450</xdr:colOff>
      <xdr:row>37</xdr:row>
      <xdr:rowOff>89807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6398986"/>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48277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169333</xdr:rowOff>
    </xdr:from>
    <xdr:to>
      <xdr:col>77</xdr:col>
      <xdr:colOff>44450</xdr:colOff>
      <xdr:row>37</xdr:row>
      <xdr:rowOff>55336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6341533"/>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139596</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99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100390</xdr:rowOff>
    </xdr:from>
    <xdr:to>
      <xdr:col>72</xdr:col>
      <xdr:colOff>203200</xdr:colOff>
      <xdr:row>36</xdr:row>
      <xdr:rowOff>169333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627259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18748</xdr:rowOff>
    </xdr:from>
    <xdr:to>
      <xdr:col>73</xdr:col>
      <xdr:colOff>44450</xdr:colOff>
      <xdr:row>40</xdr:row>
      <xdr:rowOff>120348</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87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105125</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96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31448</xdr:rowOff>
    </xdr:from>
    <xdr:to>
      <xdr:col>68</xdr:col>
      <xdr:colOff>152400</xdr:colOff>
      <xdr:row>36</xdr:row>
      <xdr:rowOff>100390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6203648"/>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39007</xdr:rowOff>
    </xdr:from>
    <xdr:to>
      <xdr:col>81</xdr:col>
      <xdr:colOff>95250</xdr:colOff>
      <xdr:row>37</xdr:row>
      <xdr:rowOff>140607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38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131734</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30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4536</xdr:rowOff>
    </xdr:from>
    <xdr:to>
      <xdr:col>77</xdr:col>
      <xdr:colOff>95250</xdr:colOff>
      <xdr:row>37</xdr:row>
      <xdr:rowOff>106136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116313</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117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118533</xdr:rowOff>
    </xdr:from>
    <xdr:to>
      <xdr:col>73</xdr:col>
      <xdr:colOff>44450</xdr:colOff>
      <xdr:row>37</xdr:row>
      <xdr:rowOff>48683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58860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49590</xdr:rowOff>
    </xdr:from>
    <xdr:to>
      <xdr:col>68</xdr:col>
      <xdr:colOff>203200</xdr:colOff>
      <xdr:row>36</xdr:row>
      <xdr:rowOff>151190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22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161367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599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152098</xdr:rowOff>
    </xdr:from>
    <xdr:to>
      <xdr:col>64</xdr:col>
      <xdr:colOff>152400</xdr:colOff>
      <xdr:row>36</xdr:row>
      <xdr:rowOff>82248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15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92425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592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市債発行の抑制を基本に財政運営を行ってきたことなどから、算定上の将来負担額はマイナス値となっており、算出されていない。</a:t>
          </a:r>
        </a:p>
        <a:p>
          <a:r>
            <a:rPr kumimoji="1" lang="ja-JP" altLang="en-US" sz="1300">
              <a:latin typeface="ＭＳ Ｐゴシック" panose="020B0600070205080204" pitchFamily="50" charset="-128"/>
              <a:ea typeface="ＭＳ Ｐゴシック" panose="020B0600070205080204" pitchFamily="50" charset="-128"/>
            </a:rPr>
            <a:t>　今後も、将来にわたる財政の健全性の確保を基本として、市債・基金の適切な活用、また下水道・水道会計への繰出金の適正化などに取り組み、現在の水準を維持していく。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129011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70667"/>
          <a:ext cx="0" cy="1530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101088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7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129011</xdr:rowOff>
    </xdr:from>
    <xdr:to>
      <xdr:col>81</xdr:col>
      <xdr:colOff>133350</xdr:colOff>
      <xdr:row>22</xdr:row>
      <xdr:rowOff>129011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27851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599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55774</xdr:rowOff>
    </xdr:from>
    <xdr:to>
      <xdr:col>81</xdr:col>
      <xdr:colOff>95250</xdr:colOff>
      <xdr:row>15</xdr:row>
      <xdr:rowOff>157374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62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138748</xdr:rowOff>
    </xdr:from>
    <xdr:to>
      <xdr:col>73</xdr:col>
      <xdr:colOff>44450</xdr:colOff>
      <xdr:row>15</xdr:row>
      <xdr:rowOff>68898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79075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0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11536</xdr:rowOff>
    </xdr:from>
    <xdr:to>
      <xdr:col>68</xdr:col>
      <xdr:colOff>203200</xdr:colOff>
      <xdr:row>15</xdr:row>
      <xdr:rowOff>113136</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123313</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110067</xdr:rowOff>
    </xdr:from>
    <xdr:to>
      <xdr:col>64</xdr:col>
      <xdr:colOff>152400</xdr:colOff>
      <xdr:row>16</xdr:row>
      <xdr:rowOff>40217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50394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45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286,042
280,856
76.49
117,124,287
114,443,906
1,260,212
58,764,943
53,886,040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については、新規の職員採用数の適正化を図るとともに、給与水準についても国家公務員準拠を基本としている。また指定管理者制度の導入や民間への業務委託を活用し、効率的な人員配置を行い、人件費の適正化に努め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41</xdr:row>
      <xdr:rowOff>85090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57167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8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85090</xdr:rowOff>
    </xdr:from>
    <xdr:to>
      <xdr:col>24</xdr:col>
      <xdr:colOff>114300</xdr:colOff>
      <xdr:row>41</xdr:row>
      <xdr:rowOff>85090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1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62230</xdr:rowOff>
    </xdr:from>
    <xdr:to>
      <xdr:col>24</xdr:col>
      <xdr:colOff>25400</xdr:colOff>
      <xdr:row>36</xdr:row>
      <xdr:rowOff>149860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062980"/>
          <a:ext cx="8382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134637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63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62230</xdr:rowOff>
    </xdr:from>
    <xdr:to>
      <xdr:col>19</xdr:col>
      <xdr:colOff>187325</xdr:colOff>
      <xdr:row>35</xdr:row>
      <xdr:rowOff>77470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062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76200</xdr:rowOff>
    </xdr:from>
    <xdr:to>
      <xdr:col>20</xdr:col>
      <xdr:colOff>38100</xdr:colOff>
      <xdr:row>35</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31750</xdr:rowOff>
    </xdr:from>
    <xdr:to>
      <xdr:col>15</xdr:col>
      <xdr:colOff>98425</xdr:colOff>
      <xdr:row>35</xdr:row>
      <xdr:rowOff>77470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032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31750</xdr:rowOff>
    </xdr:from>
    <xdr:to>
      <xdr:col>11</xdr:col>
      <xdr:colOff>9525</xdr:colOff>
      <xdr:row>36</xdr:row>
      <xdr:rowOff>119380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03250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60960</xdr:rowOff>
    </xdr:from>
    <xdr:to>
      <xdr:col>11</xdr:col>
      <xdr:colOff>60325</xdr:colOff>
      <xdr:row>34</xdr:row>
      <xdr:rowOff>162560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71137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11430</xdr:rowOff>
    </xdr:from>
    <xdr:to>
      <xdr:col>20</xdr:col>
      <xdr:colOff>38100</xdr:colOff>
      <xdr:row>35</xdr:row>
      <xdr:rowOff>113030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97807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9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26670</xdr:rowOff>
    </xdr:from>
    <xdr:to>
      <xdr:col>15</xdr:col>
      <xdr:colOff>149225</xdr:colOff>
      <xdr:row>35</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113047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1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152400</xdr:rowOff>
    </xdr:from>
    <xdr:to>
      <xdr:col>11</xdr:col>
      <xdr:colOff>60325</xdr:colOff>
      <xdr:row>35</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67327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154957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に比べて高くなっている要因は、ごみ収集・小学校給食調理等の業務における民間委託の実施、またスポーツ施設等の運営において指定管理者制度を導入するなど、直営業務の委託化を積極的に推進してきたことがあげられ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107950</xdr:rowOff>
    </xdr:from>
    <xdr:to>
      <xdr:col>82</xdr:col>
      <xdr:colOff>107950</xdr:colOff>
      <xdr:row>21</xdr:row>
      <xdr:rowOff>120650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368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92727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9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120650</xdr:rowOff>
    </xdr:from>
    <xdr:to>
      <xdr:col>82</xdr:col>
      <xdr:colOff>196850</xdr:colOff>
      <xdr:row>21</xdr:row>
      <xdr:rowOff>120650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2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22877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107950</xdr:rowOff>
    </xdr:from>
    <xdr:to>
      <xdr:col>82</xdr:col>
      <xdr:colOff>196850</xdr:colOff>
      <xdr:row>13</xdr:row>
      <xdr:rowOff>107950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3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57150</xdr:rowOff>
    </xdr:from>
    <xdr:to>
      <xdr:col>82</xdr:col>
      <xdr:colOff>107950</xdr:colOff>
      <xdr:row>20</xdr:row>
      <xdr:rowOff>76200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3147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73677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16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57150</xdr:rowOff>
    </xdr:from>
    <xdr:to>
      <xdr:col>78</xdr:col>
      <xdr:colOff>69850</xdr:colOff>
      <xdr:row>19</xdr:row>
      <xdr:rowOff>82550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314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76200</xdr:rowOff>
    </xdr:from>
    <xdr:to>
      <xdr:col>73</xdr:col>
      <xdr:colOff>180975</xdr:colOff>
      <xdr:row>19</xdr:row>
      <xdr:rowOff>82550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162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3827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76200</xdr:rowOff>
    </xdr:from>
    <xdr:to>
      <xdr:col>69</xdr:col>
      <xdr:colOff>92075</xdr:colOff>
      <xdr:row>19</xdr:row>
      <xdr:rowOff>6350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162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107950</xdr:rowOff>
    </xdr:from>
    <xdr:to>
      <xdr:col>69</xdr:col>
      <xdr:colOff>142875</xdr:colOff>
      <xdr:row>16</xdr:row>
      <xdr:rowOff>38100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48277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146050</xdr:rowOff>
    </xdr:from>
    <xdr:to>
      <xdr:col>65</xdr:col>
      <xdr:colOff>53975</xdr:colOff>
      <xdr:row>16</xdr:row>
      <xdr:rowOff>76200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86377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25400</xdr:rowOff>
    </xdr:from>
    <xdr:to>
      <xdr:col>82</xdr:col>
      <xdr:colOff>158750</xdr:colOff>
      <xdr:row>20</xdr:row>
      <xdr:rowOff>127000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45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168927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42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6350</xdr:rowOff>
    </xdr:from>
    <xdr:to>
      <xdr:col>78</xdr:col>
      <xdr:colOff>120650</xdr:colOff>
      <xdr:row>19</xdr:row>
      <xdr:rowOff>107950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26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92727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35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31750</xdr:rowOff>
    </xdr:from>
    <xdr:to>
      <xdr:col>74</xdr:col>
      <xdr:colOff>31750</xdr:colOff>
      <xdr:row>19</xdr:row>
      <xdr:rowOff>133350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28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118127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37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25400</xdr:rowOff>
    </xdr:from>
    <xdr:to>
      <xdr:col>69</xdr:col>
      <xdr:colOff>142875</xdr:colOff>
      <xdr:row>18</xdr:row>
      <xdr:rowOff>127000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1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111777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19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127000</xdr:rowOff>
    </xdr:from>
    <xdr:to>
      <xdr:col>65</xdr:col>
      <xdr:colOff>53975</xdr:colOff>
      <xdr:row>19</xdr:row>
      <xdr:rowOff>57150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21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41927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29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類似団体内平均値に比べて高くなっている要因は、子育て支援等の施策を積極的に講じていることなどが挙げられる。今後も他団体の給付状況等を鑑み、適切な対応を図っていく。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143328</xdr:rowOff>
    </xdr:from>
    <xdr:to>
      <xdr:col>24</xdr:col>
      <xdr:colOff>25400</xdr:colOff>
      <xdr:row>61</xdr:row>
      <xdr:rowOff>53522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430328"/>
          <a:ext cx="8382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43742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16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118835</xdr:rowOff>
    </xdr:from>
    <xdr:to>
      <xdr:col>19</xdr:col>
      <xdr:colOff>187325</xdr:colOff>
      <xdr:row>60</xdr:row>
      <xdr:rowOff>143328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234385"/>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149678</xdr:rowOff>
    </xdr:from>
    <xdr:to>
      <xdr:col>20</xdr:col>
      <xdr:colOff>38100</xdr:colOff>
      <xdr:row>58</xdr:row>
      <xdr:rowOff>79828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90005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102507</xdr:rowOff>
    </xdr:from>
    <xdr:to>
      <xdr:col>15</xdr:col>
      <xdr:colOff>98425</xdr:colOff>
      <xdr:row>59</xdr:row>
      <xdr:rowOff>118835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2180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102507</xdr:rowOff>
    </xdr:from>
    <xdr:to>
      <xdr:col>11</xdr:col>
      <xdr:colOff>9525</xdr:colOff>
      <xdr:row>59</xdr:row>
      <xdr:rowOff>151493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2180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125185</xdr:rowOff>
    </xdr:from>
    <xdr:to>
      <xdr:col>11</xdr:col>
      <xdr:colOff>60325</xdr:colOff>
      <xdr:row>57</xdr:row>
      <xdr:rowOff>55335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65512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2722</xdr:rowOff>
    </xdr:from>
    <xdr:to>
      <xdr:col>24</xdr:col>
      <xdr:colOff>76200</xdr:colOff>
      <xdr:row>61</xdr:row>
      <xdr:rowOff>104322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46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146249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43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92528</xdr:rowOff>
    </xdr:from>
    <xdr:to>
      <xdr:col>20</xdr:col>
      <xdr:colOff>38100</xdr:colOff>
      <xdr:row>61</xdr:row>
      <xdr:rowOff>22678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7455</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65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68035</xdr:rowOff>
    </xdr:from>
    <xdr:to>
      <xdr:col>15</xdr:col>
      <xdr:colOff>149225</xdr:colOff>
      <xdr:row>59</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154412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51707</xdr:rowOff>
    </xdr:from>
    <xdr:to>
      <xdr:col>11</xdr:col>
      <xdr:colOff>60325</xdr:colOff>
      <xdr:row>59</xdr:row>
      <xdr:rowOff>153307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138084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100693</xdr:rowOff>
    </xdr:from>
    <xdr:to>
      <xdr:col>6</xdr:col>
      <xdr:colOff>171450</xdr:colOff>
      <xdr:row>60</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15620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高齢化に伴い介護・後期特会への繰出金が増額していることに伴い、上昇傾向となっている。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133350</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0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48277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133350</xdr:rowOff>
    </xdr:from>
    <xdr:to>
      <xdr:col>82</xdr:col>
      <xdr:colOff>196850</xdr:colOff>
      <xdr:row>53</xdr:row>
      <xdr:rowOff>133350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139700</xdr:rowOff>
    </xdr:from>
    <xdr:to>
      <xdr:col>82</xdr:col>
      <xdr:colOff>107950</xdr:colOff>
      <xdr:row>58</xdr:row>
      <xdr:rowOff>152400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0838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29227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0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58</xdr:row>
      <xdr:rowOff>152400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033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88900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56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xdr:rowOff>
    </xdr:from>
    <xdr:to>
      <xdr:col>69</xdr:col>
      <xdr:colOff>92075</xdr:colOff>
      <xdr:row>58</xdr:row>
      <xdr:rowOff>152400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9568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99077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88900</xdr:rowOff>
    </xdr:from>
    <xdr:to>
      <xdr:col>82</xdr:col>
      <xdr:colOff>158750</xdr:colOff>
      <xdr:row>59</xdr:row>
      <xdr:rowOff>19050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60977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101600</xdr:rowOff>
    </xdr:from>
    <xdr:to>
      <xdr:col>78</xdr:col>
      <xdr:colOff>120650</xdr:colOff>
      <xdr:row>59</xdr:row>
      <xdr:rowOff>31750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3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38100</xdr:rowOff>
    </xdr:from>
    <xdr:to>
      <xdr:col>74</xdr:col>
      <xdr:colOff>31750</xdr:colOff>
      <xdr:row>58</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133350</xdr:rowOff>
    </xdr:from>
    <xdr:to>
      <xdr:col>69</xdr:col>
      <xdr:colOff>142875</xdr:colOff>
      <xdr:row>58</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補助金・交付金については、外部委員参画のもと策定した「補助金のあり方に関するガイドライン」に基づき、公益性等の視点から適正な執行に努めている。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35560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91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168148</xdr:rowOff>
    </xdr:from>
    <xdr:to>
      <xdr:col>82</xdr:col>
      <xdr:colOff>107950</xdr:colOff>
      <xdr:row>35</xdr:row>
      <xdr:rowOff>5842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599744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82567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083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xdr:rowOff>
    </xdr:from>
    <xdr:to>
      <xdr:col>78</xdr:col>
      <xdr:colOff>69850</xdr:colOff>
      <xdr:row>35</xdr:row>
      <xdr:rowOff>5842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0020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119634</xdr:rowOff>
    </xdr:from>
    <xdr:to>
      <xdr:col>78</xdr:col>
      <xdr:colOff>120650</xdr:colOff>
      <xdr:row>36</xdr:row>
      <xdr:rowOff>49784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2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34561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206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1270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002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25417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35</xdr:row>
      <xdr:rowOff>37846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0020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92202</xdr:rowOff>
    </xdr:from>
    <xdr:to>
      <xdr:col>69</xdr:col>
      <xdr:colOff>142875</xdr:colOff>
      <xdr:row>36</xdr:row>
      <xdr:rowOff>22352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09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7129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29989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117348</xdr:rowOff>
    </xdr:from>
    <xdr:to>
      <xdr:col>82</xdr:col>
      <xdr:colOff>158750</xdr:colOff>
      <xdr:row>35</xdr:row>
      <xdr:rowOff>47498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594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25925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855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126492</xdr:rowOff>
    </xdr:from>
    <xdr:to>
      <xdr:col>78</xdr:col>
      <xdr:colOff>120650</xdr:colOff>
      <xdr:row>35</xdr:row>
      <xdr:rowOff>56642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595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66819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724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121920</xdr:rowOff>
    </xdr:from>
    <xdr:to>
      <xdr:col>74</xdr:col>
      <xdr:colOff>31750</xdr:colOff>
      <xdr:row>35</xdr:row>
      <xdr:rowOff>52070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62247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158496</xdr:rowOff>
    </xdr:from>
    <xdr:to>
      <xdr:col>65</xdr:col>
      <xdr:colOff>53975</xdr:colOff>
      <xdr:row>35</xdr:row>
      <xdr:rowOff>88646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98823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従前より将来の財政負担を考慮しつつ、事業の必要性・効果等を十分検討し、市債の発行を抑制してきたことにより、類似団体内平均値に比べ低い値となっている。</a:t>
          </a:r>
        </a:p>
        <a:p>
          <a:r>
            <a:rPr kumimoji="1" lang="ja-JP" altLang="en-US" sz="1300">
              <a:latin typeface="ＭＳ Ｐゴシック" panose="020B0600070205080204" pitchFamily="50" charset="-128"/>
              <a:ea typeface="ＭＳ Ｐゴシック" panose="020B0600070205080204" pitchFamily="50" charset="-128"/>
            </a:rPr>
            <a:t>　今後も将来を見据えた計画的な市債発行に努める。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80736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55072"/>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52813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4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80736</xdr:rowOff>
    </xdr:from>
    <xdr:to>
      <xdr:col>24</xdr:col>
      <xdr:colOff>114300</xdr:colOff>
      <xdr:row>81</xdr:row>
      <xdr:rowOff>80736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6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156935</xdr:rowOff>
    </xdr:from>
    <xdr:to>
      <xdr:col>24</xdr:col>
      <xdr:colOff>25400</xdr:colOff>
      <xdr:row>74</xdr:row>
      <xdr:rowOff>105228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672785"/>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53720</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83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81643</xdr:rowOff>
    </xdr:from>
    <xdr:to>
      <xdr:col>24</xdr:col>
      <xdr:colOff>76200</xdr:colOff>
      <xdr:row>77</xdr:row>
      <xdr:rowOff>11793</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105228</xdr:rowOff>
    </xdr:from>
    <xdr:to>
      <xdr:col>19</xdr:col>
      <xdr:colOff>187325</xdr:colOff>
      <xdr:row>74</xdr:row>
      <xdr:rowOff>105228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27925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146957</xdr:rowOff>
    </xdr:from>
    <xdr:to>
      <xdr:col>20</xdr:col>
      <xdr:colOff>38100</xdr:colOff>
      <xdr:row>77</xdr:row>
      <xdr:rowOff>77107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61884</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94343</xdr:rowOff>
    </xdr:from>
    <xdr:to>
      <xdr:col>15</xdr:col>
      <xdr:colOff>98425</xdr:colOff>
      <xdr:row>74</xdr:row>
      <xdr:rowOff>105228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781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116313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94343</xdr:rowOff>
    </xdr:from>
    <xdr:to>
      <xdr:col>11</xdr:col>
      <xdr:colOff>9525</xdr:colOff>
      <xdr:row>75</xdr:row>
      <xdr:rowOff>9978</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781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146957</xdr:rowOff>
    </xdr:from>
    <xdr:to>
      <xdr:col>11</xdr:col>
      <xdr:colOff>60325</xdr:colOff>
      <xdr:row>77</xdr:row>
      <xdr:rowOff>77107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61884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105427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106135</xdr:rowOff>
    </xdr:from>
    <xdr:to>
      <xdr:col>24</xdr:col>
      <xdr:colOff>76200</xdr:colOff>
      <xdr:row>74</xdr:row>
      <xdr:rowOff>36285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62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122662</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46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54428</xdr:rowOff>
    </xdr:from>
    <xdr:to>
      <xdr:col>20</xdr:col>
      <xdr:colOff>38100</xdr:colOff>
      <xdr:row>74</xdr:row>
      <xdr:rowOff>156028</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74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166205</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10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54428</xdr:rowOff>
    </xdr:from>
    <xdr:to>
      <xdr:col>15</xdr:col>
      <xdr:colOff>149225</xdr:colOff>
      <xdr:row>74</xdr:row>
      <xdr:rowOff>156028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74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166205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51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43543</xdr:rowOff>
    </xdr:from>
    <xdr:to>
      <xdr:col>11</xdr:col>
      <xdr:colOff>60325</xdr:colOff>
      <xdr:row>74</xdr:row>
      <xdr:rowOff>145143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73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155320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49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130628</xdr:rowOff>
    </xdr:from>
    <xdr:to>
      <xdr:col>6</xdr:col>
      <xdr:colOff>171450</xdr:colOff>
      <xdr:row>75</xdr:row>
      <xdr:rowOff>60778</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8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70955</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58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従前からの将来の財政負担を考慮した取組みにより、公債費が類似団体平均値に比べ低い値となっていることに伴い、公債費以外の割合が高くなっている。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156936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98615"/>
          <a:ext cx="0" cy="1545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7257</xdr:rowOff>
    </xdr:from>
    <xdr:to>
      <xdr:col>82</xdr:col>
      <xdr:colOff>107950</xdr:colOff>
      <xdr:row>80</xdr:row>
      <xdr:rowOff>34471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380357"/>
          <a:ext cx="838200" cy="37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163484</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02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146957</xdr:rowOff>
    </xdr:from>
    <xdr:to>
      <xdr:col>82</xdr:col>
      <xdr:colOff>158750</xdr:colOff>
      <xdr:row>77</xdr:row>
      <xdr:rowOff>77107</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15421</xdr:rowOff>
    </xdr:from>
    <xdr:to>
      <xdr:col>78</xdr:col>
      <xdr:colOff>69850</xdr:colOff>
      <xdr:row>78</xdr:row>
      <xdr:rowOff>7257</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217071"/>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68035</xdr:rowOff>
    </xdr:from>
    <xdr:to>
      <xdr:col>78</xdr:col>
      <xdr:colOff>120650</xdr:colOff>
      <xdr:row>75</xdr:row>
      <xdr:rowOff>169636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29267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8362</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695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97065</xdr:rowOff>
    </xdr:from>
    <xdr:to>
      <xdr:col>73</xdr:col>
      <xdr:colOff>180975</xdr:colOff>
      <xdr:row>77</xdr:row>
      <xdr:rowOff>15421</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2955815"/>
          <a:ext cx="889000" cy="26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108857</xdr:rowOff>
    </xdr:from>
    <xdr:to>
      <xdr:col>74</xdr:col>
      <xdr:colOff>31750</xdr:colOff>
      <xdr:row>75</xdr:row>
      <xdr:rowOff>39007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279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49184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97065</xdr:rowOff>
    </xdr:from>
    <xdr:to>
      <xdr:col>69</xdr:col>
      <xdr:colOff>92075</xdr:colOff>
      <xdr:row>78</xdr:row>
      <xdr:rowOff>94343</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2955815"/>
          <a:ext cx="889000" cy="51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136072</xdr:rowOff>
    </xdr:from>
    <xdr:to>
      <xdr:col>69</xdr:col>
      <xdr:colOff>142875</xdr:colOff>
      <xdr:row>73</xdr:row>
      <xdr:rowOff>66222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248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76399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24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97972</xdr:rowOff>
    </xdr:from>
    <xdr:to>
      <xdr:col>65</xdr:col>
      <xdr:colOff>53975</xdr:colOff>
      <xdr:row>75</xdr:row>
      <xdr:rowOff>28122</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278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38299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55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155121</xdr:rowOff>
    </xdr:from>
    <xdr:to>
      <xdr:col>82</xdr:col>
      <xdr:colOff>158750</xdr:colOff>
      <xdr:row>80</xdr:row>
      <xdr:rowOff>85271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69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127198</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671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127907</xdr:rowOff>
    </xdr:from>
    <xdr:to>
      <xdr:col>78</xdr:col>
      <xdr:colOff>120650</xdr:colOff>
      <xdr:row>78</xdr:row>
      <xdr:rowOff>58057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42834</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41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136071</xdr:rowOff>
    </xdr:from>
    <xdr:to>
      <xdr:col>74</xdr:col>
      <xdr:colOff>31750</xdr:colOff>
      <xdr:row>77</xdr:row>
      <xdr:rowOff>66221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16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50998</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25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46265</xdr:rowOff>
    </xdr:from>
    <xdr:to>
      <xdr:col>69</xdr:col>
      <xdr:colOff>142875</xdr:colOff>
      <xdr:row>75</xdr:row>
      <xdr:rowOff>147864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29050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132641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99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43543</xdr:rowOff>
    </xdr:from>
    <xdr:to>
      <xdr:col>65</xdr:col>
      <xdr:colOff>53975</xdr:colOff>
      <xdr:row>78</xdr:row>
      <xdr:rowOff>145143</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4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129920</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50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76746</xdr:rowOff>
    </xdr:from>
    <xdr:to>
      <xdr:col>29</xdr:col>
      <xdr:colOff>127000</xdr:colOff>
      <xdr:row>20</xdr:row>
      <xdr:rowOff>164109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10321"/>
          <a:ext cx="0" cy="16304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136186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164109</xdr:rowOff>
    </xdr:from>
    <xdr:to>
      <xdr:col>30</xdr:col>
      <xdr:colOff>25400</xdr:colOff>
      <xdr:row>20</xdr:row>
      <xdr:rowOff>164109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0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163123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5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76746</xdr:rowOff>
    </xdr:from>
    <xdr:to>
      <xdr:col>30</xdr:col>
      <xdr:colOff>25400</xdr:colOff>
      <xdr:row>11</xdr:row>
      <xdr:rowOff>76746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103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17882</xdr:rowOff>
    </xdr:from>
    <xdr:to>
      <xdr:col>29</xdr:col>
      <xdr:colOff>127000</xdr:colOff>
      <xdr:row>19</xdr:row>
      <xdr:rowOff>84214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51607"/>
          <a:ext cx="647700" cy="2377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35844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6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19317</xdr:rowOff>
    </xdr:from>
    <xdr:to>
      <xdr:col>29</xdr:col>
      <xdr:colOff>177800</xdr:colOff>
      <xdr:row>17</xdr:row>
      <xdr:rowOff>120917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15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84214</xdr:rowOff>
    </xdr:from>
    <xdr:to>
      <xdr:col>26</xdr:col>
      <xdr:colOff>50800</xdr:colOff>
      <xdr:row>20</xdr:row>
      <xdr:rowOff>2413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89389"/>
          <a:ext cx="698500" cy="89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30709</xdr:rowOff>
    </xdr:from>
    <xdr:to>
      <xdr:col>26</xdr:col>
      <xdr:colOff>101600</xdr:colOff>
      <xdr:row>18</xdr:row>
      <xdr:rowOff>132309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64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142486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33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167919</xdr:rowOff>
    </xdr:from>
    <xdr:to>
      <xdr:col>22</xdr:col>
      <xdr:colOff>114300</xdr:colOff>
      <xdr:row>20</xdr:row>
      <xdr:rowOff>2413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473094"/>
          <a:ext cx="698500" cy="5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102908</xdr:rowOff>
    </xdr:from>
    <xdr:to>
      <xdr:col>22</xdr:col>
      <xdr:colOff>165100</xdr:colOff>
      <xdr:row>19</xdr:row>
      <xdr:rowOff>33058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236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43235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5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167919</xdr:rowOff>
    </xdr:from>
    <xdr:to>
      <xdr:col>18</xdr:col>
      <xdr:colOff>177800</xdr:colOff>
      <xdr:row>20</xdr:row>
      <xdr:rowOff>41389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73094"/>
          <a:ext cx="698500" cy="44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126416</xdr:rowOff>
    </xdr:from>
    <xdr:to>
      <xdr:col>19</xdr:col>
      <xdr:colOff>38100</xdr:colOff>
      <xdr:row>19</xdr:row>
      <xdr:rowOff>56566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2601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66743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9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148133</xdr:rowOff>
    </xdr:from>
    <xdr:to>
      <xdr:col>15</xdr:col>
      <xdr:colOff>101600</xdr:colOff>
      <xdr:row>19</xdr:row>
      <xdr:rowOff>78283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1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88460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0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138532</xdr:rowOff>
    </xdr:from>
    <xdr:to>
      <xdr:col>29</xdr:col>
      <xdr:colOff>177800</xdr:colOff>
      <xdr:row>18</xdr:row>
      <xdr:rowOff>68682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00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110609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7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33414</xdr:rowOff>
    </xdr:from>
    <xdr:to>
      <xdr:col>26</xdr:col>
      <xdr:colOff>101600</xdr:colOff>
      <xdr:row>19</xdr:row>
      <xdr:rowOff>135014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38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119791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24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123063</xdr:rowOff>
    </xdr:from>
    <xdr:to>
      <xdr:col>22</xdr:col>
      <xdr:colOff>165100</xdr:colOff>
      <xdr:row>20</xdr:row>
      <xdr:rowOff>53213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28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37990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1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117119</xdr:rowOff>
    </xdr:from>
    <xdr:to>
      <xdr:col>19</xdr:col>
      <xdr:colOff>38100</xdr:colOff>
      <xdr:row>20</xdr:row>
      <xdr:rowOff>47269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22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32046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0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162039</xdr:rowOff>
    </xdr:from>
    <xdr:to>
      <xdr:col>15</xdr:col>
      <xdr:colOff>101600</xdr:colOff>
      <xdr:row>20</xdr:row>
      <xdr:rowOff>92189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67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76966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53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49047</xdr:rowOff>
    </xdr:from>
    <xdr:to>
      <xdr:col>29</xdr:col>
      <xdr:colOff>127000</xdr:colOff>
      <xdr:row>36</xdr:row>
      <xdr:rowOff>117125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3597"/>
          <a:ext cx="0" cy="10967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36</xdr:row>
      <xdr:rowOff>106454</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05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36</xdr:row>
      <xdr:rowOff>117125</xdr:rowOff>
    </xdr:from>
    <xdr:to>
      <xdr:col>30</xdr:col>
      <xdr:colOff>25400</xdr:colOff>
      <xdr:row>36</xdr:row>
      <xdr:rowOff>117125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070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306874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17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49047</xdr:rowOff>
    </xdr:from>
    <xdr:to>
      <xdr:col>30</xdr:col>
      <xdr:colOff>25400</xdr:colOff>
      <xdr:row>33</xdr:row>
      <xdr:rowOff>49047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3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74605</xdr:rowOff>
    </xdr:from>
    <xdr:to>
      <xdr:col>29</xdr:col>
      <xdr:colOff>127000</xdr:colOff>
      <xdr:row>36</xdr:row>
      <xdr:rowOff>96276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027855"/>
          <a:ext cx="647700" cy="21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147865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415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302788</xdr:rowOff>
    </xdr:from>
    <xdr:to>
      <xdr:col>29</xdr:col>
      <xdr:colOff>177800</xdr:colOff>
      <xdr:row>35</xdr:row>
      <xdr:rowOff>61488</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570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74605</xdr:rowOff>
    </xdr:from>
    <xdr:to>
      <xdr:col>26</xdr:col>
      <xdr:colOff>50800</xdr:colOff>
      <xdr:row>36</xdr:row>
      <xdr:rowOff>125948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027855"/>
          <a:ext cx="698500" cy="51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34</xdr:row>
      <xdr:rowOff>315544</xdr:rowOff>
    </xdr:from>
    <xdr:to>
      <xdr:col>26</xdr:col>
      <xdr:colOff>101600</xdr:colOff>
      <xdr:row>35</xdr:row>
      <xdr:rowOff>74244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5829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84421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35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125948</xdr:rowOff>
    </xdr:from>
    <xdr:to>
      <xdr:col>22</xdr:col>
      <xdr:colOff>114300</xdr:colOff>
      <xdr:row>36</xdr:row>
      <xdr:rowOff>168605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079198"/>
          <a:ext cx="698500" cy="426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286786</xdr:rowOff>
    </xdr:from>
    <xdr:to>
      <xdr:col>22</xdr:col>
      <xdr:colOff>165100</xdr:colOff>
      <xdr:row>35</xdr:row>
      <xdr:rowOff>45486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5542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55663</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323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168605</xdr:rowOff>
    </xdr:from>
    <xdr:to>
      <xdr:col>18</xdr:col>
      <xdr:colOff>177800</xdr:colOff>
      <xdr:row>37</xdr:row>
      <xdr:rowOff>27056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21855"/>
          <a:ext cx="698500" cy="299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32400</xdr:rowOff>
    </xdr:from>
    <xdr:to>
      <xdr:col>19</xdr:col>
      <xdr:colOff>38100</xdr:colOff>
      <xdr:row>35</xdr:row>
      <xdr:rowOff>134000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42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144177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65090</xdr:rowOff>
    </xdr:from>
    <xdr:to>
      <xdr:col>15</xdr:col>
      <xdr:colOff>101600</xdr:colOff>
      <xdr:row>35</xdr:row>
      <xdr:rowOff>166690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754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176867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4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45476</xdr:rowOff>
    </xdr:from>
    <xdr:to>
      <xdr:col>29</xdr:col>
      <xdr:colOff>177800</xdr:colOff>
      <xdr:row>36</xdr:row>
      <xdr:rowOff>147076</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98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296953</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07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23805</xdr:rowOff>
    </xdr:from>
    <xdr:to>
      <xdr:col>26</xdr:col>
      <xdr:colOff>101600</xdr:colOff>
      <xdr:row>36</xdr:row>
      <xdr:rowOff>125405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77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110182</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063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75148</xdr:rowOff>
    </xdr:from>
    <xdr:to>
      <xdr:col>22</xdr:col>
      <xdr:colOff>165100</xdr:colOff>
      <xdr:row>37</xdr:row>
      <xdr:rowOff>5298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28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161525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14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117805</xdr:rowOff>
    </xdr:from>
    <xdr:to>
      <xdr:col>19</xdr:col>
      <xdr:colOff>38100</xdr:colOff>
      <xdr:row>37</xdr:row>
      <xdr:rowOff>47955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71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32732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57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147706</xdr:rowOff>
    </xdr:from>
    <xdr:to>
      <xdr:col>15</xdr:col>
      <xdr:colOff>101600</xdr:colOff>
      <xdr:row>37</xdr:row>
      <xdr:rowOff>77856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009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62633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8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286,042
280,856
76.49
117,124,287
114,443,906
1,260,212
58,764,943
53,886,040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35785</xdr:rowOff>
    </xdr:from>
    <xdr:to>
      <xdr:col>24</xdr:col>
      <xdr:colOff>62865</xdr:colOff>
      <xdr:row>38</xdr:row>
      <xdr:rowOff>124024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735"/>
          <a:ext cx="1270" cy="1288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127851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124024</xdr:rowOff>
    </xdr:from>
    <xdr:to>
      <xdr:col>24</xdr:col>
      <xdr:colOff>152400</xdr:colOff>
      <xdr:row>38</xdr:row>
      <xdr:rowOff>124024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3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153912</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35785</xdr:rowOff>
    </xdr:from>
    <xdr:to>
      <xdr:col>24</xdr:col>
      <xdr:colOff>152400</xdr:colOff>
      <xdr:row>31</xdr:row>
      <xdr:rowOff>35785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124057</xdr:rowOff>
    </xdr:from>
    <xdr:to>
      <xdr:col>24</xdr:col>
      <xdr:colOff>63500</xdr:colOff>
      <xdr:row>37</xdr:row>
      <xdr:rowOff>28601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24807"/>
          <a:ext cx="838200" cy="247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54493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5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76066</xdr:rowOff>
    </xdr:from>
    <xdr:to>
      <xdr:col>24</xdr:col>
      <xdr:colOff>114300</xdr:colOff>
      <xdr:row>36</xdr:row>
      <xdr:rowOff>6216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28601</xdr:rowOff>
    </xdr:from>
    <xdr:to>
      <xdr:col>19</xdr:col>
      <xdr:colOff>177800</xdr:colOff>
      <xdr:row>37</xdr:row>
      <xdr:rowOff>64752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72251"/>
          <a:ext cx="889000" cy="36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103694</xdr:rowOff>
    </xdr:from>
    <xdr:to>
      <xdr:col>20</xdr:col>
      <xdr:colOff>38100</xdr:colOff>
      <xdr:row>37</xdr:row>
      <xdr:rowOff>33844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50371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64262</xdr:rowOff>
    </xdr:from>
    <xdr:to>
      <xdr:col>15</xdr:col>
      <xdr:colOff>50800</xdr:colOff>
      <xdr:row>37</xdr:row>
      <xdr:rowOff>64752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07912"/>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116528</xdr:rowOff>
    </xdr:from>
    <xdr:to>
      <xdr:col>15</xdr:col>
      <xdr:colOff>101600</xdr:colOff>
      <xdr:row>37</xdr:row>
      <xdr:rowOff>46678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8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63205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63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64262</xdr:rowOff>
    </xdr:from>
    <xdr:to>
      <xdr:col>10</xdr:col>
      <xdr:colOff>114300</xdr:colOff>
      <xdr:row>37</xdr:row>
      <xdr:rowOff>101393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07912"/>
          <a:ext cx="889000" cy="3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130015</xdr:rowOff>
    </xdr:from>
    <xdr:to>
      <xdr:col>10</xdr:col>
      <xdr:colOff>165100</xdr:colOff>
      <xdr:row>37</xdr:row>
      <xdr:rowOff>60165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76692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7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156435</xdr:rowOff>
    </xdr:from>
    <xdr:to>
      <xdr:col>6</xdr:col>
      <xdr:colOff>38100</xdr:colOff>
      <xdr:row>37</xdr:row>
      <xdr:rowOff>86585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2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103112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73257</xdr:rowOff>
    </xdr:from>
    <xdr:to>
      <xdr:col>24</xdr:col>
      <xdr:colOff>114300</xdr:colOff>
      <xdr:row>36</xdr:row>
      <xdr:rowOff>3407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7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96134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25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149251</xdr:rowOff>
    </xdr:from>
    <xdr:to>
      <xdr:col>20</xdr:col>
      <xdr:colOff>38100</xdr:colOff>
      <xdr:row>37</xdr:row>
      <xdr:rowOff>79401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2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70528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1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13952</xdr:rowOff>
    </xdr:from>
    <xdr:to>
      <xdr:col>15</xdr:col>
      <xdr:colOff>101600</xdr:colOff>
      <xdr:row>37</xdr:row>
      <xdr:rowOff>115552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106679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5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13462</xdr:rowOff>
    </xdr:from>
    <xdr:to>
      <xdr:col>10</xdr:col>
      <xdr:colOff>165100</xdr:colOff>
      <xdr:row>37</xdr:row>
      <xdr:rowOff>115062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5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50593</xdr:rowOff>
    </xdr:from>
    <xdr:to>
      <xdr:col>6</xdr:col>
      <xdr:colOff>38100</xdr:colOff>
      <xdr:row>37</xdr:row>
      <xdr:rowOff>152193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143320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8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156921</xdr:rowOff>
    </xdr:from>
    <xdr:to>
      <xdr:col>24</xdr:col>
      <xdr:colOff>62865</xdr:colOff>
      <xdr:row>59</xdr:row>
      <xdr:rowOff>82588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900871"/>
          <a:ext cx="1270" cy="129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86415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0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82588</xdr:rowOff>
    </xdr:from>
    <xdr:to>
      <xdr:col>24</xdr:col>
      <xdr:colOff>152400</xdr:colOff>
      <xdr:row>59</xdr:row>
      <xdr:rowOff>82588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9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103598</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67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156921</xdr:rowOff>
    </xdr:from>
    <xdr:to>
      <xdr:col>24</xdr:col>
      <xdr:colOff>152400</xdr:colOff>
      <xdr:row>51</xdr:row>
      <xdr:rowOff>156921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900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32639</xdr:rowOff>
    </xdr:from>
    <xdr:to>
      <xdr:col>24</xdr:col>
      <xdr:colOff>63500</xdr:colOff>
      <xdr:row>55</xdr:row>
      <xdr:rowOff>40869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290939"/>
          <a:ext cx="838200" cy="17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114037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43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135610</xdr:rowOff>
    </xdr:from>
    <xdr:to>
      <xdr:col>24</xdr:col>
      <xdr:colOff>114300</xdr:colOff>
      <xdr:row>56</xdr:row>
      <xdr:rowOff>65760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6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40869</xdr:rowOff>
    </xdr:from>
    <xdr:to>
      <xdr:col>19</xdr:col>
      <xdr:colOff>177800</xdr:colOff>
      <xdr:row>55</xdr:row>
      <xdr:rowOff>106705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470619"/>
          <a:ext cx="889000" cy="6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98844</xdr:rowOff>
    </xdr:from>
    <xdr:to>
      <xdr:col>20</xdr:col>
      <xdr:colOff>38100</xdr:colOff>
      <xdr:row>57</xdr:row>
      <xdr:rowOff>28994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0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20121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9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106705</xdr:rowOff>
    </xdr:from>
    <xdr:to>
      <xdr:col>15</xdr:col>
      <xdr:colOff>50800</xdr:colOff>
      <xdr:row>56</xdr:row>
      <xdr:rowOff>34316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536455"/>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35826</xdr:rowOff>
    </xdr:from>
    <xdr:to>
      <xdr:col>15</xdr:col>
      <xdr:colOff>101600</xdr:colOff>
      <xdr:row>56</xdr:row>
      <xdr:rowOff>137426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3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128553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2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34316</xdr:rowOff>
    </xdr:from>
    <xdr:to>
      <xdr:col>10</xdr:col>
      <xdr:colOff>114300</xdr:colOff>
      <xdr:row>57</xdr:row>
      <xdr:rowOff>142329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635516"/>
          <a:ext cx="889000" cy="27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135230</xdr:rowOff>
    </xdr:from>
    <xdr:to>
      <xdr:col>10</xdr:col>
      <xdr:colOff>165100</xdr:colOff>
      <xdr:row>57</xdr:row>
      <xdr:rowOff>65380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56507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2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71336</xdr:rowOff>
    </xdr:from>
    <xdr:to>
      <xdr:col>6</xdr:col>
      <xdr:colOff>38100</xdr:colOff>
      <xdr:row>59</xdr:row>
      <xdr:rowOff>1486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164063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1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153289</xdr:rowOff>
    </xdr:from>
    <xdr:to>
      <xdr:col>24</xdr:col>
      <xdr:colOff>114300</xdr:colOff>
      <xdr:row>54</xdr:row>
      <xdr:rowOff>83439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24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4716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09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161519</xdr:rowOff>
    </xdr:from>
    <xdr:to>
      <xdr:col>20</xdr:col>
      <xdr:colOff>38100</xdr:colOff>
      <xdr:row>55</xdr:row>
      <xdr:rowOff>91669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41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108196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19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55905</xdr:rowOff>
    </xdr:from>
    <xdr:to>
      <xdr:col>15</xdr:col>
      <xdr:colOff>101600</xdr:colOff>
      <xdr:row>55</xdr:row>
      <xdr:rowOff>157505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48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2582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26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154966</xdr:rowOff>
    </xdr:from>
    <xdr:to>
      <xdr:col>10</xdr:col>
      <xdr:colOff>165100</xdr:colOff>
      <xdr:row>56</xdr:row>
      <xdr:rowOff>85116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58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101643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35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91529</xdr:rowOff>
    </xdr:from>
    <xdr:to>
      <xdr:col>6</xdr:col>
      <xdr:colOff>38100</xdr:colOff>
      <xdr:row>58</xdr:row>
      <xdr:rowOff>21679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6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38206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3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126403</xdr:rowOff>
    </xdr:from>
    <xdr:to>
      <xdr:col>24</xdr:col>
      <xdr:colOff>62865</xdr:colOff>
      <xdr:row>79</xdr:row>
      <xdr:rowOff>21476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27903"/>
          <a:ext cx="1270" cy="1438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25303</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9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21476</xdr:rowOff>
    </xdr:from>
    <xdr:to>
      <xdr:col>24</xdr:col>
      <xdr:colOff>152400</xdr:colOff>
      <xdr:row>79</xdr:row>
      <xdr:rowOff>21476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73080</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0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126403</xdr:rowOff>
    </xdr:from>
    <xdr:to>
      <xdr:col>24</xdr:col>
      <xdr:colOff>152400</xdr:colOff>
      <xdr:row>70</xdr:row>
      <xdr:rowOff>126403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27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160159</xdr:rowOff>
    </xdr:from>
    <xdr:to>
      <xdr:col>24</xdr:col>
      <xdr:colOff>63500</xdr:colOff>
      <xdr:row>78</xdr:row>
      <xdr:rowOff>2693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361809"/>
          <a:ext cx="838200" cy="1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108272</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3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85395</xdr:rowOff>
    </xdr:from>
    <xdr:to>
      <xdr:col>24</xdr:col>
      <xdr:colOff>114300</xdr:colOff>
      <xdr:row>78</xdr:row>
      <xdr:rowOff>15545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8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160159</xdr:rowOff>
    </xdr:from>
    <xdr:to>
      <xdr:col>19</xdr:col>
      <xdr:colOff>177800</xdr:colOff>
      <xdr:row>78</xdr:row>
      <xdr:rowOff>32410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361809"/>
          <a:ext cx="889000" cy="4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115912</xdr:rowOff>
    </xdr:from>
    <xdr:to>
      <xdr:col>20</xdr:col>
      <xdr:colOff>38100</xdr:colOff>
      <xdr:row>78</xdr:row>
      <xdr:rowOff>46062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1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37189</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41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32410</xdr:rowOff>
    </xdr:from>
    <xdr:to>
      <xdr:col>15</xdr:col>
      <xdr:colOff>50800</xdr:colOff>
      <xdr:row>78</xdr:row>
      <xdr:rowOff>73140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05510"/>
          <a:ext cx="889000" cy="40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117742</xdr:rowOff>
    </xdr:from>
    <xdr:to>
      <xdr:col>15</xdr:col>
      <xdr:colOff>101600</xdr:colOff>
      <xdr:row>78</xdr:row>
      <xdr:rowOff>47892</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64419</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46926</xdr:rowOff>
    </xdr:from>
    <xdr:to>
      <xdr:col>10</xdr:col>
      <xdr:colOff>114300</xdr:colOff>
      <xdr:row>78</xdr:row>
      <xdr:rowOff>73140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20026"/>
          <a:ext cx="889000" cy="26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122504</xdr:rowOff>
    </xdr:from>
    <xdr:to>
      <xdr:col>10</xdr:col>
      <xdr:colOff>165100</xdr:colOff>
      <xdr:row>78</xdr:row>
      <xdr:rowOff>52654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69181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9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124904</xdr:rowOff>
    </xdr:from>
    <xdr:to>
      <xdr:col>6</xdr:col>
      <xdr:colOff>38100</xdr:colOff>
      <xdr:row>78</xdr:row>
      <xdr:rowOff>55054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2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71581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0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123343</xdr:rowOff>
    </xdr:from>
    <xdr:to>
      <xdr:col>24</xdr:col>
      <xdr:colOff>114300</xdr:colOff>
      <xdr:row>78</xdr:row>
      <xdr:rowOff>53493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2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101770</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0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109359</xdr:rowOff>
    </xdr:from>
    <xdr:to>
      <xdr:col>20</xdr:col>
      <xdr:colOff>38100</xdr:colOff>
      <xdr:row>78</xdr:row>
      <xdr:rowOff>39509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1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56036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08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153060</xdr:rowOff>
    </xdr:from>
    <xdr:to>
      <xdr:col>15</xdr:col>
      <xdr:colOff>101600</xdr:colOff>
      <xdr:row>78</xdr:row>
      <xdr:rowOff>83210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5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74337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47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22340</xdr:rowOff>
    </xdr:from>
    <xdr:to>
      <xdr:col>10</xdr:col>
      <xdr:colOff>165100</xdr:colOff>
      <xdr:row>78</xdr:row>
      <xdr:rowOff>123940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115067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8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167576</xdr:rowOff>
    </xdr:from>
    <xdr:to>
      <xdr:col>6</xdr:col>
      <xdr:colOff>38100</xdr:colOff>
      <xdr:row>78</xdr:row>
      <xdr:rowOff>97726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6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88853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61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136613</xdr:rowOff>
    </xdr:from>
    <xdr:to>
      <xdr:col>24</xdr:col>
      <xdr:colOff>62865</xdr:colOff>
      <xdr:row>98</xdr:row>
      <xdr:rowOff>25270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395663"/>
          <a:ext cx="1270" cy="14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29097</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31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25270</xdr:rowOff>
    </xdr:from>
    <xdr:to>
      <xdr:col>24</xdr:col>
      <xdr:colOff>152400</xdr:colOff>
      <xdr:row>98</xdr:row>
      <xdr:rowOff>25270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2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83290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7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136613</xdr:rowOff>
    </xdr:from>
    <xdr:to>
      <xdr:col>24</xdr:col>
      <xdr:colOff>152400</xdr:colOff>
      <xdr:row>89</xdr:row>
      <xdr:rowOff>136613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39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66663</xdr:rowOff>
    </xdr:from>
    <xdr:to>
      <xdr:col>24</xdr:col>
      <xdr:colOff>63500</xdr:colOff>
      <xdr:row>95</xdr:row>
      <xdr:rowOff>67397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182963"/>
          <a:ext cx="838200" cy="172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149427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65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171000</xdr:rowOff>
    </xdr:from>
    <xdr:to>
      <xdr:col>24</xdr:col>
      <xdr:colOff>114300</xdr:colOff>
      <xdr:row>95</xdr:row>
      <xdr:rowOff>101150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67397</xdr:rowOff>
    </xdr:from>
    <xdr:to>
      <xdr:col>19</xdr:col>
      <xdr:colOff>177800</xdr:colOff>
      <xdr:row>96</xdr:row>
      <xdr:rowOff>55852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355147"/>
          <a:ext cx="889000" cy="15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146312</xdr:rowOff>
    </xdr:from>
    <xdr:to>
      <xdr:col>20</xdr:col>
      <xdr:colOff>38100</xdr:colOff>
      <xdr:row>96</xdr:row>
      <xdr:rowOff>76462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67589</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526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106798</xdr:rowOff>
    </xdr:from>
    <xdr:to>
      <xdr:col>15</xdr:col>
      <xdr:colOff>50800</xdr:colOff>
      <xdr:row>96</xdr:row>
      <xdr:rowOff>55852</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223098"/>
          <a:ext cx="889000" cy="291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108479</xdr:rowOff>
    </xdr:from>
    <xdr:to>
      <xdr:col>15</xdr:col>
      <xdr:colOff>101600</xdr:colOff>
      <xdr:row>97</xdr:row>
      <xdr:rowOff>38629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29756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6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106798</xdr:rowOff>
    </xdr:from>
    <xdr:to>
      <xdr:col>10</xdr:col>
      <xdr:colOff>114300</xdr:colOff>
      <xdr:row>97</xdr:row>
      <xdr:rowOff>24126</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223098"/>
          <a:ext cx="889000" cy="43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91235</xdr:rowOff>
    </xdr:from>
    <xdr:to>
      <xdr:col>10</xdr:col>
      <xdr:colOff>165100</xdr:colOff>
      <xdr:row>96</xdr:row>
      <xdr:rowOff>21385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12512</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7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152222</xdr:rowOff>
    </xdr:from>
    <xdr:to>
      <xdr:col>6</xdr:col>
      <xdr:colOff>38100</xdr:colOff>
      <xdr:row>98</xdr:row>
      <xdr:rowOff>82372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73499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87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15863</xdr:rowOff>
    </xdr:from>
    <xdr:to>
      <xdr:col>24</xdr:col>
      <xdr:colOff>114300</xdr:colOff>
      <xdr:row>94</xdr:row>
      <xdr:rowOff>117463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13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38740</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983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16597</xdr:rowOff>
    </xdr:from>
    <xdr:to>
      <xdr:col>20</xdr:col>
      <xdr:colOff>38100</xdr:colOff>
      <xdr:row>95</xdr:row>
      <xdr:rowOff>118197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0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134724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079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5052</xdr:rowOff>
    </xdr:from>
    <xdr:to>
      <xdr:col>15</xdr:col>
      <xdr:colOff>101600</xdr:colOff>
      <xdr:row>96</xdr:row>
      <xdr:rowOff>106652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6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123179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239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55998</xdr:rowOff>
    </xdr:from>
    <xdr:to>
      <xdr:col>10</xdr:col>
      <xdr:colOff>165100</xdr:colOff>
      <xdr:row>94</xdr:row>
      <xdr:rowOff>157598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17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2675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947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144776</xdr:rowOff>
    </xdr:from>
    <xdr:to>
      <xdr:col>6</xdr:col>
      <xdr:colOff>38100</xdr:colOff>
      <xdr:row>97</xdr:row>
      <xdr:rowOff>74926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0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91453</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379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14415</xdr:rowOff>
    </xdr:from>
    <xdr:to>
      <xdr:col>54</xdr:col>
      <xdr:colOff>189865</xdr:colOff>
      <xdr:row>39</xdr:row>
      <xdr:rowOff>122275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6015165"/>
          <a:ext cx="1270" cy="79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126102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81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122275</xdr:rowOff>
    </xdr:from>
    <xdr:to>
      <xdr:col>55</xdr:col>
      <xdr:colOff>88900</xdr:colOff>
      <xdr:row>39</xdr:row>
      <xdr:rowOff>122275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80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132542</xdr:rowOff>
    </xdr:from>
    <xdr:ext cx="534377"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79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14415</xdr:rowOff>
    </xdr:from>
    <xdr:to>
      <xdr:col>55</xdr:col>
      <xdr:colOff>88900</xdr:colOff>
      <xdr:row>35</xdr:row>
      <xdr:rowOff>14415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01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60313</xdr:rowOff>
    </xdr:from>
    <xdr:to>
      <xdr:col>55</xdr:col>
      <xdr:colOff>0</xdr:colOff>
      <xdr:row>39</xdr:row>
      <xdr:rowOff>122275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746863"/>
          <a:ext cx="838200" cy="6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44950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88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22072</xdr:rowOff>
    </xdr:from>
    <xdr:to>
      <xdr:col>55</xdr:col>
      <xdr:colOff>50800</xdr:colOff>
      <xdr:row>38</xdr:row>
      <xdr:rowOff>123672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5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44679</xdr:rowOff>
    </xdr:from>
    <xdr:to>
      <xdr:col>50</xdr:col>
      <xdr:colOff>114300</xdr:colOff>
      <xdr:row>39</xdr:row>
      <xdr:rowOff>60313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731229"/>
          <a:ext cx="889000" cy="1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32893</xdr:rowOff>
    </xdr:from>
    <xdr:to>
      <xdr:col>50</xdr:col>
      <xdr:colOff>165100</xdr:colOff>
      <xdr:row>38</xdr:row>
      <xdr:rowOff>134493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151020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2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44679</xdr:rowOff>
    </xdr:from>
    <xdr:to>
      <xdr:col>45</xdr:col>
      <xdr:colOff>177800</xdr:colOff>
      <xdr:row>39</xdr:row>
      <xdr:rowOff>103010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731229"/>
          <a:ext cx="889000" cy="58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1371</xdr:rowOff>
    </xdr:from>
    <xdr:to>
      <xdr:col>46</xdr:col>
      <xdr:colOff>38100</xdr:colOff>
      <xdr:row>38</xdr:row>
      <xdr:rowOff>102971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119499</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9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149873</xdr:rowOff>
    </xdr:from>
    <xdr:to>
      <xdr:col>41</xdr:col>
      <xdr:colOff>50800</xdr:colOff>
      <xdr:row>39</xdr:row>
      <xdr:rowOff>103010</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64823"/>
          <a:ext cx="889000" cy="132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68059</xdr:rowOff>
    </xdr:from>
    <xdr:to>
      <xdr:col>41</xdr:col>
      <xdr:colOff>101600</xdr:colOff>
      <xdr:row>38</xdr:row>
      <xdr:rowOff>169659</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14736</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134023</xdr:rowOff>
    </xdr:from>
    <xdr:to>
      <xdr:col>36</xdr:col>
      <xdr:colOff>165100</xdr:colOff>
      <xdr:row>31</xdr:row>
      <xdr:rowOff>64173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80700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71475</xdr:rowOff>
    </xdr:from>
    <xdr:to>
      <xdr:col>55</xdr:col>
      <xdr:colOff>50800</xdr:colOff>
      <xdr:row>40</xdr:row>
      <xdr:rowOff>1625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75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157852</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67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9513</xdr:rowOff>
    </xdr:from>
    <xdr:to>
      <xdr:col>50</xdr:col>
      <xdr:colOff>165100</xdr:colOff>
      <xdr:row>39</xdr:row>
      <xdr:rowOff>111113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69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102240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78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165329</xdr:rowOff>
    </xdr:from>
    <xdr:to>
      <xdr:col>46</xdr:col>
      <xdr:colOff>38100</xdr:colOff>
      <xdr:row>39</xdr:row>
      <xdr:rowOff>95479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6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86606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77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52210</xdr:rowOff>
    </xdr:from>
    <xdr:to>
      <xdr:col>41</xdr:col>
      <xdr:colOff>101600</xdr:colOff>
      <xdr:row>39</xdr:row>
      <xdr:rowOff>153810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73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144937</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83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99073</xdr:rowOff>
    </xdr:from>
    <xdr:to>
      <xdr:col>36</xdr:col>
      <xdr:colOff>165100</xdr:colOff>
      <xdr:row>32</xdr:row>
      <xdr:rowOff>29223</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41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20350</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506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58479</xdr:rowOff>
    </xdr:from>
    <xdr:to>
      <xdr:col>54</xdr:col>
      <xdr:colOff>189865</xdr:colOff>
      <xdr:row>59</xdr:row>
      <xdr:rowOff>40670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630979"/>
          <a:ext cx="1270" cy="1525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44497</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16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40670</xdr:rowOff>
    </xdr:from>
    <xdr:to>
      <xdr:col>55</xdr:col>
      <xdr:colOff>88900</xdr:colOff>
      <xdr:row>59</xdr:row>
      <xdr:rowOff>40670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15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5156</xdr:rowOff>
    </xdr:from>
    <xdr:ext cx="534377"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40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58479</xdr:rowOff>
    </xdr:from>
    <xdr:to>
      <xdr:col>55</xdr:col>
      <xdr:colOff>88900</xdr:colOff>
      <xdr:row>50</xdr:row>
      <xdr:rowOff>58479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63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122418</xdr:rowOff>
    </xdr:from>
    <xdr:to>
      <xdr:col>55</xdr:col>
      <xdr:colOff>0</xdr:colOff>
      <xdr:row>56</xdr:row>
      <xdr:rowOff>84790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639300" y="9037818"/>
          <a:ext cx="838200" cy="64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97238</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1840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74361</xdr:rowOff>
    </xdr:from>
    <xdr:to>
      <xdr:col>55</xdr:col>
      <xdr:colOff>50800</xdr:colOff>
      <xdr:row>55</xdr:row>
      <xdr:rowOff>4511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33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122418</xdr:rowOff>
    </xdr:from>
    <xdr:to>
      <xdr:col>50</xdr:col>
      <xdr:colOff>114300</xdr:colOff>
      <xdr:row>52</xdr:row>
      <xdr:rowOff>132339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9037818"/>
          <a:ext cx="8890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107783</xdr:rowOff>
    </xdr:from>
    <xdr:to>
      <xdr:col>50</xdr:col>
      <xdr:colOff>165100</xdr:colOff>
      <xdr:row>55</xdr:row>
      <xdr:rowOff>37933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3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29060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4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132339</xdr:rowOff>
    </xdr:from>
    <xdr:to>
      <xdr:col>45</xdr:col>
      <xdr:colOff>177800</xdr:colOff>
      <xdr:row>55</xdr:row>
      <xdr:rowOff>74252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047739"/>
          <a:ext cx="889000" cy="45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5849</xdr:rowOff>
    </xdr:from>
    <xdr:to>
      <xdr:col>46</xdr:col>
      <xdr:colOff>38100</xdr:colOff>
      <xdr:row>55</xdr:row>
      <xdr:rowOff>107449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43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98576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52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74252</xdr:rowOff>
    </xdr:from>
    <xdr:to>
      <xdr:col>41</xdr:col>
      <xdr:colOff>50800</xdr:colOff>
      <xdr:row>57</xdr:row>
      <xdr:rowOff>53060</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9504002"/>
          <a:ext cx="889000" cy="32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131740</xdr:rowOff>
    </xdr:from>
    <xdr:to>
      <xdr:col>41</xdr:col>
      <xdr:colOff>101600</xdr:colOff>
      <xdr:row>56</xdr:row>
      <xdr:rowOff>61890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56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53017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65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71503</xdr:rowOff>
    </xdr:from>
    <xdr:to>
      <xdr:col>36</xdr:col>
      <xdr:colOff>165100</xdr:colOff>
      <xdr:row>56</xdr:row>
      <xdr:rowOff>1653</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50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18180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27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33990</xdr:rowOff>
    </xdr:from>
    <xdr:to>
      <xdr:col>55</xdr:col>
      <xdr:colOff>50800</xdr:colOff>
      <xdr:row>56</xdr:row>
      <xdr:rowOff>135590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63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12417</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61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71618</xdr:rowOff>
    </xdr:from>
    <xdr:to>
      <xdr:col>50</xdr:col>
      <xdr:colOff>165100</xdr:colOff>
      <xdr:row>53</xdr:row>
      <xdr:rowOff>1768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898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18295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8762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81539</xdr:rowOff>
    </xdr:from>
    <xdr:to>
      <xdr:col>46</xdr:col>
      <xdr:colOff>38100</xdr:colOff>
      <xdr:row>53</xdr:row>
      <xdr:rowOff>11689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899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28216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87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23452</xdr:rowOff>
    </xdr:from>
    <xdr:to>
      <xdr:col>41</xdr:col>
      <xdr:colOff>101600</xdr:colOff>
      <xdr:row>55</xdr:row>
      <xdr:rowOff>125052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45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141579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22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2260</xdr:rowOff>
    </xdr:from>
    <xdr:to>
      <xdr:col>36</xdr:col>
      <xdr:colOff>165100</xdr:colOff>
      <xdr:row>57</xdr:row>
      <xdr:rowOff>103860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77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94987</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86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112908</xdr:rowOff>
    </xdr:from>
    <xdr:to>
      <xdr:col>54</xdr:col>
      <xdr:colOff>189865</xdr:colOff>
      <xdr:row>78</xdr:row>
      <xdr:rowOff>129139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85858"/>
          <a:ext cx="1270" cy="12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132966</xdr:rowOff>
    </xdr:from>
    <xdr:ext cx="378565"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06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129139</xdr:rowOff>
    </xdr:from>
    <xdr:to>
      <xdr:col>55</xdr:col>
      <xdr:colOff>88900</xdr:colOff>
      <xdr:row>78</xdr:row>
      <xdr:rowOff>129139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0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59585</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112908</xdr:rowOff>
    </xdr:from>
    <xdr:to>
      <xdr:col>55</xdr:col>
      <xdr:colOff>88900</xdr:colOff>
      <xdr:row>71</xdr:row>
      <xdr:rowOff>112908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85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61016</xdr:rowOff>
    </xdr:from>
    <xdr:to>
      <xdr:col>55</xdr:col>
      <xdr:colOff>0</xdr:colOff>
      <xdr:row>76</xdr:row>
      <xdr:rowOff>60489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2576866"/>
          <a:ext cx="838200" cy="513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133050</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63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154623</xdr:rowOff>
    </xdr:from>
    <xdr:to>
      <xdr:col>55</xdr:col>
      <xdr:colOff>50800</xdr:colOff>
      <xdr:row>77</xdr:row>
      <xdr:rowOff>84773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1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61016</xdr:rowOff>
    </xdr:from>
    <xdr:to>
      <xdr:col>50</xdr:col>
      <xdr:colOff>114300</xdr:colOff>
      <xdr:row>75</xdr:row>
      <xdr:rowOff>21468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2576866"/>
          <a:ext cx="889000" cy="30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86294</xdr:rowOff>
    </xdr:from>
    <xdr:to>
      <xdr:col>50</xdr:col>
      <xdr:colOff>165100</xdr:colOff>
      <xdr:row>77</xdr:row>
      <xdr:rowOff>16444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7571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20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21468</xdr:rowOff>
    </xdr:from>
    <xdr:to>
      <xdr:col>45</xdr:col>
      <xdr:colOff>177800</xdr:colOff>
      <xdr:row>78</xdr:row>
      <xdr:rowOff>2860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2880218"/>
          <a:ext cx="889000" cy="49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105291</xdr:rowOff>
    </xdr:from>
    <xdr:to>
      <xdr:col>46</xdr:col>
      <xdr:colOff>38100</xdr:colOff>
      <xdr:row>77</xdr:row>
      <xdr:rowOff>35441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26568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22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2860</xdr:rowOff>
    </xdr:from>
    <xdr:to>
      <xdr:col>41</xdr:col>
      <xdr:colOff>50800</xdr:colOff>
      <xdr:row>78</xdr:row>
      <xdr:rowOff>38979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375960"/>
          <a:ext cx="889000" cy="3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xdr:rowOff>
    </xdr:from>
    <xdr:to>
      <xdr:col>41</xdr:col>
      <xdr:colOff>101600</xdr:colOff>
      <xdr:row>77</xdr:row>
      <xdr:rowOff>102786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119313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29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18652</xdr:rowOff>
    </xdr:from>
    <xdr:to>
      <xdr:col>36</xdr:col>
      <xdr:colOff>165100</xdr:colOff>
      <xdr:row>77</xdr:row>
      <xdr:rowOff>120252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136779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299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9689</xdr:rowOff>
    </xdr:from>
    <xdr:to>
      <xdr:col>55</xdr:col>
      <xdr:colOff>50800</xdr:colOff>
      <xdr:row>76</xdr:row>
      <xdr:rowOff>111289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03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32567</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289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10216</xdr:rowOff>
    </xdr:from>
    <xdr:to>
      <xdr:col>50</xdr:col>
      <xdr:colOff>165100</xdr:colOff>
      <xdr:row>73</xdr:row>
      <xdr:rowOff>111816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2526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128343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230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142118</xdr:rowOff>
    </xdr:from>
    <xdr:to>
      <xdr:col>46</xdr:col>
      <xdr:colOff>38100</xdr:colOff>
      <xdr:row>75</xdr:row>
      <xdr:rowOff>72268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282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88795</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260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123510</xdr:rowOff>
    </xdr:from>
    <xdr:to>
      <xdr:col>41</xdr:col>
      <xdr:colOff>101600</xdr:colOff>
      <xdr:row>78</xdr:row>
      <xdr:rowOff>53660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3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44787</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41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159629</xdr:rowOff>
    </xdr:from>
    <xdr:to>
      <xdr:col>36</xdr:col>
      <xdr:colOff>165100</xdr:colOff>
      <xdr:row>78</xdr:row>
      <xdr:rowOff>89779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6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80906</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5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135737</xdr:rowOff>
    </xdr:from>
    <xdr:to>
      <xdr:col>54</xdr:col>
      <xdr:colOff>189865</xdr:colOff>
      <xdr:row>98</xdr:row>
      <xdr:rowOff>59613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566237"/>
          <a:ext cx="1270" cy="1295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63440</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6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59613</xdr:rowOff>
    </xdr:from>
    <xdr:to>
      <xdr:col>55</xdr:col>
      <xdr:colOff>88900</xdr:colOff>
      <xdr:row>98</xdr:row>
      <xdr:rowOff>59613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6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82414</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34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135737</xdr:rowOff>
    </xdr:from>
    <xdr:to>
      <xdr:col>55</xdr:col>
      <xdr:colOff>88900</xdr:colOff>
      <xdr:row>90</xdr:row>
      <xdr:rowOff>135737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566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128575</xdr:rowOff>
    </xdr:from>
    <xdr:to>
      <xdr:col>55</xdr:col>
      <xdr:colOff>0</xdr:colOff>
      <xdr:row>98</xdr:row>
      <xdr:rowOff>59613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587775"/>
          <a:ext cx="838200" cy="273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91698</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036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68821</xdr:rowOff>
    </xdr:from>
    <xdr:to>
      <xdr:col>55</xdr:col>
      <xdr:colOff>50800</xdr:colOff>
      <xdr:row>94</xdr:row>
      <xdr:rowOff>170421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1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144729</xdr:rowOff>
    </xdr:from>
    <xdr:to>
      <xdr:col>50</xdr:col>
      <xdr:colOff>114300</xdr:colOff>
      <xdr:row>96</xdr:row>
      <xdr:rowOff>128575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261029"/>
          <a:ext cx="889000" cy="3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48704</xdr:rowOff>
    </xdr:from>
    <xdr:to>
      <xdr:col>50</xdr:col>
      <xdr:colOff>165100</xdr:colOff>
      <xdr:row>95</xdr:row>
      <xdr:rowOff>150304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33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166831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1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144729</xdr:rowOff>
    </xdr:from>
    <xdr:to>
      <xdr:col>45</xdr:col>
      <xdr:colOff>177800</xdr:colOff>
      <xdr:row>95</xdr:row>
      <xdr:rowOff>23267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261029"/>
          <a:ext cx="889000" cy="49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143117</xdr:rowOff>
    </xdr:from>
    <xdr:to>
      <xdr:col>46</xdr:col>
      <xdr:colOff>38100</xdr:colOff>
      <xdr:row>96</xdr:row>
      <xdr:rowOff>73267</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43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64394</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52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23267</xdr:rowOff>
    </xdr:from>
    <xdr:to>
      <xdr:col>41</xdr:col>
      <xdr:colOff>50800</xdr:colOff>
      <xdr:row>97</xdr:row>
      <xdr:rowOff>64072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311017"/>
          <a:ext cx="889000" cy="38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109246</xdr:rowOff>
    </xdr:from>
    <xdr:to>
      <xdr:col>41</xdr:col>
      <xdr:colOff>101600</xdr:colOff>
      <xdr:row>97</xdr:row>
      <xdr:rowOff>39396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6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30523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61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166967</xdr:rowOff>
    </xdr:from>
    <xdr:to>
      <xdr:col>36</xdr:col>
      <xdr:colOff>165100</xdr:colOff>
      <xdr:row>96</xdr:row>
      <xdr:rowOff>97117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5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113644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22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8813</xdr:rowOff>
    </xdr:from>
    <xdr:to>
      <xdr:col>55</xdr:col>
      <xdr:colOff>50800</xdr:colOff>
      <xdr:row>98</xdr:row>
      <xdr:rowOff>110413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81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95190</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72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77775</xdr:rowOff>
    </xdr:from>
    <xdr:to>
      <xdr:col>50</xdr:col>
      <xdr:colOff>165100</xdr:colOff>
      <xdr:row>97</xdr:row>
      <xdr:rowOff>7925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53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170502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62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93929</xdr:rowOff>
    </xdr:from>
    <xdr:to>
      <xdr:col>46</xdr:col>
      <xdr:colOff>38100</xdr:colOff>
      <xdr:row>95</xdr:row>
      <xdr:rowOff>24079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21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40606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5985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143917</xdr:rowOff>
    </xdr:from>
    <xdr:to>
      <xdr:col>41</xdr:col>
      <xdr:colOff>101600</xdr:colOff>
      <xdr:row>95</xdr:row>
      <xdr:rowOff>74067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26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90594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03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13272</xdr:rowOff>
    </xdr:from>
    <xdr:to>
      <xdr:col>36</xdr:col>
      <xdr:colOff>165100</xdr:colOff>
      <xdr:row>97</xdr:row>
      <xdr:rowOff>114872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64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105999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73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168847</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312347"/>
          <a:ext cx="1269" cy="141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115524</xdr:rowOff>
    </xdr:from>
    <xdr:ext cx="469744"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8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168847</xdr:rowOff>
    </xdr:from>
    <xdr:to>
      <xdr:col>86</xdr:col>
      <xdr:colOff>25400</xdr:colOff>
      <xdr:row>30</xdr:row>
      <xdr:rowOff>168847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31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27686</xdr:rowOff>
    </xdr:from>
    <xdr:to>
      <xdr:col>85</xdr:col>
      <xdr:colOff>127000</xdr:colOff>
      <xdr:row>39</xdr:row>
      <xdr:rowOff>28829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714236"/>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74439</xdr:rowOff>
    </xdr:from>
    <xdr:ext cx="378565"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180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51562</xdr:rowOff>
    </xdr:from>
    <xdr:to>
      <xdr:col>85</xdr:col>
      <xdr:colOff>177800</xdr:colOff>
      <xdr:row>38</xdr:row>
      <xdr:rowOff>153162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25971</xdr:rowOff>
    </xdr:from>
    <xdr:to>
      <xdr:col>81</xdr:col>
      <xdr:colOff>50800</xdr:colOff>
      <xdr:row>39</xdr:row>
      <xdr:rowOff>27686</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712521"/>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80899</xdr:rowOff>
    </xdr:from>
    <xdr:to>
      <xdr:col>81</xdr:col>
      <xdr:colOff>101600</xdr:colOff>
      <xdr:row>39</xdr:row>
      <xdr:rowOff>11049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95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27576</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2017" y="6371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25971</xdr:rowOff>
    </xdr:from>
    <xdr:to>
      <xdr:col>76</xdr:col>
      <xdr:colOff>114300</xdr:colOff>
      <xdr:row>39</xdr:row>
      <xdr:rowOff>26924</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3703300" y="6712521"/>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100140</xdr:rowOff>
    </xdr:from>
    <xdr:to>
      <xdr:col>76</xdr:col>
      <xdr:colOff>165100</xdr:colOff>
      <xdr:row>39</xdr:row>
      <xdr:rowOff>30290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46817</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39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26924</xdr:rowOff>
    </xdr:from>
    <xdr:to>
      <xdr:col>71</xdr:col>
      <xdr:colOff>177800</xdr:colOff>
      <xdr:row>39</xdr:row>
      <xdr:rowOff>29591</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713474"/>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89853</xdr:rowOff>
    </xdr:from>
    <xdr:to>
      <xdr:col>72</xdr:col>
      <xdr:colOff>38100</xdr:colOff>
      <xdr:row>39</xdr:row>
      <xdr:rowOff>20003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0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36530</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4017" y="638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35369</xdr:rowOff>
    </xdr:from>
    <xdr:to>
      <xdr:col>67</xdr:col>
      <xdr:colOff>101600</xdr:colOff>
      <xdr:row>38</xdr:row>
      <xdr:rowOff>136969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5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153497</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5017" y="6325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149479</xdr:rowOff>
    </xdr:from>
    <xdr:to>
      <xdr:col>85</xdr:col>
      <xdr:colOff>177800</xdr:colOff>
      <xdr:row>39</xdr:row>
      <xdr:rowOff>79629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6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64406</xdr:rowOff>
    </xdr:from>
    <xdr:ext cx="313932"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795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148336</xdr:rowOff>
    </xdr:from>
    <xdr:to>
      <xdr:col>81</xdr:col>
      <xdr:colOff>101600</xdr:colOff>
      <xdr:row>39</xdr:row>
      <xdr:rowOff>78486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6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69613</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24333" y="67561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146621</xdr:rowOff>
    </xdr:from>
    <xdr:to>
      <xdr:col>76</xdr:col>
      <xdr:colOff>165100</xdr:colOff>
      <xdr:row>39</xdr:row>
      <xdr:rowOff>76771</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6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67898</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35333" y="67544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147574</xdr:rowOff>
    </xdr:from>
    <xdr:to>
      <xdr:col>72</xdr:col>
      <xdr:colOff>38100</xdr:colOff>
      <xdr:row>39</xdr:row>
      <xdr:rowOff>77724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6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68851</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46333" y="67554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150241</xdr:rowOff>
    </xdr:from>
    <xdr:to>
      <xdr:col>67</xdr:col>
      <xdr:colOff>101600</xdr:colOff>
      <xdr:row>39</xdr:row>
      <xdr:rowOff>80391</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6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71518</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57333" y="67580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165674</xdr:rowOff>
    </xdr:from>
    <xdr:to>
      <xdr:col>85</xdr:col>
      <xdr:colOff>126364</xdr:colOff>
      <xdr:row>78</xdr:row>
      <xdr:rowOff>127242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167174"/>
          <a:ext cx="1269" cy="133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131069</xdr:rowOff>
    </xdr:from>
    <xdr:ext cx="534377"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50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127242</xdr:rowOff>
    </xdr:from>
    <xdr:to>
      <xdr:col>86</xdr:col>
      <xdr:colOff>25400</xdr:colOff>
      <xdr:row>78</xdr:row>
      <xdr:rowOff>127242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5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112351</xdr:rowOff>
    </xdr:from>
    <xdr:ext cx="534377"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94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165674</xdr:rowOff>
    </xdr:from>
    <xdr:to>
      <xdr:col>86</xdr:col>
      <xdr:colOff>25400</xdr:colOff>
      <xdr:row>70</xdr:row>
      <xdr:rowOff>165674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16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62119</xdr:rowOff>
    </xdr:from>
    <xdr:to>
      <xdr:col>85</xdr:col>
      <xdr:colOff>127000</xdr:colOff>
      <xdr:row>78</xdr:row>
      <xdr:rowOff>105553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5481300" y="13435219"/>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60427</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919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37551</xdr:rowOff>
    </xdr:from>
    <xdr:to>
      <xdr:col>85</xdr:col>
      <xdr:colOff>177800</xdr:colOff>
      <xdr:row>76</xdr:row>
      <xdr:rowOff>139151</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3067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62119</xdr:rowOff>
    </xdr:from>
    <xdr:to>
      <xdr:col>81</xdr:col>
      <xdr:colOff>50800</xdr:colOff>
      <xdr:row>78</xdr:row>
      <xdr:rowOff>72206</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4592300" y="13435219"/>
          <a:ext cx="889000" cy="1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25291</xdr:rowOff>
    </xdr:from>
    <xdr:to>
      <xdr:col>81</xdr:col>
      <xdr:colOff>101600</xdr:colOff>
      <xdr:row>76</xdr:row>
      <xdr:rowOff>126891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305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143419</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8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70492</xdr:rowOff>
    </xdr:from>
    <xdr:to>
      <xdr:col>76</xdr:col>
      <xdr:colOff>114300</xdr:colOff>
      <xdr:row>78</xdr:row>
      <xdr:rowOff>72206</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3703300" y="13443592"/>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xdr:rowOff>
    </xdr:from>
    <xdr:to>
      <xdr:col>76</xdr:col>
      <xdr:colOff>165100</xdr:colOff>
      <xdr:row>76</xdr:row>
      <xdr:rowOff>107490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303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124017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81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70177</xdr:rowOff>
    </xdr:from>
    <xdr:to>
      <xdr:col>71</xdr:col>
      <xdr:colOff>177800</xdr:colOff>
      <xdr:row>78</xdr:row>
      <xdr:rowOff>70492</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2814300" y="13443277"/>
          <a:ext cx="889000" cy="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30550</xdr:rowOff>
    </xdr:from>
    <xdr:to>
      <xdr:col>72</xdr:col>
      <xdr:colOff>38100</xdr:colOff>
      <xdr:row>76</xdr:row>
      <xdr:rowOff>132150</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306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148677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83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51552</xdr:rowOff>
    </xdr:from>
    <xdr:to>
      <xdr:col>67</xdr:col>
      <xdr:colOff>101600</xdr:colOff>
      <xdr:row>76</xdr:row>
      <xdr:rowOff>153152</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308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169680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85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54753</xdr:rowOff>
    </xdr:from>
    <xdr:to>
      <xdr:col>85</xdr:col>
      <xdr:colOff>177800</xdr:colOff>
      <xdr:row>78</xdr:row>
      <xdr:rowOff>156353</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342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141130</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334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11319</xdr:rowOff>
    </xdr:from>
    <xdr:to>
      <xdr:col>81</xdr:col>
      <xdr:colOff>101600</xdr:colOff>
      <xdr:row>78</xdr:row>
      <xdr:rowOff>112919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338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104046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347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21406</xdr:rowOff>
    </xdr:from>
    <xdr:to>
      <xdr:col>76</xdr:col>
      <xdr:colOff>165100</xdr:colOff>
      <xdr:row>78</xdr:row>
      <xdr:rowOff>123006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339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114133</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348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19692</xdr:rowOff>
    </xdr:from>
    <xdr:to>
      <xdr:col>72</xdr:col>
      <xdr:colOff>38100</xdr:colOff>
      <xdr:row>78</xdr:row>
      <xdr:rowOff>121292</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339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112419</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48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19377</xdr:rowOff>
    </xdr:from>
    <xdr:to>
      <xdr:col>67</xdr:col>
      <xdr:colOff>101600</xdr:colOff>
      <xdr:row>78</xdr:row>
      <xdr:rowOff>120977</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339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112104</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348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45949</xdr:rowOff>
    </xdr:from>
    <xdr:to>
      <xdr:col>85</xdr:col>
      <xdr:colOff>126364</xdr:colOff>
      <xdr:row>99</xdr:row>
      <xdr:rowOff>42278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476449"/>
          <a:ext cx="1269" cy="153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46105</xdr:rowOff>
    </xdr:from>
    <xdr:ext cx="378565"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19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42278</xdr:rowOff>
    </xdr:from>
    <xdr:to>
      <xdr:col>86</xdr:col>
      <xdr:colOff>25400</xdr:colOff>
      <xdr:row>99</xdr:row>
      <xdr:rowOff>42278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15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164076</xdr:rowOff>
    </xdr:from>
    <xdr:ext cx="599010"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25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45949</xdr:rowOff>
    </xdr:from>
    <xdr:to>
      <xdr:col>86</xdr:col>
      <xdr:colOff>25400</xdr:colOff>
      <xdr:row>90</xdr:row>
      <xdr:rowOff>45949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476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12764</xdr:rowOff>
    </xdr:from>
    <xdr:to>
      <xdr:col>85</xdr:col>
      <xdr:colOff>127000</xdr:colOff>
      <xdr:row>99</xdr:row>
      <xdr:rowOff>24892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6986314"/>
          <a:ext cx="838200" cy="1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14761</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645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163334</xdr:rowOff>
    </xdr:from>
    <xdr:to>
      <xdr:col>85</xdr:col>
      <xdr:colOff>177800</xdr:colOff>
      <xdr:row>98</xdr:row>
      <xdr:rowOff>93484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24892</xdr:rowOff>
    </xdr:from>
    <xdr:to>
      <xdr:col>81</xdr:col>
      <xdr:colOff>50800</xdr:colOff>
      <xdr:row>99</xdr:row>
      <xdr:rowOff>33807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4592300" y="16998442"/>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26988</xdr:rowOff>
    </xdr:from>
    <xdr:to>
      <xdr:col>81</xdr:col>
      <xdr:colOff>101600</xdr:colOff>
      <xdr:row>98</xdr:row>
      <xdr:rowOff>128588</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82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145115</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60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151358</xdr:rowOff>
    </xdr:from>
    <xdr:to>
      <xdr:col>76</xdr:col>
      <xdr:colOff>114300</xdr:colOff>
      <xdr:row>99</xdr:row>
      <xdr:rowOff>33807</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3703300" y="16953458"/>
          <a:ext cx="889000" cy="5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12751</xdr:rowOff>
    </xdr:from>
    <xdr:to>
      <xdr:col>76</xdr:col>
      <xdr:colOff>165100</xdr:colOff>
      <xdr:row>98</xdr:row>
      <xdr:rowOff>114351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81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130878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59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151358</xdr:rowOff>
    </xdr:from>
    <xdr:to>
      <xdr:col>71</xdr:col>
      <xdr:colOff>177800</xdr:colOff>
      <xdr:row>98</xdr:row>
      <xdr:rowOff>169393</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953458"/>
          <a:ext cx="889000" cy="1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0</xdr:rowOff>
    </xdr:from>
    <xdr:to>
      <xdr:col>72</xdr:col>
      <xdr:colOff>38100</xdr:colOff>
      <xdr:row>98</xdr:row>
      <xdr:rowOff>101600</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80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118127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57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77939</xdr:rowOff>
    </xdr:from>
    <xdr:to>
      <xdr:col>67</xdr:col>
      <xdr:colOff>101600</xdr:colOff>
      <xdr:row>99</xdr:row>
      <xdr:rowOff>8089</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88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24616</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65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133414</xdr:rowOff>
    </xdr:from>
    <xdr:to>
      <xdr:col>85</xdr:col>
      <xdr:colOff>177800</xdr:colOff>
      <xdr:row>99</xdr:row>
      <xdr:rowOff>63564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93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48341</xdr:rowOff>
    </xdr:from>
    <xdr:ext cx="469744"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85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145542</xdr:rowOff>
    </xdr:from>
    <xdr:to>
      <xdr:col>81</xdr:col>
      <xdr:colOff>101600</xdr:colOff>
      <xdr:row>99</xdr:row>
      <xdr:rowOff>75692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94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66819</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46428" y="1704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154457</xdr:rowOff>
    </xdr:from>
    <xdr:to>
      <xdr:col>76</xdr:col>
      <xdr:colOff>165100</xdr:colOff>
      <xdr:row>99</xdr:row>
      <xdr:rowOff>84607</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95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75734</xdr:rowOff>
    </xdr:from>
    <xdr:ext cx="378565"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403017" y="17049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100558</xdr:rowOff>
    </xdr:from>
    <xdr:to>
      <xdr:col>72</xdr:col>
      <xdr:colOff>38100</xdr:colOff>
      <xdr:row>99</xdr:row>
      <xdr:rowOff>30708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90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21835</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68428" y="1699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118593</xdr:rowOff>
    </xdr:from>
    <xdr:to>
      <xdr:col>67</xdr:col>
      <xdr:colOff>101600</xdr:colOff>
      <xdr:row>99</xdr:row>
      <xdr:rowOff>48743</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92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39870</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701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122555</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437505"/>
          <a:ext cx="1269"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69232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21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122555</xdr:rowOff>
    </xdr:from>
    <xdr:to>
      <xdr:col>116</xdr:col>
      <xdr:colOff>152400</xdr:colOff>
      <xdr:row>31</xdr:row>
      <xdr:rowOff>122555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43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28067</xdr:rowOff>
    </xdr:from>
    <xdr:to>
      <xdr:col>116</xdr:col>
      <xdr:colOff>63500</xdr:colOff>
      <xdr:row>39</xdr:row>
      <xdr:rowOff>35306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14617"/>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102252</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2744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79375</xdr:rowOff>
    </xdr:from>
    <xdr:to>
      <xdr:col>116</xdr:col>
      <xdr:colOff>114300</xdr:colOff>
      <xdr:row>38</xdr:row>
      <xdr:rowOff>9525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2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28067</xdr:rowOff>
    </xdr:from>
    <xdr:to>
      <xdr:col>111</xdr:col>
      <xdr:colOff>177800</xdr:colOff>
      <xdr:row>39</xdr:row>
      <xdr:rowOff>28829</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71461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106426</xdr:rowOff>
    </xdr:from>
    <xdr:to>
      <xdr:col>112</xdr:col>
      <xdr:colOff>38100</xdr:colOff>
      <xdr:row>37</xdr:row>
      <xdr:rowOff>36576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2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53103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053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28829</xdr:rowOff>
    </xdr:from>
    <xdr:to>
      <xdr:col>107</xdr:col>
      <xdr:colOff>50800</xdr:colOff>
      <xdr:row>39</xdr:row>
      <xdr:rowOff>29210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71537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70612</xdr:rowOff>
    </xdr:from>
    <xdr:to>
      <xdr:col>107</xdr:col>
      <xdr:colOff>101600</xdr:colOff>
      <xdr:row>37</xdr:row>
      <xdr:rowOff>762</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24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17289</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01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29210</xdr:rowOff>
    </xdr:from>
    <xdr:to>
      <xdr:col>102</xdr:col>
      <xdr:colOff>114300</xdr:colOff>
      <xdr:row>39</xdr:row>
      <xdr:rowOff>31877</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18656300" y="6715760"/>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82423</xdr:rowOff>
    </xdr:from>
    <xdr:to>
      <xdr:col>102</xdr:col>
      <xdr:colOff>165100</xdr:colOff>
      <xdr:row>37</xdr:row>
      <xdr:rowOff>12573</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25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29100</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02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8509</xdr:rowOff>
    </xdr:from>
    <xdr:to>
      <xdr:col>98</xdr:col>
      <xdr:colOff>38100</xdr:colOff>
      <xdr:row>36</xdr:row>
      <xdr:rowOff>110109</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8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126636</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5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155956</xdr:rowOff>
    </xdr:from>
    <xdr:to>
      <xdr:col>116</xdr:col>
      <xdr:colOff>114300</xdr:colOff>
      <xdr:row>39</xdr:row>
      <xdr:rowOff>86106</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7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70883</xdr:rowOff>
    </xdr:from>
    <xdr:ext cx="313932"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859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148717</xdr:rowOff>
    </xdr:from>
    <xdr:to>
      <xdr:col>112</xdr:col>
      <xdr:colOff>38100</xdr:colOff>
      <xdr:row>39</xdr:row>
      <xdr:rowOff>78867</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6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69994</xdr:rowOff>
    </xdr:from>
    <xdr:ext cx="313932"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66333" y="67565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149479</xdr:rowOff>
    </xdr:from>
    <xdr:to>
      <xdr:col>107</xdr:col>
      <xdr:colOff>101600</xdr:colOff>
      <xdr:row>39</xdr:row>
      <xdr:rowOff>79629</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6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70756</xdr:rowOff>
    </xdr:from>
    <xdr:ext cx="313932"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77333" y="67573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149860</xdr:rowOff>
    </xdr:from>
    <xdr:to>
      <xdr:col>102</xdr:col>
      <xdr:colOff>165100</xdr:colOff>
      <xdr:row>39</xdr:row>
      <xdr:rowOff>80010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6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71137</xdr:rowOff>
    </xdr:from>
    <xdr:ext cx="313932"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88333" y="67576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152527</xdr:rowOff>
    </xdr:from>
    <xdr:to>
      <xdr:col>98</xdr:col>
      <xdr:colOff>38100</xdr:colOff>
      <xdr:row>39</xdr:row>
      <xdr:rowOff>82677</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66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73804</xdr:rowOff>
    </xdr:from>
    <xdr:ext cx="313932"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99333" y="67603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101219</xdr:rowOff>
    </xdr:from>
    <xdr:to>
      <xdr:col>116</xdr:col>
      <xdr:colOff>62864</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45169"/>
          <a:ext cx="1269" cy="13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47896</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2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101219</xdr:rowOff>
    </xdr:from>
    <xdr:to>
      <xdr:col>116</xdr:col>
      <xdr:colOff>152400</xdr:colOff>
      <xdr:row>51</xdr:row>
      <xdr:rowOff>101219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45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171323</xdr:rowOff>
    </xdr:from>
    <xdr:to>
      <xdr:col>116</xdr:col>
      <xdr:colOff>63500</xdr:colOff>
      <xdr:row>58</xdr:row>
      <xdr:rowOff>64033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9943973"/>
          <a:ext cx="838200" cy="6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75658</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676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52781</xdr:rowOff>
    </xdr:from>
    <xdr:to>
      <xdr:col>116</xdr:col>
      <xdr:colOff>114300</xdr:colOff>
      <xdr:row>57</xdr:row>
      <xdr:rowOff>154381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82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160045</xdr:rowOff>
    </xdr:from>
    <xdr:to>
      <xdr:col>111</xdr:col>
      <xdr:colOff>177800</xdr:colOff>
      <xdr:row>57</xdr:row>
      <xdr:rowOff>171323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9932695"/>
          <a:ext cx="889000" cy="1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24816</xdr:rowOff>
    </xdr:from>
    <xdr:to>
      <xdr:col>112</xdr:col>
      <xdr:colOff>38100</xdr:colOff>
      <xdr:row>57</xdr:row>
      <xdr:rowOff>126416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142943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57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160045</xdr:rowOff>
    </xdr:from>
    <xdr:to>
      <xdr:col>107</xdr:col>
      <xdr:colOff>50800</xdr:colOff>
      <xdr:row>58</xdr:row>
      <xdr:rowOff>1778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9545300" y="9932695"/>
          <a:ext cx="889000" cy="1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13386</xdr:rowOff>
    </xdr:from>
    <xdr:to>
      <xdr:col>107</xdr:col>
      <xdr:colOff>101600</xdr:colOff>
      <xdr:row>57</xdr:row>
      <xdr:rowOff>114986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131513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56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1778</xdr:rowOff>
    </xdr:from>
    <xdr:to>
      <xdr:col>102</xdr:col>
      <xdr:colOff>114300</xdr:colOff>
      <xdr:row>58</xdr:row>
      <xdr:rowOff>49708</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flipV="1">
          <a:off x="18656300" y="9945878"/>
          <a:ext cx="889000" cy="47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150393</xdr:rowOff>
    </xdr:from>
    <xdr:to>
      <xdr:col>102</xdr:col>
      <xdr:colOff>165100</xdr:colOff>
      <xdr:row>57</xdr:row>
      <xdr:rowOff>80543</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97070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52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12167</xdr:rowOff>
    </xdr:from>
    <xdr:to>
      <xdr:col>98</xdr:col>
      <xdr:colOff>38100</xdr:colOff>
      <xdr:row>56</xdr:row>
      <xdr:rowOff>113767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130294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38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13233</xdr:rowOff>
    </xdr:from>
    <xdr:to>
      <xdr:col>116</xdr:col>
      <xdr:colOff>114300</xdr:colOff>
      <xdr:row>58</xdr:row>
      <xdr:rowOff>114833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995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163110</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935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120523</xdr:rowOff>
    </xdr:from>
    <xdr:to>
      <xdr:col>112</xdr:col>
      <xdr:colOff>38100</xdr:colOff>
      <xdr:row>58</xdr:row>
      <xdr:rowOff>50673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989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41800</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9985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109245</xdr:rowOff>
    </xdr:from>
    <xdr:to>
      <xdr:col>107</xdr:col>
      <xdr:colOff>101600</xdr:colOff>
      <xdr:row>58</xdr:row>
      <xdr:rowOff>39395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98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30522</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199428" y="9974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122428</xdr:rowOff>
    </xdr:from>
    <xdr:to>
      <xdr:col>102</xdr:col>
      <xdr:colOff>165100</xdr:colOff>
      <xdr:row>58</xdr:row>
      <xdr:rowOff>52578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989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43705</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998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170358</xdr:rowOff>
    </xdr:from>
    <xdr:to>
      <xdr:col>98</xdr:col>
      <xdr:colOff>38100</xdr:colOff>
      <xdr:row>58</xdr:row>
      <xdr:rowOff>100508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994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91635</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035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111125</xdr:rowOff>
    </xdr:from>
    <xdr:to>
      <xdr:col>116</xdr:col>
      <xdr:colOff>62864</xdr:colOff>
      <xdr:row>77</xdr:row>
      <xdr:rowOff>162514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284075"/>
          <a:ext cx="1269" cy="108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166341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3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162514</xdr:rowOff>
    </xdr:from>
    <xdr:to>
      <xdr:col>116</xdr:col>
      <xdr:colOff>152400</xdr:colOff>
      <xdr:row>77</xdr:row>
      <xdr:rowOff>162514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36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57802</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205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111125</xdr:rowOff>
    </xdr:from>
    <xdr:to>
      <xdr:col>116</xdr:col>
      <xdr:colOff>152400</xdr:colOff>
      <xdr:row>71</xdr:row>
      <xdr:rowOff>111125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28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17445</xdr:rowOff>
    </xdr:from>
    <xdr:to>
      <xdr:col>116</xdr:col>
      <xdr:colOff>63500</xdr:colOff>
      <xdr:row>75</xdr:row>
      <xdr:rowOff>61016</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876195"/>
          <a:ext cx="838200" cy="4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119092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634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96215</xdr:rowOff>
    </xdr:from>
    <xdr:to>
      <xdr:col>116</xdr:col>
      <xdr:colOff>114300</xdr:colOff>
      <xdr:row>75</xdr:row>
      <xdr:rowOff>26365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7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61016</xdr:rowOff>
    </xdr:from>
    <xdr:to>
      <xdr:col>111</xdr:col>
      <xdr:colOff>177800</xdr:colOff>
      <xdr:row>75</xdr:row>
      <xdr:rowOff>153415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919766"/>
          <a:ext cx="889000" cy="9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146782</xdr:rowOff>
    </xdr:from>
    <xdr:to>
      <xdr:col>112</xdr:col>
      <xdr:colOff>38100</xdr:colOff>
      <xdr:row>75</xdr:row>
      <xdr:rowOff>76932</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93459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60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153415</xdr:rowOff>
    </xdr:from>
    <xdr:to>
      <xdr:col>107</xdr:col>
      <xdr:colOff>50800</xdr:colOff>
      <xdr:row>76</xdr:row>
      <xdr:rowOff>23388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012165"/>
          <a:ext cx="889000" cy="4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57124</xdr:rowOff>
    </xdr:from>
    <xdr:to>
      <xdr:col>107</xdr:col>
      <xdr:colOff>101600</xdr:colOff>
      <xdr:row>75</xdr:row>
      <xdr:rowOff>158725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3801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69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23388</xdr:rowOff>
    </xdr:from>
    <xdr:to>
      <xdr:col>102</xdr:col>
      <xdr:colOff>114300</xdr:colOff>
      <xdr:row>76</xdr:row>
      <xdr:rowOff>48261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3053588"/>
          <a:ext cx="889000" cy="24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94707</xdr:rowOff>
    </xdr:from>
    <xdr:to>
      <xdr:col>102</xdr:col>
      <xdr:colOff>165100</xdr:colOff>
      <xdr:row>76</xdr:row>
      <xdr:rowOff>24857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41384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72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102708</xdr:rowOff>
    </xdr:from>
    <xdr:to>
      <xdr:col>98</xdr:col>
      <xdr:colOff>38100</xdr:colOff>
      <xdr:row>76</xdr:row>
      <xdr:rowOff>32857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49385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73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138095</xdr:rowOff>
    </xdr:from>
    <xdr:to>
      <xdr:col>116</xdr:col>
      <xdr:colOff>114300</xdr:colOff>
      <xdr:row>75</xdr:row>
      <xdr:rowOff>68245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82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116522</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80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10216</xdr:rowOff>
    </xdr:from>
    <xdr:to>
      <xdr:col>112</xdr:col>
      <xdr:colOff>38100</xdr:colOff>
      <xdr:row>75</xdr:row>
      <xdr:rowOff>111816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86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102943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96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102616</xdr:rowOff>
    </xdr:from>
    <xdr:to>
      <xdr:col>107</xdr:col>
      <xdr:colOff>101600</xdr:colOff>
      <xdr:row>76</xdr:row>
      <xdr:rowOff>32767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9613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23892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054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144038</xdr:rowOff>
    </xdr:from>
    <xdr:to>
      <xdr:col>102</xdr:col>
      <xdr:colOff>165100</xdr:colOff>
      <xdr:row>76</xdr:row>
      <xdr:rowOff>74188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00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65315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09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168911</xdr:rowOff>
    </xdr:from>
    <xdr:to>
      <xdr:col>98</xdr:col>
      <xdr:colOff>38100</xdr:colOff>
      <xdr:row>76</xdr:row>
      <xdr:rowOff>99061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02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90188</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12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人件費については、職員給の増等により前年度に比べ増額となっている。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物件費については、文化・子育て複合施設の指定管理料や中学校全員給食の実施に伴う賄材料費の増等により、前年度に比べ増額となっている。　</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の比較においては、職員数の適正化を図っていることにより、職員給与費等の人件費が低くなっているほか、後年度の公債費負担を考慮し、市債の発行抑制に努めてきたことから、公債費が低く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一方、類似団体平均値と比較して物件費が高くなっているのは、行革の取組みとして各種業務の民間委託、指定管理者制度の活用を図ってきたことが要因となっている。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大阪府茨木市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286,042
280,856
76.49
117,124,287
114,443,906
1,260,212
58,764,943
53,886,040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155416</xdr:rowOff>
    </xdr:from>
    <xdr:to>
      <xdr:col>24</xdr:col>
      <xdr:colOff>62865</xdr:colOff>
      <xdr:row>38</xdr:row>
      <xdr:rowOff>156845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98916"/>
          <a:ext cx="1270" cy="1373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160672</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67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156845</xdr:rowOff>
    </xdr:from>
    <xdr:to>
      <xdr:col>24</xdr:col>
      <xdr:colOff>152400</xdr:colOff>
      <xdr:row>38</xdr:row>
      <xdr:rowOff>156845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71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102093</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7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155416</xdr:rowOff>
    </xdr:from>
    <xdr:to>
      <xdr:col>24</xdr:col>
      <xdr:colOff>152400</xdr:colOff>
      <xdr:row>30</xdr:row>
      <xdr:rowOff>155416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9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108267</xdr:rowOff>
    </xdr:from>
    <xdr:to>
      <xdr:col>24</xdr:col>
      <xdr:colOff>63500</xdr:colOff>
      <xdr:row>37</xdr:row>
      <xdr:rowOff>21114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3797300" y="6280467"/>
          <a:ext cx="838200" cy="8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23194</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852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317</xdr:rowOff>
    </xdr:from>
    <xdr:to>
      <xdr:col>24</xdr:col>
      <xdr:colOff>114300</xdr:colOff>
      <xdr:row>35</xdr:row>
      <xdr:rowOff>101917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133985</xdr:rowOff>
    </xdr:from>
    <xdr:to>
      <xdr:col>19</xdr:col>
      <xdr:colOff>177800</xdr:colOff>
      <xdr:row>37</xdr:row>
      <xdr:rowOff>21114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908300" y="6306185"/>
          <a:ext cx="889000" cy="5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76041</xdr:rowOff>
    </xdr:from>
    <xdr:to>
      <xdr:col>20</xdr:col>
      <xdr:colOff>38100</xdr:colOff>
      <xdr:row>36</xdr:row>
      <xdr:rowOff>6191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22718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5852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133985</xdr:rowOff>
    </xdr:from>
    <xdr:to>
      <xdr:col>15</xdr:col>
      <xdr:colOff>50800</xdr:colOff>
      <xdr:row>36</xdr:row>
      <xdr:rowOff>155416</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2019300" y="6306185"/>
          <a:ext cx="889000" cy="2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120333</xdr:rowOff>
    </xdr:from>
    <xdr:to>
      <xdr:col>15</xdr:col>
      <xdr:colOff>101600</xdr:colOff>
      <xdr:row>36</xdr:row>
      <xdr:rowOff>50483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67010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589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155416</xdr:rowOff>
    </xdr:from>
    <xdr:to>
      <xdr:col>10</xdr:col>
      <xdr:colOff>114300</xdr:colOff>
      <xdr:row>37</xdr:row>
      <xdr:rowOff>26829</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flipV="1">
          <a:off x="1130300" y="6327616"/>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123190</xdr:rowOff>
    </xdr:from>
    <xdr:to>
      <xdr:col>10</xdr:col>
      <xdr:colOff>165100</xdr:colOff>
      <xdr:row>36</xdr:row>
      <xdr:rowOff>53340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69867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589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161766</xdr:rowOff>
    </xdr:from>
    <xdr:to>
      <xdr:col>6</xdr:col>
      <xdr:colOff>38100</xdr:colOff>
      <xdr:row>36</xdr:row>
      <xdr:rowOff>91916</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108443</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593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57467</xdr:rowOff>
    </xdr:from>
    <xdr:to>
      <xdr:col>24</xdr:col>
      <xdr:colOff>114300</xdr:colOff>
      <xdr:row>36</xdr:row>
      <xdr:rowOff>159067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622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35894</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620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141764</xdr:rowOff>
    </xdr:from>
    <xdr:to>
      <xdr:col>20</xdr:col>
      <xdr:colOff>38100</xdr:colOff>
      <xdr:row>37</xdr:row>
      <xdr:rowOff>71914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631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63041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640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83185</xdr:rowOff>
    </xdr:from>
    <xdr:to>
      <xdr:col>15</xdr:col>
      <xdr:colOff>101600</xdr:colOff>
      <xdr:row>37</xdr:row>
      <xdr:rowOff>13335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62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4462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634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104616</xdr:rowOff>
    </xdr:from>
    <xdr:to>
      <xdr:col>10</xdr:col>
      <xdr:colOff>165100</xdr:colOff>
      <xdr:row>37</xdr:row>
      <xdr:rowOff>34766</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627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25893</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636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147479</xdr:rowOff>
    </xdr:from>
    <xdr:to>
      <xdr:col>6</xdr:col>
      <xdr:colOff>38100</xdr:colOff>
      <xdr:row>37</xdr:row>
      <xdr:rowOff>77629</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63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68756</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6412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70256</xdr:rowOff>
    </xdr:from>
    <xdr:to>
      <xdr:col>24</xdr:col>
      <xdr:colOff>62865</xdr:colOff>
      <xdr:row>59</xdr:row>
      <xdr:rowOff>49936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500006"/>
          <a:ext cx="1270" cy="665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53763</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6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49936</xdr:rowOff>
    </xdr:from>
    <xdr:to>
      <xdr:col>24</xdr:col>
      <xdr:colOff>152400</xdr:colOff>
      <xdr:row>59</xdr:row>
      <xdr:rowOff>49936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16933</xdr:rowOff>
    </xdr:from>
    <xdr:ext cx="534377"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27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70256</xdr:rowOff>
    </xdr:from>
    <xdr:to>
      <xdr:col>24</xdr:col>
      <xdr:colOff>152400</xdr:colOff>
      <xdr:row>55</xdr:row>
      <xdr:rowOff>70256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500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66840</xdr:rowOff>
    </xdr:from>
    <xdr:to>
      <xdr:col>24</xdr:col>
      <xdr:colOff>63500</xdr:colOff>
      <xdr:row>59</xdr:row>
      <xdr:rowOff>12509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3797300" y="9839490"/>
          <a:ext cx="838200" cy="28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151871</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53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128994</xdr:rowOff>
    </xdr:from>
    <xdr:to>
      <xdr:col>24</xdr:col>
      <xdr:colOff>114300</xdr:colOff>
      <xdr:row>58</xdr:row>
      <xdr:rowOff>59144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66840</xdr:rowOff>
    </xdr:from>
    <xdr:to>
      <xdr:col>19</xdr:col>
      <xdr:colOff>177800</xdr:colOff>
      <xdr:row>57</xdr:row>
      <xdr:rowOff>110071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908300" y="9839490"/>
          <a:ext cx="889000" cy="4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144349</xdr:rowOff>
    </xdr:from>
    <xdr:to>
      <xdr:col>20</xdr:col>
      <xdr:colOff>38100</xdr:colOff>
      <xdr:row>58</xdr:row>
      <xdr:rowOff>74499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65626</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10009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110071</xdr:rowOff>
    </xdr:from>
    <xdr:to>
      <xdr:col>15</xdr:col>
      <xdr:colOff>50800</xdr:colOff>
      <xdr:row>58</xdr:row>
      <xdr:rowOff>155004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2019300" y="9882721"/>
          <a:ext cx="889000" cy="2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141884</xdr:rowOff>
    </xdr:from>
    <xdr:to>
      <xdr:col>15</xdr:col>
      <xdr:colOff>101600</xdr:colOff>
      <xdr:row>58</xdr:row>
      <xdr:rowOff>72034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63161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1000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113055</xdr:rowOff>
    </xdr:from>
    <xdr:to>
      <xdr:col>10</xdr:col>
      <xdr:colOff>114300</xdr:colOff>
      <xdr:row>58</xdr:row>
      <xdr:rowOff>155004</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8857005"/>
          <a:ext cx="889000" cy="1242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154445</xdr:rowOff>
    </xdr:from>
    <xdr:to>
      <xdr:col>10</xdr:col>
      <xdr:colOff>165100</xdr:colOff>
      <xdr:row>58</xdr:row>
      <xdr:rowOff>84595</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101122</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970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150063</xdr:rowOff>
    </xdr:from>
    <xdr:to>
      <xdr:col>6</xdr:col>
      <xdr:colOff>38100</xdr:colOff>
      <xdr:row>51</xdr:row>
      <xdr:rowOff>80213</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96740</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30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133159</xdr:rowOff>
    </xdr:from>
    <xdr:to>
      <xdr:col>24</xdr:col>
      <xdr:colOff>114300</xdr:colOff>
      <xdr:row>59</xdr:row>
      <xdr:rowOff>63309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1007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48086</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99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16040</xdr:rowOff>
    </xdr:from>
    <xdr:to>
      <xdr:col>20</xdr:col>
      <xdr:colOff>38100</xdr:colOff>
      <xdr:row>57</xdr:row>
      <xdr:rowOff>117640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978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134167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9563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59271</xdr:rowOff>
    </xdr:from>
    <xdr:to>
      <xdr:col>15</xdr:col>
      <xdr:colOff>101600</xdr:colOff>
      <xdr:row>57</xdr:row>
      <xdr:rowOff>160871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83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5948</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960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104204</xdr:rowOff>
    </xdr:from>
    <xdr:to>
      <xdr:col>10</xdr:col>
      <xdr:colOff>165100</xdr:colOff>
      <xdr:row>59</xdr:row>
      <xdr:rowOff>34354</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1004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25481</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1014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62255</xdr:rowOff>
    </xdr:from>
    <xdr:to>
      <xdr:col>6</xdr:col>
      <xdr:colOff>38100</xdr:colOff>
      <xdr:row>51</xdr:row>
      <xdr:rowOff>163855</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880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154982</xdr:rowOff>
    </xdr:from>
    <xdr:ext cx="599010"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30795" y="8898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85751</xdr:rowOff>
    </xdr:from>
    <xdr:to>
      <xdr:col>24</xdr:col>
      <xdr:colOff>62865</xdr:colOff>
      <xdr:row>78</xdr:row>
      <xdr:rowOff>37846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258701"/>
          <a:ext cx="1270" cy="115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41673</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41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37846</xdr:rowOff>
    </xdr:from>
    <xdr:to>
      <xdr:col>24</xdr:col>
      <xdr:colOff>152400</xdr:colOff>
      <xdr:row>78</xdr:row>
      <xdr:rowOff>37846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41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32428</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203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254,748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85751</xdr:rowOff>
    </xdr:from>
    <xdr:to>
      <xdr:col>24</xdr:col>
      <xdr:colOff>152400</xdr:colOff>
      <xdr:row>71</xdr:row>
      <xdr:rowOff>85751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25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96342</xdr:rowOff>
    </xdr:from>
    <xdr:to>
      <xdr:col>24</xdr:col>
      <xdr:colOff>63500</xdr:colOff>
      <xdr:row>76</xdr:row>
      <xdr:rowOff>134074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955092"/>
          <a:ext cx="838200" cy="209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16412</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304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37985</xdr:rowOff>
    </xdr:from>
    <xdr:to>
      <xdr:col>24</xdr:col>
      <xdr:colOff>114300</xdr:colOff>
      <xdr:row>76</xdr:row>
      <xdr:rowOff>139585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306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134074</xdr:rowOff>
    </xdr:from>
    <xdr:to>
      <xdr:col>19</xdr:col>
      <xdr:colOff>177800</xdr:colOff>
      <xdr:row>77</xdr:row>
      <xdr:rowOff>88812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3164274"/>
          <a:ext cx="889000" cy="12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13615</xdr:rowOff>
    </xdr:from>
    <xdr:to>
      <xdr:col>20</xdr:col>
      <xdr:colOff>38100</xdr:colOff>
      <xdr:row>77</xdr:row>
      <xdr:rowOff>115215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21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106342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307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82601</xdr:rowOff>
    </xdr:from>
    <xdr:to>
      <xdr:col>15</xdr:col>
      <xdr:colOff>50800</xdr:colOff>
      <xdr:row>77</xdr:row>
      <xdr:rowOff>88812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3112801"/>
          <a:ext cx="889000" cy="17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127215</xdr:rowOff>
    </xdr:from>
    <xdr:to>
      <xdr:col>15</xdr:col>
      <xdr:colOff>101600</xdr:colOff>
      <xdr:row>78</xdr:row>
      <xdr:rowOff>57365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3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48492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42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82601</xdr:rowOff>
    </xdr:from>
    <xdr:to>
      <xdr:col>10</xdr:col>
      <xdr:colOff>114300</xdr:colOff>
      <xdr:row>78</xdr:row>
      <xdr:rowOff>43295</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3112801"/>
          <a:ext cx="889000" cy="30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50978</xdr:rowOff>
    </xdr:from>
    <xdr:to>
      <xdr:col>10</xdr:col>
      <xdr:colOff>165100</xdr:colOff>
      <xdr:row>77</xdr:row>
      <xdr:rowOff>152578</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252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143705</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34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11937</xdr:rowOff>
    </xdr:from>
    <xdr:to>
      <xdr:col>6</xdr:col>
      <xdr:colOff>38100</xdr:colOff>
      <xdr:row>79</xdr:row>
      <xdr:rowOff>113537</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556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104664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64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45542</xdr:rowOff>
    </xdr:from>
    <xdr:to>
      <xdr:col>24</xdr:col>
      <xdr:colOff>114300</xdr:colOff>
      <xdr:row>75</xdr:row>
      <xdr:rowOff>147141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9042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68419</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755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83274</xdr:rowOff>
    </xdr:from>
    <xdr:to>
      <xdr:col>20</xdr:col>
      <xdr:colOff>38100</xdr:colOff>
      <xdr:row>77</xdr:row>
      <xdr:rowOff>13424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311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29951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888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38012</xdr:rowOff>
    </xdr:from>
    <xdr:to>
      <xdr:col>15</xdr:col>
      <xdr:colOff>101600</xdr:colOff>
      <xdr:row>77</xdr:row>
      <xdr:rowOff>139612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23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156139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301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31801</xdr:rowOff>
    </xdr:from>
    <xdr:to>
      <xdr:col>10</xdr:col>
      <xdr:colOff>165100</xdr:colOff>
      <xdr:row>76</xdr:row>
      <xdr:rowOff>133401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06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149928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837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163945</xdr:rowOff>
    </xdr:from>
    <xdr:to>
      <xdr:col>6</xdr:col>
      <xdr:colOff>38100</xdr:colOff>
      <xdr:row>78</xdr:row>
      <xdr:rowOff>94095</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36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110622</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140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96673</xdr:rowOff>
    </xdr:from>
    <xdr:to>
      <xdr:col>24</xdr:col>
      <xdr:colOff>62865</xdr:colOff>
      <xdr:row>99</xdr:row>
      <xdr:rowOff>83680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27173"/>
          <a:ext cx="1270" cy="1530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87507</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70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83680</xdr:rowOff>
    </xdr:from>
    <xdr:to>
      <xdr:col>24</xdr:col>
      <xdr:colOff>152400</xdr:colOff>
      <xdr:row>99</xdr:row>
      <xdr:rowOff>83680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7057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43350</xdr:rowOff>
    </xdr:from>
    <xdr:ext cx="599010"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02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96673</xdr:rowOff>
    </xdr:from>
    <xdr:to>
      <xdr:col>24</xdr:col>
      <xdr:colOff>152400</xdr:colOff>
      <xdr:row>90</xdr:row>
      <xdr:rowOff>96673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2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153124</xdr:rowOff>
    </xdr:from>
    <xdr:to>
      <xdr:col>24</xdr:col>
      <xdr:colOff>63500</xdr:colOff>
      <xdr:row>99</xdr:row>
      <xdr:rowOff>23318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955224"/>
          <a:ext cx="838200" cy="4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7878</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638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156451</xdr:rowOff>
    </xdr:from>
    <xdr:to>
      <xdr:col>24</xdr:col>
      <xdr:colOff>114300</xdr:colOff>
      <xdr:row>98</xdr:row>
      <xdr:rowOff>86601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7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100991</xdr:rowOff>
    </xdr:from>
    <xdr:to>
      <xdr:col>19</xdr:col>
      <xdr:colOff>177800</xdr:colOff>
      <xdr:row>98</xdr:row>
      <xdr:rowOff>153124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6731641"/>
          <a:ext cx="889000" cy="22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26924</xdr:rowOff>
    </xdr:from>
    <xdr:to>
      <xdr:col>20</xdr:col>
      <xdr:colOff>38100</xdr:colOff>
      <xdr:row>98</xdr:row>
      <xdr:rowOff>128524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82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145051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60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100991</xdr:rowOff>
    </xdr:from>
    <xdr:to>
      <xdr:col>15</xdr:col>
      <xdr:colOff>50800</xdr:colOff>
      <xdr:row>97</xdr:row>
      <xdr:rowOff>168021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731641"/>
          <a:ext cx="889000" cy="6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14694</xdr:rowOff>
    </xdr:from>
    <xdr:to>
      <xdr:col>15</xdr:col>
      <xdr:colOff>101600</xdr:colOff>
      <xdr:row>98</xdr:row>
      <xdr:rowOff>116294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81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107421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90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168021</xdr:rowOff>
    </xdr:from>
    <xdr:to>
      <xdr:col>10</xdr:col>
      <xdr:colOff>114300</xdr:colOff>
      <xdr:row>99</xdr:row>
      <xdr:rowOff>17501</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798671"/>
          <a:ext cx="889000" cy="192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20434</xdr:rowOff>
    </xdr:from>
    <xdr:to>
      <xdr:col>10</xdr:col>
      <xdr:colOff>165100</xdr:colOff>
      <xdr:row>98</xdr:row>
      <xdr:rowOff>122034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82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113161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91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110362</xdr:rowOff>
    </xdr:from>
    <xdr:to>
      <xdr:col>6</xdr:col>
      <xdr:colOff>38100</xdr:colOff>
      <xdr:row>99</xdr:row>
      <xdr:rowOff>40512</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91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57039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68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143968</xdr:rowOff>
    </xdr:from>
    <xdr:to>
      <xdr:col>24</xdr:col>
      <xdr:colOff>114300</xdr:colOff>
      <xdr:row>99</xdr:row>
      <xdr:rowOff>74118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94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58895</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86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102324</xdr:rowOff>
    </xdr:from>
    <xdr:to>
      <xdr:col>20</xdr:col>
      <xdr:colOff>38100</xdr:colOff>
      <xdr:row>99</xdr:row>
      <xdr:rowOff>32474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90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23601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99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50191</xdr:rowOff>
    </xdr:from>
    <xdr:to>
      <xdr:col>15</xdr:col>
      <xdr:colOff>101600</xdr:colOff>
      <xdr:row>97</xdr:row>
      <xdr:rowOff>151791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68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168318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456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117221</xdr:rowOff>
    </xdr:from>
    <xdr:to>
      <xdr:col>10</xdr:col>
      <xdr:colOff>165100</xdr:colOff>
      <xdr:row>98</xdr:row>
      <xdr:rowOff>47371</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74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63898</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52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138151</xdr:rowOff>
    </xdr:from>
    <xdr:to>
      <xdr:col>6</xdr:col>
      <xdr:colOff>38100</xdr:colOff>
      <xdr:row>99</xdr:row>
      <xdr:rowOff>68301</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94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59428</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703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35</xdr:row>
      <xdr:rowOff>54627</xdr:rowOff>
    </xdr:from>
    <xdr:ext cx="37702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226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38</xdr:row>
      <xdr:rowOff>104953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82616"/>
          <a:ext cx="1270" cy="143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108780</xdr:rowOff>
    </xdr:from>
    <xdr:ext cx="313932"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238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104953</xdr:rowOff>
    </xdr:from>
    <xdr:to>
      <xdr:col>55</xdr:col>
      <xdr:colOff>88900</xdr:colOff>
      <xdr:row>38</xdr:row>
      <xdr:rowOff>104953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2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4826</xdr:rowOff>
    </xdr:from>
    <xdr:to>
      <xdr:col>55</xdr:col>
      <xdr:colOff>0</xdr:colOff>
      <xdr:row>37</xdr:row>
      <xdr:rowOff>17628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348476"/>
          <a:ext cx="8382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61942</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58912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39065</xdr:rowOff>
    </xdr:from>
    <xdr:to>
      <xdr:col>55</xdr:col>
      <xdr:colOff>50800</xdr:colOff>
      <xdr:row>35</xdr:row>
      <xdr:rowOff>140665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0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3912</xdr:rowOff>
    </xdr:from>
    <xdr:to>
      <xdr:col>50</xdr:col>
      <xdr:colOff>114300</xdr:colOff>
      <xdr:row>37</xdr:row>
      <xdr:rowOff>4826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347562"/>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64669</xdr:rowOff>
    </xdr:from>
    <xdr:to>
      <xdr:col>50</xdr:col>
      <xdr:colOff>165100</xdr:colOff>
      <xdr:row>35</xdr:row>
      <xdr:rowOff>166269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0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11346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5840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149758</xdr:rowOff>
    </xdr:from>
    <xdr:to>
      <xdr:col>45</xdr:col>
      <xdr:colOff>177800</xdr:colOff>
      <xdr:row>37</xdr:row>
      <xdr:rowOff>3912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321958"/>
          <a:ext cx="889000" cy="25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41808</xdr:rowOff>
    </xdr:from>
    <xdr:to>
      <xdr:col>46</xdr:col>
      <xdr:colOff>38100</xdr:colOff>
      <xdr:row>35</xdr:row>
      <xdr:rowOff>143408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04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33</xdr:row>
      <xdr:rowOff>159935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5817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149758</xdr:rowOff>
    </xdr:from>
    <xdr:to>
      <xdr:col>41</xdr:col>
      <xdr:colOff>50800</xdr:colOff>
      <xdr:row>36</xdr:row>
      <xdr:rowOff>154331</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321958"/>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134163</xdr:rowOff>
    </xdr:from>
    <xdr:to>
      <xdr:col>41</xdr:col>
      <xdr:colOff>101600</xdr:colOff>
      <xdr:row>34</xdr:row>
      <xdr:rowOff>64313</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579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32</xdr:row>
      <xdr:rowOff>80840</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5567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61468</xdr:rowOff>
    </xdr:from>
    <xdr:to>
      <xdr:col>36</xdr:col>
      <xdr:colOff>165100</xdr:colOff>
      <xdr:row>34</xdr:row>
      <xdr:rowOff>163068</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589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33</xdr:row>
      <xdr:rowOff>8145</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5665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138278</xdr:rowOff>
    </xdr:from>
    <xdr:to>
      <xdr:col>55</xdr:col>
      <xdr:colOff>50800</xdr:colOff>
      <xdr:row>37</xdr:row>
      <xdr:rowOff>68428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31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116705</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288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125476</xdr:rowOff>
    </xdr:from>
    <xdr:to>
      <xdr:col>50</xdr:col>
      <xdr:colOff>165100</xdr:colOff>
      <xdr:row>37</xdr:row>
      <xdr:rowOff>55626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29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46753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3904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124562</xdr:rowOff>
    </xdr:from>
    <xdr:to>
      <xdr:col>46</xdr:col>
      <xdr:colOff>38100</xdr:colOff>
      <xdr:row>37</xdr:row>
      <xdr:rowOff>54712</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296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45839</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3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98958</xdr:rowOff>
    </xdr:from>
    <xdr:to>
      <xdr:col>41</xdr:col>
      <xdr:colOff>101600</xdr:colOff>
      <xdr:row>37</xdr:row>
      <xdr:rowOff>29108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27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20235</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363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27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45517</xdr:rowOff>
    </xdr:from>
    <xdr:to>
      <xdr:col>54</xdr:col>
      <xdr:colOff>189865</xdr:colOff>
      <xdr:row>58</xdr:row>
      <xdr:rowOff>126167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789467"/>
          <a:ext cx="1270" cy="128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129994</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7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126167</xdr:rowOff>
    </xdr:from>
    <xdr:to>
      <xdr:col>55</xdr:col>
      <xdr:colOff>88900</xdr:colOff>
      <xdr:row>58</xdr:row>
      <xdr:rowOff>126167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7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163644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6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45517</xdr:rowOff>
    </xdr:from>
    <xdr:to>
      <xdr:col>55</xdr:col>
      <xdr:colOff>88900</xdr:colOff>
      <xdr:row>51</xdr:row>
      <xdr:rowOff>45517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789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64536</xdr:rowOff>
    </xdr:from>
    <xdr:to>
      <xdr:col>55</xdr:col>
      <xdr:colOff>0</xdr:colOff>
      <xdr:row>58</xdr:row>
      <xdr:rowOff>65451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008636"/>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59565</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6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36688</xdr:rowOff>
    </xdr:from>
    <xdr:to>
      <xdr:col>55</xdr:col>
      <xdr:colOff>50800</xdr:colOff>
      <xdr:row>57</xdr:row>
      <xdr:rowOff>138288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0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65451</xdr:rowOff>
    </xdr:from>
    <xdr:to>
      <xdr:col>50</xdr:col>
      <xdr:colOff>114300</xdr:colOff>
      <xdr:row>58</xdr:row>
      <xdr:rowOff>81910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10009551"/>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19452</xdr:rowOff>
    </xdr:from>
    <xdr:to>
      <xdr:col>50</xdr:col>
      <xdr:colOff>165100</xdr:colOff>
      <xdr:row>57</xdr:row>
      <xdr:rowOff>121052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137579</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6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81910</xdr:rowOff>
    </xdr:from>
    <xdr:to>
      <xdr:col>45</xdr:col>
      <xdr:colOff>177800</xdr:colOff>
      <xdr:row>58</xdr:row>
      <xdr:rowOff>84013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10026010"/>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24618</xdr:rowOff>
    </xdr:from>
    <xdr:to>
      <xdr:col>46</xdr:col>
      <xdr:colOff>38100</xdr:colOff>
      <xdr:row>57</xdr:row>
      <xdr:rowOff>126218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142745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75601</xdr:rowOff>
    </xdr:from>
    <xdr:to>
      <xdr:col>41</xdr:col>
      <xdr:colOff>50800</xdr:colOff>
      <xdr:row>58</xdr:row>
      <xdr:rowOff>84013</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019701"/>
          <a:ext cx="889000" cy="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41031</xdr:rowOff>
    </xdr:from>
    <xdr:to>
      <xdr:col>41</xdr:col>
      <xdr:colOff>101600</xdr:colOff>
      <xdr:row>57</xdr:row>
      <xdr:rowOff>142631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159158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29098</xdr:rowOff>
    </xdr:from>
    <xdr:to>
      <xdr:col>36</xdr:col>
      <xdr:colOff>165100</xdr:colOff>
      <xdr:row>57</xdr:row>
      <xdr:rowOff>130698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147225</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13736</xdr:rowOff>
    </xdr:from>
    <xdr:to>
      <xdr:col>55</xdr:col>
      <xdr:colOff>50800</xdr:colOff>
      <xdr:row>58</xdr:row>
      <xdr:rowOff>115336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95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100113</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7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14651</xdr:rowOff>
    </xdr:from>
    <xdr:to>
      <xdr:col>50</xdr:col>
      <xdr:colOff>165100</xdr:colOff>
      <xdr:row>58</xdr:row>
      <xdr:rowOff>116251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95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107378</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1005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31110</xdr:rowOff>
    </xdr:from>
    <xdr:to>
      <xdr:col>46</xdr:col>
      <xdr:colOff>38100</xdr:colOff>
      <xdr:row>58</xdr:row>
      <xdr:rowOff>132710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7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123837</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10067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33213</xdr:rowOff>
    </xdr:from>
    <xdr:to>
      <xdr:col>41</xdr:col>
      <xdr:colOff>101600</xdr:colOff>
      <xdr:row>58</xdr:row>
      <xdr:rowOff>134813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7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125940</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1007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24801</xdr:rowOff>
    </xdr:from>
    <xdr:to>
      <xdr:col>36</xdr:col>
      <xdr:colOff>165100</xdr:colOff>
      <xdr:row>58</xdr:row>
      <xdr:rowOff>126401</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6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117528</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10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35577</xdr:rowOff>
    </xdr:from>
    <xdr:ext cx="46717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136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135357</xdr:rowOff>
    </xdr:from>
    <xdr:to>
      <xdr:col>54</xdr:col>
      <xdr:colOff>189865</xdr:colOff>
      <xdr:row>78</xdr:row>
      <xdr:rowOff>67768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1965407"/>
          <a:ext cx="1270" cy="147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71595</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4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67768</xdr:rowOff>
    </xdr:from>
    <xdr:to>
      <xdr:col>55</xdr:col>
      <xdr:colOff>88900</xdr:colOff>
      <xdr:row>78</xdr:row>
      <xdr:rowOff>67768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4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82034</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4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135357</xdr:rowOff>
    </xdr:from>
    <xdr:to>
      <xdr:col>55</xdr:col>
      <xdr:colOff>88900</xdr:colOff>
      <xdr:row>69</xdr:row>
      <xdr:rowOff>135357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196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152349</xdr:rowOff>
    </xdr:from>
    <xdr:to>
      <xdr:col>55</xdr:col>
      <xdr:colOff>0</xdr:colOff>
      <xdr:row>77</xdr:row>
      <xdr:rowOff>49174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2839649"/>
          <a:ext cx="838200" cy="41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133266</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2649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110389</xdr:rowOff>
    </xdr:from>
    <xdr:to>
      <xdr:col>55</xdr:col>
      <xdr:colOff>50800</xdr:colOff>
      <xdr:row>75</xdr:row>
      <xdr:rowOff>40539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279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152349</xdr:rowOff>
    </xdr:from>
    <xdr:to>
      <xdr:col>50</xdr:col>
      <xdr:colOff>114300</xdr:colOff>
      <xdr:row>75</xdr:row>
      <xdr:rowOff>128346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2839649"/>
          <a:ext cx="889000" cy="14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108331</xdr:rowOff>
    </xdr:from>
    <xdr:to>
      <xdr:col>50</xdr:col>
      <xdr:colOff>165100</xdr:colOff>
      <xdr:row>75</xdr:row>
      <xdr:rowOff>38481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27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29608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288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128346</xdr:rowOff>
    </xdr:from>
    <xdr:to>
      <xdr:col>45</xdr:col>
      <xdr:colOff>177800</xdr:colOff>
      <xdr:row>76</xdr:row>
      <xdr:rowOff>116536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2987096"/>
          <a:ext cx="889000" cy="159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23216</xdr:rowOff>
    </xdr:from>
    <xdr:to>
      <xdr:col>46</xdr:col>
      <xdr:colOff>38100</xdr:colOff>
      <xdr:row>74</xdr:row>
      <xdr:rowOff>124816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271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141343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48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167360</xdr:rowOff>
    </xdr:from>
    <xdr:to>
      <xdr:col>41</xdr:col>
      <xdr:colOff>50800</xdr:colOff>
      <xdr:row>76</xdr:row>
      <xdr:rowOff>116536</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026110"/>
          <a:ext cx="889000" cy="120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58420</xdr:rowOff>
    </xdr:from>
    <xdr:to>
      <xdr:col>41</xdr:col>
      <xdr:colOff>101600</xdr:colOff>
      <xdr:row>74</xdr:row>
      <xdr:rowOff>160020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274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5097</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252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138125</xdr:rowOff>
    </xdr:from>
    <xdr:to>
      <xdr:col>36</xdr:col>
      <xdr:colOff>165100</xdr:colOff>
      <xdr:row>73</xdr:row>
      <xdr:rowOff>68275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248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84802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25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169824</xdr:rowOff>
    </xdr:from>
    <xdr:to>
      <xdr:col>55</xdr:col>
      <xdr:colOff>50800</xdr:colOff>
      <xdr:row>77</xdr:row>
      <xdr:rowOff>99974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20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148251</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1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101549</xdr:rowOff>
    </xdr:from>
    <xdr:to>
      <xdr:col>50</xdr:col>
      <xdr:colOff>165100</xdr:colOff>
      <xdr:row>75</xdr:row>
      <xdr:rowOff>31699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278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73</xdr:row>
      <xdr:rowOff>48226</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2564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77546</xdr:rowOff>
    </xdr:from>
    <xdr:to>
      <xdr:col>46</xdr:col>
      <xdr:colOff>38100</xdr:colOff>
      <xdr:row>76</xdr:row>
      <xdr:rowOff>7696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293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170273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029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65736</xdr:rowOff>
    </xdr:from>
    <xdr:to>
      <xdr:col>41</xdr:col>
      <xdr:colOff>101600</xdr:colOff>
      <xdr:row>76</xdr:row>
      <xdr:rowOff>167336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09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158463</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188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116560</xdr:rowOff>
    </xdr:from>
    <xdr:to>
      <xdr:col>36</xdr:col>
      <xdr:colOff>165100</xdr:colOff>
      <xdr:row>76</xdr:row>
      <xdr:rowOff>46710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97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37837</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06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7341</xdr:rowOff>
    </xdr:from>
    <xdr:to>
      <xdr:col>54</xdr:col>
      <xdr:colOff>189865</xdr:colOff>
      <xdr:row>98</xdr:row>
      <xdr:rowOff>91191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37841"/>
          <a:ext cx="1270" cy="1455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95018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9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91191</xdr:rowOff>
    </xdr:from>
    <xdr:to>
      <xdr:col>55</xdr:col>
      <xdr:colOff>88900</xdr:colOff>
      <xdr:row>98</xdr:row>
      <xdr:rowOff>91191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9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125468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1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7341</xdr:rowOff>
    </xdr:from>
    <xdr:to>
      <xdr:col>55</xdr:col>
      <xdr:colOff>88900</xdr:colOff>
      <xdr:row>90</xdr:row>
      <xdr:rowOff>7341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3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9536</xdr:rowOff>
    </xdr:from>
    <xdr:to>
      <xdr:col>55</xdr:col>
      <xdr:colOff>0</xdr:colOff>
      <xdr:row>97</xdr:row>
      <xdr:rowOff>119607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640186"/>
          <a:ext cx="838200" cy="11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80253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196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57376</xdr:rowOff>
    </xdr:from>
    <xdr:to>
      <xdr:col>55</xdr:col>
      <xdr:colOff>50800</xdr:colOff>
      <xdr:row>95</xdr:row>
      <xdr:rowOff>158976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9536</xdr:rowOff>
    </xdr:from>
    <xdr:to>
      <xdr:col>50</xdr:col>
      <xdr:colOff>114300</xdr:colOff>
      <xdr:row>97</xdr:row>
      <xdr:rowOff>106004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640186"/>
          <a:ext cx="889000" cy="96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113748</xdr:rowOff>
    </xdr:from>
    <xdr:to>
      <xdr:col>50</xdr:col>
      <xdr:colOff>165100</xdr:colOff>
      <xdr:row>96</xdr:row>
      <xdr:rowOff>43898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60425</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102575</xdr:rowOff>
    </xdr:from>
    <xdr:to>
      <xdr:col>45</xdr:col>
      <xdr:colOff>177800</xdr:colOff>
      <xdr:row>97</xdr:row>
      <xdr:rowOff>106004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733225"/>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117132</xdr:rowOff>
    </xdr:from>
    <xdr:to>
      <xdr:col>46</xdr:col>
      <xdr:colOff>38100</xdr:colOff>
      <xdr:row>96</xdr:row>
      <xdr:rowOff>47282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63809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102575</xdr:rowOff>
    </xdr:from>
    <xdr:to>
      <xdr:col>41</xdr:col>
      <xdr:colOff>50800</xdr:colOff>
      <xdr:row>97</xdr:row>
      <xdr:rowOff>144044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733225"/>
          <a:ext cx="889000" cy="4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102662</xdr:rowOff>
    </xdr:from>
    <xdr:to>
      <xdr:col>41</xdr:col>
      <xdr:colOff>101600</xdr:colOff>
      <xdr:row>96</xdr:row>
      <xdr:rowOff>32812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49339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16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116858</xdr:rowOff>
    </xdr:from>
    <xdr:to>
      <xdr:col>36</xdr:col>
      <xdr:colOff>165100</xdr:colOff>
      <xdr:row>96</xdr:row>
      <xdr:rowOff>47008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63535</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68807</xdr:rowOff>
    </xdr:from>
    <xdr:to>
      <xdr:col>55</xdr:col>
      <xdr:colOff>50800</xdr:colOff>
      <xdr:row>97</xdr:row>
      <xdr:rowOff>170407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9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47234</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7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130186</xdr:rowOff>
    </xdr:from>
    <xdr:to>
      <xdr:col>50</xdr:col>
      <xdr:colOff>165100</xdr:colOff>
      <xdr:row>97</xdr:row>
      <xdr:rowOff>60336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58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51463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68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55204</xdr:rowOff>
    </xdr:from>
    <xdr:to>
      <xdr:col>46</xdr:col>
      <xdr:colOff>38100</xdr:colOff>
      <xdr:row>97</xdr:row>
      <xdr:rowOff>156804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68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147931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77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51775</xdr:rowOff>
    </xdr:from>
    <xdr:to>
      <xdr:col>41</xdr:col>
      <xdr:colOff>101600</xdr:colOff>
      <xdr:row>97</xdr:row>
      <xdr:rowOff>153375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8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144502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7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93244</xdr:rowOff>
    </xdr:from>
    <xdr:to>
      <xdr:col>36</xdr:col>
      <xdr:colOff>165100</xdr:colOff>
      <xdr:row>98</xdr:row>
      <xdr:rowOff>23394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2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14521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1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15067</xdr:rowOff>
    </xdr:from>
    <xdr:to>
      <xdr:col>85</xdr:col>
      <xdr:colOff>126364</xdr:colOff>
      <xdr:row>39</xdr:row>
      <xdr:rowOff>3180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330017"/>
          <a:ext cx="1269" cy="1359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7007</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9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3180</xdr:rowOff>
    </xdr:from>
    <xdr:to>
      <xdr:col>86</xdr:col>
      <xdr:colOff>25400</xdr:colOff>
      <xdr:row>39</xdr:row>
      <xdr:rowOff>3180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89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133194</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10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15067</xdr:rowOff>
    </xdr:from>
    <xdr:to>
      <xdr:col>86</xdr:col>
      <xdr:colOff>25400</xdr:colOff>
      <xdr:row>31</xdr:row>
      <xdr:rowOff>15067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33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145004</xdr:rowOff>
    </xdr:from>
    <xdr:to>
      <xdr:col>85</xdr:col>
      <xdr:colOff>127000</xdr:colOff>
      <xdr:row>39</xdr:row>
      <xdr:rowOff>3180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660104"/>
          <a:ext cx="838200" cy="2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156125</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5985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133248</xdr:rowOff>
    </xdr:from>
    <xdr:to>
      <xdr:col>85</xdr:col>
      <xdr:colOff>177800</xdr:colOff>
      <xdr:row>36</xdr:row>
      <xdr:rowOff>63398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145004</xdr:rowOff>
    </xdr:from>
    <xdr:to>
      <xdr:col>81</xdr:col>
      <xdr:colOff>50800</xdr:colOff>
      <xdr:row>38</xdr:row>
      <xdr:rowOff>149575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66010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160040</xdr:rowOff>
    </xdr:from>
    <xdr:to>
      <xdr:col>81</xdr:col>
      <xdr:colOff>101600</xdr:colOff>
      <xdr:row>36</xdr:row>
      <xdr:rowOff>90190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16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106717</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93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149575</xdr:rowOff>
    </xdr:from>
    <xdr:to>
      <xdr:col>76</xdr:col>
      <xdr:colOff>114300</xdr:colOff>
      <xdr:row>38</xdr:row>
      <xdr:rowOff>162194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664675"/>
          <a:ext cx="889000" cy="1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84602</xdr:rowOff>
    </xdr:from>
    <xdr:to>
      <xdr:col>76</xdr:col>
      <xdr:colOff>165100</xdr:colOff>
      <xdr:row>37</xdr:row>
      <xdr:rowOff>14752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25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31279</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03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162194</xdr:rowOff>
    </xdr:from>
    <xdr:to>
      <xdr:col>71</xdr:col>
      <xdr:colOff>177800</xdr:colOff>
      <xdr:row>39</xdr:row>
      <xdr:rowOff>35367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677294"/>
          <a:ext cx="889000" cy="4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78110</xdr:rowOff>
    </xdr:from>
    <xdr:to>
      <xdr:col>72</xdr:col>
      <xdr:colOff>38100</xdr:colOff>
      <xdr:row>37</xdr:row>
      <xdr:rowOff>8260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25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24787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02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89540</xdr:rowOff>
    </xdr:from>
    <xdr:to>
      <xdr:col>67</xdr:col>
      <xdr:colOff>101600</xdr:colOff>
      <xdr:row>37</xdr:row>
      <xdr:rowOff>19690</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26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36217</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036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123830</xdr:rowOff>
    </xdr:from>
    <xdr:to>
      <xdr:col>85</xdr:col>
      <xdr:colOff>177800</xdr:colOff>
      <xdr:row>39</xdr:row>
      <xdr:rowOff>53980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63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38757</xdr:rowOff>
    </xdr:from>
    <xdr:ext cx="469744"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55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94204</xdr:rowOff>
    </xdr:from>
    <xdr:to>
      <xdr:col>81</xdr:col>
      <xdr:colOff>101600</xdr:colOff>
      <xdr:row>39</xdr:row>
      <xdr:rowOff>24354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60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15481</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46428" y="670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98775</xdr:rowOff>
    </xdr:from>
    <xdr:to>
      <xdr:col>76</xdr:col>
      <xdr:colOff>165100</xdr:colOff>
      <xdr:row>39</xdr:row>
      <xdr:rowOff>28925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61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20052</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57428" y="67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111394</xdr:rowOff>
    </xdr:from>
    <xdr:to>
      <xdr:col>72</xdr:col>
      <xdr:colOff>38100</xdr:colOff>
      <xdr:row>39</xdr:row>
      <xdr:rowOff>41544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62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32671</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68428" y="671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156017</xdr:rowOff>
    </xdr:from>
    <xdr:to>
      <xdr:col>67</xdr:col>
      <xdr:colOff>101600</xdr:colOff>
      <xdr:row>39</xdr:row>
      <xdr:rowOff>86167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67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77294</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79428" y="6763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149092</xdr:rowOff>
    </xdr:from>
    <xdr:to>
      <xdr:col>85</xdr:col>
      <xdr:colOff>126364</xdr:colOff>
      <xdr:row>57</xdr:row>
      <xdr:rowOff>167589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893042"/>
          <a:ext cx="1269" cy="104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171416</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99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167589</xdr:rowOff>
    </xdr:from>
    <xdr:to>
      <xdr:col>86</xdr:col>
      <xdr:colOff>25400</xdr:colOff>
      <xdr:row>57</xdr:row>
      <xdr:rowOff>167589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994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95769</xdr:rowOff>
    </xdr:from>
    <xdr:ext cx="534377"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66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149092</xdr:rowOff>
    </xdr:from>
    <xdr:to>
      <xdr:col>86</xdr:col>
      <xdr:colOff>25400</xdr:colOff>
      <xdr:row>51</xdr:row>
      <xdr:rowOff>149092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89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72225</xdr:rowOff>
    </xdr:from>
    <xdr:to>
      <xdr:col>85</xdr:col>
      <xdr:colOff>127000</xdr:colOff>
      <xdr:row>54</xdr:row>
      <xdr:rowOff>96685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159075"/>
          <a:ext cx="838200" cy="19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124668</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382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146241</xdr:rowOff>
    </xdr:from>
    <xdr:to>
      <xdr:col>85</xdr:col>
      <xdr:colOff>177800</xdr:colOff>
      <xdr:row>55</xdr:row>
      <xdr:rowOff>76391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40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96685</xdr:rowOff>
    </xdr:from>
    <xdr:to>
      <xdr:col>81</xdr:col>
      <xdr:colOff>50800</xdr:colOff>
      <xdr:row>56</xdr:row>
      <xdr:rowOff>7112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354985"/>
          <a:ext cx="889000" cy="25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95586</xdr:rowOff>
    </xdr:from>
    <xdr:to>
      <xdr:col>81</xdr:col>
      <xdr:colOff>101600</xdr:colOff>
      <xdr:row>56</xdr:row>
      <xdr:rowOff>25736</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16863</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1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116078</xdr:rowOff>
    </xdr:from>
    <xdr:to>
      <xdr:col>76</xdr:col>
      <xdr:colOff>114300</xdr:colOff>
      <xdr:row>56</xdr:row>
      <xdr:rowOff>7112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545828"/>
          <a:ext cx="8890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94862</xdr:rowOff>
    </xdr:from>
    <xdr:to>
      <xdr:col>76</xdr:col>
      <xdr:colOff>165100</xdr:colOff>
      <xdr:row>56</xdr:row>
      <xdr:rowOff>25012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41539</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116078</xdr:rowOff>
    </xdr:from>
    <xdr:to>
      <xdr:col>71</xdr:col>
      <xdr:colOff>177800</xdr:colOff>
      <xdr:row>56</xdr:row>
      <xdr:rowOff>35344</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545828"/>
          <a:ext cx="889000" cy="9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46724</xdr:rowOff>
    </xdr:from>
    <xdr:to>
      <xdr:col>72</xdr:col>
      <xdr:colOff>38100</xdr:colOff>
      <xdr:row>56</xdr:row>
      <xdr:rowOff>148324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139451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74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17767</xdr:rowOff>
    </xdr:from>
    <xdr:to>
      <xdr:col>67</xdr:col>
      <xdr:colOff>101600</xdr:colOff>
      <xdr:row>56</xdr:row>
      <xdr:rowOff>119367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110494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1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21425</xdr:rowOff>
    </xdr:from>
    <xdr:to>
      <xdr:col>85</xdr:col>
      <xdr:colOff>177800</xdr:colOff>
      <xdr:row>53</xdr:row>
      <xdr:rowOff>123025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10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44302</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895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45885</xdr:rowOff>
    </xdr:from>
    <xdr:to>
      <xdr:col>81</xdr:col>
      <xdr:colOff>101600</xdr:colOff>
      <xdr:row>54</xdr:row>
      <xdr:rowOff>147485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30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164012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07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127762</xdr:rowOff>
    </xdr:from>
    <xdr:to>
      <xdr:col>76</xdr:col>
      <xdr:colOff>165100</xdr:colOff>
      <xdr:row>56</xdr:row>
      <xdr:rowOff>57912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55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49039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65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65278</xdr:rowOff>
    </xdr:from>
    <xdr:to>
      <xdr:col>72</xdr:col>
      <xdr:colOff>38100</xdr:colOff>
      <xdr:row>55</xdr:row>
      <xdr:rowOff>166878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49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11955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27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155994</xdr:rowOff>
    </xdr:from>
    <xdr:to>
      <xdr:col>67</xdr:col>
      <xdr:colOff>101600</xdr:colOff>
      <xdr:row>56</xdr:row>
      <xdr:rowOff>86144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58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102671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36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162369</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63869"/>
          <a:ext cx="1269" cy="14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109046</xdr:rowOff>
    </xdr:from>
    <xdr:ext cx="469744"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3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162369</xdr:rowOff>
    </xdr:from>
    <xdr:to>
      <xdr:col>86</xdr:col>
      <xdr:colOff>25400</xdr:colOff>
      <xdr:row>70</xdr:row>
      <xdr:rowOff>162369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63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27687</xdr:rowOff>
    </xdr:from>
    <xdr:to>
      <xdr:col>85</xdr:col>
      <xdr:colOff>127000</xdr:colOff>
      <xdr:row>79</xdr:row>
      <xdr:rowOff>28829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72237"/>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74249</xdr:rowOff>
    </xdr:from>
    <xdr:ext cx="378565"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75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51372</xdr:rowOff>
    </xdr:from>
    <xdr:to>
      <xdr:col>85</xdr:col>
      <xdr:colOff>177800</xdr:colOff>
      <xdr:row>78</xdr:row>
      <xdr:rowOff>152972</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2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25972</xdr:rowOff>
    </xdr:from>
    <xdr:to>
      <xdr:col>81</xdr:col>
      <xdr:colOff>50800</xdr:colOff>
      <xdr:row>79</xdr:row>
      <xdr:rowOff>27687</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70522"/>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80899</xdr:rowOff>
    </xdr:from>
    <xdr:to>
      <xdr:col>81</xdr:col>
      <xdr:colOff>101600</xdr:colOff>
      <xdr:row>79</xdr:row>
      <xdr:rowOff>11049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27576</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229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25972</xdr:rowOff>
    </xdr:from>
    <xdr:to>
      <xdr:col>76</xdr:col>
      <xdr:colOff>114300</xdr:colOff>
      <xdr:row>79</xdr:row>
      <xdr:rowOff>26924</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570522"/>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100140</xdr:rowOff>
    </xdr:from>
    <xdr:to>
      <xdr:col>76</xdr:col>
      <xdr:colOff>165100</xdr:colOff>
      <xdr:row>79</xdr:row>
      <xdr:rowOff>30290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7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46817</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3248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26924</xdr:rowOff>
    </xdr:from>
    <xdr:to>
      <xdr:col>71</xdr:col>
      <xdr:colOff>177800</xdr:colOff>
      <xdr:row>79</xdr:row>
      <xdr:rowOff>29590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571474"/>
          <a:ext cx="88900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89852</xdr:rowOff>
    </xdr:from>
    <xdr:to>
      <xdr:col>72</xdr:col>
      <xdr:colOff>38100</xdr:colOff>
      <xdr:row>79</xdr:row>
      <xdr:rowOff>20002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6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36529</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4017" y="13238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35370</xdr:rowOff>
    </xdr:from>
    <xdr:to>
      <xdr:col>67</xdr:col>
      <xdr:colOff>101600</xdr:colOff>
      <xdr:row>78</xdr:row>
      <xdr:rowOff>136970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0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153497</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18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149479</xdr:rowOff>
    </xdr:from>
    <xdr:to>
      <xdr:col>85</xdr:col>
      <xdr:colOff>177800</xdr:colOff>
      <xdr:row>79</xdr:row>
      <xdr:rowOff>79629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2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64406</xdr:rowOff>
    </xdr:from>
    <xdr:ext cx="313932"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4375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148337</xdr:rowOff>
    </xdr:from>
    <xdr:to>
      <xdr:col>81</xdr:col>
      <xdr:colOff>101600</xdr:colOff>
      <xdr:row>79</xdr:row>
      <xdr:rowOff>78487</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2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69614</xdr:rowOff>
    </xdr:from>
    <xdr:ext cx="313932"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24333" y="13614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146622</xdr:rowOff>
    </xdr:from>
    <xdr:to>
      <xdr:col>76</xdr:col>
      <xdr:colOff>165100</xdr:colOff>
      <xdr:row>79</xdr:row>
      <xdr:rowOff>76772</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1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67899</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35333" y="136124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147574</xdr:rowOff>
    </xdr:from>
    <xdr:to>
      <xdr:col>72</xdr:col>
      <xdr:colOff>38100</xdr:colOff>
      <xdr:row>79</xdr:row>
      <xdr:rowOff>77724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2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68851</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46333" y="136134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150240</xdr:rowOff>
    </xdr:from>
    <xdr:to>
      <xdr:col>67</xdr:col>
      <xdr:colOff>101600</xdr:colOff>
      <xdr:row>79</xdr:row>
      <xdr:rowOff>80390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2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71517</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57333" y="136160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165675</xdr:rowOff>
    </xdr:from>
    <xdr:to>
      <xdr:col>85</xdr:col>
      <xdr:colOff>126364</xdr:colOff>
      <xdr:row>98</xdr:row>
      <xdr:rowOff>127242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596175"/>
          <a:ext cx="1269" cy="133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131069</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93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127242</xdr:rowOff>
    </xdr:from>
    <xdr:to>
      <xdr:col>86</xdr:col>
      <xdr:colOff>25400</xdr:colOff>
      <xdr:row>98</xdr:row>
      <xdr:rowOff>127242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92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112352</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37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165675</xdr:rowOff>
    </xdr:from>
    <xdr:to>
      <xdr:col>86</xdr:col>
      <xdr:colOff>25400</xdr:colOff>
      <xdr:row>90</xdr:row>
      <xdr:rowOff>165675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59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62119</xdr:rowOff>
    </xdr:from>
    <xdr:to>
      <xdr:col>85</xdr:col>
      <xdr:colOff>127000</xdr:colOff>
      <xdr:row>98</xdr:row>
      <xdr:rowOff>105553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5481300" y="16864219"/>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60428</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348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37551</xdr:rowOff>
    </xdr:from>
    <xdr:to>
      <xdr:col>85</xdr:col>
      <xdr:colOff>177800</xdr:colOff>
      <xdr:row>96</xdr:row>
      <xdr:rowOff>139151</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49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62119</xdr:rowOff>
    </xdr:from>
    <xdr:to>
      <xdr:col>81</xdr:col>
      <xdr:colOff>50800</xdr:colOff>
      <xdr:row>98</xdr:row>
      <xdr:rowOff>72206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864219"/>
          <a:ext cx="889000" cy="1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25291</xdr:rowOff>
    </xdr:from>
    <xdr:to>
      <xdr:col>81</xdr:col>
      <xdr:colOff>101600</xdr:colOff>
      <xdr:row>96</xdr:row>
      <xdr:rowOff>126891</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48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143418</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2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70492</xdr:rowOff>
    </xdr:from>
    <xdr:to>
      <xdr:col>76</xdr:col>
      <xdr:colOff>114300</xdr:colOff>
      <xdr:row>98</xdr:row>
      <xdr:rowOff>72206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872592"/>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5890</xdr:rowOff>
    </xdr:from>
    <xdr:to>
      <xdr:col>76</xdr:col>
      <xdr:colOff>165100</xdr:colOff>
      <xdr:row>96</xdr:row>
      <xdr:rowOff>107490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46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124017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24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70177</xdr:rowOff>
    </xdr:from>
    <xdr:to>
      <xdr:col>71</xdr:col>
      <xdr:colOff>177800</xdr:colOff>
      <xdr:row>98</xdr:row>
      <xdr:rowOff>70492</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872277"/>
          <a:ext cx="889000" cy="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30550</xdr:rowOff>
    </xdr:from>
    <xdr:to>
      <xdr:col>72</xdr:col>
      <xdr:colOff>38100</xdr:colOff>
      <xdr:row>96</xdr:row>
      <xdr:rowOff>132150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4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148677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2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51552</xdr:rowOff>
    </xdr:from>
    <xdr:to>
      <xdr:col>67</xdr:col>
      <xdr:colOff>101600</xdr:colOff>
      <xdr:row>96</xdr:row>
      <xdr:rowOff>153152</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51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169679</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28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54753</xdr:rowOff>
    </xdr:from>
    <xdr:to>
      <xdr:col>85</xdr:col>
      <xdr:colOff>177800</xdr:colOff>
      <xdr:row>98</xdr:row>
      <xdr:rowOff>156353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85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141130</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77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11319</xdr:rowOff>
    </xdr:from>
    <xdr:to>
      <xdr:col>81</xdr:col>
      <xdr:colOff>101600</xdr:colOff>
      <xdr:row>98</xdr:row>
      <xdr:rowOff>112919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81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104046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906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21406</xdr:rowOff>
    </xdr:from>
    <xdr:to>
      <xdr:col>76</xdr:col>
      <xdr:colOff>165100</xdr:colOff>
      <xdr:row>98</xdr:row>
      <xdr:rowOff>123006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82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114133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91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19692</xdr:rowOff>
    </xdr:from>
    <xdr:to>
      <xdr:col>72</xdr:col>
      <xdr:colOff>38100</xdr:colOff>
      <xdr:row>98</xdr:row>
      <xdr:rowOff>121292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82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112419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91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19377</xdr:rowOff>
    </xdr:from>
    <xdr:to>
      <xdr:col>67</xdr:col>
      <xdr:colOff>101600</xdr:colOff>
      <xdr:row>98</xdr:row>
      <xdr:rowOff>120977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821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112104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914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109982</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253482"/>
          <a:ext cx="1269"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56659</xdr:rowOff>
    </xdr:from>
    <xdr:ext cx="378565"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028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109982</xdr:rowOff>
    </xdr:from>
    <xdr:to>
      <xdr:col>116</xdr:col>
      <xdr:colOff>152400</xdr:colOff>
      <xdr:row>30</xdr:row>
      <xdr:rowOff>109982</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11193</xdr:rowOff>
    </xdr:from>
    <xdr:ext cx="313932"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354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159766</xdr:rowOff>
    </xdr:from>
    <xdr:to>
      <xdr:col>116</xdr:col>
      <xdr:colOff>114300</xdr:colOff>
      <xdr:row>38</xdr:row>
      <xdr:rowOff>89916</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136906</xdr:rowOff>
    </xdr:from>
    <xdr:to>
      <xdr:col>112</xdr:col>
      <xdr:colOff>38100</xdr:colOff>
      <xdr:row>38</xdr:row>
      <xdr:rowOff>67056</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83583</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66333" y="6255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139192</xdr:rowOff>
    </xdr:from>
    <xdr:to>
      <xdr:col>107</xdr:col>
      <xdr:colOff>101600</xdr:colOff>
      <xdr:row>38</xdr:row>
      <xdr:rowOff>69342</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85869</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111760</xdr:rowOff>
    </xdr:from>
    <xdr:to>
      <xdr:col>102</xdr:col>
      <xdr:colOff>165100</xdr:colOff>
      <xdr:row>38</xdr:row>
      <xdr:rowOff>41910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58437</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84328</xdr:rowOff>
    </xdr:from>
    <xdr:to>
      <xdr:col>98</xdr:col>
      <xdr:colOff>38100</xdr:colOff>
      <xdr:row>38</xdr:row>
      <xdr:rowOff>14478</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31005</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教育費については、中学校給食センターの整備や、中学校全員給食の実施により、増加している。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総務費については、市民会館跡地エリア活用事業や、生涯学習センターの外壁工事の減により、減少している。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公債費については、後年度への財政負担を考慮し、市債発行に抑制に努めてきたことが類似団体平均値よりも低くなっている。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民生費については、類似団体内平均値より高くなっているが、保育給付費や児童手当の増により、増加している。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の費目が全般的に類似団体内平均値よりも低くなっていることについては、予算編成においてメリハリある「ビルド＆スクラップ」に取り組んでおり、経費の効率化が図られていることなどが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大阪府茨木市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実質収支については、近年は</a:t>
          </a:r>
          <a:r>
            <a:rPr kumimoji="1" lang="en-US" altLang="ja-JP" sz="1400">
              <a:solidFill>
                <a:sysClr val="windowText" lastClr="000000"/>
              </a:solidFill>
              <a:latin typeface="ＭＳ ゴシック" pitchFamily="49" charset="-128"/>
              <a:ea typeface="ＭＳ ゴシック" pitchFamily="49" charset="-128"/>
            </a:rPr>
            <a:t>10</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12</a:t>
          </a:r>
          <a:r>
            <a:rPr kumimoji="1" lang="ja-JP" altLang="en-US" sz="1400">
              <a:solidFill>
                <a:sysClr val="windowText" lastClr="000000"/>
              </a:solidFill>
              <a:latin typeface="ＭＳ ゴシック" pitchFamily="49" charset="-128"/>
              <a:ea typeface="ＭＳ ゴシック" pitchFamily="49" charset="-128"/>
            </a:rPr>
            <a:t>億円程度の黒字を維持している。また、令和２年度以降については新型コロナウイルス感染症や物価高騰への対策のため、財政調整基金を取り崩している。</a:t>
          </a:r>
        </a:p>
        <a:p>
          <a:r>
            <a:rPr kumimoji="1" lang="ja-JP" altLang="en-US" sz="1400">
              <a:solidFill>
                <a:sysClr val="windowText" lastClr="000000"/>
              </a:solidFill>
              <a:latin typeface="ＭＳ ゴシック" pitchFamily="49" charset="-128"/>
              <a:ea typeface="ＭＳ ゴシック" pitchFamily="49" charset="-128"/>
            </a:rPr>
            <a:t>　なお、法律や条例に基づき決算剰余金を着実に財政調整基金に積み立て、不測の事態に備え基金残高の充実に努めている。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大阪府茨木市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昨年度に引き続き、全会計において黒字となったため、連結実質赤字は生じていない。今後も全ての会計において健全性を保てるよう努めていく。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441406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117124287</v>
      </c>
      <c r="BO4" s="449"/>
      <c r="BP4" s="449"/>
      <c r="BQ4" s="449"/>
      <c r="BR4" s="449"/>
      <c r="BS4" s="449"/>
      <c r="BT4" s="449"/>
      <c r="BU4" s="450"/>
      <c r="BV4" s="448">
        <v>119721525</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2.1</v>
      </c>
      <c r="CU4" s="589"/>
      <c r="CV4" s="589"/>
      <c r="CW4" s="589"/>
      <c r="CX4" s="589"/>
      <c r="CY4" s="589"/>
      <c r="CZ4" s="589"/>
      <c r="DA4" s="590"/>
      <c r="DB4" s="588">
        <v>2.1</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114443906</v>
      </c>
      <c r="BO5" s="420"/>
      <c r="BP5" s="420"/>
      <c r="BQ5" s="420"/>
      <c r="BR5" s="420"/>
      <c r="BS5" s="420"/>
      <c r="BT5" s="420"/>
      <c r="BU5" s="421"/>
      <c r="BV5" s="419">
        <v>117524734</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94.9</v>
      </c>
      <c r="CU5" s="417"/>
      <c r="CV5" s="417"/>
      <c r="CW5" s="417"/>
      <c r="CX5" s="417"/>
      <c r="CY5" s="417"/>
      <c r="CZ5" s="417"/>
      <c r="DA5" s="418"/>
      <c r="DB5" s="416">
        <v>92.6</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2680381</v>
      </c>
      <c r="BO6" s="420"/>
      <c r="BP6" s="420"/>
      <c r="BQ6" s="420"/>
      <c r="BR6" s="420"/>
      <c r="BS6" s="420"/>
      <c r="BT6" s="420"/>
      <c r="BU6" s="421"/>
      <c r="BV6" s="419">
        <v>2196791</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v>
      </c>
      <c r="CU6" s="563"/>
      <c r="CV6" s="563"/>
      <c r="CW6" s="563"/>
      <c r="CX6" s="563"/>
      <c r="CY6" s="563"/>
      <c r="CZ6" s="563"/>
      <c r="DA6" s="564"/>
      <c r="DB6" s="562">
        <v>92.8</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1420169</v>
      </c>
      <c r="BO7" s="420"/>
      <c r="BP7" s="420"/>
      <c r="BQ7" s="420"/>
      <c r="BR7" s="420"/>
      <c r="BS7" s="420"/>
      <c r="BT7" s="420"/>
      <c r="BU7" s="421"/>
      <c r="BV7" s="419">
        <v>1015639</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58764943</v>
      </c>
      <c r="CU7" s="420"/>
      <c r="CV7" s="420"/>
      <c r="CW7" s="420"/>
      <c r="CX7" s="420"/>
      <c r="CY7" s="420"/>
      <c r="CZ7" s="420"/>
      <c r="DA7" s="421"/>
      <c r="DB7" s="419">
        <v>56812441</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1260212</v>
      </c>
      <c r="BO8" s="420"/>
      <c r="BP8" s="420"/>
      <c r="BQ8" s="420"/>
      <c r="BR8" s="420"/>
      <c r="BS8" s="420"/>
      <c r="BT8" s="420"/>
      <c r="BU8" s="421"/>
      <c r="BV8" s="419">
        <v>1181152</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0.98</v>
      </c>
      <c r="CU8" s="523"/>
      <c r="CV8" s="523"/>
      <c r="CW8" s="523"/>
      <c r="CX8" s="523"/>
      <c r="CY8" s="523"/>
      <c r="CZ8" s="523"/>
      <c r="DA8" s="524"/>
      <c r="DB8" s="522">
        <v>0.97</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287730</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79060</v>
      </c>
      <c r="BO9" s="420"/>
      <c r="BP9" s="420"/>
      <c r="BQ9" s="420"/>
      <c r="BR9" s="420"/>
      <c r="BS9" s="420"/>
      <c r="BT9" s="420"/>
      <c r="BU9" s="421"/>
      <c r="BV9" s="419">
        <v>197392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6.7</v>
      </c>
      <c r="CU9" s="417"/>
      <c r="CV9" s="417"/>
      <c r="CW9" s="417"/>
      <c r="CX9" s="417"/>
      <c r="CY9" s="417"/>
      <c r="CZ9" s="417"/>
      <c r="DA9" s="418"/>
      <c r="DB9" s="416">
        <v>7.5</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280033</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273730</v>
      </c>
      <c r="BO10" s="420"/>
      <c r="BP10" s="420"/>
      <c r="BQ10" s="420"/>
      <c r="BR10" s="420"/>
      <c r="BS10" s="420"/>
      <c r="BT10" s="420"/>
      <c r="BU10" s="421"/>
      <c r="BV10" s="419">
        <v>201170</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286042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200000</v>
      </c>
      <c r="BO12" s="420"/>
      <c r="BP12" s="420"/>
      <c r="BQ12" s="420"/>
      <c r="BR12" s="420"/>
      <c r="BS12" s="420"/>
      <c r="BT12" s="420"/>
      <c r="BU12" s="421"/>
      <c r="BV12" s="419">
        <v>700000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280856</v>
      </c>
      <c r="S13" s="507"/>
      <c r="T13" s="507"/>
      <c r="U13" s="507"/>
      <c r="V13" s="508"/>
      <c r="W13" s="509" t="s">
        <v>131</v>
      </c>
      <c r="X13" s="405"/>
      <c r="Y13" s="405"/>
      <c r="Z13" s="405"/>
      <c r="AA13" s="405"/>
      <c r="AB13" s="406"/>
      <c r="AC13" s="372">
        <v>685</v>
      </c>
      <c r="AD13" s="373"/>
      <c r="AE13" s="373"/>
      <c r="AF13" s="373"/>
      <c r="AG13" s="374"/>
      <c r="AH13" s="372">
        <v>736</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152790</v>
      </c>
      <c r="BO13" s="420"/>
      <c r="BP13" s="420"/>
      <c r="BQ13" s="420"/>
      <c r="BR13" s="420"/>
      <c r="BS13" s="420"/>
      <c r="BT13" s="420"/>
      <c r="BU13" s="421"/>
      <c r="BV13" s="419">
        <v>-301438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-0.3</v>
      </c>
      <c r="CU13" s="417"/>
      <c r="CV13" s="417"/>
      <c r="CW13" s="417"/>
      <c r="CX13" s="417"/>
      <c r="CY13" s="417"/>
      <c r="CZ13" s="417"/>
      <c r="DA13" s="418"/>
      <c r="DB13" s="416">
        <v>-0.6</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285715</v>
      </c>
      <c r="S14" s="507"/>
      <c r="T14" s="507"/>
      <c r="U14" s="507"/>
      <c r="V14" s="508"/>
      <c r="W14" s="510"/>
      <c r="X14" s="408"/>
      <c r="Y14" s="408"/>
      <c r="Z14" s="408"/>
      <c r="AA14" s="408"/>
      <c r="AB14" s="409"/>
      <c r="AC14" s="499">
        <v>0.6</v>
      </c>
      <c r="AD14" s="500"/>
      <c r="AE14" s="500"/>
      <c r="AF14" s="500"/>
      <c r="AG14" s="501"/>
      <c r="AH14" s="499">
        <v>0.6</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281110</v>
      </c>
      <c r="S15" s="507"/>
      <c r="T15" s="507"/>
      <c r="U15" s="507"/>
      <c r="V15" s="508"/>
      <c r="W15" s="509" t="s">
        <v>137</v>
      </c>
      <c r="X15" s="405"/>
      <c r="Y15" s="405"/>
      <c r="Z15" s="405"/>
      <c r="AA15" s="405"/>
      <c r="AB15" s="406"/>
      <c r="AC15" s="372">
        <v>24627</v>
      </c>
      <c r="AD15" s="373"/>
      <c r="AE15" s="373"/>
      <c r="AF15" s="373"/>
      <c r="AG15" s="374"/>
      <c r="AH15" s="372">
        <v>27454</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44483052</v>
      </c>
      <c r="BO15" s="449"/>
      <c r="BP15" s="449"/>
      <c r="BQ15" s="449"/>
      <c r="BR15" s="449"/>
      <c r="BS15" s="449"/>
      <c r="BT15" s="449"/>
      <c r="BU15" s="450"/>
      <c r="BV15" s="448">
        <v>43442090</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20.5</v>
      </c>
      <c r="AD16" s="500"/>
      <c r="AE16" s="500"/>
      <c r="AF16" s="500"/>
      <c r="AG16" s="501"/>
      <c r="AH16" s="499">
        <v>22.8</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45917019</v>
      </c>
      <c r="BO16" s="420"/>
      <c r="BP16" s="420"/>
      <c r="BQ16" s="420"/>
      <c r="BR16" s="420"/>
      <c r="BS16" s="420"/>
      <c r="BT16" s="420"/>
      <c r="BU16" s="421"/>
      <c r="BV16" s="419">
        <v>44330789</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94901</v>
      </c>
      <c r="AD17" s="373"/>
      <c r="AE17" s="373"/>
      <c r="AF17" s="373"/>
      <c r="AG17" s="374"/>
      <c r="AH17" s="372">
        <v>91996</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57200652</v>
      </c>
      <c r="BO17" s="420"/>
      <c r="BP17" s="420"/>
      <c r="BQ17" s="420"/>
      <c r="BR17" s="420"/>
      <c r="BS17" s="420"/>
      <c r="BT17" s="420"/>
      <c r="BU17" s="421"/>
      <c r="BV17" s="419">
        <v>55802980</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76.489999999999995</v>
      </c>
      <c r="M18" s="472"/>
      <c r="N18" s="472"/>
      <c r="O18" s="472"/>
      <c r="P18" s="472"/>
      <c r="Q18" s="472"/>
      <c r="R18" s="473"/>
      <c r="S18" s="473"/>
      <c r="T18" s="473"/>
      <c r="U18" s="473"/>
      <c r="V18" s="474"/>
      <c r="W18" s="490"/>
      <c r="X18" s="491"/>
      <c r="Y18" s="491"/>
      <c r="Z18" s="491"/>
      <c r="AA18" s="491"/>
      <c r="AB18" s="515"/>
      <c r="AC18" s="389">
        <v>78.900000000000006</v>
      </c>
      <c r="AD18" s="390"/>
      <c r="AE18" s="390"/>
      <c r="AF18" s="390"/>
      <c r="AG18" s="475"/>
      <c r="AH18" s="389">
        <v>76.5</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58593561</v>
      </c>
      <c r="BO18" s="420"/>
      <c r="BP18" s="420"/>
      <c r="BQ18" s="420"/>
      <c r="BR18" s="420"/>
      <c r="BS18" s="420"/>
      <c r="BT18" s="420"/>
      <c r="BU18" s="421"/>
      <c r="BV18" s="419">
        <v>54562305</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3762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73472389</v>
      </c>
      <c r="BO19" s="420"/>
      <c r="BP19" s="420"/>
      <c r="BQ19" s="420"/>
      <c r="BR19" s="420"/>
      <c r="BS19" s="420"/>
      <c r="BT19" s="420"/>
      <c r="BU19" s="421"/>
      <c r="BV19" s="419">
        <v>70908966</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125089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53886040</v>
      </c>
      <c r="BO22" s="449"/>
      <c r="BP22" s="449"/>
      <c r="BQ22" s="449"/>
      <c r="BR22" s="449"/>
      <c r="BS22" s="449"/>
      <c r="BT22" s="449"/>
      <c r="BU22" s="450"/>
      <c r="BV22" s="448">
        <v>52875146</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51260082</v>
      </c>
      <c r="BO23" s="420"/>
      <c r="BP23" s="420"/>
      <c r="BQ23" s="420"/>
      <c r="BR23" s="420"/>
      <c r="BS23" s="420"/>
      <c r="BT23" s="420"/>
      <c r="BU23" s="421"/>
      <c r="BV23" s="419">
        <v>49695932</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9830</v>
      </c>
      <c r="R24" s="373"/>
      <c r="S24" s="373"/>
      <c r="T24" s="373"/>
      <c r="U24" s="373"/>
      <c r="V24" s="374"/>
      <c r="W24" s="462"/>
      <c r="X24" s="399"/>
      <c r="Y24" s="400"/>
      <c r="Z24" s="375" t="s">
        <v>162</v>
      </c>
      <c r="AA24" s="376"/>
      <c r="AB24" s="376"/>
      <c r="AC24" s="376"/>
      <c r="AD24" s="376"/>
      <c r="AE24" s="376"/>
      <c r="AF24" s="376"/>
      <c r="AG24" s="377"/>
      <c r="AH24" s="372">
        <v>1568</v>
      </c>
      <c r="AI24" s="373"/>
      <c r="AJ24" s="373"/>
      <c r="AK24" s="373"/>
      <c r="AL24" s="374"/>
      <c r="AM24" s="372">
        <v>4889024</v>
      </c>
      <c r="AN24" s="373"/>
      <c r="AO24" s="373"/>
      <c r="AP24" s="373"/>
      <c r="AQ24" s="373"/>
      <c r="AR24" s="374"/>
      <c r="AS24" s="372">
        <v>3118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39154443</v>
      </c>
      <c r="BO24" s="420"/>
      <c r="BP24" s="420"/>
      <c r="BQ24" s="420"/>
      <c r="BR24" s="420"/>
      <c r="BS24" s="420"/>
      <c r="BT24" s="420"/>
      <c r="BU24" s="421"/>
      <c r="BV24" s="419">
        <v>36157185</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2</v>
      </c>
      <c r="M25" s="373"/>
      <c r="N25" s="373"/>
      <c r="O25" s="373"/>
      <c r="P25" s="374"/>
      <c r="Q25" s="372">
        <v>8580</v>
      </c>
      <c r="R25" s="373"/>
      <c r="S25" s="373"/>
      <c r="T25" s="373"/>
      <c r="U25" s="373"/>
      <c r="V25" s="374"/>
      <c r="W25" s="462"/>
      <c r="X25" s="399"/>
      <c r="Y25" s="400"/>
      <c r="Z25" s="375" t="s">
        <v>165</v>
      </c>
      <c r="AA25" s="376"/>
      <c r="AB25" s="376"/>
      <c r="AC25" s="376"/>
      <c r="AD25" s="376"/>
      <c r="AE25" s="376"/>
      <c r="AF25" s="376"/>
      <c r="AG25" s="377"/>
      <c r="AH25" s="372">
        <v>265</v>
      </c>
      <c r="AI25" s="373"/>
      <c r="AJ25" s="373"/>
      <c r="AK25" s="373"/>
      <c r="AL25" s="374"/>
      <c r="AM25" s="372">
        <v>855950</v>
      </c>
      <c r="AN25" s="373"/>
      <c r="AO25" s="373"/>
      <c r="AP25" s="373"/>
      <c r="AQ25" s="373"/>
      <c r="AR25" s="374"/>
      <c r="AS25" s="372">
        <v>3230</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20283411</v>
      </c>
      <c r="BO25" s="449"/>
      <c r="BP25" s="449"/>
      <c r="BQ25" s="449"/>
      <c r="BR25" s="449"/>
      <c r="BS25" s="449"/>
      <c r="BT25" s="449"/>
      <c r="BU25" s="450"/>
      <c r="BV25" s="448">
        <v>24475966</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7850</v>
      </c>
      <c r="R26" s="373"/>
      <c r="S26" s="373"/>
      <c r="T26" s="373"/>
      <c r="U26" s="373"/>
      <c r="V26" s="374"/>
      <c r="W26" s="462"/>
      <c r="X26" s="399"/>
      <c r="Y26" s="400"/>
      <c r="Z26" s="375" t="s">
        <v>168</v>
      </c>
      <c r="AA26" s="430"/>
      <c r="AB26" s="430"/>
      <c r="AC26" s="430"/>
      <c r="AD26" s="430"/>
      <c r="AE26" s="430"/>
      <c r="AF26" s="430"/>
      <c r="AG26" s="431"/>
      <c r="AH26" s="372">
        <v>195</v>
      </c>
      <c r="AI26" s="373"/>
      <c r="AJ26" s="373"/>
      <c r="AK26" s="373"/>
      <c r="AL26" s="374"/>
      <c r="AM26" s="372">
        <v>593190</v>
      </c>
      <c r="AN26" s="373"/>
      <c r="AO26" s="373"/>
      <c r="AP26" s="373"/>
      <c r="AQ26" s="373"/>
      <c r="AR26" s="374"/>
      <c r="AS26" s="372">
        <v>3042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386696</v>
      </c>
      <c r="BO26" s="420"/>
      <c r="BP26" s="420"/>
      <c r="BQ26" s="420"/>
      <c r="BR26" s="420"/>
      <c r="BS26" s="420"/>
      <c r="BT26" s="420"/>
      <c r="BU26" s="421"/>
      <c r="BV26" s="419">
        <v>502311</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7580</v>
      </c>
      <c r="R27" s="373"/>
      <c r="S27" s="373"/>
      <c r="T27" s="373"/>
      <c r="U27" s="373"/>
      <c r="V27" s="374"/>
      <c r="W27" s="462"/>
      <c r="X27" s="399"/>
      <c r="Y27" s="400"/>
      <c r="Z27" s="375" t="s">
        <v>171</v>
      </c>
      <c r="AA27" s="376"/>
      <c r="AB27" s="376"/>
      <c r="AC27" s="376"/>
      <c r="AD27" s="376"/>
      <c r="AE27" s="376"/>
      <c r="AF27" s="376"/>
      <c r="AG27" s="377"/>
      <c r="AH27" s="372">
        <v>85</v>
      </c>
      <c r="AI27" s="373"/>
      <c r="AJ27" s="373"/>
      <c r="AK27" s="373"/>
      <c r="AL27" s="374"/>
      <c r="AM27" s="372">
        <v>269156</v>
      </c>
      <c r="AN27" s="373"/>
      <c r="AO27" s="373"/>
      <c r="AP27" s="373"/>
      <c r="AQ27" s="373"/>
      <c r="AR27" s="374"/>
      <c r="AS27" s="372">
        <v>3167</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708671</v>
      </c>
      <c r="BO27" s="454"/>
      <c r="BP27" s="454"/>
      <c r="BQ27" s="454"/>
      <c r="BR27" s="454"/>
      <c r="BS27" s="454"/>
      <c r="BT27" s="454"/>
      <c r="BU27" s="455"/>
      <c r="BV27" s="453">
        <v>708671</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7080</v>
      </c>
      <c r="R28" s="373"/>
      <c r="S28" s="373"/>
      <c r="T28" s="373"/>
      <c r="U28" s="373"/>
      <c r="V28" s="374"/>
      <c r="W28" s="462"/>
      <c r="X28" s="399"/>
      <c r="Y28" s="400"/>
      <c r="Z28" s="375" t="s">
        <v>174</v>
      </c>
      <c r="AA28" s="376"/>
      <c r="AB28" s="376"/>
      <c r="AC28" s="376"/>
      <c r="AD28" s="376"/>
      <c r="AE28" s="376"/>
      <c r="AF28" s="376"/>
      <c r="AG28" s="377"/>
      <c r="AH28" s="372">
        <v>2</v>
      </c>
      <c r="AI28" s="373"/>
      <c r="AJ28" s="373"/>
      <c r="AK28" s="373"/>
      <c r="AL28" s="374"/>
      <c r="AM28" s="372" t="s">
        <v>175</v>
      </c>
      <c r="AN28" s="373"/>
      <c r="AO28" s="373"/>
      <c r="AP28" s="373"/>
      <c r="AQ28" s="373"/>
      <c r="AR28" s="374"/>
      <c r="AS28" s="372" t="s">
        <v>175</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8600850</v>
      </c>
      <c r="BO28" s="449"/>
      <c r="BP28" s="449"/>
      <c r="BQ28" s="449"/>
      <c r="BR28" s="449"/>
      <c r="BS28" s="449"/>
      <c r="BT28" s="449"/>
      <c r="BU28" s="450"/>
      <c r="BV28" s="448">
        <v>7936120</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177</v>
      </c>
      <c r="F29" s="376"/>
      <c r="G29" s="376"/>
      <c r="H29" s="376"/>
      <c r="I29" s="376"/>
      <c r="J29" s="376"/>
      <c r="K29" s="377"/>
      <c r="L29" s="372">
        <v>26</v>
      </c>
      <c r="M29" s="373"/>
      <c r="N29" s="373"/>
      <c r="O29" s="373"/>
      <c r="P29" s="374"/>
      <c r="Q29" s="372">
        <v>6640</v>
      </c>
      <c r="R29" s="373"/>
      <c r="S29" s="373"/>
      <c r="T29" s="373"/>
      <c r="U29" s="373"/>
      <c r="V29" s="374"/>
      <c r="W29" s="463"/>
      <c r="X29" s="464"/>
      <c r="Y29" s="465"/>
      <c r="Z29" s="375" t="s">
        <v>178</v>
      </c>
      <c r="AA29" s="376"/>
      <c r="AB29" s="376"/>
      <c r="AC29" s="376"/>
      <c r="AD29" s="376"/>
      <c r="AE29" s="376"/>
      <c r="AF29" s="376"/>
      <c r="AG29" s="377"/>
      <c r="AH29" s="372">
        <v>1655</v>
      </c>
      <c r="AI29" s="373"/>
      <c r="AJ29" s="373"/>
      <c r="AK29" s="373"/>
      <c r="AL29" s="374"/>
      <c r="AM29" s="372">
        <v>5164224</v>
      </c>
      <c r="AN29" s="373"/>
      <c r="AO29" s="373"/>
      <c r="AP29" s="373"/>
      <c r="AQ29" s="373"/>
      <c r="AR29" s="374"/>
      <c r="AS29" s="372">
        <v>3120</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t="s">
        <v>122</v>
      </c>
      <c r="BO29" s="420"/>
      <c r="BP29" s="420"/>
      <c r="BQ29" s="420"/>
      <c r="BR29" s="420"/>
      <c r="BS29" s="420"/>
      <c r="BT29" s="420"/>
      <c r="BU29" s="421"/>
      <c r="BV29" s="419" t="s">
        <v>122</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100.3</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11605771</v>
      </c>
      <c r="BO30" s="454"/>
      <c r="BP30" s="454"/>
      <c r="BQ30" s="454"/>
      <c r="BR30" s="454"/>
      <c r="BS30" s="454"/>
      <c r="BT30" s="454"/>
      <c r="BU30" s="455"/>
      <c r="BV30" s="453">
        <v>11325190</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7</v>
      </c>
      <c r="BX34" s="367"/>
      <c r="BY34" s="368" t="str">
        <f>IF('各会計、関係団体の財政状況及び健全化判断比率'!B68="","",'各会計、関係団体の財政状況及び健全化判断比率'!B68)</f>
        <v>大阪府都市ボートレース企業団（モーターボート競走事業会計）</v>
      </c>
      <c r="BZ34" s="368"/>
      <c r="CA34" s="368"/>
      <c r="CB34" s="368"/>
      <c r="CC34" s="368"/>
      <c r="CD34" s="368"/>
      <c r="CE34" s="368"/>
      <c r="CF34" s="368"/>
      <c r="CG34" s="368"/>
      <c r="CH34" s="368"/>
      <c r="CI34" s="368"/>
      <c r="CJ34" s="368"/>
      <c r="CK34" s="368"/>
      <c r="CL34" s="368"/>
      <c r="CM34" s="368"/>
      <c r="CN34" s="169"/>
      <c r="CO34" s="367">
        <f>IF(CQ34="","",MAX(C34:D43,U34:V43,AM34:AN43,BE34:BF43,BW34:BX43)+1)</f>
        <v>13</v>
      </c>
      <c r="CP34" s="367"/>
      <c r="CQ34" s="368" t="str">
        <f>IF('各会計、関係団体の財政状況及び健全化判断比率'!BS7="","",'各会計、関係団体の財政状況及び健全化判断比率'!BS7)</f>
        <v>茨木市土地開発公社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IF('各会計、関係団体の財政状況及び健全化判断比率'!B32="","",'各会計、関係団体の財政状況及び健全化判断比率'!B32)</f>
        <v>下水道等事業会計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8</v>
      </c>
      <c r="BX35" s="367"/>
      <c r="BY35" s="368" t="str">
        <f>IF('各会計、関係団体の財政状況及び健全化判断比率'!B69="","",'各会計、関係団体の財政状況及び健全化判断比率'!B69)</f>
        <v>淀川右岸水防事務組合</v>
      </c>
      <c r="BZ35" s="368"/>
      <c r="CA35" s="368"/>
      <c r="CB35" s="368"/>
      <c r="CC35" s="368"/>
      <c r="CD35" s="368"/>
      <c r="CE35" s="368"/>
      <c r="CF35" s="368"/>
      <c r="CG35" s="368"/>
      <c r="CH35" s="368"/>
      <c r="CI35" s="368"/>
      <c r="CJ35" s="368"/>
      <c r="CK35" s="368"/>
      <c r="CL35" s="368"/>
      <c r="CM35" s="368"/>
      <c r="CN35" s="169"/>
      <c r="CO35" s="367">
        <f t="shared" ref="CO35:CO43" si="3">IF(CQ35="","",CO34+1)</f>
        <v>14</v>
      </c>
      <c r="CP35" s="367"/>
      <c r="CQ35" s="368" t="str">
        <f>IF('各会計、関係団体の財政状況及び健全化判断比率'!BS8="","",'各会計、関係団体の財政状況及び健全化判断比率'!BS8)</f>
        <v>茨木市保健医療センター</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9</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69"/>
      <c r="CO36" s="367">
        <f t="shared" si="3"/>
        <v>15</v>
      </c>
      <c r="CP36" s="367"/>
      <c r="CQ36" s="368" t="str">
        <f>IF('各会計、関係団体の財政状況及び健全化判断比率'!BS9="","",'各会計、関係団体の財政状況及び健全化判断比率'!BS9)</f>
        <v>茨木市文化振興財団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10</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69"/>
      <c r="CO37" s="367">
        <f t="shared" si="3"/>
        <v>16</v>
      </c>
      <c r="CP37" s="367"/>
      <c r="CQ37" s="368" t="str">
        <f>IF('各会計、関係団体の財政状況及び健全化判断比率'!BS10="","",'各会計、関係団体の財政状況及び健全化判断比率'!BS10)</f>
        <v>茨木市観光協会</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11</v>
      </c>
      <c r="BX38" s="367"/>
      <c r="BY38" s="368" t="str">
        <f>IF('各会計、関係団体の財政状況及び健全化判断比率'!B72="","",'各会計、関係団体の財政状況及び健全化判断比率'!B72)</f>
        <v>大阪広域水道企業団（水道用水供給会計）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12</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N6bR33jP+V6uIImAb6ChxRSroyYbP1DZ1Upx+EBPNgXaGvuPeKsBLTFjHHtvSayRI40ntdW+YaK6LtS+v1oLWA==" saltValue="rrFNH/dc4OtraGN7++g+H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5546875" style="23" customWidth="1"/>
    <col min="2" max="2" width="11" style="23" customWidth="1"/>
    <col min="3" max="3" width="17" style="23" customWidth="1"/>
    <col min="4" max="5" width="16.554687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533</v>
      </c>
      <c r="D34" s="1151"/>
      <c r="E34" s="1152"/>
      <c r="F34" s="32">
        <v>5.99</v>
      </c>
      <c r="G34" s="33">
        <v>6.4</v>
      </c>
      <c r="H34" s="33">
        <v>6.91</v>
      </c>
      <c r="I34" s="33">
        <v>6.64</v>
      </c>
      <c r="J34" s="34">
        <v>7.07</v>
      </c>
      <c r="K34" s="22"/>
      <c r="L34" s="22"/>
      <c r="M34" s="22"/>
      <c r="N34" s="22"/>
      <c r="O34" s="22"/>
      <c r="P34" s="22"/>
    </row>
    <row r="35" spans="1:16" ht="39" customHeight="1" x14ac:dyDescent="0.2">
      <c r="A35" s="22"/>
      <c r="B35" s="35"/>
      <c r="C35" s="1145" t="s">
        <v>534</v>
      </c>
      <c r="D35" s="1146"/>
      <c r="E35" s="1147"/>
      <c r="F35" s="36">
        <v>1.63</v>
      </c>
      <c r="G35" s="37">
        <v>2.2200000000000002</v>
      </c>
      <c r="H35" s="37">
        <v>3.37</v>
      </c>
      <c r="I35" s="37">
        <v>3.57</v>
      </c>
      <c r="J35" s="38">
        <v>4.83</v>
      </c>
      <c r="K35" s="22"/>
      <c r="L35" s="22"/>
      <c r="M35" s="22"/>
      <c r="N35" s="22"/>
      <c r="O35" s="22"/>
      <c r="P35" s="22"/>
    </row>
    <row r="36" spans="1:16" ht="39" customHeight="1" x14ac:dyDescent="0.2">
      <c r="A36" s="22"/>
      <c r="B36" s="35"/>
      <c r="C36" s="1145" t="s">
        <v>535</v>
      </c>
      <c r="D36" s="1146"/>
      <c r="E36" s="1147"/>
      <c r="F36" s="36">
        <v>2.08</v>
      </c>
      <c r="G36" s="37">
        <v>1.69</v>
      </c>
      <c r="H36" s="37">
        <v>1.77</v>
      </c>
      <c r="I36" s="37">
        <v>2.0699999999999998</v>
      </c>
      <c r="J36" s="38">
        <v>2.14</v>
      </c>
      <c r="K36" s="22"/>
      <c r="L36" s="22"/>
      <c r="M36" s="22"/>
      <c r="N36" s="22"/>
      <c r="O36" s="22"/>
      <c r="P36" s="22"/>
    </row>
    <row r="37" spans="1:16" ht="39" customHeight="1" x14ac:dyDescent="0.2">
      <c r="A37" s="22"/>
      <c r="B37" s="35"/>
      <c r="C37" s="1145" t="s">
        <v>536</v>
      </c>
      <c r="D37" s="1146"/>
      <c r="E37" s="1147"/>
      <c r="F37" s="36">
        <v>1.96</v>
      </c>
      <c r="G37" s="37">
        <v>2.0299999999999998</v>
      </c>
      <c r="H37" s="37">
        <v>2.09</v>
      </c>
      <c r="I37" s="37">
        <v>1.26</v>
      </c>
      <c r="J37" s="38">
        <v>0.98</v>
      </c>
      <c r="K37" s="22"/>
      <c r="L37" s="22"/>
      <c r="M37" s="22"/>
      <c r="N37" s="22"/>
      <c r="O37" s="22"/>
      <c r="P37" s="22"/>
    </row>
    <row r="38" spans="1:16" ht="39" customHeight="1" x14ac:dyDescent="0.2">
      <c r="A38" s="22"/>
      <c r="B38" s="35"/>
      <c r="C38" s="1145" t="s">
        <v>537</v>
      </c>
      <c r="D38" s="1146"/>
      <c r="E38" s="1147"/>
      <c r="F38" s="36">
        <v>0.91</v>
      </c>
      <c r="G38" s="37">
        <v>0.55000000000000004</v>
      </c>
      <c r="H38" s="37">
        <v>0.81</v>
      </c>
      <c r="I38" s="37">
        <v>0.59</v>
      </c>
      <c r="J38" s="38">
        <v>0.74</v>
      </c>
      <c r="K38" s="22"/>
      <c r="L38" s="22"/>
      <c r="M38" s="22"/>
      <c r="N38" s="22"/>
      <c r="O38" s="22"/>
      <c r="P38" s="22"/>
    </row>
    <row r="39" spans="1:16" ht="39" customHeight="1" x14ac:dyDescent="0.2">
      <c r="A39" s="22"/>
      <c r="B39" s="35"/>
      <c r="C39" s="1145" t="s">
        <v>538</v>
      </c>
      <c r="D39" s="1146"/>
      <c r="E39" s="1147"/>
      <c r="F39" s="36">
        <v>0.3</v>
      </c>
      <c r="G39" s="37">
        <v>0.3</v>
      </c>
      <c r="H39" s="37">
        <v>0.35</v>
      </c>
      <c r="I39" s="37">
        <v>0.35</v>
      </c>
      <c r="J39" s="38">
        <v>0.39</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539</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540</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ra5DNkIkRhvLp6AMGpBghA0yKlQcacEVxmgyOBP4pYKVB9+FU47n9l2oopqV4dSXd0+Z2Y3XwSpH4VHdObHbA==" saltValue="YPpqmh4GNXUAgphCf8zL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554687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5221</v>
      </c>
      <c r="L45" s="60">
        <v>5223</v>
      </c>
      <c r="M45" s="60">
        <v>5232</v>
      </c>
      <c r="N45" s="60">
        <v>5347</v>
      </c>
      <c r="O45" s="61">
        <v>4918</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1226</v>
      </c>
      <c r="L48" s="64">
        <v>1028</v>
      </c>
      <c r="M48" s="64">
        <v>1005</v>
      </c>
      <c r="N48" s="64">
        <v>955</v>
      </c>
      <c r="O48" s="65">
        <v>967</v>
      </c>
      <c r="P48" s="48"/>
      <c r="Q48" s="48"/>
      <c r="R48" s="48"/>
      <c r="S48" s="48"/>
      <c r="T48" s="48"/>
      <c r="U48" s="48"/>
    </row>
    <row r="49" spans="1:21" ht="30.75" customHeight="1" x14ac:dyDescent="0.2">
      <c r="A49" s="48"/>
      <c r="B49" s="1178"/>
      <c r="C49" s="1179"/>
      <c r="D49" s="62"/>
      <c r="E49" s="1155" t="s">
        <v>14</v>
      </c>
      <c r="F49" s="1155"/>
      <c r="G49" s="1155"/>
      <c r="H49" s="1155"/>
      <c r="I49" s="1155"/>
      <c r="J49" s="1156"/>
      <c r="K49" s="63" t="s">
        <v>487</v>
      </c>
      <c r="L49" s="64" t="s">
        <v>487</v>
      </c>
      <c r="M49" s="64" t="s">
        <v>487</v>
      </c>
      <c r="N49" s="64" t="s">
        <v>487</v>
      </c>
      <c r="O49" s="65" t="s">
        <v>487</v>
      </c>
      <c r="P49" s="48"/>
      <c r="Q49" s="48"/>
      <c r="R49" s="48"/>
      <c r="S49" s="48"/>
      <c r="T49" s="48"/>
      <c r="U49" s="48"/>
    </row>
    <row r="50" spans="1:21" ht="30.75" customHeight="1" x14ac:dyDescent="0.2">
      <c r="A50" s="48"/>
      <c r="B50" s="1178"/>
      <c r="C50" s="1179"/>
      <c r="D50" s="62"/>
      <c r="E50" s="1155" t="s">
        <v>15</v>
      </c>
      <c r="F50" s="1155"/>
      <c r="G50" s="1155"/>
      <c r="H50" s="1155"/>
      <c r="I50" s="1155"/>
      <c r="J50" s="1156"/>
      <c r="K50" s="63">
        <v>99</v>
      </c>
      <c r="L50" s="64">
        <v>100</v>
      </c>
      <c r="M50" s="64">
        <v>100</v>
      </c>
      <c r="N50" s="64">
        <v>111</v>
      </c>
      <c r="O50" s="65">
        <v>185</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7344</v>
      </c>
      <c r="L52" s="64">
        <v>6963</v>
      </c>
      <c r="M52" s="64">
        <v>6686</v>
      </c>
      <c r="N52" s="64">
        <v>6442</v>
      </c>
      <c r="O52" s="65">
        <v>6236</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-798</v>
      </c>
      <c r="L53" s="69">
        <v>-612</v>
      </c>
      <c r="M53" s="69">
        <v>-349</v>
      </c>
      <c r="N53" s="69">
        <v>-29</v>
      </c>
      <c r="O53" s="70">
        <v>-166</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45FuVb87V3z4CwG3yL5x7sAH2NDfie+QDm2Mpfq5bIbvnA0gUt3s4KQdDJwjmnqZkBNvioaLYEpbXMsjphXiw==" saltValue="XR1FwyDAqkZNRb7kcN+rW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5546875" style="96" customWidth="1"/>
    <col min="2" max="3" width="12.5546875" style="96" customWidth="1"/>
    <col min="4" max="4" width="11.5546875" style="96" customWidth="1"/>
    <col min="5" max="8" width="10.44140625" style="96" customWidth="1"/>
    <col min="9" max="13" width="16.44140625" style="96" customWidth="1"/>
    <col min="14" max="19" width="12.554687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43">
        <v>47459</v>
      </c>
      <c r="J41" s="344">
        <v>46779</v>
      </c>
      <c r="K41" s="344">
        <v>49644</v>
      </c>
      <c r="L41" s="344">
        <v>52875</v>
      </c>
      <c r="M41" s="345">
        <v>53886</v>
      </c>
    </row>
    <row r="42" spans="2:13" ht="27.75" customHeight="1" x14ac:dyDescent="0.2">
      <c r="B42" s="1186"/>
      <c r="C42" s="1187"/>
      <c r="D42" s="106"/>
      <c r="E42" s="1190" t="s">
        <v>32</v>
      </c>
      <c r="F42" s="1190"/>
      <c r="G42" s="1190"/>
      <c r="H42" s="1191"/>
      <c r="I42" s="346">
        <v>1410</v>
      </c>
      <c r="J42" s="347">
        <v>609</v>
      </c>
      <c r="K42" s="347">
        <v>1328</v>
      </c>
      <c r="L42" s="347">
        <v>984</v>
      </c>
      <c r="M42" s="348">
        <v>1691</v>
      </c>
    </row>
    <row r="43" spans="2:13" ht="27.75" customHeight="1" x14ac:dyDescent="0.2">
      <c r="B43" s="1186"/>
      <c r="C43" s="1187"/>
      <c r="D43" s="106"/>
      <c r="E43" s="1190" t="s">
        <v>33</v>
      </c>
      <c r="F43" s="1190"/>
      <c r="G43" s="1190"/>
      <c r="H43" s="1191"/>
      <c r="I43" s="346">
        <v>9484</v>
      </c>
      <c r="J43" s="347">
        <v>8514</v>
      </c>
      <c r="K43" s="347">
        <v>8247</v>
      </c>
      <c r="L43" s="347">
        <v>8163</v>
      </c>
      <c r="M43" s="348">
        <v>8740</v>
      </c>
    </row>
    <row r="44" spans="2:13" ht="27.75" customHeight="1" x14ac:dyDescent="0.2">
      <c r="B44" s="1186"/>
      <c r="C44" s="1187"/>
      <c r="D44" s="106"/>
      <c r="E44" s="1190" t="s">
        <v>34</v>
      </c>
      <c r="F44" s="1190"/>
      <c r="G44" s="1190"/>
      <c r="H44" s="1191"/>
      <c r="I44" s="346" t="s">
        <v>487</v>
      </c>
      <c r="J44" s="347" t="s">
        <v>487</v>
      </c>
      <c r="K44" s="347" t="s">
        <v>487</v>
      </c>
      <c r="L44" s="347" t="s">
        <v>487</v>
      </c>
      <c r="M44" s="348" t="s">
        <v>487</v>
      </c>
    </row>
    <row r="45" spans="2:13" ht="27.75" customHeight="1" x14ac:dyDescent="0.2">
      <c r="B45" s="1186"/>
      <c r="C45" s="1187"/>
      <c r="D45" s="106"/>
      <c r="E45" s="1190" t="s">
        <v>35</v>
      </c>
      <c r="F45" s="1190"/>
      <c r="G45" s="1190"/>
      <c r="H45" s="1191"/>
      <c r="I45" s="346">
        <v>10156</v>
      </c>
      <c r="J45" s="347">
        <v>10288</v>
      </c>
      <c r="K45" s="347">
        <v>10329</v>
      </c>
      <c r="L45" s="347">
        <v>10814</v>
      </c>
      <c r="M45" s="348">
        <v>10912</v>
      </c>
    </row>
    <row r="46" spans="2:13" ht="27.75" customHeight="1" x14ac:dyDescent="0.2">
      <c r="B46" s="1186"/>
      <c r="C46" s="1187"/>
      <c r="D46" s="107"/>
      <c r="E46" s="1190" t="s">
        <v>36</v>
      </c>
      <c r="F46" s="1190"/>
      <c r="G46" s="1190"/>
      <c r="H46" s="1191"/>
      <c r="I46" s="346">
        <v>63</v>
      </c>
      <c r="J46" s="347" t="s">
        <v>487</v>
      </c>
      <c r="K46" s="347" t="s">
        <v>487</v>
      </c>
      <c r="L46" s="347" t="s">
        <v>487</v>
      </c>
      <c r="M46" s="348" t="s">
        <v>487</v>
      </c>
    </row>
    <row r="47" spans="2:13" ht="27.75" customHeight="1" x14ac:dyDescent="0.2">
      <c r="B47" s="1186"/>
      <c r="C47" s="1187"/>
      <c r="D47" s="108"/>
      <c r="E47" s="1200" t="s">
        <v>37</v>
      </c>
      <c r="F47" s="1201"/>
      <c r="G47" s="1201"/>
      <c r="H47" s="1202"/>
      <c r="I47" s="346" t="s">
        <v>487</v>
      </c>
      <c r="J47" s="347" t="s">
        <v>487</v>
      </c>
      <c r="K47" s="347" t="s">
        <v>487</v>
      </c>
      <c r="L47" s="347" t="s">
        <v>487</v>
      </c>
      <c r="M47" s="348" t="s">
        <v>487</v>
      </c>
    </row>
    <row r="48" spans="2:13" ht="27.75" customHeight="1" x14ac:dyDescent="0.2">
      <c r="B48" s="1186"/>
      <c r="C48" s="1187"/>
      <c r="D48" s="106"/>
      <c r="E48" s="1190" t="s">
        <v>38</v>
      </c>
      <c r="F48" s="1190"/>
      <c r="G48" s="1190"/>
      <c r="H48" s="1191"/>
      <c r="I48" s="346" t="s">
        <v>487</v>
      </c>
      <c r="J48" s="347" t="s">
        <v>487</v>
      </c>
      <c r="K48" s="347" t="s">
        <v>487</v>
      </c>
      <c r="L48" s="347" t="s">
        <v>487</v>
      </c>
      <c r="M48" s="348" t="s">
        <v>487</v>
      </c>
    </row>
    <row r="49" spans="2:13" ht="27.75" customHeight="1" x14ac:dyDescent="0.2">
      <c r="B49" s="1188"/>
      <c r="C49" s="1189"/>
      <c r="D49" s="106"/>
      <c r="E49" s="1190" t="s">
        <v>39</v>
      </c>
      <c r="F49" s="1190"/>
      <c r="G49" s="1190"/>
      <c r="H49" s="1191"/>
      <c r="I49" s="346" t="s">
        <v>487</v>
      </c>
      <c r="J49" s="347" t="s">
        <v>487</v>
      </c>
      <c r="K49" s="347" t="s">
        <v>487</v>
      </c>
      <c r="L49" s="347" t="s">
        <v>487</v>
      </c>
      <c r="M49" s="348" t="s">
        <v>487</v>
      </c>
    </row>
    <row r="50" spans="2:13" ht="27.75" customHeight="1" x14ac:dyDescent="0.2">
      <c r="B50" s="1184" t="s">
        <v>40</v>
      </c>
      <c r="C50" s="1185"/>
      <c r="D50" s="109"/>
      <c r="E50" s="1190" t="s">
        <v>41</v>
      </c>
      <c r="F50" s="1190"/>
      <c r="G50" s="1190"/>
      <c r="H50" s="1191"/>
      <c r="I50" s="346">
        <v>23616</v>
      </c>
      <c r="J50" s="347">
        <v>25045</v>
      </c>
      <c r="K50" s="347">
        <v>24451</v>
      </c>
      <c r="L50" s="347">
        <v>20331</v>
      </c>
      <c r="M50" s="348">
        <v>21477</v>
      </c>
    </row>
    <row r="51" spans="2:13" ht="27.75" customHeight="1" x14ac:dyDescent="0.2">
      <c r="B51" s="1186"/>
      <c r="C51" s="1187"/>
      <c r="D51" s="106"/>
      <c r="E51" s="1190" t="s">
        <v>42</v>
      </c>
      <c r="F51" s="1190"/>
      <c r="G51" s="1190"/>
      <c r="H51" s="1191"/>
      <c r="I51" s="346">
        <v>18560</v>
      </c>
      <c r="J51" s="347">
        <v>17348</v>
      </c>
      <c r="K51" s="347">
        <v>18399</v>
      </c>
      <c r="L51" s="347">
        <v>17592</v>
      </c>
      <c r="M51" s="348">
        <v>16963</v>
      </c>
    </row>
    <row r="52" spans="2:13" ht="27.75" customHeight="1" x14ac:dyDescent="0.2">
      <c r="B52" s="1188"/>
      <c r="C52" s="1189"/>
      <c r="D52" s="106"/>
      <c r="E52" s="1190" t="s">
        <v>43</v>
      </c>
      <c r="F52" s="1190"/>
      <c r="G52" s="1190"/>
      <c r="H52" s="1191"/>
      <c r="I52" s="346">
        <v>52498</v>
      </c>
      <c r="J52" s="347">
        <v>51383</v>
      </c>
      <c r="K52" s="347">
        <v>50380</v>
      </c>
      <c r="L52" s="347">
        <v>50299</v>
      </c>
      <c r="M52" s="348">
        <v>47718</v>
      </c>
    </row>
    <row r="53" spans="2:13" ht="27.75" customHeight="1" thickBot="1" x14ac:dyDescent="0.25">
      <c r="B53" s="1192" t="s">
        <v>19</v>
      </c>
      <c r="C53" s="1193"/>
      <c r="D53" s="110"/>
      <c r="E53" s="1194" t="s">
        <v>44</v>
      </c>
      <c r="F53" s="1194"/>
      <c r="G53" s="1194"/>
      <c r="H53" s="1195"/>
      <c r="I53" s="349">
        <v>-26102</v>
      </c>
      <c r="J53" s="350">
        <v>-27586</v>
      </c>
      <c r="K53" s="350">
        <v>-23684</v>
      </c>
      <c r="L53" s="350">
        <v>-15386</v>
      </c>
      <c r="M53" s="351">
        <v>-10928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twyIg9nxnzJxfNOyBhA+uqQkUwtfHHm89Pj7bMbJpKcZhJmqdw/xFkBmkckJGpSBQfIczbSUzXoLlriMaohgwQ==" saltValue="gLrH9WmuAyEps8PQw/udi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election sqref="A1:A1048576"/>
    </sheetView>
  </sheetViews>
  <sheetFormatPr defaultColWidth="0" defaultRowHeight="13.5" customHeight="1" zeroHeight="1" x14ac:dyDescent="0.2"/>
  <cols>
    <col min="1" max="1" width="8.21875" style="1" customWidth="1"/>
    <col min="2" max="2" width="16.441406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7943</v>
      </c>
      <c r="G55" s="352">
        <v>7936</v>
      </c>
      <c r="H55" s="353">
        <v>8601</v>
      </c>
    </row>
    <row r="56" spans="2:8" ht="52.5" customHeight="1" x14ac:dyDescent="0.2">
      <c r="B56" s="122"/>
      <c r="C56" s="1213" t="s">
        <v>47</v>
      </c>
      <c r="D56" s="1213"/>
      <c r="E56" s="1214"/>
      <c r="F56" s="354" t="s">
        <v>487</v>
      </c>
      <c r="G56" s="354" t="s">
        <v>487</v>
      </c>
      <c r="H56" s="355" t="s">
        <v>487</v>
      </c>
    </row>
    <row r="57" spans="2:8" ht="53.25" customHeight="1" x14ac:dyDescent="0.2">
      <c r="B57" s="122"/>
      <c r="C57" s="1215" t="s">
        <v>48</v>
      </c>
      <c r="D57" s="1215"/>
      <c r="E57" s="1216"/>
      <c r="F57" s="356">
        <v>15508</v>
      </c>
      <c r="G57" s="356">
        <v>11325</v>
      </c>
      <c r="H57" s="357">
        <v>11606</v>
      </c>
    </row>
    <row r="58" spans="2:8" ht="45.75" customHeight="1" x14ac:dyDescent="0.2">
      <c r="B58" s="123"/>
      <c r="C58" s="1203" t="s">
        <v>561</v>
      </c>
      <c r="D58" s="1204"/>
      <c r="E58" s="1205"/>
      <c r="F58" s="358">
        <v>3600</v>
      </c>
      <c r="G58" s="358">
        <v>3800</v>
      </c>
      <c r="H58" s="359">
        <v>4000</v>
      </c>
    </row>
    <row r="59" spans="2:8" ht="45.75" customHeight="1" x14ac:dyDescent="0.2">
      <c r="B59" s="123"/>
      <c r="C59" s="1203" t="s">
        <v>562</v>
      </c>
      <c r="D59" s="1204"/>
      <c r="E59" s="1205"/>
      <c r="F59" s="358">
        <v>3176</v>
      </c>
      <c r="G59" s="358">
        <v>2976</v>
      </c>
      <c r="H59" s="359">
        <v>3176</v>
      </c>
    </row>
    <row r="60" spans="2:8" ht="45.75" customHeight="1" x14ac:dyDescent="0.2">
      <c r="B60" s="123"/>
      <c r="C60" s="1203" t="s">
        <v>560</v>
      </c>
      <c r="D60" s="1204"/>
      <c r="E60" s="1205"/>
      <c r="F60" s="358">
        <v>2869</v>
      </c>
      <c r="G60" s="358">
        <v>2670</v>
      </c>
      <c r="H60" s="359">
        <v>2571</v>
      </c>
    </row>
    <row r="61" spans="2:8" ht="45.75" customHeight="1" x14ac:dyDescent="0.2">
      <c r="B61" s="123"/>
      <c r="C61" s="1203" t="s">
        <v>558</v>
      </c>
      <c r="D61" s="1204"/>
      <c r="E61" s="1205"/>
      <c r="F61" s="358">
        <v>990</v>
      </c>
      <c r="G61" s="358">
        <v>971</v>
      </c>
      <c r="H61" s="359">
        <v>952</v>
      </c>
    </row>
    <row r="62" spans="2:8" ht="45.75" customHeight="1" thickBot="1" x14ac:dyDescent="0.25">
      <c r="B62" s="124"/>
      <c r="C62" s="1206" t="s">
        <v>559</v>
      </c>
      <c r="D62" s="1207"/>
      <c r="E62" s="1208"/>
      <c r="F62" s="360">
        <v>765</v>
      </c>
      <c r="G62" s="360">
        <v>729</v>
      </c>
      <c r="H62" s="361">
        <v>700</v>
      </c>
    </row>
    <row r="63" spans="2:8" ht="52.5" customHeight="1" thickBot="1" x14ac:dyDescent="0.25">
      <c r="B63" s="125"/>
      <c r="C63" s="1209" t="s">
        <v>49</v>
      </c>
      <c r="D63" s="1209"/>
      <c r="E63" s="1210"/>
      <c r="F63" s="362">
        <v>23451</v>
      </c>
      <c r="G63" s="362">
        <v>19261</v>
      </c>
      <c r="H63" s="363">
        <v>20207</v>
      </c>
    </row>
    <row r="64" spans="2:8" ht="13.2" x14ac:dyDescent="0.2"/>
  </sheetData>
  <sheetProtection algorithmName="SHA-512" hashValue="JP5vl4MzkJEet+/sVzknPFeqFoXgBHH7nc4RKxovQHRoyfFONxdSdTMGcHUa0WQL5S+uC0J0bYElAjjPKbYChQ==" saltValue="Gv6beILHiebIED7PBnp3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0"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441406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31290</v>
      </c>
      <c r="E3" s="144"/>
      <c r="F3" s="145">
        <v>43261</v>
      </c>
      <c r="G3" s="146"/>
      <c r="H3" s="147"/>
    </row>
    <row r="4" spans="1:8" x14ac:dyDescent="0.2">
      <c r="A4" s="148"/>
      <c r="B4" s="149"/>
      <c r="C4" s="150"/>
      <c r="D4" s="151">
        <v>15932</v>
      </c>
      <c r="E4" s="152"/>
      <c r="F4" s="153">
        <v>24721</v>
      </c>
      <c r="G4" s="154"/>
      <c r="H4" s="155"/>
    </row>
    <row r="5" spans="1:8" x14ac:dyDescent="0.2">
      <c r="A5" s="136" t="s">
        <v>519</v>
      </c>
      <c r="B5" s="141"/>
      <c r="C5" s="142"/>
      <c r="D5" s="143">
        <v>45363</v>
      </c>
      <c r="E5" s="144"/>
      <c r="F5" s="145">
        <v>40626</v>
      </c>
      <c r="G5" s="146"/>
      <c r="H5" s="147"/>
    </row>
    <row r="6" spans="1:8" x14ac:dyDescent="0.2">
      <c r="A6" s="148"/>
      <c r="B6" s="149"/>
      <c r="C6" s="150"/>
      <c r="D6" s="151">
        <v>23384</v>
      </c>
      <c r="E6" s="152"/>
      <c r="F6" s="153">
        <v>24279</v>
      </c>
      <c r="G6" s="154"/>
      <c r="H6" s="155"/>
    </row>
    <row r="7" spans="1:8" x14ac:dyDescent="0.2">
      <c r="A7" s="136" t="s">
        <v>520</v>
      </c>
      <c r="B7" s="141"/>
      <c r="C7" s="142"/>
      <c r="D7" s="143">
        <v>65322</v>
      </c>
      <c r="E7" s="144"/>
      <c r="F7" s="145">
        <v>46133</v>
      </c>
      <c r="G7" s="146"/>
      <c r="H7" s="147"/>
    </row>
    <row r="8" spans="1:8" x14ac:dyDescent="0.2">
      <c r="A8" s="148"/>
      <c r="B8" s="149"/>
      <c r="C8" s="150"/>
      <c r="D8" s="151">
        <v>40742</v>
      </c>
      <c r="E8" s="152"/>
      <c r="F8" s="153">
        <v>27280</v>
      </c>
      <c r="G8" s="154"/>
      <c r="H8" s="155"/>
    </row>
    <row r="9" spans="1:8" x14ac:dyDescent="0.2">
      <c r="A9" s="136" t="s">
        <v>521</v>
      </c>
      <c r="B9" s="141"/>
      <c r="C9" s="142"/>
      <c r="D9" s="143">
        <v>65756</v>
      </c>
      <c r="E9" s="144"/>
      <c r="F9" s="145">
        <v>49174</v>
      </c>
      <c r="G9" s="146"/>
      <c r="H9" s="147"/>
    </row>
    <row r="10" spans="1:8" x14ac:dyDescent="0.2">
      <c r="A10" s="148"/>
      <c r="B10" s="149"/>
      <c r="C10" s="150"/>
      <c r="D10" s="151">
        <v>46935</v>
      </c>
      <c r="E10" s="152"/>
      <c r="F10" s="153">
        <v>29896</v>
      </c>
      <c r="G10" s="154"/>
      <c r="H10" s="155"/>
    </row>
    <row r="11" spans="1:8" x14ac:dyDescent="0.2">
      <c r="A11" s="136" t="s">
        <v>522</v>
      </c>
      <c r="B11" s="141"/>
      <c r="C11" s="142"/>
      <c r="D11" s="143">
        <v>37402</v>
      </c>
      <c r="E11" s="144"/>
      <c r="F11" s="145">
        <v>50636</v>
      </c>
      <c r="G11" s="146"/>
      <c r="H11" s="147"/>
    </row>
    <row r="12" spans="1:8" x14ac:dyDescent="0.2">
      <c r="A12" s="148"/>
      <c r="B12" s="149"/>
      <c r="C12" s="156"/>
      <c r="D12" s="151">
        <v>24810</v>
      </c>
      <c r="E12" s="152"/>
      <c r="F12" s="153">
        <v>31778</v>
      </c>
      <c r="G12" s="154"/>
      <c r="H12" s="155"/>
    </row>
    <row r="13" spans="1:8" x14ac:dyDescent="0.2">
      <c r="A13" s="136"/>
      <c r="B13" s="141"/>
      <c r="C13" s="157"/>
      <c r="D13" s="158">
        <v>49027</v>
      </c>
      <c r="E13" s="159"/>
      <c r="F13" s="160">
        <v>45966</v>
      </c>
      <c r="G13" s="161"/>
      <c r="H13" s="147"/>
    </row>
    <row r="14" spans="1:8" x14ac:dyDescent="0.2">
      <c r="A14" s="148"/>
      <c r="B14" s="149"/>
      <c r="C14" s="150"/>
      <c r="D14" s="151">
        <v>30361</v>
      </c>
      <c r="E14" s="152"/>
      <c r="F14" s="153">
        <v>27591</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2.08</v>
      </c>
      <c r="C19" s="162">
        <f>ROUND(VALUE(SUBSTITUTE(実質収支比率等に係る経年分析!G$48,"▲","-")),2)</f>
        <v>1.7</v>
      </c>
      <c r="D19" s="162">
        <f>ROUND(VALUE(SUBSTITUTE(実質収支比率等に係る経年分析!H$48,"▲","-")),2)</f>
        <v>1.77</v>
      </c>
      <c r="E19" s="162">
        <f>ROUND(VALUE(SUBSTITUTE(実質収支比率等に係る経年分析!I$48,"▲","-")),2)</f>
        <v>2.08</v>
      </c>
      <c r="F19" s="162">
        <f>ROUND(VALUE(SUBSTITUTE(実質収支比率等に係る経年分析!J$48,"▲","-")),2)</f>
        <v>2.14</v>
      </c>
    </row>
    <row r="20" spans="1:11" x14ac:dyDescent="0.2">
      <c r="A20" s="162" t="s">
        <v>53</v>
      </c>
      <c r="B20" s="162">
        <f>ROUND(VALUE(SUBSTITUTE(実質収支比率等に係る経年分析!F$47,"▲","-")),2)</f>
        <v>12.74</v>
      </c>
      <c r="C20" s="162">
        <f>ROUND(VALUE(SUBSTITUTE(実質収支比率等に係る経年分析!G$47,"▲","-")),2)</f>
        <v>13.75</v>
      </c>
      <c r="D20" s="162">
        <f>ROUND(VALUE(SUBSTITUTE(実質収支比率等に係る経年分析!H$47,"▲","-")),2)</f>
        <v>14.3</v>
      </c>
      <c r="E20" s="162">
        <f>ROUND(VALUE(SUBSTITUTE(実質収支比率等に係る経年分析!I$47,"▲","-")),2)</f>
        <v>13.97</v>
      </c>
      <c r="F20" s="162">
        <f>ROUND(VALUE(SUBSTITUTE(実質収支比率等に係る経年分析!J$47,"▲","-")),2)</f>
        <v>14.64</v>
      </c>
    </row>
    <row r="21" spans="1:11" x14ac:dyDescent="0.2">
      <c r="A21" s="162" t="s">
        <v>54</v>
      </c>
      <c r="B21" s="162">
        <f>IF(ISNUMBER(VALUE(SUBSTITUTE(実質収支比率等に係る経年分析!F$49,"▲","-"))),ROUND(VALUE(SUBSTITUTE(実質収支比率等に係る経年分析!F$49,"▲","-")),2),NA())</f>
        <v>-2</v>
      </c>
      <c r="C21" s="162">
        <f>IF(ISNUMBER(VALUE(SUBSTITUTE(実質収支比率等に係る経年分析!G$49,"▲","-"))),ROUND(VALUE(SUBSTITUTE(実質収支比率等に係る経年分析!G$49,"▲","-")),2),NA())</f>
        <v>0.24</v>
      </c>
      <c r="D21" s="162">
        <f>IF(ISNUMBER(VALUE(SUBSTITUTE(実質収支比率等に係る経年分析!H$49,"▲","-"))),ROUND(VALUE(SUBSTITUTE(実質収支比率等に係る経年分析!H$49,"▲","-")),2),NA())</f>
        <v>-0.28999999999999998</v>
      </c>
      <c r="E21" s="162">
        <f>IF(ISNUMBER(VALUE(SUBSTITUTE(実質収支比率等に係る経年分析!I$49,"▲","-"))),ROUND(VALUE(SUBSTITUTE(実質収支比率等に係る経年分析!I$49,"▲","-")),2),NA())</f>
        <v>-0.53</v>
      </c>
      <c r="F21" s="162">
        <f>IF(ISNUMBER(VALUE(SUBSTITUTE(実質収支比率等に係る経年分析!J$49,"▲","-"))),ROUND(VALUE(SUBSTITUTE(実質収支比率等に係る経年分析!J$49,"▲","-")),2),NA())</f>
        <v>0.26</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0.39</v>
      </c>
    </row>
    <row r="32" spans="1:11" x14ac:dyDescent="0.2">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0.91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0.55000000000000004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0.81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0.59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0.74</v>
      </c>
    </row>
    <row r="33" spans="1:16" x14ac:dyDescent="0.2">
      <c r="A33" s="163" t="str">
        <f>IF(連結実質赤字比率に係る赤字・黒字の構成分析!C$37="",NA(),連結実質赤字比率に係る赤字・黒字の構成分析!C$37)</f>
        <v>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1.96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2.0299999999999998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2.09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1.26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0.98</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2.08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1.77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2.0699999999999998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2.14</v>
      </c>
    </row>
    <row r="35" spans="1:16" x14ac:dyDescent="0.2">
      <c r="A35" s="163" t="str">
        <f>IF(連結実質赤字比率に係る赤字・黒字の構成分析!C$35="",NA(),連結実質赤字比率に係る赤字・黒字の構成分析!C$35)</f>
        <v>下水道等事業会計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1.63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2.2200000000000002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3.37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3.57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4.83</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5.99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6.91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6.64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7.07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7344</v>
      </c>
      <c r="E42" s="164"/>
      <c r="F42" s="164"/>
      <c r="G42" s="164">
        <f>'実質公債費比率（分子）の構造'!L$52</f>
        <v>6963</v>
      </c>
      <c r="H42" s="164"/>
      <c r="I42" s="164"/>
      <c r="J42" s="164">
        <f>'実質公債費比率（分子）の構造'!M$52</f>
        <v>6686</v>
      </c>
      <c r="K42" s="164"/>
      <c r="L42" s="164"/>
      <c r="M42" s="164">
        <f>'実質公債費比率（分子）の構造'!N$52</f>
        <v>6442</v>
      </c>
      <c r="N42" s="164"/>
      <c r="O42" s="164"/>
      <c r="P42" s="164">
        <f>'実質公債費比率（分子）の構造'!O$52</f>
        <v>6236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99</v>
      </c>
      <c r="C44" s="164"/>
      <c r="D44" s="164"/>
      <c r="E44" s="164">
        <f>'実質公債費比率（分子）の構造'!L$50</f>
        <v>100</v>
      </c>
      <c r="F44" s="164"/>
      <c r="G44" s="164"/>
      <c r="H44" s="164">
        <f>'実質公債費比率（分子）の構造'!M$50</f>
        <v>100</v>
      </c>
      <c r="I44" s="164"/>
      <c r="J44" s="164"/>
      <c r="K44" s="164">
        <f>'実質公債費比率（分子）の構造'!N$50</f>
        <v>111</v>
      </c>
      <c r="L44" s="164"/>
      <c r="M44" s="164"/>
      <c r="N44" s="164">
        <f>'実質公債費比率（分子）の構造'!O$50</f>
        <v>185</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1226</v>
      </c>
      <c r="C46" s="164"/>
      <c r="D46" s="164"/>
      <c r="E46" s="164">
        <f>'実質公債費比率（分子）の構造'!L$48</f>
        <v>1028</v>
      </c>
      <c r="F46" s="164"/>
      <c r="G46" s="164"/>
      <c r="H46" s="164">
        <f>'実質公債費比率（分子）の構造'!M$48</f>
        <v>1005</v>
      </c>
      <c r="I46" s="164"/>
      <c r="J46" s="164"/>
      <c r="K46" s="164">
        <f>'実質公債費比率（分子）の構造'!N$48</f>
        <v>955</v>
      </c>
      <c r="L46" s="164"/>
      <c r="M46" s="164"/>
      <c r="N46" s="164">
        <f>'実質公債費比率（分子）の構造'!O$48</f>
        <v>967</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5221</v>
      </c>
      <c r="C49" s="164"/>
      <c r="D49" s="164"/>
      <c r="E49" s="164">
        <f>'実質公債費比率（分子）の構造'!L$45</f>
        <v>5223</v>
      </c>
      <c r="F49" s="164"/>
      <c r="G49" s="164"/>
      <c r="H49" s="164">
        <f>'実質公債費比率（分子）の構造'!M$45</f>
        <v>5232</v>
      </c>
      <c r="I49" s="164"/>
      <c r="J49" s="164"/>
      <c r="K49" s="164">
        <f>'実質公債費比率（分子）の構造'!N$45</f>
        <v>5347</v>
      </c>
      <c r="L49" s="164"/>
      <c r="M49" s="164"/>
      <c r="N49" s="164">
        <f>'実質公債費比率（分子）の構造'!O$45</f>
        <v>4918</v>
      </c>
      <c r="O49" s="164"/>
      <c r="P49" s="164"/>
    </row>
    <row r="50" spans="1:16" x14ac:dyDescent="0.2">
      <c r="A50" s="164" t="s">
        <v>67</v>
      </c>
      <c r="B50" s="164" t="e">
        <f>NA()</f>
        <v>#N/A</v>
      </c>
      <c r="C50" s="164">
        <f>IF(ISNUMBER('実質公債費比率（分子）の構造'!K$53),'実質公債費比率（分子）の構造'!K$53,NA())</f>
        <v>-798</v>
      </c>
      <c r="D50" s="164" t="e">
        <f>NA()</f>
        <v>#N/A</v>
      </c>
      <c r="E50" s="164" t="e">
        <f>NA()</f>
        <v>#N/A</v>
      </c>
      <c r="F50" s="164">
        <f>IF(ISNUMBER('実質公債費比率（分子）の構造'!L$53),'実質公債費比率（分子）の構造'!L$53,NA())</f>
        <v>-612</v>
      </c>
      <c r="G50" s="164" t="e">
        <f>NA()</f>
        <v>#N/A</v>
      </c>
      <c r="H50" s="164" t="e">
        <f>NA()</f>
        <v>#N/A</v>
      </c>
      <c r="I50" s="164">
        <f>IF(ISNUMBER('実質公債費比率（分子）の構造'!M$53),'実質公債費比率（分子）の構造'!M$53,NA())</f>
        <v>-349</v>
      </c>
      <c r="J50" s="164" t="e">
        <f>NA()</f>
        <v>#N/A</v>
      </c>
      <c r="K50" s="164" t="e">
        <f>NA()</f>
        <v>#N/A</v>
      </c>
      <c r="L50" s="164">
        <f>IF(ISNUMBER('実質公債費比率（分子）の構造'!N$53),'実質公債費比率（分子）の構造'!N$53,NA())</f>
        <v>-29</v>
      </c>
      <c r="M50" s="164" t="e">
        <f>NA()</f>
        <v>#N/A</v>
      </c>
      <c r="N50" s="164" t="e">
        <f>NA()</f>
        <v>#N/A</v>
      </c>
      <c r="O50" s="164">
        <f>IF(ISNUMBER('実質公債費比率（分子）の構造'!O$53),'実質公債費比率（分子）の構造'!O$53,NA())</f>
        <v>-166</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52498</v>
      </c>
      <c r="E56" s="163"/>
      <c r="F56" s="163"/>
      <c r="G56" s="163">
        <f>'将来負担比率（分子）の構造'!J$52</f>
        <v>51383</v>
      </c>
      <c r="H56" s="163"/>
      <c r="I56" s="163"/>
      <c r="J56" s="163">
        <f>'将来負担比率（分子）の構造'!K$52</f>
        <v>50380</v>
      </c>
      <c r="K56" s="163"/>
      <c r="L56" s="163"/>
      <c r="M56" s="163">
        <f>'将来負担比率（分子）の構造'!L$52</f>
        <v>50299</v>
      </c>
      <c r="N56" s="163"/>
      <c r="O56" s="163"/>
      <c r="P56" s="163">
        <f>'将来負担比率（分子）の構造'!M$52</f>
        <v>47718</v>
      </c>
    </row>
    <row r="57" spans="1:16" x14ac:dyDescent="0.2">
      <c r="A57" s="163" t="s">
        <v>42</v>
      </c>
      <c r="B57" s="163"/>
      <c r="C57" s="163"/>
      <c r="D57" s="163">
        <f>'将来負担比率（分子）の構造'!I$51</f>
        <v>18560</v>
      </c>
      <c r="E57" s="163"/>
      <c r="F57" s="163"/>
      <c r="G57" s="163">
        <f>'将来負担比率（分子）の構造'!J$51</f>
        <v>17348</v>
      </c>
      <c r="H57" s="163"/>
      <c r="I57" s="163"/>
      <c r="J57" s="163">
        <f>'将来負担比率（分子）の構造'!K$51</f>
        <v>18399</v>
      </c>
      <c r="K57" s="163"/>
      <c r="L57" s="163"/>
      <c r="M57" s="163">
        <f>'将来負担比率（分子）の構造'!L$51</f>
        <v>17592</v>
      </c>
      <c r="N57" s="163"/>
      <c r="O57" s="163"/>
      <c r="P57" s="163">
        <f>'将来負担比率（分子）の構造'!M$51</f>
        <v>16963</v>
      </c>
    </row>
    <row r="58" spans="1:16" x14ac:dyDescent="0.2">
      <c r="A58" s="163" t="s">
        <v>41</v>
      </c>
      <c r="B58" s="163"/>
      <c r="C58" s="163"/>
      <c r="D58" s="163">
        <f>'将来負担比率（分子）の構造'!I$50</f>
        <v>23616</v>
      </c>
      <c r="E58" s="163"/>
      <c r="F58" s="163"/>
      <c r="G58" s="163">
        <f>'将来負担比率（分子）の構造'!J$50</f>
        <v>25045</v>
      </c>
      <c r="H58" s="163"/>
      <c r="I58" s="163"/>
      <c r="J58" s="163">
        <f>'将来負担比率（分子）の構造'!K$50</f>
        <v>24451</v>
      </c>
      <c r="K58" s="163"/>
      <c r="L58" s="163"/>
      <c r="M58" s="163">
        <f>'将来負担比率（分子）の構造'!L$50</f>
        <v>20331</v>
      </c>
      <c r="N58" s="163"/>
      <c r="O58" s="163"/>
      <c r="P58" s="163">
        <f>'将来負担比率（分子）の構造'!M$50</f>
        <v>21477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63</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10156</v>
      </c>
      <c r="C62" s="163"/>
      <c r="D62" s="163"/>
      <c r="E62" s="163">
        <f>'将来負担比率（分子）の構造'!J$45</f>
        <v>10288</v>
      </c>
      <c r="F62" s="163"/>
      <c r="G62" s="163"/>
      <c r="H62" s="163">
        <f>'将来負担比率（分子）の構造'!K$45</f>
        <v>10329</v>
      </c>
      <c r="I62" s="163"/>
      <c r="J62" s="163"/>
      <c r="K62" s="163">
        <f>'将来負担比率（分子）の構造'!L$45</f>
        <v>10814</v>
      </c>
      <c r="L62" s="163"/>
      <c r="M62" s="163"/>
      <c r="N62" s="163">
        <f>'将来負担比率（分子）の構造'!M$45</f>
        <v>10912</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9484</v>
      </c>
      <c r="C64" s="163"/>
      <c r="D64" s="163"/>
      <c r="E64" s="163">
        <f>'将来負担比率（分子）の構造'!J$43</f>
        <v>8514</v>
      </c>
      <c r="F64" s="163"/>
      <c r="G64" s="163"/>
      <c r="H64" s="163">
        <f>'将来負担比率（分子）の構造'!K$43</f>
        <v>8247</v>
      </c>
      <c r="I64" s="163"/>
      <c r="J64" s="163"/>
      <c r="K64" s="163">
        <f>'将来負担比率（分子）の構造'!L$43</f>
        <v>8163</v>
      </c>
      <c r="L64" s="163"/>
      <c r="M64" s="163"/>
      <c r="N64" s="163">
        <f>'将来負担比率（分子）の構造'!M$43</f>
        <v>8740</v>
      </c>
      <c r="O64" s="163"/>
      <c r="P64" s="163"/>
    </row>
    <row r="65" spans="1:16" x14ac:dyDescent="0.2">
      <c r="A65" s="163" t="s">
        <v>32</v>
      </c>
      <c r="B65" s="163">
        <f>'将来負担比率（分子）の構造'!I$42</f>
        <v>1410</v>
      </c>
      <c r="C65" s="163"/>
      <c r="D65" s="163"/>
      <c r="E65" s="163">
        <f>'将来負担比率（分子）の構造'!J$42</f>
        <v>609</v>
      </c>
      <c r="F65" s="163"/>
      <c r="G65" s="163"/>
      <c r="H65" s="163">
        <f>'将来負担比率（分子）の構造'!K$42</f>
        <v>1328</v>
      </c>
      <c r="I65" s="163"/>
      <c r="J65" s="163"/>
      <c r="K65" s="163">
        <f>'将来負担比率（分子）の構造'!L$42</f>
        <v>984</v>
      </c>
      <c r="L65" s="163"/>
      <c r="M65" s="163"/>
      <c r="N65" s="163">
        <f>'将来負担比率（分子）の構造'!M$42</f>
        <v>1691</v>
      </c>
      <c r="O65" s="163"/>
      <c r="P65" s="163"/>
    </row>
    <row r="66" spans="1:16" x14ac:dyDescent="0.2">
      <c r="A66" s="163" t="s">
        <v>31</v>
      </c>
      <c r="B66" s="163">
        <f>'将来負担比率（分子）の構造'!I$41</f>
        <v>47459</v>
      </c>
      <c r="C66" s="163"/>
      <c r="D66" s="163"/>
      <c r="E66" s="163">
        <f>'将来負担比率（分子）の構造'!J$41</f>
        <v>46779</v>
      </c>
      <c r="F66" s="163"/>
      <c r="G66" s="163"/>
      <c r="H66" s="163">
        <f>'将来負担比率（分子）の構造'!K$41</f>
        <v>49644</v>
      </c>
      <c r="I66" s="163"/>
      <c r="J66" s="163"/>
      <c r="K66" s="163">
        <f>'将来負担比率（分子）の構造'!L$41</f>
        <v>52875</v>
      </c>
      <c r="L66" s="163"/>
      <c r="M66" s="163"/>
      <c r="N66" s="163">
        <f>'将来負担比率（分子）の構造'!M$41</f>
        <v>53886</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7943</v>
      </c>
      <c r="C72" s="167">
        <f>基金残高に係る経年分析!G55</f>
        <v>7936</v>
      </c>
      <c r="D72" s="167">
        <f>基金残高に係る経年分析!H55</f>
        <v>8601</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15508</v>
      </c>
      <c r="C74" s="167">
        <f>基金残高に係る経年分析!G57</f>
        <v>11325</v>
      </c>
      <c r="D74" s="167">
        <f>基金残高に係る経年分析!H57</f>
        <v>11606</v>
      </c>
    </row>
  </sheetData>
  <sheetProtection algorithmName="SHA-512" hashValue="O9PMGEUb3ZpHFPw8HRr7jWvZqx4uTq0AOgAzr7IrCpQUMOt8RTWi2tFhoDI+bmVdm840B/0B5F/3T90EHoCgbA==" saltValue="FkTwpq8cT6YiWHtvHEU3+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5546875" style="202" customWidth="1"/>
    <col min="2" max="2" width="2.44140625" style="202" customWidth="1"/>
    <col min="3" max="16" width="2.5546875" style="202" customWidth="1"/>
    <col min="17" max="17" width="2.44140625" style="202" customWidth="1"/>
    <col min="18" max="95" width="1.5546875" style="202" customWidth="1"/>
    <col min="96" max="133" width="1.5546875" style="214" customWidth="1"/>
    <col min="134" max="143" width="1.554687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206</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207</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208</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209</v>
      </c>
      <c r="S4" s="680"/>
      <c r="T4" s="680"/>
      <c r="U4" s="680"/>
      <c r="V4" s="680"/>
      <c r="W4" s="680"/>
      <c r="X4" s="680"/>
      <c r="Y4" s="681"/>
      <c r="Z4" s="679" t="s">
        <v>210</v>
      </c>
      <c r="AA4" s="680"/>
      <c r="AB4" s="680"/>
      <c r="AC4" s="681"/>
      <c r="AD4" s="679" t="s">
        <v>211</v>
      </c>
      <c r="AE4" s="680"/>
      <c r="AF4" s="680"/>
      <c r="AG4" s="680"/>
      <c r="AH4" s="680"/>
      <c r="AI4" s="680"/>
      <c r="AJ4" s="680"/>
      <c r="AK4" s="681"/>
      <c r="AL4" s="679" t="s">
        <v>210</v>
      </c>
      <c r="AM4" s="680"/>
      <c r="AN4" s="680"/>
      <c r="AO4" s="681"/>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9" t="s">
        <v>215</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216</v>
      </c>
      <c r="C5" s="677"/>
      <c r="D5" s="677"/>
      <c r="E5" s="677"/>
      <c r="F5" s="677"/>
      <c r="G5" s="677"/>
      <c r="H5" s="677"/>
      <c r="I5" s="677"/>
      <c r="J5" s="677"/>
      <c r="K5" s="677"/>
      <c r="L5" s="677"/>
      <c r="M5" s="677"/>
      <c r="N5" s="677"/>
      <c r="O5" s="677"/>
      <c r="P5" s="677"/>
      <c r="Q5" s="678"/>
      <c r="R5" s="673">
        <v>52288888</v>
      </c>
      <c r="S5" s="674"/>
      <c r="T5" s="674"/>
      <c r="U5" s="674"/>
      <c r="V5" s="674"/>
      <c r="W5" s="674"/>
      <c r="X5" s="674"/>
      <c r="Y5" s="702"/>
      <c r="Z5" s="715">
        <v>44.6</v>
      </c>
      <c r="AA5" s="715"/>
      <c r="AB5" s="715"/>
      <c r="AC5" s="715"/>
      <c r="AD5" s="716">
        <v>47674669</v>
      </c>
      <c r="AE5" s="716"/>
      <c r="AF5" s="716"/>
      <c r="AG5" s="716"/>
      <c r="AH5" s="716"/>
      <c r="AI5" s="716"/>
      <c r="AJ5" s="716"/>
      <c r="AK5" s="716"/>
      <c r="AL5" s="703">
        <v>77.3</v>
      </c>
      <c r="AM5" s="685"/>
      <c r="AN5" s="685"/>
      <c r="AO5" s="704"/>
      <c r="AP5" s="676" t="s">
        <v>217</v>
      </c>
      <c r="AQ5" s="677"/>
      <c r="AR5" s="677"/>
      <c r="AS5" s="677"/>
      <c r="AT5" s="677"/>
      <c r="AU5" s="677"/>
      <c r="AV5" s="677"/>
      <c r="AW5" s="677"/>
      <c r="AX5" s="677"/>
      <c r="AY5" s="677"/>
      <c r="AZ5" s="677"/>
      <c r="BA5" s="677"/>
      <c r="BB5" s="677"/>
      <c r="BC5" s="677"/>
      <c r="BD5" s="677"/>
      <c r="BE5" s="677"/>
      <c r="BF5" s="678"/>
      <c r="BG5" s="621">
        <v>47674669</v>
      </c>
      <c r="BH5" s="622"/>
      <c r="BI5" s="622"/>
      <c r="BJ5" s="622"/>
      <c r="BK5" s="622"/>
      <c r="BL5" s="622"/>
      <c r="BM5" s="622"/>
      <c r="BN5" s="623"/>
      <c r="BO5" s="659">
        <v>91.2</v>
      </c>
      <c r="BP5" s="659"/>
      <c r="BQ5" s="659"/>
      <c r="BR5" s="659"/>
      <c r="BS5" s="660">
        <v>664524</v>
      </c>
      <c r="BT5" s="660"/>
      <c r="BU5" s="660"/>
      <c r="BV5" s="660"/>
      <c r="BW5" s="660"/>
      <c r="BX5" s="660"/>
      <c r="BY5" s="660"/>
      <c r="BZ5" s="660"/>
      <c r="CA5" s="660"/>
      <c r="CB5" s="695"/>
      <c r="CD5" s="679" t="s">
        <v>212</v>
      </c>
      <c r="CE5" s="680"/>
      <c r="CF5" s="680"/>
      <c r="CG5" s="680"/>
      <c r="CH5" s="680"/>
      <c r="CI5" s="680"/>
      <c r="CJ5" s="680"/>
      <c r="CK5" s="680"/>
      <c r="CL5" s="680"/>
      <c r="CM5" s="680"/>
      <c r="CN5" s="680"/>
      <c r="CO5" s="680"/>
      <c r="CP5" s="680"/>
      <c r="CQ5" s="681"/>
      <c r="CR5" s="679" t="s">
        <v>218</v>
      </c>
      <c r="CS5" s="680"/>
      <c r="CT5" s="680"/>
      <c r="CU5" s="680"/>
      <c r="CV5" s="680"/>
      <c r="CW5" s="680"/>
      <c r="CX5" s="680"/>
      <c r="CY5" s="681"/>
      <c r="CZ5" s="679" t="s">
        <v>210</v>
      </c>
      <c r="DA5" s="680"/>
      <c r="DB5" s="680"/>
      <c r="DC5" s="681"/>
      <c r="DD5" s="679" t="s">
        <v>219</v>
      </c>
      <c r="DE5" s="680"/>
      <c r="DF5" s="680"/>
      <c r="DG5" s="680"/>
      <c r="DH5" s="680"/>
      <c r="DI5" s="680"/>
      <c r="DJ5" s="680"/>
      <c r="DK5" s="680"/>
      <c r="DL5" s="680"/>
      <c r="DM5" s="680"/>
      <c r="DN5" s="680"/>
      <c r="DO5" s="680"/>
      <c r="DP5" s="681"/>
      <c r="DQ5" s="679" t="s">
        <v>220</v>
      </c>
      <c r="DR5" s="680"/>
      <c r="DS5" s="680"/>
      <c r="DT5" s="680"/>
      <c r="DU5" s="680"/>
      <c r="DV5" s="680"/>
      <c r="DW5" s="680"/>
      <c r="DX5" s="680"/>
      <c r="DY5" s="680"/>
      <c r="DZ5" s="680"/>
      <c r="EA5" s="680"/>
      <c r="EB5" s="680"/>
      <c r="EC5" s="681"/>
    </row>
    <row r="6" spans="2:143" ht="11.25" customHeight="1" x14ac:dyDescent="0.2">
      <c r="B6" s="618" t="s">
        <v>221</v>
      </c>
      <c r="C6" s="619"/>
      <c r="D6" s="619"/>
      <c r="E6" s="619"/>
      <c r="F6" s="619"/>
      <c r="G6" s="619"/>
      <c r="H6" s="619"/>
      <c r="I6" s="619"/>
      <c r="J6" s="619"/>
      <c r="K6" s="619"/>
      <c r="L6" s="619"/>
      <c r="M6" s="619"/>
      <c r="N6" s="619"/>
      <c r="O6" s="619"/>
      <c r="P6" s="619"/>
      <c r="Q6" s="620"/>
      <c r="R6" s="621">
        <v>513855</v>
      </c>
      <c r="S6" s="622"/>
      <c r="T6" s="622"/>
      <c r="U6" s="622"/>
      <c r="V6" s="622"/>
      <c r="W6" s="622"/>
      <c r="X6" s="622"/>
      <c r="Y6" s="623"/>
      <c r="Z6" s="659">
        <v>0.4</v>
      </c>
      <c r="AA6" s="659"/>
      <c r="AB6" s="659"/>
      <c r="AC6" s="659"/>
      <c r="AD6" s="660">
        <v>513855</v>
      </c>
      <c r="AE6" s="660"/>
      <c r="AF6" s="660"/>
      <c r="AG6" s="660"/>
      <c r="AH6" s="660"/>
      <c r="AI6" s="660"/>
      <c r="AJ6" s="660"/>
      <c r="AK6" s="660"/>
      <c r="AL6" s="624">
        <v>0.8</v>
      </c>
      <c r="AM6" s="625"/>
      <c r="AN6" s="625"/>
      <c r="AO6" s="661"/>
      <c r="AP6" s="618" t="s">
        <v>222</v>
      </c>
      <c r="AQ6" s="619"/>
      <c r="AR6" s="619"/>
      <c r="AS6" s="619"/>
      <c r="AT6" s="619"/>
      <c r="AU6" s="619"/>
      <c r="AV6" s="619"/>
      <c r="AW6" s="619"/>
      <c r="AX6" s="619"/>
      <c r="AY6" s="619"/>
      <c r="AZ6" s="619"/>
      <c r="BA6" s="619"/>
      <c r="BB6" s="619"/>
      <c r="BC6" s="619"/>
      <c r="BD6" s="619"/>
      <c r="BE6" s="619"/>
      <c r="BF6" s="620"/>
      <c r="BG6" s="621">
        <v>47674669</v>
      </c>
      <c r="BH6" s="622"/>
      <c r="BI6" s="622"/>
      <c r="BJ6" s="622"/>
      <c r="BK6" s="622"/>
      <c r="BL6" s="622"/>
      <c r="BM6" s="622"/>
      <c r="BN6" s="623"/>
      <c r="BO6" s="659">
        <v>91.2</v>
      </c>
      <c r="BP6" s="659"/>
      <c r="BQ6" s="659"/>
      <c r="BR6" s="659"/>
      <c r="BS6" s="660">
        <v>664524</v>
      </c>
      <c r="BT6" s="660"/>
      <c r="BU6" s="660"/>
      <c r="BV6" s="660"/>
      <c r="BW6" s="660"/>
      <c r="BX6" s="660"/>
      <c r="BY6" s="660"/>
      <c r="BZ6" s="660"/>
      <c r="CA6" s="660"/>
      <c r="CB6" s="695"/>
      <c r="CD6" s="676" t="s">
        <v>223</v>
      </c>
      <c r="CE6" s="677"/>
      <c r="CF6" s="677"/>
      <c r="CG6" s="677"/>
      <c r="CH6" s="677"/>
      <c r="CI6" s="677"/>
      <c r="CJ6" s="677"/>
      <c r="CK6" s="677"/>
      <c r="CL6" s="677"/>
      <c r="CM6" s="677"/>
      <c r="CN6" s="677"/>
      <c r="CO6" s="677"/>
      <c r="CP6" s="677"/>
      <c r="CQ6" s="678"/>
      <c r="CR6" s="621">
        <v>509868</v>
      </c>
      <c r="CS6" s="622"/>
      <c r="CT6" s="622"/>
      <c r="CU6" s="622"/>
      <c r="CV6" s="622"/>
      <c r="CW6" s="622"/>
      <c r="CX6" s="622"/>
      <c r="CY6" s="623"/>
      <c r="CZ6" s="703">
        <v>0.4</v>
      </c>
      <c r="DA6" s="685"/>
      <c r="DB6" s="685"/>
      <c r="DC6" s="705"/>
      <c r="DD6" s="627" t="s">
        <v>122</v>
      </c>
      <c r="DE6" s="622"/>
      <c r="DF6" s="622"/>
      <c r="DG6" s="622"/>
      <c r="DH6" s="622"/>
      <c r="DI6" s="622"/>
      <c r="DJ6" s="622"/>
      <c r="DK6" s="622"/>
      <c r="DL6" s="622"/>
      <c r="DM6" s="622"/>
      <c r="DN6" s="622"/>
      <c r="DO6" s="622"/>
      <c r="DP6" s="623"/>
      <c r="DQ6" s="627">
        <v>509868</v>
      </c>
      <c r="DR6" s="622"/>
      <c r="DS6" s="622"/>
      <c r="DT6" s="622"/>
      <c r="DU6" s="622"/>
      <c r="DV6" s="622"/>
      <c r="DW6" s="622"/>
      <c r="DX6" s="622"/>
      <c r="DY6" s="622"/>
      <c r="DZ6" s="622"/>
      <c r="EA6" s="622"/>
      <c r="EB6" s="622"/>
      <c r="EC6" s="658"/>
    </row>
    <row r="7" spans="2:143" ht="11.25" customHeight="1" x14ac:dyDescent="0.2">
      <c r="B7" s="618" t="s">
        <v>224</v>
      </c>
      <c r="C7" s="619"/>
      <c r="D7" s="619"/>
      <c r="E7" s="619"/>
      <c r="F7" s="619"/>
      <c r="G7" s="619"/>
      <c r="H7" s="619"/>
      <c r="I7" s="619"/>
      <c r="J7" s="619"/>
      <c r="K7" s="619"/>
      <c r="L7" s="619"/>
      <c r="M7" s="619"/>
      <c r="N7" s="619"/>
      <c r="O7" s="619"/>
      <c r="P7" s="619"/>
      <c r="Q7" s="620"/>
      <c r="R7" s="621">
        <v>54215</v>
      </c>
      <c r="S7" s="622"/>
      <c r="T7" s="622"/>
      <c r="U7" s="622"/>
      <c r="V7" s="622"/>
      <c r="W7" s="622"/>
      <c r="X7" s="622"/>
      <c r="Y7" s="623"/>
      <c r="Z7" s="659">
        <v>0</v>
      </c>
      <c r="AA7" s="659"/>
      <c r="AB7" s="659"/>
      <c r="AC7" s="659"/>
      <c r="AD7" s="660">
        <v>54215</v>
      </c>
      <c r="AE7" s="660"/>
      <c r="AF7" s="660"/>
      <c r="AG7" s="660"/>
      <c r="AH7" s="660"/>
      <c r="AI7" s="660"/>
      <c r="AJ7" s="660"/>
      <c r="AK7" s="660"/>
      <c r="AL7" s="624">
        <v>0.1</v>
      </c>
      <c r="AM7" s="625"/>
      <c r="AN7" s="625"/>
      <c r="AO7" s="661"/>
      <c r="AP7" s="618" t="s">
        <v>225</v>
      </c>
      <c r="AQ7" s="619"/>
      <c r="AR7" s="619"/>
      <c r="AS7" s="619"/>
      <c r="AT7" s="619"/>
      <c r="AU7" s="619"/>
      <c r="AV7" s="619"/>
      <c r="AW7" s="619"/>
      <c r="AX7" s="619"/>
      <c r="AY7" s="619"/>
      <c r="AZ7" s="619"/>
      <c r="BA7" s="619"/>
      <c r="BB7" s="619"/>
      <c r="BC7" s="619"/>
      <c r="BD7" s="619"/>
      <c r="BE7" s="619"/>
      <c r="BF7" s="620"/>
      <c r="BG7" s="621">
        <v>22247295</v>
      </c>
      <c r="BH7" s="622"/>
      <c r="BI7" s="622"/>
      <c r="BJ7" s="622"/>
      <c r="BK7" s="622"/>
      <c r="BL7" s="622"/>
      <c r="BM7" s="622"/>
      <c r="BN7" s="623"/>
      <c r="BO7" s="659">
        <v>42.5</v>
      </c>
      <c r="BP7" s="659"/>
      <c r="BQ7" s="659"/>
      <c r="BR7" s="659"/>
      <c r="BS7" s="660">
        <v>664524</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9300785</v>
      </c>
      <c r="CS7" s="622"/>
      <c r="CT7" s="622"/>
      <c r="CU7" s="622"/>
      <c r="CV7" s="622"/>
      <c r="CW7" s="622"/>
      <c r="CX7" s="622"/>
      <c r="CY7" s="623"/>
      <c r="CZ7" s="659">
        <v>8.1</v>
      </c>
      <c r="DA7" s="659"/>
      <c r="DB7" s="659"/>
      <c r="DC7" s="659"/>
      <c r="DD7" s="627">
        <v>420604</v>
      </c>
      <c r="DE7" s="622"/>
      <c r="DF7" s="622"/>
      <c r="DG7" s="622"/>
      <c r="DH7" s="622"/>
      <c r="DI7" s="622"/>
      <c r="DJ7" s="622"/>
      <c r="DK7" s="622"/>
      <c r="DL7" s="622"/>
      <c r="DM7" s="622"/>
      <c r="DN7" s="622"/>
      <c r="DO7" s="622"/>
      <c r="DP7" s="623"/>
      <c r="DQ7" s="627">
        <v>7619772</v>
      </c>
      <c r="DR7" s="622"/>
      <c r="DS7" s="622"/>
      <c r="DT7" s="622"/>
      <c r="DU7" s="622"/>
      <c r="DV7" s="622"/>
      <c r="DW7" s="622"/>
      <c r="DX7" s="622"/>
      <c r="DY7" s="622"/>
      <c r="DZ7" s="622"/>
      <c r="EA7" s="622"/>
      <c r="EB7" s="622"/>
      <c r="EC7" s="658"/>
    </row>
    <row r="8" spans="2:143" ht="11.25" customHeight="1" x14ac:dyDescent="0.2">
      <c r="B8" s="618" t="s">
        <v>227</v>
      </c>
      <c r="C8" s="619"/>
      <c r="D8" s="619"/>
      <c r="E8" s="619"/>
      <c r="F8" s="619"/>
      <c r="G8" s="619"/>
      <c r="H8" s="619"/>
      <c r="I8" s="619"/>
      <c r="J8" s="619"/>
      <c r="K8" s="619"/>
      <c r="L8" s="619"/>
      <c r="M8" s="619"/>
      <c r="N8" s="619"/>
      <c r="O8" s="619"/>
      <c r="P8" s="619"/>
      <c r="Q8" s="620"/>
      <c r="R8" s="621">
        <v>601923</v>
      </c>
      <c r="S8" s="622"/>
      <c r="T8" s="622"/>
      <c r="U8" s="622"/>
      <c r="V8" s="622"/>
      <c r="W8" s="622"/>
      <c r="X8" s="622"/>
      <c r="Y8" s="623"/>
      <c r="Z8" s="659">
        <v>0.5</v>
      </c>
      <c r="AA8" s="659"/>
      <c r="AB8" s="659"/>
      <c r="AC8" s="659"/>
      <c r="AD8" s="660">
        <v>601923</v>
      </c>
      <c r="AE8" s="660"/>
      <c r="AF8" s="660"/>
      <c r="AG8" s="660"/>
      <c r="AH8" s="660"/>
      <c r="AI8" s="660"/>
      <c r="AJ8" s="660"/>
      <c r="AK8" s="660"/>
      <c r="AL8" s="624">
        <v>1</v>
      </c>
      <c r="AM8" s="625"/>
      <c r="AN8" s="625"/>
      <c r="AO8" s="661"/>
      <c r="AP8" s="618" t="s">
        <v>228</v>
      </c>
      <c r="AQ8" s="619"/>
      <c r="AR8" s="619"/>
      <c r="AS8" s="619"/>
      <c r="AT8" s="619"/>
      <c r="AU8" s="619"/>
      <c r="AV8" s="619"/>
      <c r="AW8" s="619"/>
      <c r="AX8" s="619"/>
      <c r="AY8" s="619"/>
      <c r="AZ8" s="619"/>
      <c r="BA8" s="619"/>
      <c r="BB8" s="619"/>
      <c r="BC8" s="619"/>
      <c r="BD8" s="619"/>
      <c r="BE8" s="619"/>
      <c r="BF8" s="620"/>
      <c r="BG8" s="621">
        <v>443311</v>
      </c>
      <c r="BH8" s="622"/>
      <c r="BI8" s="622"/>
      <c r="BJ8" s="622"/>
      <c r="BK8" s="622"/>
      <c r="BL8" s="622"/>
      <c r="BM8" s="622"/>
      <c r="BN8" s="623"/>
      <c r="BO8" s="659">
        <v>0.8</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57183856</v>
      </c>
      <c r="CS8" s="622"/>
      <c r="CT8" s="622"/>
      <c r="CU8" s="622"/>
      <c r="CV8" s="622"/>
      <c r="CW8" s="622"/>
      <c r="CX8" s="622"/>
      <c r="CY8" s="623"/>
      <c r="CZ8" s="659">
        <v>50</v>
      </c>
      <c r="DA8" s="659"/>
      <c r="DB8" s="659"/>
      <c r="DC8" s="659"/>
      <c r="DD8" s="627">
        <v>1003179</v>
      </c>
      <c r="DE8" s="622"/>
      <c r="DF8" s="622"/>
      <c r="DG8" s="622"/>
      <c r="DH8" s="622"/>
      <c r="DI8" s="622"/>
      <c r="DJ8" s="622"/>
      <c r="DK8" s="622"/>
      <c r="DL8" s="622"/>
      <c r="DM8" s="622"/>
      <c r="DN8" s="622"/>
      <c r="DO8" s="622"/>
      <c r="DP8" s="623"/>
      <c r="DQ8" s="627">
        <v>28348489</v>
      </c>
      <c r="DR8" s="622"/>
      <c r="DS8" s="622"/>
      <c r="DT8" s="622"/>
      <c r="DU8" s="622"/>
      <c r="DV8" s="622"/>
      <c r="DW8" s="622"/>
      <c r="DX8" s="622"/>
      <c r="DY8" s="622"/>
      <c r="DZ8" s="622"/>
      <c r="EA8" s="622"/>
      <c r="EB8" s="622"/>
      <c r="EC8" s="658"/>
    </row>
    <row r="9" spans="2:143" ht="11.25" customHeight="1" x14ac:dyDescent="0.2">
      <c r="B9" s="618" t="s">
        <v>230</v>
      </c>
      <c r="C9" s="619"/>
      <c r="D9" s="619"/>
      <c r="E9" s="619"/>
      <c r="F9" s="619"/>
      <c r="G9" s="619"/>
      <c r="H9" s="619"/>
      <c r="I9" s="619"/>
      <c r="J9" s="619"/>
      <c r="K9" s="619"/>
      <c r="L9" s="619"/>
      <c r="M9" s="619"/>
      <c r="N9" s="619"/>
      <c r="O9" s="619"/>
      <c r="P9" s="619"/>
      <c r="Q9" s="620"/>
      <c r="R9" s="621">
        <v>792878</v>
      </c>
      <c r="S9" s="622"/>
      <c r="T9" s="622"/>
      <c r="U9" s="622"/>
      <c r="V9" s="622"/>
      <c r="W9" s="622"/>
      <c r="X9" s="622"/>
      <c r="Y9" s="623"/>
      <c r="Z9" s="659">
        <v>0.7</v>
      </c>
      <c r="AA9" s="659"/>
      <c r="AB9" s="659"/>
      <c r="AC9" s="659"/>
      <c r="AD9" s="660">
        <v>792878</v>
      </c>
      <c r="AE9" s="660"/>
      <c r="AF9" s="660"/>
      <c r="AG9" s="660"/>
      <c r="AH9" s="660"/>
      <c r="AI9" s="660"/>
      <c r="AJ9" s="660"/>
      <c r="AK9" s="660"/>
      <c r="AL9" s="624">
        <v>1.3</v>
      </c>
      <c r="AM9" s="625"/>
      <c r="AN9" s="625"/>
      <c r="AO9" s="661"/>
      <c r="AP9" s="618" t="s">
        <v>231</v>
      </c>
      <c r="AQ9" s="619"/>
      <c r="AR9" s="619"/>
      <c r="AS9" s="619"/>
      <c r="AT9" s="619"/>
      <c r="AU9" s="619"/>
      <c r="AV9" s="619"/>
      <c r="AW9" s="619"/>
      <c r="AX9" s="619"/>
      <c r="AY9" s="619"/>
      <c r="AZ9" s="619"/>
      <c r="BA9" s="619"/>
      <c r="BB9" s="619"/>
      <c r="BC9" s="619"/>
      <c r="BD9" s="619"/>
      <c r="BE9" s="619"/>
      <c r="BF9" s="620"/>
      <c r="BG9" s="621">
        <v>18693201</v>
      </c>
      <c r="BH9" s="622"/>
      <c r="BI9" s="622"/>
      <c r="BJ9" s="622"/>
      <c r="BK9" s="622"/>
      <c r="BL9" s="622"/>
      <c r="BM9" s="622"/>
      <c r="BN9" s="623"/>
      <c r="BO9" s="659">
        <v>35.700000000000003</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9057188</v>
      </c>
      <c r="CS9" s="622"/>
      <c r="CT9" s="622"/>
      <c r="CU9" s="622"/>
      <c r="CV9" s="622"/>
      <c r="CW9" s="622"/>
      <c r="CX9" s="622"/>
      <c r="CY9" s="623"/>
      <c r="CZ9" s="659">
        <v>7.9</v>
      </c>
      <c r="DA9" s="659"/>
      <c r="DB9" s="659"/>
      <c r="DC9" s="659"/>
      <c r="DD9" s="627">
        <v>71283</v>
      </c>
      <c r="DE9" s="622"/>
      <c r="DF9" s="622"/>
      <c r="DG9" s="622"/>
      <c r="DH9" s="622"/>
      <c r="DI9" s="622"/>
      <c r="DJ9" s="622"/>
      <c r="DK9" s="622"/>
      <c r="DL9" s="622"/>
      <c r="DM9" s="622"/>
      <c r="DN9" s="622"/>
      <c r="DO9" s="622"/>
      <c r="DP9" s="623"/>
      <c r="DQ9" s="627">
        <v>6957977</v>
      </c>
      <c r="DR9" s="622"/>
      <c r="DS9" s="622"/>
      <c r="DT9" s="622"/>
      <c r="DU9" s="622"/>
      <c r="DV9" s="622"/>
      <c r="DW9" s="622"/>
      <c r="DX9" s="622"/>
      <c r="DY9" s="622"/>
      <c r="DZ9" s="622"/>
      <c r="EA9" s="622"/>
      <c r="EB9" s="622"/>
      <c r="EC9" s="658"/>
    </row>
    <row r="10" spans="2:143" ht="11.25" customHeight="1" x14ac:dyDescent="0.2">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777313</v>
      </c>
      <c r="BH10" s="622"/>
      <c r="BI10" s="622"/>
      <c r="BJ10" s="622"/>
      <c r="BK10" s="622"/>
      <c r="BL10" s="622"/>
      <c r="BM10" s="622"/>
      <c r="BN10" s="623"/>
      <c r="BO10" s="659">
        <v>1.5</v>
      </c>
      <c r="BP10" s="659"/>
      <c r="BQ10" s="659"/>
      <c r="BR10" s="659"/>
      <c r="BS10" s="660" t="s">
        <v>122</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v>91858</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88666</v>
      </c>
      <c r="DR10" s="622"/>
      <c r="DS10" s="622"/>
      <c r="DT10" s="622"/>
      <c r="DU10" s="622"/>
      <c r="DV10" s="622"/>
      <c r="DW10" s="622"/>
      <c r="DX10" s="622"/>
      <c r="DY10" s="622"/>
      <c r="DZ10" s="622"/>
      <c r="EA10" s="622"/>
      <c r="EB10" s="622"/>
      <c r="EC10" s="658"/>
    </row>
    <row r="11" spans="2:143" ht="11.25" customHeight="1" x14ac:dyDescent="0.2">
      <c r="B11" s="618" t="s">
        <v>236</v>
      </c>
      <c r="C11" s="619"/>
      <c r="D11" s="619"/>
      <c r="E11" s="619"/>
      <c r="F11" s="619"/>
      <c r="G11" s="619"/>
      <c r="H11" s="619"/>
      <c r="I11" s="619"/>
      <c r="J11" s="619"/>
      <c r="K11" s="619"/>
      <c r="L11" s="619"/>
      <c r="M11" s="619"/>
      <c r="N11" s="619"/>
      <c r="O11" s="619"/>
      <c r="P11" s="619"/>
      <c r="Q11" s="620"/>
      <c r="R11" s="621">
        <v>6947911</v>
      </c>
      <c r="S11" s="622"/>
      <c r="T11" s="622"/>
      <c r="U11" s="622"/>
      <c r="V11" s="622"/>
      <c r="W11" s="622"/>
      <c r="X11" s="622"/>
      <c r="Y11" s="623"/>
      <c r="Z11" s="624">
        <v>5.9</v>
      </c>
      <c r="AA11" s="625"/>
      <c r="AB11" s="625"/>
      <c r="AC11" s="626"/>
      <c r="AD11" s="627">
        <v>6947911</v>
      </c>
      <c r="AE11" s="622"/>
      <c r="AF11" s="622"/>
      <c r="AG11" s="622"/>
      <c r="AH11" s="622"/>
      <c r="AI11" s="622"/>
      <c r="AJ11" s="622"/>
      <c r="AK11" s="623"/>
      <c r="AL11" s="624">
        <v>11.3</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2333470</v>
      </c>
      <c r="BH11" s="622"/>
      <c r="BI11" s="622"/>
      <c r="BJ11" s="622"/>
      <c r="BK11" s="622"/>
      <c r="BL11" s="622"/>
      <c r="BM11" s="622"/>
      <c r="BN11" s="623"/>
      <c r="BO11" s="659">
        <v>4.5</v>
      </c>
      <c r="BP11" s="659"/>
      <c r="BQ11" s="659"/>
      <c r="BR11" s="659"/>
      <c r="BS11" s="660">
        <v>664524</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470313</v>
      </c>
      <c r="CS11" s="622"/>
      <c r="CT11" s="622"/>
      <c r="CU11" s="622"/>
      <c r="CV11" s="622"/>
      <c r="CW11" s="622"/>
      <c r="CX11" s="622"/>
      <c r="CY11" s="623"/>
      <c r="CZ11" s="659">
        <v>0.4</v>
      </c>
      <c r="DA11" s="659"/>
      <c r="DB11" s="659"/>
      <c r="DC11" s="659"/>
      <c r="DD11" s="627">
        <v>140552</v>
      </c>
      <c r="DE11" s="622"/>
      <c r="DF11" s="622"/>
      <c r="DG11" s="622"/>
      <c r="DH11" s="622"/>
      <c r="DI11" s="622"/>
      <c r="DJ11" s="622"/>
      <c r="DK11" s="622"/>
      <c r="DL11" s="622"/>
      <c r="DM11" s="622"/>
      <c r="DN11" s="622"/>
      <c r="DO11" s="622"/>
      <c r="DP11" s="623"/>
      <c r="DQ11" s="627">
        <v>356515</v>
      </c>
      <c r="DR11" s="622"/>
      <c r="DS11" s="622"/>
      <c r="DT11" s="622"/>
      <c r="DU11" s="622"/>
      <c r="DV11" s="622"/>
      <c r="DW11" s="622"/>
      <c r="DX11" s="622"/>
      <c r="DY11" s="622"/>
      <c r="DZ11" s="622"/>
      <c r="EA11" s="622"/>
      <c r="EB11" s="622"/>
      <c r="EC11" s="658"/>
    </row>
    <row r="12" spans="2:143" ht="11.25" customHeight="1" x14ac:dyDescent="0.2">
      <c r="B12" s="618" t="s">
        <v>239</v>
      </c>
      <c r="C12" s="619"/>
      <c r="D12" s="619"/>
      <c r="E12" s="619"/>
      <c r="F12" s="619"/>
      <c r="G12" s="619"/>
      <c r="H12" s="619"/>
      <c r="I12" s="619"/>
      <c r="J12" s="619"/>
      <c r="K12" s="619"/>
      <c r="L12" s="619"/>
      <c r="M12" s="619"/>
      <c r="N12" s="619"/>
      <c r="O12" s="619"/>
      <c r="P12" s="619"/>
      <c r="Q12" s="620"/>
      <c r="R12" s="621">
        <v>93739</v>
      </c>
      <c r="S12" s="622"/>
      <c r="T12" s="622"/>
      <c r="U12" s="622"/>
      <c r="V12" s="622"/>
      <c r="W12" s="622"/>
      <c r="X12" s="622"/>
      <c r="Y12" s="623"/>
      <c r="Z12" s="659">
        <v>0.1</v>
      </c>
      <c r="AA12" s="659"/>
      <c r="AB12" s="659"/>
      <c r="AC12" s="659"/>
      <c r="AD12" s="660">
        <v>93739</v>
      </c>
      <c r="AE12" s="660"/>
      <c r="AF12" s="660"/>
      <c r="AG12" s="660"/>
      <c r="AH12" s="660"/>
      <c r="AI12" s="660"/>
      <c r="AJ12" s="660"/>
      <c r="AK12" s="660"/>
      <c r="AL12" s="624">
        <v>0.2</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23403972</v>
      </c>
      <c r="BH12" s="622"/>
      <c r="BI12" s="622"/>
      <c r="BJ12" s="622"/>
      <c r="BK12" s="622"/>
      <c r="BL12" s="622"/>
      <c r="BM12" s="622"/>
      <c r="BN12" s="623"/>
      <c r="BO12" s="659">
        <v>44.8</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1269445</v>
      </c>
      <c r="CS12" s="622"/>
      <c r="CT12" s="622"/>
      <c r="CU12" s="622"/>
      <c r="CV12" s="622"/>
      <c r="CW12" s="622"/>
      <c r="CX12" s="622"/>
      <c r="CY12" s="623"/>
      <c r="CZ12" s="659">
        <v>1.1000000000000001</v>
      </c>
      <c r="DA12" s="659"/>
      <c r="DB12" s="659"/>
      <c r="DC12" s="659"/>
      <c r="DD12" s="627" t="s">
        <v>122</v>
      </c>
      <c r="DE12" s="622"/>
      <c r="DF12" s="622"/>
      <c r="DG12" s="622"/>
      <c r="DH12" s="622"/>
      <c r="DI12" s="622"/>
      <c r="DJ12" s="622"/>
      <c r="DK12" s="622"/>
      <c r="DL12" s="622"/>
      <c r="DM12" s="622"/>
      <c r="DN12" s="622"/>
      <c r="DO12" s="622"/>
      <c r="DP12" s="623"/>
      <c r="DQ12" s="627">
        <v>890642</v>
      </c>
      <c r="DR12" s="622"/>
      <c r="DS12" s="622"/>
      <c r="DT12" s="622"/>
      <c r="DU12" s="622"/>
      <c r="DV12" s="622"/>
      <c r="DW12" s="622"/>
      <c r="DX12" s="622"/>
      <c r="DY12" s="622"/>
      <c r="DZ12" s="622"/>
      <c r="EA12" s="622"/>
      <c r="EB12" s="622"/>
      <c r="EC12" s="658"/>
    </row>
    <row r="13" spans="2:143" ht="11.25" customHeight="1" x14ac:dyDescent="0.2">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23173854</v>
      </c>
      <c r="BH13" s="622"/>
      <c r="BI13" s="622"/>
      <c r="BJ13" s="622"/>
      <c r="BK13" s="622"/>
      <c r="BL13" s="622"/>
      <c r="BM13" s="622"/>
      <c r="BN13" s="623"/>
      <c r="BO13" s="659">
        <v>44.3</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8117687</v>
      </c>
      <c r="CS13" s="622"/>
      <c r="CT13" s="622"/>
      <c r="CU13" s="622"/>
      <c r="CV13" s="622"/>
      <c r="CW13" s="622"/>
      <c r="CX13" s="622"/>
      <c r="CY13" s="623"/>
      <c r="CZ13" s="659">
        <v>7.1</v>
      </c>
      <c r="DA13" s="659"/>
      <c r="DB13" s="659"/>
      <c r="DC13" s="659"/>
      <c r="DD13" s="627">
        <v>2282137</v>
      </c>
      <c r="DE13" s="622"/>
      <c r="DF13" s="622"/>
      <c r="DG13" s="622"/>
      <c r="DH13" s="622"/>
      <c r="DI13" s="622"/>
      <c r="DJ13" s="622"/>
      <c r="DK13" s="622"/>
      <c r="DL13" s="622"/>
      <c r="DM13" s="622"/>
      <c r="DN13" s="622"/>
      <c r="DO13" s="622"/>
      <c r="DP13" s="623"/>
      <c r="DQ13" s="627">
        <v>6188189</v>
      </c>
      <c r="DR13" s="622"/>
      <c r="DS13" s="622"/>
      <c r="DT13" s="622"/>
      <c r="DU13" s="622"/>
      <c r="DV13" s="622"/>
      <c r="DW13" s="622"/>
      <c r="DX13" s="622"/>
      <c r="DY13" s="622"/>
      <c r="DZ13" s="622"/>
      <c r="EA13" s="622"/>
      <c r="EB13" s="622"/>
      <c r="EC13" s="658"/>
    </row>
    <row r="14" spans="2:143" ht="11.25" customHeight="1" x14ac:dyDescent="0.2">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380239</v>
      </c>
      <c r="BH14" s="622"/>
      <c r="BI14" s="622"/>
      <c r="BJ14" s="622"/>
      <c r="BK14" s="622"/>
      <c r="BL14" s="622"/>
      <c r="BM14" s="622"/>
      <c r="BN14" s="623"/>
      <c r="BO14" s="659">
        <v>0.7</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2751018</v>
      </c>
      <c r="CS14" s="622"/>
      <c r="CT14" s="622"/>
      <c r="CU14" s="622"/>
      <c r="CV14" s="622"/>
      <c r="CW14" s="622"/>
      <c r="CX14" s="622"/>
      <c r="CY14" s="623"/>
      <c r="CZ14" s="659">
        <v>2.4</v>
      </c>
      <c r="DA14" s="659"/>
      <c r="DB14" s="659"/>
      <c r="DC14" s="659"/>
      <c r="DD14" s="627">
        <v>72929</v>
      </c>
      <c r="DE14" s="622"/>
      <c r="DF14" s="622"/>
      <c r="DG14" s="622"/>
      <c r="DH14" s="622"/>
      <c r="DI14" s="622"/>
      <c r="DJ14" s="622"/>
      <c r="DK14" s="622"/>
      <c r="DL14" s="622"/>
      <c r="DM14" s="622"/>
      <c r="DN14" s="622"/>
      <c r="DO14" s="622"/>
      <c r="DP14" s="623"/>
      <c r="DQ14" s="627">
        <v>2681358</v>
      </c>
      <c r="DR14" s="622"/>
      <c r="DS14" s="622"/>
      <c r="DT14" s="622"/>
      <c r="DU14" s="622"/>
      <c r="DV14" s="622"/>
      <c r="DW14" s="622"/>
      <c r="DX14" s="622"/>
      <c r="DY14" s="622"/>
      <c r="DZ14" s="622"/>
      <c r="EA14" s="622"/>
      <c r="EB14" s="622"/>
      <c r="EC14" s="658"/>
    </row>
    <row r="15" spans="2:143" ht="11.25" customHeight="1" x14ac:dyDescent="0.2">
      <c r="B15" s="618" t="s">
        <v>248</v>
      </c>
      <c r="C15" s="619"/>
      <c r="D15" s="619"/>
      <c r="E15" s="619"/>
      <c r="F15" s="619"/>
      <c r="G15" s="619"/>
      <c r="H15" s="619"/>
      <c r="I15" s="619"/>
      <c r="J15" s="619"/>
      <c r="K15" s="619"/>
      <c r="L15" s="619"/>
      <c r="M15" s="619"/>
      <c r="N15" s="619"/>
      <c r="O15" s="619"/>
      <c r="P15" s="619"/>
      <c r="Q15" s="620"/>
      <c r="R15" s="621">
        <v>139048</v>
      </c>
      <c r="S15" s="622"/>
      <c r="T15" s="622"/>
      <c r="U15" s="622"/>
      <c r="V15" s="622"/>
      <c r="W15" s="622"/>
      <c r="X15" s="622"/>
      <c r="Y15" s="623"/>
      <c r="Z15" s="659">
        <v>0.1</v>
      </c>
      <c r="AA15" s="659"/>
      <c r="AB15" s="659"/>
      <c r="AC15" s="659"/>
      <c r="AD15" s="660">
        <v>139048</v>
      </c>
      <c r="AE15" s="660"/>
      <c r="AF15" s="660"/>
      <c r="AG15" s="660"/>
      <c r="AH15" s="660"/>
      <c r="AI15" s="660"/>
      <c r="AJ15" s="660"/>
      <c r="AK15" s="660"/>
      <c r="AL15" s="624">
        <v>0.2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1643163</v>
      </c>
      <c r="BH15" s="622"/>
      <c r="BI15" s="622"/>
      <c r="BJ15" s="622"/>
      <c r="BK15" s="622"/>
      <c r="BL15" s="622"/>
      <c r="BM15" s="622"/>
      <c r="BN15" s="623"/>
      <c r="BO15" s="659">
        <v>3.1</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20750094</v>
      </c>
      <c r="CS15" s="622"/>
      <c r="CT15" s="622"/>
      <c r="CU15" s="622"/>
      <c r="CV15" s="622"/>
      <c r="CW15" s="622"/>
      <c r="CX15" s="622"/>
      <c r="CY15" s="623"/>
      <c r="CZ15" s="659">
        <v>18.100000000000001</v>
      </c>
      <c r="DA15" s="659"/>
      <c r="DB15" s="659"/>
      <c r="DC15" s="659"/>
      <c r="DD15" s="627">
        <v>6707892</v>
      </c>
      <c r="DE15" s="622"/>
      <c r="DF15" s="622"/>
      <c r="DG15" s="622"/>
      <c r="DH15" s="622"/>
      <c r="DI15" s="622"/>
      <c r="DJ15" s="622"/>
      <c r="DK15" s="622"/>
      <c r="DL15" s="622"/>
      <c r="DM15" s="622"/>
      <c r="DN15" s="622"/>
      <c r="DO15" s="622"/>
      <c r="DP15" s="623"/>
      <c r="DQ15" s="627">
        <v>12228188</v>
      </c>
      <c r="DR15" s="622"/>
      <c r="DS15" s="622"/>
      <c r="DT15" s="622"/>
      <c r="DU15" s="622"/>
      <c r="DV15" s="622"/>
      <c r="DW15" s="622"/>
      <c r="DX15" s="622"/>
      <c r="DY15" s="622"/>
      <c r="DZ15" s="622"/>
      <c r="EA15" s="622"/>
      <c r="EB15" s="622"/>
      <c r="EC15" s="658"/>
    </row>
    <row r="16" spans="2:143" ht="11.25" customHeight="1" x14ac:dyDescent="0.2">
      <c r="B16" s="618" t="s">
        <v>251</v>
      </c>
      <c r="C16" s="619"/>
      <c r="D16" s="619"/>
      <c r="E16" s="619"/>
      <c r="F16" s="619"/>
      <c r="G16" s="619"/>
      <c r="H16" s="619"/>
      <c r="I16" s="619"/>
      <c r="J16" s="619"/>
      <c r="K16" s="619"/>
      <c r="L16" s="619"/>
      <c r="M16" s="619"/>
      <c r="N16" s="619"/>
      <c r="O16" s="619"/>
      <c r="P16" s="619"/>
      <c r="Q16" s="620"/>
      <c r="R16" s="621">
        <v>839876</v>
      </c>
      <c r="S16" s="622"/>
      <c r="T16" s="622"/>
      <c r="U16" s="622"/>
      <c r="V16" s="622"/>
      <c r="W16" s="622"/>
      <c r="X16" s="622"/>
      <c r="Y16" s="623"/>
      <c r="Z16" s="659">
        <v>0.7</v>
      </c>
      <c r="AA16" s="659"/>
      <c r="AB16" s="659"/>
      <c r="AC16" s="659"/>
      <c r="AD16" s="660">
        <v>839876</v>
      </c>
      <c r="AE16" s="660"/>
      <c r="AF16" s="660"/>
      <c r="AG16" s="660"/>
      <c r="AH16" s="660"/>
      <c r="AI16" s="660"/>
      <c r="AJ16" s="660"/>
      <c r="AK16" s="660"/>
      <c r="AL16" s="624">
        <v>1.4</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v>23337</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3887</v>
      </c>
      <c r="DR16" s="622"/>
      <c r="DS16" s="622"/>
      <c r="DT16" s="622"/>
      <c r="DU16" s="622"/>
      <c r="DV16" s="622"/>
      <c r="DW16" s="622"/>
      <c r="DX16" s="622"/>
      <c r="DY16" s="622"/>
      <c r="DZ16" s="622"/>
      <c r="EA16" s="622"/>
      <c r="EB16" s="622"/>
      <c r="EC16" s="658"/>
    </row>
    <row r="17" spans="2:133" ht="11.25" customHeight="1" x14ac:dyDescent="0.2">
      <c r="B17" s="618" t="s">
        <v>254</v>
      </c>
      <c r="C17" s="619"/>
      <c r="D17" s="619"/>
      <c r="E17" s="619"/>
      <c r="F17" s="619"/>
      <c r="G17" s="619"/>
      <c r="H17" s="619"/>
      <c r="I17" s="619"/>
      <c r="J17" s="619"/>
      <c r="K17" s="619"/>
      <c r="L17" s="619"/>
      <c r="M17" s="619"/>
      <c r="N17" s="619"/>
      <c r="O17" s="619"/>
      <c r="P17" s="619"/>
      <c r="Q17" s="620"/>
      <c r="R17" s="621">
        <v>1644814</v>
      </c>
      <c r="S17" s="622"/>
      <c r="T17" s="622"/>
      <c r="U17" s="622"/>
      <c r="V17" s="622"/>
      <c r="W17" s="622"/>
      <c r="X17" s="622"/>
      <c r="Y17" s="623"/>
      <c r="Z17" s="659">
        <v>1.4</v>
      </c>
      <c r="AA17" s="659"/>
      <c r="AB17" s="659"/>
      <c r="AC17" s="659"/>
      <c r="AD17" s="660">
        <v>1644814</v>
      </c>
      <c r="AE17" s="660"/>
      <c r="AF17" s="660"/>
      <c r="AG17" s="660"/>
      <c r="AH17" s="660"/>
      <c r="AI17" s="660"/>
      <c r="AJ17" s="660"/>
      <c r="AK17" s="660"/>
      <c r="AL17" s="624">
        <v>2.7</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4918457</v>
      </c>
      <c r="CS17" s="622"/>
      <c r="CT17" s="622"/>
      <c r="CU17" s="622"/>
      <c r="CV17" s="622"/>
      <c r="CW17" s="622"/>
      <c r="CX17" s="622"/>
      <c r="CY17" s="623"/>
      <c r="CZ17" s="659">
        <v>4.3</v>
      </c>
      <c r="DA17" s="659"/>
      <c r="DB17" s="659"/>
      <c r="DC17" s="659"/>
      <c r="DD17" s="627" t="s">
        <v>122</v>
      </c>
      <c r="DE17" s="622"/>
      <c r="DF17" s="622"/>
      <c r="DG17" s="622"/>
      <c r="DH17" s="622"/>
      <c r="DI17" s="622"/>
      <c r="DJ17" s="622"/>
      <c r="DK17" s="622"/>
      <c r="DL17" s="622"/>
      <c r="DM17" s="622"/>
      <c r="DN17" s="622"/>
      <c r="DO17" s="622"/>
      <c r="DP17" s="623"/>
      <c r="DQ17" s="627">
        <v>4918457</v>
      </c>
      <c r="DR17" s="622"/>
      <c r="DS17" s="622"/>
      <c r="DT17" s="622"/>
      <c r="DU17" s="622"/>
      <c r="DV17" s="622"/>
      <c r="DW17" s="622"/>
      <c r="DX17" s="622"/>
      <c r="DY17" s="622"/>
      <c r="DZ17" s="622"/>
      <c r="EA17" s="622"/>
      <c r="EB17" s="622"/>
      <c r="EC17" s="658"/>
    </row>
    <row r="18" spans="2:133" ht="11.25" customHeight="1" x14ac:dyDescent="0.2">
      <c r="B18" s="618" t="s">
        <v>257</v>
      </c>
      <c r="C18" s="619"/>
      <c r="D18" s="619"/>
      <c r="E18" s="619"/>
      <c r="F18" s="619"/>
      <c r="G18" s="619"/>
      <c r="H18" s="619"/>
      <c r="I18" s="619"/>
      <c r="J18" s="619"/>
      <c r="K18" s="619"/>
      <c r="L18" s="619"/>
      <c r="M18" s="619"/>
      <c r="N18" s="619"/>
      <c r="O18" s="619"/>
      <c r="P18" s="619"/>
      <c r="Q18" s="620"/>
      <c r="R18" s="621">
        <v>297001</v>
      </c>
      <c r="S18" s="622"/>
      <c r="T18" s="622"/>
      <c r="U18" s="622"/>
      <c r="V18" s="622"/>
      <c r="W18" s="622"/>
      <c r="X18" s="622"/>
      <c r="Y18" s="623"/>
      <c r="Z18" s="659">
        <v>0.3</v>
      </c>
      <c r="AA18" s="659"/>
      <c r="AB18" s="659"/>
      <c r="AC18" s="659"/>
      <c r="AD18" s="660">
        <v>297001</v>
      </c>
      <c r="AE18" s="660"/>
      <c r="AF18" s="660"/>
      <c r="AG18" s="660"/>
      <c r="AH18" s="660"/>
      <c r="AI18" s="660"/>
      <c r="AJ18" s="660"/>
      <c r="AK18" s="660"/>
      <c r="AL18" s="624">
        <v>0.5</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260</v>
      </c>
      <c r="C19" s="619"/>
      <c r="D19" s="619"/>
      <c r="E19" s="619"/>
      <c r="F19" s="619"/>
      <c r="G19" s="619"/>
      <c r="H19" s="619"/>
      <c r="I19" s="619"/>
      <c r="J19" s="619"/>
      <c r="K19" s="619"/>
      <c r="L19" s="619"/>
      <c r="M19" s="619"/>
      <c r="N19" s="619"/>
      <c r="O19" s="619"/>
      <c r="P19" s="619"/>
      <c r="Q19" s="620"/>
      <c r="R19" s="621">
        <v>1338077</v>
      </c>
      <c r="S19" s="622"/>
      <c r="T19" s="622"/>
      <c r="U19" s="622"/>
      <c r="V19" s="622"/>
      <c r="W19" s="622"/>
      <c r="X19" s="622"/>
      <c r="Y19" s="623"/>
      <c r="Z19" s="659">
        <v>1.1000000000000001</v>
      </c>
      <c r="AA19" s="659"/>
      <c r="AB19" s="659"/>
      <c r="AC19" s="659"/>
      <c r="AD19" s="660">
        <v>1338077</v>
      </c>
      <c r="AE19" s="660"/>
      <c r="AF19" s="660"/>
      <c r="AG19" s="660"/>
      <c r="AH19" s="660"/>
      <c r="AI19" s="660"/>
      <c r="AJ19" s="660"/>
      <c r="AK19" s="660"/>
      <c r="AL19" s="624">
        <v>2.2000000000000002</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4614219</v>
      </c>
      <c r="BH19" s="622"/>
      <c r="BI19" s="622"/>
      <c r="BJ19" s="622"/>
      <c r="BK19" s="622"/>
      <c r="BL19" s="622"/>
      <c r="BM19" s="622"/>
      <c r="BN19" s="623"/>
      <c r="BO19" s="659">
        <v>8.8000000000000007</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263</v>
      </c>
      <c r="C20" s="697"/>
      <c r="D20" s="697"/>
      <c r="E20" s="697"/>
      <c r="F20" s="697"/>
      <c r="G20" s="697"/>
      <c r="H20" s="697"/>
      <c r="I20" s="697"/>
      <c r="J20" s="697"/>
      <c r="K20" s="697"/>
      <c r="L20" s="697"/>
      <c r="M20" s="697"/>
      <c r="N20" s="697"/>
      <c r="O20" s="697"/>
      <c r="P20" s="697"/>
      <c r="Q20" s="698"/>
      <c r="R20" s="621">
        <v>9736</v>
      </c>
      <c r="S20" s="622"/>
      <c r="T20" s="622"/>
      <c r="U20" s="622"/>
      <c r="V20" s="622"/>
      <c r="W20" s="622"/>
      <c r="X20" s="622"/>
      <c r="Y20" s="623"/>
      <c r="Z20" s="659">
        <v>0</v>
      </c>
      <c r="AA20" s="659"/>
      <c r="AB20" s="659"/>
      <c r="AC20" s="659"/>
      <c r="AD20" s="660">
        <v>9736</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4614219</v>
      </c>
      <c r="BH20" s="622"/>
      <c r="BI20" s="622"/>
      <c r="BJ20" s="622"/>
      <c r="BK20" s="622"/>
      <c r="BL20" s="622"/>
      <c r="BM20" s="622"/>
      <c r="BN20" s="623"/>
      <c r="BO20" s="659">
        <v>8.8000000000000007</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114443906</v>
      </c>
      <c r="CS20" s="622"/>
      <c r="CT20" s="622"/>
      <c r="CU20" s="622"/>
      <c r="CV20" s="622"/>
      <c r="CW20" s="622"/>
      <c r="CX20" s="622"/>
      <c r="CY20" s="623"/>
      <c r="CZ20" s="659">
        <v>100</v>
      </c>
      <c r="DA20" s="659"/>
      <c r="DB20" s="659"/>
      <c r="DC20" s="659"/>
      <c r="DD20" s="627">
        <v>10698576</v>
      </c>
      <c r="DE20" s="622"/>
      <c r="DF20" s="622"/>
      <c r="DG20" s="622"/>
      <c r="DH20" s="622"/>
      <c r="DI20" s="622"/>
      <c r="DJ20" s="622"/>
      <c r="DK20" s="622"/>
      <c r="DL20" s="622"/>
      <c r="DM20" s="622"/>
      <c r="DN20" s="622"/>
      <c r="DO20" s="622"/>
      <c r="DP20" s="623"/>
      <c r="DQ20" s="627">
        <v>70792008</v>
      </c>
      <c r="DR20" s="622"/>
      <c r="DS20" s="622"/>
      <c r="DT20" s="622"/>
      <c r="DU20" s="622"/>
      <c r="DV20" s="622"/>
      <c r="DW20" s="622"/>
      <c r="DX20" s="622"/>
      <c r="DY20" s="622"/>
      <c r="DZ20" s="622"/>
      <c r="EA20" s="622"/>
      <c r="EB20" s="622"/>
      <c r="EC20" s="658"/>
    </row>
    <row r="21" spans="2:133" ht="11.25" customHeight="1" x14ac:dyDescent="0.2">
      <c r="B21" s="618" t="s">
        <v>266</v>
      </c>
      <c r="C21" s="619"/>
      <c r="D21" s="619"/>
      <c r="E21" s="619"/>
      <c r="F21" s="619"/>
      <c r="G21" s="619"/>
      <c r="H21" s="619"/>
      <c r="I21" s="619"/>
      <c r="J21" s="619"/>
      <c r="K21" s="619"/>
      <c r="L21" s="619"/>
      <c r="M21" s="619"/>
      <c r="N21" s="619"/>
      <c r="O21" s="619"/>
      <c r="P21" s="619"/>
      <c r="Q21" s="620"/>
      <c r="R21" s="621">
        <v>1765519</v>
      </c>
      <c r="S21" s="622"/>
      <c r="T21" s="622"/>
      <c r="U21" s="622"/>
      <c r="V21" s="622"/>
      <c r="W21" s="622"/>
      <c r="X21" s="622"/>
      <c r="Y21" s="623"/>
      <c r="Z21" s="659">
        <v>1.5</v>
      </c>
      <c r="AA21" s="659"/>
      <c r="AB21" s="659"/>
      <c r="AC21" s="659"/>
      <c r="AD21" s="660">
        <v>1501690</v>
      </c>
      <c r="AE21" s="660"/>
      <c r="AF21" s="660"/>
      <c r="AG21" s="660"/>
      <c r="AH21" s="660"/>
      <c r="AI21" s="660"/>
      <c r="AJ21" s="660"/>
      <c r="AK21" s="660"/>
      <c r="AL21" s="624">
        <v>2.4</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268</v>
      </c>
      <c r="C22" s="619"/>
      <c r="D22" s="619"/>
      <c r="E22" s="619"/>
      <c r="F22" s="619"/>
      <c r="G22" s="619"/>
      <c r="H22" s="619"/>
      <c r="I22" s="619"/>
      <c r="J22" s="619"/>
      <c r="K22" s="619"/>
      <c r="L22" s="619"/>
      <c r="M22" s="619"/>
      <c r="N22" s="619"/>
      <c r="O22" s="619"/>
      <c r="P22" s="619"/>
      <c r="Q22" s="620"/>
      <c r="R22" s="621">
        <v>1501690</v>
      </c>
      <c r="S22" s="622"/>
      <c r="T22" s="622"/>
      <c r="U22" s="622"/>
      <c r="V22" s="622"/>
      <c r="W22" s="622"/>
      <c r="X22" s="622"/>
      <c r="Y22" s="623"/>
      <c r="Z22" s="659">
        <v>1.3</v>
      </c>
      <c r="AA22" s="659"/>
      <c r="AB22" s="659"/>
      <c r="AC22" s="659"/>
      <c r="AD22" s="660">
        <v>1501690</v>
      </c>
      <c r="AE22" s="660"/>
      <c r="AF22" s="660"/>
      <c r="AG22" s="660"/>
      <c r="AH22" s="660"/>
      <c r="AI22" s="660"/>
      <c r="AJ22" s="660"/>
      <c r="AK22" s="660"/>
      <c r="AL22" s="624">
        <v>2.4</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270</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18" t="s">
        <v>271</v>
      </c>
      <c r="C23" s="619"/>
      <c r="D23" s="619"/>
      <c r="E23" s="619"/>
      <c r="F23" s="619"/>
      <c r="G23" s="619"/>
      <c r="H23" s="619"/>
      <c r="I23" s="619"/>
      <c r="J23" s="619"/>
      <c r="K23" s="619"/>
      <c r="L23" s="619"/>
      <c r="M23" s="619"/>
      <c r="N23" s="619"/>
      <c r="O23" s="619"/>
      <c r="P23" s="619"/>
      <c r="Q23" s="620"/>
      <c r="R23" s="621">
        <v>263829</v>
      </c>
      <c r="S23" s="622"/>
      <c r="T23" s="622"/>
      <c r="U23" s="622"/>
      <c r="V23" s="622"/>
      <c r="W23" s="622"/>
      <c r="X23" s="622"/>
      <c r="Y23" s="623"/>
      <c r="Z23" s="659">
        <v>0.2</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v>4614219</v>
      </c>
      <c r="BH23" s="622"/>
      <c r="BI23" s="622"/>
      <c r="BJ23" s="622"/>
      <c r="BK23" s="622"/>
      <c r="BL23" s="622"/>
      <c r="BM23" s="622"/>
      <c r="BN23" s="623"/>
      <c r="BO23" s="659">
        <v>8.8000000000000007</v>
      </c>
      <c r="BP23" s="659"/>
      <c r="BQ23" s="659"/>
      <c r="BR23" s="659"/>
      <c r="BS23" s="660" t="s">
        <v>122</v>
      </c>
      <c r="BT23" s="660"/>
      <c r="BU23" s="660"/>
      <c r="BV23" s="660"/>
      <c r="BW23" s="660"/>
      <c r="BX23" s="660"/>
      <c r="BY23" s="660"/>
      <c r="BZ23" s="660"/>
      <c r="CA23" s="660"/>
      <c r="CB23" s="695"/>
      <c r="CD23" s="679" t="s">
        <v>212</v>
      </c>
      <c r="CE23" s="680"/>
      <c r="CF23" s="680"/>
      <c r="CG23" s="680"/>
      <c r="CH23" s="680"/>
      <c r="CI23" s="680"/>
      <c r="CJ23" s="680"/>
      <c r="CK23" s="680"/>
      <c r="CL23" s="680"/>
      <c r="CM23" s="680"/>
      <c r="CN23" s="680"/>
      <c r="CO23" s="680"/>
      <c r="CP23" s="680"/>
      <c r="CQ23" s="681"/>
      <c r="CR23" s="679" t="s">
        <v>273</v>
      </c>
      <c r="CS23" s="680"/>
      <c r="CT23" s="680"/>
      <c r="CU23" s="680"/>
      <c r="CV23" s="680"/>
      <c r="CW23" s="680"/>
      <c r="CX23" s="680"/>
      <c r="CY23" s="681"/>
      <c r="CZ23" s="679" t="s">
        <v>274</v>
      </c>
      <c r="DA23" s="680"/>
      <c r="DB23" s="680"/>
      <c r="DC23" s="681"/>
      <c r="DD23" s="679" t="s">
        <v>275</v>
      </c>
      <c r="DE23" s="680"/>
      <c r="DF23" s="680"/>
      <c r="DG23" s="680"/>
      <c r="DH23" s="680"/>
      <c r="DI23" s="680"/>
      <c r="DJ23" s="680"/>
      <c r="DK23" s="681"/>
      <c r="DL23" s="711" t="s">
        <v>276</v>
      </c>
      <c r="DM23" s="712"/>
      <c r="DN23" s="712"/>
      <c r="DO23" s="712"/>
      <c r="DP23" s="712"/>
      <c r="DQ23" s="712"/>
      <c r="DR23" s="712"/>
      <c r="DS23" s="712"/>
      <c r="DT23" s="712"/>
      <c r="DU23" s="712"/>
      <c r="DV23" s="713"/>
      <c r="DW23" s="679" t="s">
        <v>277</v>
      </c>
      <c r="DX23" s="680"/>
      <c r="DY23" s="680"/>
      <c r="DZ23" s="680"/>
      <c r="EA23" s="680"/>
      <c r="EB23" s="680"/>
      <c r="EC23" s="681"/>
    </row>
    <row r="24" spans="2:133" ht="11.25" customHeight="1" x14ac:dyDescent="0.2">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280</v>
      </c>
      <c r="CE24" s="677"/>
      <c r="CF24" s="677"/>
      <c r="CG24" s="677"/>
      <c r="CH24" s="677"/>
      <c r="CI24" s="677"/>
      <c r="CJ24" s="677"/>
      <c r="CK24" s="677"/>
      <c r="CL24" s="677"/>
      <c r="CM24" s="677"/>
      <c r="CN24" s="677"/>
      <c r="CO24" s="677"/>
      <c r="CP24" s="677"/>
      <c r="CQ24" s="678"/>
      <c r="CR24" s="673">
        <v>63471924</v>
      </c>
      <c r="CS24" s="674"/>
      <c r="CT24" s="674"/>
      <c r="CU24" s="674"/>
      <c r="CV24" s="674"/>
      <c r="CW24" s="674"/>
      <c r="CX24" s="674"/>
      <c r="CY24" s="702"/>
      <c r="CZ24" s="703">
        <v>55.5</v>
      </c>
      <c r="DA24" s="685"/>
      <c r="DB24" s="685"/>
      <c r="DC24" s="705"/>
      <c r="DD24" s="701">
        <v>36946639</v>
      </c>
      <c r="DE24" s="674"/>
      <c r="DF24" s="674"/>
      <c r="DG24" s="674"/>
      <c r="DH24" s="674"/>
      <c r="DI24" s="674"/>
      <c r="DJ24" s="674"/>
      <c r="DK24" s="702"/>
      <c r="DL24" s="701">
        <v>32694437</v>
      </c>
      <c r="DM24" s="674"/>
      <c r="DN24" s="674"/>
      <c r="DO24" s="674"/>
      <c r="DP24" s="674"/>
      <c r="DQ24" s="674"/>
      <c r="DR24" s="674"/>
      <c r="DS24" s="674"/>
      <c r="DT24" s="674"/>
      <c r="DU24" s="674"/>
      <c r="DV24" s="702"/>
      <c r="DW24" s="703">
        <v>53</v>
      </c>
      <c r="DX24" s="685"/>
      <c r="DY24" s="685"/>
      <c r="DZ24" s="685"/>
      <c r="EA24" s="685"/>
      <c r="EB24" s="685"/>
      <c r="EC24" s="704"/>
    </row>
    <row r="25" spans="2:133" ht="11.25" customHeight="1" x14ac:dyDescent="0.2">
      <c r="B25" s="618" t="s">
        <v>281</v>
      </c>
      <c r="C25" s="619"/>
      <c r="D25" s="619"/>
      <c r="E25" s="619"/>
      <c r="F25" s="619"/>
      <c r="G25" s="619"/>
      <c r="H25" s="619"/>
      <c r="I25" s="619"/>
      <c r="J25" s="619"/>
      <c r="K25" s="619"/>
      <c r="L25" s="619"/>
      <c r="M25" s="619"/>
      <c r="N25" s="619"/>
      <c r="O25" s="619"/>
      <c r="P25" s="619"/>
      <c r="Q25" s="620"/>
      <c r="R25" s="621">
        <v>65682666</v>
      </c>
      <c r="S25" s="622"/>
      <c r="T25" s="622"/>
      <c r="U25" s="622"/>
      <c r="V25" s="622"/>
      <c r="W25" s="622"/>
      <c r="X25" s="622"/>
      <c r="Y25" s="623"/>
      <c r="Z25" s="659">
        <v>56.1</v>
      </c>
      <c r="AA25" s="659"/>
      <c r="AB25" s="659"/>
      <c r="AC25" s="659"/>
      <c r="AD25" s="660">
        <v>60804618</v>
      </c>
      <c r="AE25" s="660"/>
      <c r="AF25" s="660"/>
      <c r="AG25" s="660"/>
      <c r="AH25" s="660"/>
      <c r="AI25" s="660"/>
      <c r="AJ25" s="660"/>
      <c r="AK25" s="660"/>
      <c r="AL25" s="624">
        <v>98.6</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20088538</v>
      </c>
      <c r="CS25" s="634"/>
      <c r="CT25" s="634"/>
      <c r="CU25" s="634"/>
      <c r="CV25" s="634"/>
      <c r="CW25" s="634"/>
      <c r="CX25" s="634"/>
      <c r="CY25" s="635"/>
      <c r="CZ25" s="624">
        <v>17.600000000000001</v>
      </c>
      <c r="DA25" s="636"/>
      <c r="DB25" s="636"/>
      <c r="DC25" s="637"/>
      <c r="DD25" s="627">
        <v>17807042</v>
      </c>
      <c r="DE25" s="634"/>
      <c r="DF25" s="634"/>
      <c r="DG25" s="634"/>
      <c r="DH25" s="634"/>
      <c r="DI25" s="634"/>
      <c r="DJ25" s="634"/>
      <c r="DK25" s="635"/>
      <c r="DL25" s="627">
        <v>17229640</v>
      </c>
      <c r="DM25" s="634"/>
      <c r="DN25" s="634"/>
      <c r="DO25" s="634"/>
      <c r="DP25" s="634"/>
      <c r="DQ25" s="634"/>
      <c r="DR25" s="634"/>
      <c r="DS25" s="634"/>
      <c r="DT25" s="634"/>
      <c r="DU25" s="634"/>
      <c r="DV25" s="635"/>
      <c r="DW25" s="624">
        <v>27.9</v>
      </c>
      <c r="DX25" s="636"/>
      <c r="DY25" s="636"/>
      <c r="DZ25" s="636"/>
      <c r="EA25" s="636"/>
      <c r="EB25" s="636"/>
      <c r="EC25" s="648"/>
    </row>
    <row r="26" spans="2:133" ht="11.25" customHeight="1" x14ac:dyDescent="0.2">
      <c r="B26" s="618" t="s">
        <v>284</v>
      </c>
      <c r="C26" s="619"/>
      <c r="D26" s="619"/>
      <c r="E26" s="619"/>
      <c r="F26" s="619"/>
      <c r="G26" s="619"/>
      <c r="H26" s="619"/>
      <c r="I26" s="619"/>
      <c r="J26" s="619"/>
      <c r="K26" s="619"/>
      <c r="L26" s="619"/>
      <c r="M26" s="619"/>
      <c r="N26" s="619"/>
      <c r="O26" s="619"/>
      <c r="P26" s="619"/>
      <c r="Q26" s="620"/>
      <c r="R26" s="621">
        <v>31252</v>
      </c>
      <c r="S26" s="622"/>
      <c r="T26" s="622"/>
      <c r="U26" s="622"/>
      <c r="V26" s="622"/>
      <c r="W26" s="622"/>
      <c r="X26" s="622"/>
      <c r="Y26" s="623"/>
      <c r="Z26" s="659">
        <v>0</v>
      </c>
      <c r="AA26" s="659"/>
      <c r="AB26" s="659"/>
      <c r="AC26" s="659"/>
      <c r="AD26" s="660">
        <v>31252</v>
      </c>
      <c r="AE26" s="660"/>
      <c r="AF26" s="660"/>
      <c r="AG26" s="660"/>
      <c r="AH26" s="660"/>
      <c r="AI26" s="660"/>
      <c r="AJ26" s="660"/>
      <c r="AK26" s="660"/>
      <c r="AL26" s="624">
        <v>0.1</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11892767</v>
      </c>
      <c r="CS26" s="622"/>
      <c r="CT26" s="622"/>
      <c r="CU26" s="622"/>
      <c r="CV26" s="622"/>
      <c r="CW26" s="622"/>
      <c r="CX26" s="622"/>
      <c r="CY26" s="623"/>
      <c r="CZ26" s="624">
        <v>10.4</v>
      </c>
      <c r="DA26" s="636"/>
      <c r="DB26" s="636"/>
      <c r="DC26" s="637"/>
      <c r="DD26" s="627">
        <v>10284073</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287</v>
      </c>
      <c r="C27" s="619"/>
      <c r="D27" s="619"/>
      <c r="E27" s="619"/>
      <c r="F27" s="619"/>
      <c r="G27" s="619"/>
      <c r="H27" s="619"/>
      <c r="I27" s="619"/>
      <c r="J27" s="619"/>
      <c r="K27" s="619"/>
      <c r="L27" s="619"/>
      <c r="M27" s="619"/>
      <c r="N27" s="619"/>
      <c r="O27" s="619"/>
      <c r="P27" s="619"/>
      <c r="Q27" s="620"/>
      <c r="R27" s="621">
        <v>286744</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52288888</v>
      </c>
      <c r="BH27" s="622"/>
      <c r="BI27" s="622"/>
      <c r="BJ27" s="622"/>
      <c r="BK27" s="622"/>
      <c r="BL27" s="622"/>
      <c r="BM27" s="622"/>
      <c r="BN27" s="623"/>
      <c r="BO27" s="659">
        <v>100</v>
      </c>
      <c r="BP27" s="659"/>
      <c r="BQ27" s="659"/>
      <c r="BR27" s="659"/>
      <c r="BS27" s="660">
        <v>664524</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38464929</v>
      </c>
      <c r="CS27" s="634"/>
      <c r="CT27" s="634"/>
      <c r="CU27" s="634"/>
      <c r="CV27" s="634"/>
      <c r="CW27" s="634"/>
      <c r="CX27" s="634"/>
      <c r="CY27" s="635"/>
      <c r="CZ27" s="624">
        <v>33.6</v>
      </c>
      <c r="DA27" s="636"/>
      <c r="DB27" s="636"/>
      <c r="DC27" s="637"/>
      <c r="DD27" s="627">
        <v>14221140</v>
      </c>
      <c r="DE27" s="634"/>
      <c r="DF27" s="634"/>
      <c r="DG27" s="634"/>
      <c r="DH27" s="634"/>
      <c r="DI27" s="634"/>
      <c r="DJ27" s="634"/>
      <c r="DK27" s="635"/>
      <c r="DL27" s="627">
        <v>10546340</v>
      </c>
      <c r="DM27" s="634"/>
      <c r="DN27" s="634"/>
      <c r="DO27" s="634"/>
      <c r="DP27" s="634"/>
      <c r="DQ27" s="634"/>
      <c r="DR27" s="634"/>
      <c r="DS27" s="634"/>
      <c r="DT27" s="634"/>
      <c r="DU27" s="634"/>
      <c r="DV27" s="635"/>
      <c r="DW27" s="624">
        <v>17.100000000000001</v>
      </c>
      <c r="DX27" s="636"/>
      <c r="DY27" s="636"/>
      <c r="DZ27" s="636"/>
      <c r="EA27" s="636"/>
      <c r="EB27" s="636"/>
      <c r="EC27" s="648"/>
    </row>
    <row r="28" spans="2:133" ht="11.25" customHeight="1" x14ac:dyDescent="0.2">
      <c r="B28" s="618" t="s">
        <v>290</v>
      </c>
      <c r="C28" s="619"/>
      <c r="D28" s="619"/>
      <c r="E28" s="619"/>
      <c r="F28" s="619"/>
      <c r="G28" s="619"/>
      <c r="H28" s="619"/>
      <c r="I28" s="619"/>
      <c r="J28" s="619"/>
      <c r="K28" s="619"/>
      <c r="L28" s="619"/>
      <c r="M28" s="619"/>
      <c r="N28" s="619"/>
      <c r="O28" s="619"/>
      <c r="P28" s="619"/>
      <c r="Q28" s="620"/>
      <c r="R28" s="621">
        <v>1335118</v>
      </c>
      <c r="S28" s="622"/>
      <c r="T28" s="622"/>
      <c r="U28" s="622"/>
      <c r="V28" s="622"/>
      <c r="W28" s="622"/>
      <c r="X28" s="622"/>
      <c r="Y28" s="623"/>
      <c r="Z28" s="659">
        <v>1.1000000000000001</v>
      </c>
      <c r="AA28" s="659"/>
      <c r="AB28" s="659"/>
      <c r="AC28" s="659"/>
      <c r="AD28" s="660">
        <v>403299</v>
      </c>
      <c r="AE28" s="660"/>
      <c r="AF28" s="660"/>
      <c r="AG28" s="660"/>
      <c r="AH28" s="660"/>
      <c r="AI28" s="660"/>
      <c r="AJ28" s="660"/>
      <c r="AK28" s="660"/>
      <c r="AL28" s="624">
        <v>0.7</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4918457</v>
      </c>
      <c r="CS28" s="622"/>
      <c r="CT28" s="622"/>
      <c r="CU28" s="622"/>
      <c r="CV28" s="622"/>
      <c r="CW28" s="622"/>
      <c r="CX28" s="622"/>
      <c r="CY28" s="623"/>
      <c r="CZ28" s="624">
        <v>4.3</v>
      </c>
      <c r="DA28" s="636"/>
      <c r="DB28" s="636"/>
      <c r="DC28" s="637"/>
      <c r="DD28" s="627">
        <v>4918457</v>
      </c>
      <c r="DE28" s="622"/>
      <c r="DF28" s="622"/>
      <c r="DG28" s="622"/>
      <c r="DH28" s="622"/>
      <c r="DI28" s="622"/>
      <c r="DJ28" s="622"/>
      <c r="DK28" s="623"/>
      <c r="DL28" s="627">
        <v>4918457</v>
      </c>
      <c r="DM28" s="622"/>
      <c r="DN28" s="622"/>
      <c r="DO28" s="622"/>
      <c r="DP28" s="622"/>
      <c r="DQ28" s="622"/>
      <c r="DR28" s="622"/>
      <c r="DS28" s="622"/>
      <c r="DT28" s="622"/>
      <c r="DU28" s="622"/>
      <c r="DV28" s="623"/>
      <c r="DW28" s="624">
        <v>8</v>
      </c>
      <c r="DX28" s="636"/>
      <c r="DY28" s="636"/>
      <c r="DZ28" s="636"/>
      <c r="EA28" s="636"/>
      <c r="EB28" s="636"/>
      <c r="EC28" s="648"/>
    </row>
    <row r="29" spans="2:133" ht="11.25" customHeight="1" x14ac:dyDescent="0.2">
      <c r="B29" s="618" t="s">
        <v>292</v>
      </c>
      <c r="C29" s="619"/>
      <c r="D29" s="619"/>
      <c r="E29" s="619"/>
      <c r="F29" s="619"/>
      <c r="G29" s="619"/>
      <c r="H29" s="619"/>
      <c r="I29" s="619"/>
      <c r="J29" s="619"/>
      <c r="K29" s="619"/>
      <c r="L29" s="619"/>
      <c r="M29" s="619"/>
      <c r="N29" s="619"/>
      <c r="O29" s="619"/>
      <c r="P29" s="619"/>
      <c r="Q29" s="620"/>
      <c r="R29" s="621">
        <v>637062</v>
      </c>
      <c r="S29" s="622"/>
      <c r="T29" s="622"/>
      <c r="U29" s="622"/>
      <c r="V29" s="622"/>
      <c r="W29" s="622"/>
      <c r="X29" s="622"/>
      <c r="Y29" s="623"/>
      <c r="Z29" s="659">
        <v>0.5</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4918457</v>
      </c>
      <c r="CS29" s="634"/>
      <c r="CT29" s="634"/>
      <c r="CU29" s="634"/>
      <c r="CV29" s="634"/>
      <c r="CW29" s="634"/>
      <c r="CX29" s="634"/>
      <c r="CY29" s="635"/>
      <c r="CZ29" s="624">
        <v>4.3</v>
      </c>
      <c r="DA29" s="636"/>
      <c r="DB29" s="636"/>
      <c r="DC29" s="637"/>
      <c r="DD29" s="627">
        <v>4918457</v>
      </c>
      <c r="DE29" s="634"/>
      <c r="DF29" s="634"/>
      <c r="DG29" s="634"/>
      <c r="DH29" s="634"/>
      <c r="DI29" s="634"/>
      <c r="DJ29" s="634"/>
      <c r="DK29" s="635"/>
      <c r="DL29" s="627">
        <v>4918457</v>
      </c>
      <c r="DM29" s="634"/>
      <c r="DN29" s="634"/>
      <c r="DO29" s="634"/>
      <c r="DP29" s="634"/>
      <c r="DQ29" s="634"/>
      <c r="DR29" s="634"/>
      <c r="DS29" s="634"/>
      <c r="DT29" s="634"/>
      <c r="DU29" s="634"/>
      <c r="DV29" s="635"/>
      <c r="DW29" s="624">
        <v>8</v>
      </c>
      <c r="DX29" s="636"/>
      <c r="DY29" s="636"/>
      <c r="DZ29" s="636"/>
      <c r="EA29" s="636"/>
      <c r="EB29" s="636"/>
      <c r="EC29" s="648"/>
    </row>
    <row r="30" spans="2:133" ht="11.25" customHeight="1" x14ac:dyDescent="0.2">
      <c r="B30" s="618" t="s">
        <v>294</v>
      </c>
      <c r="C30" s="619"/>
      <c r="D30" s="619"/>
      <c r="E30" s="619"/>
      <c r="F30" s="619"/>
      <c r="G30" s="619"/>
      <c r="H30" s="619"/>
      <c r="I30" s="619"/>
      <c r="J30" s="619"/>
      <c r="K30" s="619"/>
      <c r="L30" s="619"/>
      <c r="M30" s="619"/>
      <c r="N30" s="619"/>
      <c r="O30" s="619"/>
      <c r="P30" s="619"/>
      <c r="Q30" s="620"/>
      <c r="R30" s="621">
        <v>26089201</v>
      </c>
      <c r="S30" s="622"/>
      <c r="T30" s="622"/>
      <c r="U30" s="622"/>
      <c r="V30" s="622"/>
      <c r="W30" s="622"/>
      <c r="X30" s="622"/>
      <c r="Y30" s="623"/>
      <c r="Z30" s="659">
        <v>22.3</v>
      </c>
      <c r="AA30" s="659"/>
      <c r="AB30" s="659"/>
      <c r="AC30" s="659"/>
      <c r="AD30" s="660" t="s">
        <v>122</v>
      </c>
      <c r="AE30" s="660"/>
      <c r="AF30" s="660"/>
      <c r="AG30" s="660"/>
      <c r="AH30" s="660"/>
      <c r="AI30" s="660"/>
      <c r="AJ30" s="660"/>
      <c r="AK30" s="660"/>
      <c r="AL30" s="624" t="s">
        <v>122</v>
      </c>
      <c r="AM30" s="625"/>
      <c r="AN30" s="625"/>
      <c r="AO30" s="661"/>
      <c r="AP30" s="679" t="s">
        <v>212</v>
      </c>
      <c r="AQ30" s="680"/>
      <c r="AR30" s="680"/>
      <c r="AS30" s="680"/>
      <c r="AT30" s="680"/>
      <c r="AU30" s="680"/>
      <c r="AV30" s="680"/>
      <c r="AW30" s="680"/>
      <c r="AX30" s="680"/>
      <c r="AY30" s="680"/>
      <c r="AZ30" s="680"/>
      <c r="BA30" s="680"/>
      <c r="BB30" s="680"/>
      <c r="BC30" s="680"/>
      <c r="BD30" s="680"/>
      <c r="BE30" s="680"/>
      <c r="BF30" s="681"/>
      <c r="BG30" s="679" t="s">
        <v>295</v>
      </c>
      <c r="BH30" s="693"/>
      <c r="BI30" s="693"/>
      <c r="BJ30" s="693"/>
      <c r="BK30" s="693"/>
      <c r="BL30" s="693"/>
      <c r="BM30" s="693"/>
      <c r="BN30" s="693"/>
      <c r="BO30" s="693"/>
      <c r="BP30" s="693"/>
      <c r="BQ30" s="694"/>
      <c r="BR30" s="679"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4568406</v>
      </c>
      <c r="CS30" s="622"/>
      <c r="CT30" s="622"/>
      <c r="CU30" s="622"/>
      <c r="CV30" s="622"/>
      <c r="CW30" s="622"/>
      <c r="CX30" s="622"/>
      <c r="CY30" s="623"/>
      <c r="CZ30" s="624">
        <v>4</v>
      </c>
      <c r="DA30" s="636"/>
      <c r="DB30" s="636"/>
      <c r="DC30" s="637"/>
      <c r="DD30" s="627">
        <v>4568406</v>
      </c>
      <c r="DE30" s="622"/>
      <c r="DF30" s="622"/>
      <c r="DG30" s="622"/>
      <c r="DH30" s="622"/>
      <c r="DI30" s="622"/>
      <c r="DJ30" s="622"/>
      <c r="DK30" s="623"/>
      <c r="DL30" s="627">
        <v>4568406</v>
      </c>
      <c r="DM30" s="622"/>
      <c r="DN30" s="622"/>
      <c r="DO30" s="622"/>
      <c r="DP30" s="622"/>
      <c r="DQ30" s="622"/>
      <c r="DR30" s="622"/>
      <c r="DS30" s="622"/>
      <c r="DT30" s="622"/>
      <c r="DU30" s="622"/>
      <c r="DV30" s="623"/>
      <c r="DW30" s="624">
        <v>7.4</v>
      </c>
      <c r="DX30" s="636"/>
      <c r="DY30" s="636"/>
      <c r="DZ30" s="636"/>
      <c r="EA30" s="636"/>
      <c r="EB30" s="636"/>
      <c r="EC30" s="648"/>
    </row>
    <row r="31" spans="2:133" ht="11.25" customHeight="1" x14ac:dyDescent="0.2">
      <c r="B31" s="696" t="s">
        <v>298</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299</v>
      </c>
      <c r="AQ31" s="688"/>
      <c r="AR31" s="688"/>
      <c r="AS31" s="688"/>
      <c r="AT31" s="689" t="s">
        <v>300</v>
      </c>
      <c r="AU31" s="206"/>
      <c r="AV31" s="206"/>
      <c r="AW31" s="206"/>
      <c r="AX31" s="676" t="s">
        <v>178</v>
      </c>
      <c r="AY31" s="677"/>
      <c r="AZ31" s="677"/>
      <c r="BA31" s="677"/>
      <c r="BB31" s="677"/>
      <c r="BC31" s="677"/>
      <c r="BD31" s="677"/>
      <c r="BE31" s="677"/>
      <c r="BF31" s="678"/>
      <c r="BG31" s="683">
        <v>99.7</v>
      </c>
      <c r="BH31" s="684"/>
      <c r="BI31" s="684"/>
      <c r="BJ31" s="684"/>
      <c r="BK31" s="684"/>
      <c r="BL31" s="684"/>
      <c r="BM31" s="685">
        <v>99.1</v>
      </c>
      <c r="BN31" s="684"/>
      <c r="BO31" s="684"/>
      <c r="BP31" s="684"/>
      <c r="BQ31" s="686"/>
      <c r="BR31" s="683">
        <v>99.8</v>
      </c>
      <c r="BS31" s="684"/>
      <c r="BT31" s="684"/>
      <c r="BU31" s="684"/>
      <c r="BV31" s="684"/>
      <c r="BW31" s="684"/>
      <c r="BX31" s="685">
        <v>99.1</v>
      </c>
      <c r="BY31" s="684"/>
      <c r="BZ31" s="684"/>
      <c r="CA31" s="684"/>
      <c r="CB31" s="686"/>
      <c r="CD31" s="642"/>
      <c r="CE31" s="643"/>
      <c r="CF31" s="618" t="s">
        <v>301</v>
      </c>
      <c r="CG31" s="619"/>
      <c r="CH31" s="619"/>
      <c r="CI31" s="619"/>
      <c r="CJ31" s="619"/>
      <c r="CK31" s="619"/>
      <c r="CL31" s="619"/>
      <c r="CM31" s="619"/>
      <c r="CN31" s="619"/>
      <c r="CO31" s="619"/>
      <c r="CP31" s="619"/>
      <c r="CQ31" s="620"/>
      <c r="CR31" s="621">
        <v>350051</v>
      </c>
      <c r="CS31" s="634"/>
      <c r="CT31" s="634"/>
      <c r="CU31" s="634"/>
      <c r="CV31" s="634"/>
      <c r="CW31" s="634"/>
      <c r="CX31" s="634"/>
      <c r="CY31" s="635"/>
      <c r="CZ31" s="624">
        <v>0.3</v>
      </c>
      <c r="DA31" s="636"/>
      <c r="DB31" s="636"/>
      <c r="DC31" s="637"/>
      <c r="DD31" s="627">
        <v>350051</v>
      </c>
      <c r="DE31" s="634"/>
      <c r="DF31" s="634"/>
      <c r="DG31" s="634"/>
      <c r="DH31" s="634"/>
      <c r="DI31" s="634"/>
      <c r="DJ31" s="634"/>
      <c r="DK31" s="635"/>
      <c r="DL31" s="627">
        <v>350051</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2">
      <c r="B32" s="618" t="s">
        <v>302</v>
      </c>
      <c r="C32" s="619"/>
      <c r="D32" s="619"/>
      <c r="E32" s="619"/>
      <c r="F32" s="619"/>
      <c r="G32" s="619"/>
      <c r="H32" s="619"/>
      <c r="I32" s="619"/>
      <c r="J32" s="619"/>
      <c r="K32" s="619"/>
      <c r="L32" s="619"/>
      <c r="M32" s="619"/>
      <c r="N32" s="619"/>
      <c r="O32" s="619"/>
      <c r="P32" s="619"/>
      <c r="Q32" s="620"/>
      <c r="R32" s="621">
        <v>9346344</v>
      </c>
      <c r="S32" s="622"/>
      <c r="T32" s="622"/>
      <c r="U32" s="622"/>
      <c r="V32" s="622"/>
      <c r="W32" s="622"/>
      <c r="X32" s="622"/>
      <c r="Y32" s="623"/>
      <c r="Z32" s="659">
        <v>8</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303</v>
      </c>
      <c r="AX32" s="618" t="s">
        <v>304</v>
      </c>
      <c r="AY32" s="619"/>
      <c r="AZ32" s="619"/>
      <c r="BA32" s="619"/>
      <c r="BB32" s="619"/>
      <c r="BC32" s="619"/>
      <c r="BD32" s="619"/>
      <c r="BE32" s="619"/>
      <c r="BF32" s="620"/>
      <c r="BG32" s="692">
        <v>99.5</v>
      </c>
      <c r="BH32" s="634"/>
      <c r="BI32" s="634"/>
      <c r="BJ32" s="634"/>
      <c r="BK32" s="634"/>
      <c r="BL32" s="634"/>
      <c r="BM32" s="625">
        <v>98.5</v>
      </c>
      <c r="BN32" s="634"/>
      <c r="BO32" s="634"/>
      <c r="BP32" s="634"/>
      <c r="BQ32" s="657"/>
      <c r="BR32" s="692">
        <v>99.7</v>
      </c>
      <c r="BS32" s="634"/>
      <c r="BT32" s="634"/>
      <c r="BU32" s="634"/>
      <c r="BV32" s="634"/>
      <c r="BW32" s="634"/>
      <c r="BX32" s="625">
        <v>98.5</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306</v>
      </c>
      <c r="C33" s="619"/>
      <c r="D33" s="619"/>
      <c r="E33" s="619"/>
      <c r="F33" s="619"/>
      <c r="G33" s="619"/>
      <c r="H33" s="619"/>
      <c r="I33" s="619"/>
      <c r="J33" s="619"/>
      <c r="K33" s="619"/>
      <c r="L33" s="619"/>
      <c r="M33" s="619"/>
      <c r="N33" s="619"/>
      <c r="O33" s="619"/>
      <c r="P33" s="619"/>
      <c r="Q33" s="620"/>
      <c r="R33" s="621">
        <v>667117</v>
      </c>
      <c r="S33" s="622"/>
      <c r="T33" s="622"/>
      <c r="U33" s="622"/>
      <c r="V33" s="622"/>
      <c r="W33" s="622"/>
      <c r="X33" s="622"/>
      <c r="Y33" s="623"/>
      <c r="Z33" s="659">
        <v>0.6</v>
      </c>
      <c r="AA33" s="659"/>
      <c r="AB33" s="659"/>
      <c r="AC33" s="659"/>
      <c r="AD33" s="660">
        <v>77330</v>
      </c>
      <c r="AE33" s="660"/>
      <c r="AF33" s="660"/>
      <c r="AG33" s="660"/>
      <c r="AH33" s="660"/>
      <c r="AI33" s="660"/>
      <c r="AJ33" s="660"/>
      <c r="AK33" s="660"/>
      <c r="AL33" s="624">
        <v>0.1</v>
      </c>
      <c r="AM33" s="625"/>
      <c r="AN33" s="625"/>
      <c r="AO33" s="661"/>
      <c r="AP33" s="664"/>
      <c r="AQ33" s="665"/>
      <c r="AR33" s="665"/>
      <c r="AS33" s="665"/>
      <c r="AT33" s="691"/>
      <c r="AU33" s="207"/>
      <c r="AV33" s="207"/>
      <c r="AW33" s="207"/>
      <c r="AX33" s="602" t="s">
        <v>307</v>
      </c>
      <c r="AY33" s="603"/>
      <c r="AZ33" s="603"/>
      <c r="BA33" s="603"/>
      <c r="BB33" s="603"/>
      <c r="BC33" s="603"/>
      <c r="BD33" s="603"/>
      <c r="BE33" s="603"/>
      <c r="BF33" s="604"/>
      <c r="BG33" s="682">
        <v>99.9</v>
      </c>
      <c r="BH33" s="606"/>
      <c r="BI33" s="606"/>
      <c r="BJ33" s="606"/>
      <c r="BK33" s="606"/>
      <c r="BL33" s="606"/>
      <c r="BM33" s="652">
        <v>99.6</v>
      </c>
      <c r="BN33" s="606"/>
      <c r="BO33" s="606"/>
      <c r="BP33" s="606"/>
      <c r="BQ33" s="669"/>
      <c r="BR33" s="682">
        <v>99.9</v>
      </c>
      <c r="BS33" s="606"/>
      <c r="BT33" s="606"/>
      <c r="BU33" s="606"/>
      <c r="BV33" s="606"/>
      <c r="BW33" s="606"/>
      <c r="BX33" s="652">
        <v>99.6</v>
      </c>
      <c r="BY33" s="606"/>
      <c r="BZ33" s="606"/>
      <c r="CA33" s="606"/>
      <c r="CB33" s="669"/>
      <c r="CD33" s="618" t="s">
        <v>308</v>
      </c>
      <c r="CE33" s="619"/>
      <c r="CF33" s="619"/>
      <c r="CG33" s="619"/>
      <c r="CH33" s="619"/>
      <c r="CI33" s="619"/>
      <c r="CJ33" s="619"/>
      <c r="CK33" s="619"/>
      <c r="CL33" s="619"/>
      <c r="CM33" s="619"/>
      <c r="CN33" s="619"/>
      <c r="CO33" s="619"/>
      <c r="CP33" s="619"/>
      <c r="CQ33" s="620"/>
      <c r="CR33" s="621">
        <v>40250069</v>
      </c>
      <c r="CS33" s="634"/>
      <c r="CT33" s="634"/>
      <c r="CU33" s="634"/>
      <c r="CV33" s="634"/>
      <c r="CW33" s="634"/>
      <c r="CX33" s="634"/>
      <c r="CY33" s="635"/>
      <c r="CZ33" s="624">
        <v>35.200000000000003</v>
      </c>
      <c r="DA33" s="636"/>
      <c r="DB33" s="636"/>
      <c r="DC33" s="637"/>
      <c r="DD33" s="627">
        <v>31312926</v>
      </c>
      <c r="DE33" s="634"/>
      <c r="DF33" s="634"/>
      <c r="DG33" s="634"/>
      <c r="DH33" s="634"/>
      <c r="DI33" s="634"/>
      <c r="DJ33" s="634"/>
      <c r="DK33" s="635"/>
      <c r="DL33" s="627">
        <v>25899124</v>
      </c>
      <c r="DM33" s="634"/>
      <c r="DN33" s="634"/>
      <c r="DO33" s="634"/>
      <c r="DP33" s="634"/>
      <c r="DQ33" s="634"/>
      <c r="DR33" s="634"/>
      <c r="DS33" s="634"/>
      <c r="DT33" s="634"/>
      <c r="DU33" s="634"/>
      <c r="DV33" s="635"/>
      <c r="DW33" s="624">
        <v>42</v>
      </c>
      <c r="DX33" s="636"/>
      <c r="DY33" s="636"/>
      <c r="DZ33" s="636"/>
      <c r="EA33" s="636"/>
      <c r="EB33" s="636"/>
      <c r="EC33" s="648"/>
    </row>
    <row r="34" spans="2:133" ht="11.25" customHeight="1" x14ac:dyDescent="0.2">
      <c r="B34" s="618" t="s">
        <v>309</v>
      </c>
      <c r="C34" s="619"/>
      <c r="D34" s="619"/>
      <c r="E34" s="619"/>
      <c r="F34" s="619"/>
      <c r="G34" s="619"/>
      <c r="H34" s="619"/>
      <c r="I34" s="619"/>
      <c r="J34" s="619"/>
      <c r="K34" s="619"/>
      <c r="L34" s="619"/>
      <c r="M34" s="619"/>
      <c r="N34" s="619"/>
      <c r="O34" s="619"/>
      <c r="P34" s="619"/>
      <c r="Q34" s="620"/>
      <c r="R34" s="621">
        <v>239771</v>
      </c>
      <c r="S34" s="622"/>
      <c r="T34" s="622"/>
      <c r="U34" s="622"/>
      <c r="V34" s="622"/>
      <c r="W34" s="622"/>
      <c r="X34" s="622"/>
      <c r="Y34" s="623"/>
      <c r="Z34" s="659">
        <v>0.2</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20826731</v>
      </c>
      <c r="CS34" s="622"/>
      <c r="CT34" s="622"/>
      <c r="CU34" s="622"/>
      <c r="CV34" s="622"/>
      <c r="CW34" s="622"/>
      <c r="CX34" s="622"/>
      <c r="CY34" s="623"/>
      <c r="CZ34" s="624">
        <v>18.2</v>
      </c>
      <c r="DA34" s="636"/>
      <c r="DB34" s="636"/>
      <c r="DC34" s="637"/>
      <c r="DD34" s="627">
        <v>16084274</v>
      </c>
      <c r="DE34" s="622"/>
      <c r="DF34" s="622"/>
      <c r="DG34" s="622"/>
      <c r="DH34" s="622"/>
      <c r="DI34" s="622"/>
      <c r="DJ34" s="622"/>
      <c r="DK34" s="623"/>
      <c r="DL34" s="627">
        <v>13641902</v>
      </c>
      <c r="DM34" s="622"/>
      <c r="DN34" s="622"/>
      <c r="DO34" s="622"/>
      <c r="DP34" s="622"/>
      <c r="DQ34" s="622"/>
      <c r="DR34" s="622"/>
      <c r="DS34" s="622"/>
      <c r="DT34" s="622"/>
      <c r="DU34" s="622"/>
      <c r="DV34" s="623"/>
      <c r="DW34" s="624">
        <v>22.1</v>
      </c>
      <c r="DX34" s="636"/>
      <c r="DY34" s="636"/>
      <c r="DZ34" s="636"/>
      <c r="EA34" s="636"/>
      <c r="EB34" s="636"/>
      <c r="EC34" s="648"/>
    </row>
    <row r="35" spans="2:133" ht="11.25" customHeight="1" x14ac:dyDescent="0.2">
      <c r="B35" s="618" t="s">
        <v>311</v>
      </c>
      <c r="C35" s="619"/>
      <c r="D35" s="619"/>
      <c r="E35" s="619"/>
      <c r="F35" s="619"/>
      <c r="G35" s="619"/>
      <c r="H35" s="619"/>
      <c r="I35" s="619"/>
      <c r="J35" s="619"/>
      <c r="K35" s="619"/>
      <c r="L35" s="619"/>
      <c r="M35" s="619"/>
      <c r="N35" s="619"/>
      <c r="O35" s="619"/>
      <c r="P35" s="619"/>
      <c r="Q35" s="620"/>
      <c r="R35" s="621">
        <v>486806</v>
      </c>
      <c r="S35" s="622"/>
      <c r="T35" s="622"/>
      <c r="U35" s="622"/>
      <c r="V35" s="622"/>
      <c r="W35" s="622"/>
      <c r="X35" s="622"/>
      <c r="Y35" s="623"/>
      <c r="Z35" s="659">
        <v>0.4</v>
      </c>
      <c r="AA35" s="659"/>
      <c r="AB35" s="659"/>
      <c r="AC35" s="659"/>
      <c r="AD35" s="660" t="s">
        <v>122</v>
      </c>
      <c r="AE35" s="660"/>
      <c r="AF35" s="660"/>
      <c r="AG35" s="660"/>
      <c r="AH35" s="660"/>
      <c r="AI35" s="660"/>
      <c r="AJ35" s="660"/>
      <c r="AK35" s="660"/>
      <c r="AL35" s="624" t="s">
        <v>122</v>
      </c>
      <c r="AM35" s="625"/>
      <c r="AN35" s="625"/>
      <c r="AO35" s="661"/>
      <c r="AP35" s="210"/>
      <c r="AQ35" s="679" t="s">
        <v>312</v>
      </c>
      <c r="AR35" s="680"/>
      <c r="AS35" s="680"/>
      <c r="AT35" s="680"/>
      <c r="AU35" s="680"/>
      <c r="AV35" s="680"/>
      <c r="AW35" s="680"/>
      <c r="AX35" s="680"/>
      <c r="AY35" s="680"/>
      <c r="AZ35" s="680"/>
      <c r="BA35" s="680"/>
      <c r="BB35" s="680"/>
      <c r="BC35" s="680"/>
      <c r="BD35" s="680"/>
      <c r="BE35" s="680"/>
      <c r="BF35" s="681"/>
      <c r="BG35" s="679" t="s">
        <v>313</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314</v>
      </c>
      <c r="CE35" s="619"/>
      <c r="CF35" s="619"/>
      <c r="CG35" s="619"/>
      <c r="CH35" s="619"/>
      <c r="CI35" s="619"/>
      <c r="CJ35" s="619"/>
      <c r="CK35" s="619"/>
      <c r="CL35" s="619"/>
      <c r="CM35" s="619"/>
      <c r="CN35" s="619"/>
      <c r="CO35" s="619"/>
      <c r="CP35" s="619"/>
      <c r="CQ35" s="620"/>
      <c r="CR35" s="621">
        <v>1600647</v>
      </c>
      <c r="CS35" s="634"/>
      <c r="CT35" s="634"/>
      <c r="CU35" s="634"/>
      <c r="CV35" s="634"/>
      <c r="CW35" s="634"/>
      <c r="CX35" s="634"/>
      <c r="CY35" s="635"/>
      <c r="CZ35" s="624">
        <v>1.4</v>
      </c>
      <c r="DA35" s="636"/>
      <c r="DB35" s="636"/>
      <c r="DC35" s="637"/>
      <c r="DD35" s="627">
        <v>1217148</v>
      </c>
      <c r="DE35" s="634"/>
      <c r="DF35" s="634"/>
      <c r="DG35" s="634"/>
      <c r="DH35" s="634"/>
      <c r="DI35" s="634"/>
      <c r="DJ35" s="634"/>
      <c r="DK35" s="635"/>
      <c r="DL35" s="627">
        <v>1179356</v>
      </c>
      <c r="DM35" s="634"/>
      <c r="DN35" s="634"/>
      <c r="DO35" s="634"/>
      <c r="DP35" s="634"/>
      <c r="DQ35" s="634"/>
      <c r="DR35" s="634"/>
      <c r="DS35" s="634"/>
      <c r="DT35" s="634"/>
      <c r="DU35" s="634"/>
      <c r="DV35" s="635"/>
      <c r="DW35" s="624">
        <v>1.9</v>
      </c>
      <c r="DX35" s="636"/>
      <c r="DY35" s="636"/>
      <c r="DZ35" s="636"/>
      <c r="EA35" s="636"/>
      <c r="EB35" s="636"/>
      <c r="EC35" s="648"/>
    </row>
    <row r="36" spans="2:133" ht="11.25" customHeight="1" x14ac:dyDescent="0.2">
      <c r="B36" s="618" t="s">
        <v>315</v>
      </c>
      <c r="C36" s="619"/>
      <c r="D36" s="619"/>
      <c r="E36" s="619"/>
      <c r="F36" s="619"/>
      <c r="G36" s="619"/>
      <c r="H36" s="619"/>
      <c r="I36" s="619"/>
      <c r="J36" s="619"/>
      <c r="K36" s="619"/>
      <c r="L36" s="619"/>
      <c r="M36" s="619"/>
      <c r="N36" s="619"/>
      <c r="O36" s="619"/>
      <c r="P36" s="619"/>
      <c r="Q36" s="620"/>
      <c r="R36" s="621">
        <v>1605791</v>
      </c>
      <c r="S36" s="622"/>
      <c r="T36" s="622"/>
      <c r="U36" s="622"/>
      <c r="V36" s="622"/>
      <c r="W36" s="622"/>
      <c r="X36" s="622"/>
      <c r="Y36" s="623"/>
      <c r="Z36" s="659">
        <v>1.4</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3">
        <v>11357909</v>
      </c>
      <c r="BA36" s="674"/>
      <c r="BB36" s="674"/>
      <c r="BC36" s="674"/>
      <c r="BD36" s="674"/>
      <c r="BE36" s="674"/>
      <c r="BF36" s="675"/>
      <c r="BG36" s="676" t="s">
        <v>317</v>
      </c>
      <c r="BH36" s="677"/>
      <c r="BI36" s="677"/>
      <c r="BJ36" s="677"/>
      <c r="BK36" s="677"/>
      <c r="BL36" s="677"/>
      <c r="BM36" s="677"/>
      <c r="BN36" s="677"/>
      <c r="BO36" s="677"/>
      <c r="BP36" s="677"/>
      <c r="BQ36" s="677"/>
      <c r="BR36" s="677"/>
      <c r="BS36" s="677"/>
      <c r="BT36" s="677"/>
      <c r="BU36" s="678"/>
      <c r="BV36" s="673">
        <v>576339</v>
      </c>
      <c r="BW36" s="674"/>
      <c r="BX36" s="674"/>
      <c r="BY36" s="674"/>
      <c r="BZ36" s="674"/>
      <c r="CA36" s="674"/>
      <c r="CB36" s="675"/>
      <c r="CD36" s="618" t="s">
        <v>318</v>
      </c>
      <c r="CE36" s="619"/>
      <c r="CF36" s="619"/>
      <c r="CG36" s="619"/>
      <c r="CH36" s="619"/>
      <c r="CI36" s="619"/>
      <c r="CJ36" s="619"/>
      <c r="CK36" s="619"/>
      <c r="CL36" s="619"/>
      <c r="CM36" s="619"/>
      <c r="CN36" s="619"/>
      <c r="CO36" s="619"/>
      <c r="CP36" s="619"/>
      <c r="CQ36" s="620"/>
      <c r="CR36" s="621">
        <v>6828321</v>
      </c>
      <c r="CS36" s="622"/>
      <c r="CT36" s="622"/>
      <c r="CU36" s="622"/>
      <c r="CV36" s="622"/>
      <c r="CW36" s="622"/>
      <c r="CX36" s="622"/>
      <c r="CY36" s="623"/>
      <c r="CZ36" s="624">
        <v>6</v>
      </c>
      <c r="DA36" s="636"/>
      <c r="DB36" s="636"/>
      <c r="DC36" s="637"/>
      <c r="DD36" s="627">
        <v>5718896</v>
      </c>
      <c r="DE36" s="622"/>
      <c r="DF36" s="622"/>
      <c r="DG36" s="622"/>
      <c r="DH36" s="622"/>
      <c r="DI36" s="622"/>
      <c r="DJ36" s="622"/>
      <c r="DK36" s="623"/>
      <c r="DL36" s="627">
        <v>3671779</v>
      </c>
      <c r="DM36" s="622"/>
      <c r="DN36" s="622"/>
      <c r="DO36" s="622"/>
      <c r="DP36" s="622"/>
      <c r="DQ36" s="622"/>
      <c r="DR36" s="622"/>
      <c r="DS36" s="622"/>
      <c r="DT36" s="622"/>
      <c r="DU36" s="622"/>
      <c r="DV36" s="623"/>
      <c r="DW36" s="624">
        <v>5.9</v>
      </c>
      <c r="DX36" s="636"/>
      <c r="DY36" s="636"/>
      <c r="DZ36" s="636"/>
      <c r="EA36" s="636"/>
      <c r="EB36" s="636"/>
      <c r="EC36" s="648"/>
    </row>
    <row r="37" spans="2:133" ht="11.25" customHeight="1" x14ac:dyDescent="0.2">
      <c r="B37" s="618" t="s">
        <v>319</v>
      </c>
      <c r="C37" s="619"/>
      <c r="D37" s="619"/>
      <c r="E37" s="619"/>
      <c r="F37" s="619"/>
      <c r="G37" s="619"/>
      <c r="H37" s="619"/>
      <c r="I37" s="619"/>
      <c r="J37" s="619"/>
      <c r="K37" s="619"/>
      <c r="L37" s="619"/>
      <c r="M37" s="619"/>
      <c r="N37" s="619"/>
      <c r="O37" s="619"/>
      <c r="P37" s="619"/>
      <c r="Q37" s="620"/>
      <c r="R37" s="621">
        <v>5137115</v>
      </c>
      <c r="S37" s="622"/>
      <c r="T37" s="622"/>
      <c r="U37" s="622"/>
      <c r="V37" s="622"/>
      <c r="W37" s="622"/>
      <c r="X37" s="622"/>
      <c r="Y37" s="623"/>
      <c r="Z37" s="659">
        <v>4.4000000000000004</v>
      </c>
      <c r="AA37" s="659"/>
      <c r="AB37" s="659"/>
      <c r="AC37" s="659"/>
      <c r="AD37" s="660">
        <v>343111</v>
      </c>
      <c r="AE37" s="660"/>
      <c r="AF37" s="660"/>
      <c r="AG37" s="660"/>
      <c r="AH37" s="660"/>
      <c r="AI37" s="660"/>
      <c r="AJ37" s="660"/>
      <c r="AK37" s="660"/>
      <c r="AL37" s="624">
        <v>0.6</v>
      </c>
      <c r="AM37" s="625"/>
      <c r="AN37" s="625"/>
      <c r="AO37" s="661"/>
      <c r="AQ37" s="654" t="s">
        <v>320</v>
      </c>
      <c r="AR37" s="655"/>
      <c r="AS37" s="655"/>
      <c r="AT37" s="655"/>
      <c r="AU37" s="655"/>
      <c r="AV37" s="655"/>
      <c r="AW37" s="655"/>
      <c r="AX37" s="655"/>
      <c r="AY37" s="656"/>
      <c r="AZ37" s="621">
        <v>1625212</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471292</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8216</v>
      </c>
      <c r="CS37" s="634"/>
      <c r="CT37" s="634"/>
      <c r="CU37" s="634"/>
      <c r="CV37" s="634"/>
      <c r="CW37" s="634"/>
      <c r="CX37" s="634"/>
      <c r="CY37" s="635"/>
      <c r="CZ37" s="624">
        <v>0</v>
      </c>
      <c r="DA37" s="636"/>
      <c r="DB37" s="636"/>
      <c r="DC37" s="637"/>
      <c r="DD37" s="627">
        <v>8216</v>
      </c>
      <c r="DE37" s="634"/>
      <c r="DF37" s="634"/>
      <c r="DG37" s="634"/>
      <c r="DH37" s="634"/>
      <c r="DI37" s="634"/>
      <c r="DJ37" s="634"/>
      <c r="DK37" s="635"/>
      <c r="DL37" s="627">
        <v>8216</v>
      </c>
      <c r="DM37" s="634"/>
      <c r="DN37" s="634"/>
      <c r="DO37" s="634"/>
      <c r="DP37" s="634"/>
      <c r="DQ37" s="634"/>
      <c r="DR37" s="634"/>
      <c r="DS37" s="634"/>
      <c r="DT37" s="634"/>
      <c r="DU37" s="634"/>
      <c r="DV37" s="635"/>
      <c r="DW37" s="624">
        <v>0</v>
      </c>
      <c r="DX37" s="636"/>
      <c r="DY37" s="636"/>
      <c r="DZ37" s="636"/>
      <c r="EA37" s="636"/>
      <c r="EB37" s="636"/>
      <c r="EC37" s="648"/>
    </row>
    <row r="38" spans="2:133" ht="11.25" customHeight="1" x14ac:dyDescent="0.2">
      <c r="B38" s="618" t="s">
        <v>323</v>
      </c>
      <c r="C38" s="619"/>
      <c r="D38" s="619"/>
      <c r="E38" s="619"/>
      <c r="F38" s="619"/>
      <c r="G38" s="619"/>
      <c r="H38" s="619"/>
      <c r="I38" s="619"/>
      <c r="J38" s="619"/>
      <c r="K38" s="619"/>
      <c r="L38" s="619"/>
      <c r="M38" s="619"/>
      <c r="N38" s="619"/>
      <c r="O38" s="619"/>
      <c r="P38" s="619"/>
      <c r="Q38" s="620"/>
      <c r="R38" s="621">
        <v>5579300</v>
      </c>
      <c r="S38" s="622"/>
      <c r="T38" s="622"/>
      <c r="U38" s="622"/>
      <c r="V38" s="622"/>
      <c r="W38" s="622"/>
      <c r="X38" s="622"/>
      <c r="Y38" s="623"/>
      <c r="Z38" s="659">
        <v>4.8</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28906</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29649</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9703791</v>
      </c>
      <c r="CS38" s="622"/>
      <c r="CT38" s="622"/>
      <c r="CU38" s="622"/>
      <c r="CV38" s="622"/>
      <c r="CW38" s="622"/>
      <c r="CX38" s="622"/>
      <c r="CY38" s="623"/>
      <c r="CZ38" s="624">
        <v>8.5</v>
      </c>
      <c r="DA38" s="636"/>
      <c r="DB38" s="636"/>
      <c r="DC38" s="637"/>
      <c r="DD38" s="627">
        <v>7581710</v>
      </c>
      <c r="DE38" s="622"/>
      <c r="DF38" s="622"/>
      <c r="DG38" s="622"/>
      <c r="DH38" s="622"/>
      <c r="DI38" s="622"/>
      <c r="DJ38" s="622"/>
      <c r="DK38" s="623"/>
      <c r="DL38" s="627">
        <v>7402673</v>
      </c>
      <c r="DM38" s="622"/>
      <c r="DN38" s="622"/>
      <c r="DO38" s="622"/>
      <c r="DP38" s="622"/>
      <c r="DQ38" s="622"/>
      <c r="DR38" s="622"/>
      <c r="DS38" s="622"/>
      <c r="DT38" s="622"/>
      <c r="DU38" s="622"/>
      <c r="DV38" s="623"/>
      <c r="DW38" s="624">
        <v>12</v>
      </c>
      <c r="DX38" s="636"/>
      <c r="DY38" s="636"/>
      <c r="DZ38" s="636"/>
      <c r="EA38" s="636"/>
      <c r="EB38" s="636"/>
      <c r="EC38" s="648"/>
    </row>
    <row r="39" spans="2:133" ht="11.25" customHeight="1" x14ac:dyDescent="0.2">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42099</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713751</v>
      </c>
      <c r="CS39" s="634"/>
      <c r="CT39" s="634"/>
      <c r="CU39" s="634"/>
      <c r="CV39" s="634"/>
      <c r="CW39" s="634"/>
      <c r="CX39" s="634"/>
      <c r="CY39" s="635"/>
      <c r="CZ39" s="624">
        <v>0.6</v>
      </c>
      <c r="DA39" s="636"/>
      <c r="DB39" s="636"/>
      <c r="DC39" s="637"/>
      <c r="DD39" s="627">
        <v>704070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331</v>
      </c>
      <c r="C40" s="619"/>
      <c r="D40" s="619"/>
      <c r="E40" s="619"/>
      <c r="F40" s="619"/>
      <c r="G40" s="619"/>
      <c r="H40" s="619"/>
      <c r="I40" s="619"/>
      <c r="J40" s="619"/>
      <c r="K40" s="619"/>
      <c r="L40" s="619"/>
      <c r="M40" s="619"/>
      <c r="N40" s="619"/>
      <c r="O40" s="619"/>
      <c r="P40" s="619"/>
      <c r="Q40" s="620"/>
      <c r="R40" s="621">
        <v>62600</v>
      </c>
      <c r="S40" s="622"/>
      <c r="T40" s="622"/>
      <c r="U40" s="622"/>
      <c r="V40" s="622"/>
      <c r="W40" s="622"/>
      <c r="X40" s="622"/>
      <c r="Y40" s="623"/>
      <c r="Z40" s="659">
        <v>0.1</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136</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576828</v>
      </c>
      <c r="CS40" s="622"/>
      <c r="CT40" s="622"/>
      <c r="CU40" s="622"/>
      <c r="CV40" s="622"/>
      <c r="CW40" s="622"/>
      <c r="CX40" s="622"/>
      <c r="CY40" s="623"/>
      <c r="CZ40" s="624">
        <v>0.5</v>
      </c>
      <c r="DA40" s="636"/>
      <c r="DB40" s="636"/>
      <c r="DC40" s="637"/>
      <c r="DD40" s="627">
        <v>6828</v>
      </c>
      <c r="DE40" s="622"/>
      <c r="DF40" s="622"/>
      <c r="DG40" s="622"/>
      <c r="DH40" s="622"/>
      <c r="DI40" s="622"/>
      <c r="DJ40" s="622"/>
      <c r="DK40" s="623"/>
      <c r="DL40" s="627">
        <v>3414</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2">
      <c r="B41" s="602" t="s">
        <v>336</v>
      </c>
      <c r="C41" s="603"/>
      <c r="D41" s="603"/>
      <c r="E41" s="603"/>
      <c r="F41" s="603"/>
      <c r="G41" s="603"/>
      <c r="H41" s="603"/>
      <c r="I41" s="603"/>
      <c r="J41" s="603"/>
      <c r="K41" s="603"/>
      <c r="L41" s="603"/>
      <c r="M41" s="603"/>
      <c r="N41" s="603"/>
      <c r="O41" s="603"/>
      <c r="P41" s="603"/>
      <c r="Q41" s="604"/>
      <c r="R41" s="605">
        <v>117124287</v>
      </c>
      <c r="S41" s="646"/>
      <c r="T41" s="646"/>
      <c r="U41" s="646"/>
      <c r="V41" s="646"/>
      <c r="W41" s="646"/>
      <c r="X41" s="646"/>
      <c r="Y41" s="649"/>
      <c r="Z41" s="650">
        <v>100</v>
      </c>
      <c r="AA41" s="650"/>
      <c r="AB41" s="650"/>
      <c r="AC41" s="650"/>
      <c r="AD41" s="651">
        <v>61659610</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2223258</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340</v>
      </c>
      <c r="AR42" s="667"/>
      <c r="AS42" s="667"/>
      <c r="AT42" s="667"/>
      <c r="AU42" s="667"/>
      <c r="AV42" s="667"/>
      <c r="AW42" s="667"/>
      <c r="AX42" s="667"/>
      <c r="AY42" s="668"/>
      <c r="AZ42" s="605">
        <v>7480533</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403</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10721913</v>
      </c>
      <c r="CS42" s="634"/>
      <c r="CT42" s="634"/>
      <c r="CU42" s="634"/>
      <c r="CV42" s="634"/>
      <c r="CW42" s="634"/>
      <c r="CX42" s="634"/>
      <c r="CY42" s="635"/>
      <c r="CZ42" s="624">
        <v>9.4</v>
      </c>
      <c r="DA42" s="636"/>
      <c r="DB42" s="636"/>
      <c r="DC42" s="637"/>
      <c r="DD42" s="627">
        <v>2532443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343</v>
      </c>
      <c r="CD43" s="618" t="s">
        <v>344</v>
      </c>
      <c r="CE43" s="619"/>
      <c r="CF43" s="619"/>
      <c r="CG43" s="619"/>
      <c r="CH43" s="619"/>
      <c r="CI43" s="619"/>
      <c r="CJ43" s="619"/>
      <c r="CK43" s="619"/>
      <c r="CL43" s="619"/>
      <c r="CM43" s="619"/>
      <c r="CN43" s="619"/>
      <c r="CO43" s="619"/>
      <c r="CP43" s="619"/>
      <c r="CQ43" s="620"/>
      <c r="CR43" s="621">
        <v>289309</v>
      </c>
      <c r="CS43" s="634"/>
      <c r="CT43" s="634"/>
      <c r="CU43" s="634"/>
      <c r="CV43" s="634"/>
      <c r="CW43" s="634"/>
      <c r="CX43" s="634"/>
      <c r="CY43" s="635"/>
      <c r="CZ43" s="624">
        <v>0.3</v>
      </c>
      <c r="DA43" s="636"/>
      <c r="DB43" s="636"/>
      <c r="DC43" s="637"/>
      <c r="DD43" s="627">
        <v>289309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10698576</v>
      </c>
      <c r="CS44" s="622"/>
      <c r="CT44" s="622"/>
      <c r="CU44" s="622"/>
      <c r="CV44" s="622"/>
      <c r="CW44" s="622"/>
      <c r="CX44" s="622"/>
      <c r="CY44" s="623"/>
      <c r="CZ44" s="624">
        <v>9.3000000000000007</v>
      </c>
      <c r="DA44" s="625"/>
      <c r="DB44" s="625"/>
      <c r="DC44" s="626"/>
      <c r="DD44" s="627">
        <v>2528556</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3587584</v>
      </c>
      <c r="CS45" s="634"/>
      <c r="CT45" s="634"/>
      <c r="CU45" s="634"/>
      <c r="CV45" s="634"/>
      <c r="CW45" s="634"/>
      <c r="CX45" s="634"/>
      <c r="CY45" s="635"/>
      <c r="CZ45" s="624">
        <v>3.1</v>
      </c>
      <c r="DA45" s="636"/>
      <c r="DB45" s="636"/>
      <c r="DC45" s="637"/>
      <c r="DD45" s="627">
        <v>224794</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349</v>
      </c>
      <c r="CG46" s="619"/>
      <c r="CH46" s="619"/>
      <c r="CI46" s="619"/>
      <c r="CJ46" s="619"/>
      <c r="CK46" s="619"/>
      <c r="CL46" s="619"/>
      <c r="CM46" s="619"/>
      <c r="CN46" s="619"/>
      <c r="CO46" s="619"/>
      <c r="CP46" s="619"/>
      <c r="CQ46" s="620"/>
      <c r="CR46" s="621">
        <v>7096820</v>
      </c>
      <c r="CS46" s="622"/>
      <c r="CT46" s="622"/>
      <c r="CU46" s="622"/>
      <c r="CV46" s="622"/>
      <c r="CW46" s="622"/>
      <c r="CX46" s="622"/>
      <c r="CY46" s="623"/>
      <c r="CZ46" s="624">
        <v>6.2</v>
      </c>
      <c r="DA46" s="625"/>
      <c r="DB46" s="625"/>
      <c r="DC46" s="626"/>
      <c r="DD46" s="627">
        <v>2294668</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350</v>
      </c>
      <c r="CG47" s="619"/>
      <c r="CH47" s="619"/>
      <c r="CI47" s="619"/>
      <c r="CJ47" s="619"/>
      <c r="CK47" s="619"/>
      <c r="CL47" s="619"/>
      <c r="CM47" s="619"/>
      <c r="CN47" s="619"/>
      <c r="CO47" s="619"/>
      <c r="CP47" s="619"/>
      <c r="CQ47" s="620"/>
      <c r="CR47" s="621">
        <v>23337</v>
      </c>
      <c r="CS47" s="634"/>
      <c r="CT47" s="634"/>
      <c r="CU47" s="634"/>
      <c r="CV47" s="634"/>
      <c r="CW47" s="634"/>
      <c r="CX47" s="634"/>
      <c r="CY47" s="635"/>
      <c r="CZ47" s="624">
        <v>0</v>
      </c>
      <c r="DA47" s="636"/>
      <c r="DB47" s="636"/>
      <c r="DC47" s="637"/>
      <c r="DD47" s="627">
        <v>3887</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352</v>
      </c>
      <c r="CE49" s="603"/>
      <c r="CF49" s="603"/>
      <c r="CG49" s="603"/>
      <c r="CH49" s="603"/>
      <c r="CI49" s="603"/>
      <c r="CJ49" s="603"/>
      <c r="CK49" s="603"/>
      <c r="CL49" s="603"/>
      <c r="CM49" s="603"/>
      <c r="CN49" s="603"/>
      <c r="CO49" s="603"/>
      <c r="CP49" s="603"/>
      <c r="CQ49" s="604"/>
      <c r="CR49" s="605">
        <v>114443906</v>
      </c>
      <c r="CS49" s="606"/>
      <c r="CT49" s="606"/>
      <c r="CU49" s="606"/>
      <c r="CV49" s="606"/>
      <c r="CW49" s="606"/>
      <c r="CX49" s="606"/>
      <c r="CY49" s="607"/>
      <c r="CZ49" s="608">
        <v>100</v>
      </c>
      <c r="DA49" s="609"/>
      <c r="DB49" s="609"/>
      <c r="DC49" s="610"/>
      <c r="DD49" s="611">
        <v>70792008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CZXuSnBhkMEfJQU9vsIPpHCk4I75dJydfm18eX8slIVgiJ8x9wAs9+3Yc8BxvsrZwJ9vT+LBC4By9CbqA0WTFw==" saltValue="cD5wb4l3gG0LwstMokz3U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554687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375</v>
      </c>
      <c r="C7" s="1048"/>
      <c r="D7" s="1048"/>
      <c r="E7" s="1048"/>
      <c r="F7" s="1048"/>
      <c r="G7" s="1048"/>
      <c r="H7" s="1048"/>
      <c r="I7" s="1048"/>
      <c r="J7" s="1048"/>
      <c r="K7" s="1048"/>
      <c r="L7" s="1048"/>
      <c r="M7" s="1048"/>
      <c r="N7" s="1048"/>
      <c r="O7" s="1048"/>
      <c r="P7" s="1049"/>
      <c r="Q7" s="1102">
        <v>117137</v>
      </c>
      <c r="R7" s="1103"/>
      <c r="S7" s="1103"/>
      <c r="T7" s="1103"/>
      <c r="U7" s="1103"/>
      <c r="V7" s="1103">
        <v>114456</v>
      </c>
      <c r="W7" s="1103"/>
      <c r="X7" s="1103"/>
      <c r="Y7" s="1103"/>
      <c r="Z7" s="1103"/>
      <c r="AA7" s="1103">
        <v>2681</v>
      </c>
      <c r="AB7" s="1103"/>
      <c r="AC7" s="1103"/>
      <c r="AD7" s="1103"/>
      <c r="AE7" s="1104"/>
      <c r="AF7" s="1105">
        <v>1260</v>
      </c>
      <c r="AG7" s="1106"/>
      <c r="AH7" s="1106"/>
      <c r="AI7" s="1106"/>
      <c r="AJ7" s="1107"/>
      <c r="AK7" s="1108">
        <v>451</v>
      </c>
      <c r="AL7" s="1109"/>
      <c r="AM7" s="1109"/>
      <c r="AN7" s="1109"/>
      <c r="AO7" s="1109"/>
      <c r="AP7" s="1109">
        <v>53886</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t="s">
        <v>553</v>
      </c>
      <c r="BS7" s="1099" t="s">
        <v>554</v>
      </c>
      <c r="BT7" s="1100"/>
      <c r="BU7" s="1100"/>
      <c r="BV7" s="1100"/>
      <c r="BW7" s="1100"/>
      <c r="BX7" s="1100"/>
      <c r="BY7" s="1100"/>
      <c r="BZ7" s="1100"/>
      <c r="CA7" s="1100"/>
      <c r="CB7" s="1100"/>
      <c r="CC7" s="1100"/>
      <c r="CD7" s="1100"/>
      <c r="CE7" s="1100"/>
      <c r="CF7" s="1100"/>
      <c r="CG7" s="1112"/>
      <c r="CH7" s="1096">
        <v>4</v>
      </c>
      <c r="CI7" s="1097"/>
      <c r="CJ7" s="1097"/>
      <c r="CK7" s="1097"/>
      <c r="CL7" s="1098"/>
      <c r="CM7" s="1096">
        <v>86</v>
      </c>
      <c r="CN7" s="1097"/>
      <c r="CO7" s="1097"/>
      <c r="CP7" s="1097"/>
      <c r="CQ7" s="1098"/>
      <c r="CR7" s="1096">
        <v>5</v>
      </c>
      <c r="CS7" s="1097"/>
      <c r="CT7" s="1097"/>
      <c r="CU7" s="1097"/>
      <c r="CV7" s="1098"/>
      <c r="CW7" s="1096" t="s">
        <v>546</v>
      </c>
      <c r="CX7" s="1097"/>
      <c r="CY7" s="1097"/>
      <c r="CZ7" s="1097"/>
      <c r="DA7" s="1098"/>
      <c r="DB7" s="1096">
        <v>709</v>
      </c>
      <c r="DC7" s="1097"/>
      <c r="DD7" s="1097"/>
      <c r="DE7" s="1097"/>
      <c r="DF7" s="1098"/>
      <c r="DG7" s="1096" t="s">
        <v>487</v>
      </c>
      <c r="DH7" s="1097"/>
      <c r="DI7" s="1097"/>
      <c r="DJ7" s="1097"/>
      <c r="DK7" s="1098"/>
      <c r="DL7" s="1096" t="s">
        <v>487</v>
      </c>
      <c r="DM7" s="1097"/>
      <c r="DN7" s="1097"/>
      <c r="DO7" s="1097"/>
      <c r="DP7" s="1098"/>
      <c r="DQ7" s="1096" t="s">
        <v>487</v>
      </c>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555</v>
      </c>
      <c r="BT8" s="993"/>
      <c r="BU8" s="993"/>
      <c r="BV8" s="993"/>
      <c r="BW8" s="993"/>
      <c r="BX8" s="993"/>
      <c r="BY8" s="993"/>
      <c r="BZ8" s="993"/>
      <c r="CA8" s="993"/>
      <c r="CB8" s="993"/>
      <c r="CC8" s="993"/>
      <c r="CD8" s="993"/>
      <c r="CE8" s="993"/>
      <c r="CF8" s="993"/>
      <c r="CG8" s="1014"/>
      <c r="CH8" s="989">
        <v>-6</v>
      </c>
      <c r="CI8" s="990"/>
      <c r="CJ8" s="990"/>
      <c r="CK8" s="990"/>
      <c r="CL8" s="991"/>
      <c r="CM8" s="989">
        <v>23</v>
      </c>
      <c r="CN8" s="990"/>
      <c r="CO8" s="990"/>
      <c r="CP8" s="990"/>
      <c r="CQ8" s="991"/>
      <c r="CR8" s="989">
        <v>6</v>
      </c>
      <c r="CS8" s="990"/>
      <c r="CT8" s="990"/>
      <c r="CU8" s="990"/>
      <c r="CV8" s="991"/>
      <c r="CW8" s="989" t="s">
        <v>487</v>
      </c>
      <c r="CX8" s="990"/>
      <c r="CY8" s="990"/>
      <c r="CZ8" s="990"/>
      <c r="DA8" s="991"/>
      <c r="DB8" s="989" t="s">
        <v>487</v>
      </c>
      <c r="DC8" s="990"/>
      <c r="DD8" s="990"/>
      <c r="DE8" s="990"/>
      <c r="DF8" s="991"/>
      <c r="DG8" s="989" t="s">
        <v>487</v>
      </c>
      <c r="DH8" s="990"/>
      <c r="DI8" s="990"/>
      <c r="DJ8" s="990"/>
      <c r="DK8" s="991"/>
      <c r="DL8" s="989" t="s">
        <v>487</v>
      </c>
      <c r="DM8" s="990"/>
      <c r="DN8" s="990"/>
      <c r="DO8" s="990"/>
      <c r="DP8" s="991"/>
      <c r="DQ8" s="989" t="s">
        <v>487</v>
      </c>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556</v>
      </c>
      <c r="BT9" s="993"/>
      <c r="BU9" s="993"/>
      <c r="BV9" s="993"/>
      <c r="BW9" s="993"/>
      <c r="BX9" s="993"/>
      <c r="BY9" s="993"/>
      <c r="BZ9" s="993"/>
      <c r="CA9" s="993"/>
      <c r="CB9" s="993"/>
      <c r="CC9" s="993"/>
      <c r="CD9" s="993"/>
      <c r="CE9" s="993"/>
      <c r="CF9" s="993"/>
      <c r="CG9" s="1014"/>
      <c r="CH9" s="989">
        <v>20</v>
      </c>
      <c r="CI9" s="990"/>
      <c r="CJ9" s="990"/>
      <c r="CK9" s="990"/>
      <c r="CL9" s="991"/>
      <c r="CM9" s="989">
        <v>564</v>
      </c>
      <c r="CN9" s="990"/>
      <c r="CO9" s="990"/>
      <c r="CP9" s="990"/>
      <c r="CQ9" s="991"/>
      <c r="CR9" s="989">
        <v>500</v>
      </c>
      <c r="CS9" s="990"/>
      <c r="CT9" s="990"/>
      <c r="CU9" s="990"/>
      <c r="CV9" s="991"/>
      <c r="CW9" s="989">
        <v>112</v>
      </c>
      <c r="CX9" s="990"/>
      <c r="CY9" s="990"/>
      <c r="CZ9" s="990"/>
      <c r="DA9" s="991"/>
      <c r="DB9" s="989" t="s">
        <v>487</v>
      </c>
      <c r="DC9" s="990"/>
      <c r="DD9" s="990"/>
      <c r="DE9" s="990"/>
      <c r="DF9" s="991"/>
      <c r="DG9" s="989" t="s">
        <v>487</v>
      </c>
      <c r="DH9" s="990"/>
      <c r="DI9" s="990"/>
      <c r="DJ9" s="990"/>
      <c r="DK9" s="991"/>
      <c r="DL9" s="989" t="s">
        <v>487</v>
      </c>
      <c r="DM9" s="990"/>
      <c r="DN9" s="990"/>
      <c r="DO9" s="990"/>
      <c r="DP9" s="991"/>
      <c r="DQ9" s="989" t="s">
        <v>487</v>
      </c>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557</v>
      </c>
      <c r="BT10" s="993"/>
      <c r="BU10" s="993"/>
      <c r="BV10" s="993"/>
      <c r="BW10" s="993"/>
      <c r="BX10" s="993"/>
      <c r="BY10" s="993"/>
      <c r="BZ10" s="993"/>
      <c r="CA10" s="993"/>
      <c r="CB10" s="993"/>
      <c r="CC10" s="993"/>
      <c r="CD10" s="993"/>
      <c r="CE10" s="993"/>
      <c r="CF10" s="993"/>
      <c r="CG10" s="1014"/>
      <c r="CH10" s="989">
        <v>2</v>
      </c>
      <c r="CI10" s="990"/>
      <c r="CJ10" s="990"/>
      <c r="CK10" s="990"/>
      <c r="CL10" s="991"/>
      <c r="CM10" s="989">
        <v>15</v>
      </c>
      <c r="CN10" s="990"/>
      <c r="CO10" s="990"/>
      <c r="CP10" s="990"/>
      <c r="CQ10" s="991"/>
      <c r="CR10" s="989">
        <v>2</v>
      </c>
      <c r="CS10" s="990"/>
      <c r="CT10" s="990"/>
      <c r="CU10" s="990"/>
      <c r="CV10" s="991"/>
      <c r="CW10" s="989">
        <v>9</v>
      </c>
      <c r="CX10" s="990"/>
      <c r="CY10" s="990"/>
      <c r="CZ10" s="990"/>
      <c r="DA10" s="991"/>
      <c r="DB10" s="989" t="s">
        <v>487</v>
      </c>
      <c r="DC10" s="990"/>
      <c r="DD10" s="990"/>
      <c r="DE10" s="990"/>
      <c r="DF10" s="991"/>
      <c r="DG10" s="989" t="s">
        <v>487</v>
      </c>
      <c r="DH10" s="990"/>
      <c r="DI10" s="990"/>
      <c r="DJ10" s="990"/>
      <c r="DK10" s="991"/>
      <c r="DL10" s="989" t="s">
        <v>487</v>
      </c>
      <c r="DM10" s="990"/>
      <c r="DN10" s="990"/>
      <c r="DO10" s="990"/>
      <c r="DP10" s="991"/>
      <c r="DQ10" s="989" t="s">
        <v>487</v>
      </c>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377</v>
      </c>
      <c r="B23" s="937" t="s">
        <v>378</v>
      </c>
      <c r="C23" s="938"/>
      <c r="D23" s="938"/>
      <c r="E23" s="938"/>
      <c r="F23" s="938"/>
      <c r="G23" s="938"/>
      <c r="H23" s="938"/>
      <c r="I23" s="938"/>
      <c r="J23" s="938"/>
      <c r="K23" s="938"/>
      <c r="L23" s="938"/>
      <c r="M23" s="938"/>
      <c r="N23" s="938"/>
      <c r="O23" s="938"/>
      <c r="P23" s="948"/>
      <c r="Q23" s="1067">
        <v>117137</v>
      </c>
      <c r="R23" s="1061"/>
      <c r="S23" s="1061"/>
      <c r="T23" s="1061"/>
      <c r="U23" s="1061"/>
      <c r="V23" s="1061">
        <v>114456</v>
      </c>
      <c r="W23" s="1061"/>
      <c r="X23" s="1061"/>
      <c r="Y23" s="1061"/>
      <c r="Z23" s="1061"/>
      <c r="AA23" s="1061">
        <v>2681</v>
      </c>
      <c r="AB23" s="1061"/>
      <c r="AC23" s="1061"/>
      <c r="AD23" s="1061"/>
      <c r="AE23" s="1068"/>
      <c r="AF23" s="1069">
        <v>1260</v>
      </c>
      <c r="AG23" s="1061"/>
      <c r="AH23" s="1061"/>
      <c r="AI23" s="1061"/>
      <c r="AJ23" s="1070"/>
      <c r="AK23" s="1071"/>
      <c r="AL23" s="1072"/>
      <c r="AM23" s="1072"/>
      <c r="AN23" s="1072"/>
      <c r="AO23" s="1072"/>
      <c r="AP23" s="1061">
        <v>53886</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389</v>
      </c>
      <c r="C28" s="1048"/>
      <c r="D28" s="1048"/>
      <c r="E28" s="1048"/>
      <c r="F28" s="1048"/>
      <c r="G28" s="1048"/>
      <c r="H28" s="1048"/>
      <c r="I28" s="1048"/>
      <c r="J28" s="1048"/>
      <c r="K28" s="1048"/>
      <c r="L28" s="1048"/>
      <c r="M28" s="1048"/>
      <c r="N28" s="1048"/>
      <c r="O28" s="1048"/>
      <c r="P28" s="1049"/>
      <c r="Q28" s="1050">
        <v>26113</v>
      </c>
      <c r="R28" s="1051"/>
      <c r="S28" s="1051"/>
      <c r="T28" s="1051"/>
      <c r="U28" s="1051"/>
      <c r="V28" s="1051">
        <v>25537</v>
      </c>
      <c r="W28" s="1051"/>
      <c r="X28" s="1051"/>
      <c r="Y28" s="1051"/>
      <c r="Z28" s="1051"/>
      <c r="AA28" s="1051">
        <v>576</v>
      </c>
      <c r="AB28" s="1051"/>
      <c r="AC28" s="1051"/>
      <c r="AD28" s="1051"/>
      <c r="AE28" s="1052"/>
      <c r="AF28" s="1053">
        <v>576</v>
      </c>
      <c r="AG28" s="1051"/>
      <c r="AH28" s="1051"/>
      <c r="AI28" s="1051"/>
      <c r="AJ28" s="1054"/>
      <c r="AK28" s="1042">
        <v>2223</v>
      </c>
      <c r="AL28" s="1043"/>
      <c r="AM28" s="1043"/>
      <c r="AN28" s="1043"/>
      <c r="AO28" s="1043"/>
      <c r="AP28" s="1043" t="s">
        <v>546</v>
      </c>
      <c r="AQ28" s="1043"/>
      <c r="AR28" s="1043"/>
      <c r="AS28" s="1043"/>
      <c r="AT28" s="1043"/>
      <c r="AU28" s="1043" t="s">
        <v>546</v>
      </c>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390</v>
      </c>
      <c r="C29" s="1031"/>
      <c r="D29" s="1031"/>
      <c r="E29" s="1031"/>
      <c r="F29" s="1031"/>
      <c r="G29" s="1031"/>
      <c r="H29" s="1031"/>
      <c r="I29" s="1031"/>
      <c r="J29" s="1031"/>
      <c r="K29" s="1031"/>
      <c r="L29" s="1031"/>
      <c r="M29" s="1031"/>
      <c r="N29" s="1031"/>
      <c r="O29" s="1031"/>
      <c r="P29" s="1032"/>
      <c r="Q29" s="1038">
        <v>23049</v>
      </c>
      <c r="R29" s="1039"/>
      <c r="S29" s="1039"/>
      <c r="T29" s="1039"/>
      <c r="U29" s="1039"/>
      <c r="V29" s="1039">
        <v>22610</v>
      </c>
      <c r="W29" s="1039"/>
      <c r="X29" s="1039"/>
      <c r="Y29" s="1039"/>
      <c r="Z29" s="1039"/>
      <c r="AA29" s="1039">
        <v>439</v>
      </c>
      <c r="AB29" s="1039"/>
      <c r="AC29" s="1039"/>
      <c r="AD29" s="1039"/>
      <c r="AE29" s="1040"/>
      <c r="AF29" s="1035">
        <v>439</v>
      </c>
      <c r="AG29" s="1036"/>
      <c r="AH29" s="1036"/>
      <c r="AI29" s="1036"/>
      <c r="AJ29" s="1037"/>
      <c r="AK29" s="980">
        <v>3400</v>
      </c>
      <c r="AL29" s="971"/>
      <c r="AM29" s="971"/>
      <c r="AN29" s="971"/>
      <c r="AO29" s="971"/>
      <c r="AP29" s="971" t="s">
        <v>546</v>
      </c>
      <c r="AQ29" s="971"/>
      <c r="AR29" s="971"/>
      <c r="AS29" s="971"/>
      <c r="AT29" s="971"/>
      <c r="AU29" s="971" t="s">
        <v>546</v>
      </c>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391</v>
      </c>
      <c r="C30" s="1031"/>
      <c r="D30" s="1031"/>
      <c r="E30" s="1031"/>
      <c r="F30" s="1031"/>
      <c r="G30" s="1031"/>
      <c r="H30" s="1031"/>
      <c r="I30" s="1031"/>
      <c r="J30" s="1031"/>
      <c r="K30" s="1031"/>
      <c r="L30" s="1031"/>
      <c r="M30" s="1031"/>
      <c r="N30" s="1031"/>
      <c r="O30" s="1031"/>
      <c r="P30" s="1032"/>
      <c r="Q30" s="1038">
        <v>5718</v>
      </c>
      <c r="R30" s="1039"/>
      <c r="S30" s="1039"/>
      <c r="T30" s="1039"/>
      <c r="U30" s="1039"/>
      <c r="V30" s="1039">
        <v>5485</v>
      </c>
      <c r="W30" s="1039"/>
      <c r="X30" s="1039"/>
      <c r="Y30" s="1039"/>
      <c r="Z30" s="1039"/>
      <c r="AA30" s="1039">
        <v>233</v>
      </c>
      <c r="AB30" s="1039"/>
      <c r="AC30" s="1039"/>
      <c r="AD30" s="1039"/>
      <c r="AE30" s="1040"/>
      <c r="AF30" s="1035">
        <v>233</v>
      </c>
      <c r="AG30" s="1036"/>
      <c r="AH30" s="1036"/>
      <c r="AI30" s="1036"/>
      <c r="AJ30" s="1037"/>
      <c r="AK30" s="980">
        <v>880</v>
      </c>
      <c r="AL30" s="971"/>
      <c r="AM30" s="971"/>
      <c r="AN30" s="971"/>
      <c r="AO30" s="971"/>
      <c r="AP30" s="971" t="s">
        <v>546</v>
      </c>
      <c r="AQ30" s="971"/>
      <c r="AR30" s="971"/>
      <c r="AS30" s="971"/>
      <c r="AT30" s="971"/>
      <c r="AU30" s="971" t="s">
        <v>546</v>
      </c>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392</v>
      </c>
      <c r="C31" s="1031"/>
      <c r="D31" s="1031"/>
      <c r="E31" s="1031"/>
      <c r="F31" s="1031"/>
      <c r="G31" s="1031"/>
      <c r="H31" s="1031"/>
      <c r="I31" s="1031"/>
      <c r="J31" s="1031"/>
      <c r="K31" s="1031"/>
      <c r="L31" s="1031"/>
      <c r="M31" s="1031"/>
      <c r="N31" s="1031"/>
      <c r="O31" s="1031"/>
      <c r="P31" s="1032"/>
      <c r="Q31" s="1038">
        <v>5498</v>
      </c>
      <c r="R31" s="1039"/>
      <c r="S31" s="1039"/>
      <c r="T31" s="1039"/>
      <c r="U31" s="1039"/>
      <c r="V31" s="1039">
        <v>4977</v>
      </c>
      <c r="W31" s="1039"/>
      <c r="X31" s="1039"/>
      <c r="Y31" s="1039"/>
      <c r="Z31" s="1039"/>
      <c r="AA31" s="1039">
        <v>521</v>
      </c>
      <c r="AB31" s="1039"/>
      <c r="AC31" s="1039"/>
      <c r="AD31" s="1039"/>
      <c r="AE31" s="1040"/>
      <c r="AF31" s="1035">
        <v>4160</v>
      </c>
      <c r="AG31" s="1036"/>
      <c r="AH31" s="1036"/>
      <c r="AI31" s="1036"/>
      <c r="AJ31" s="1037"/>
      <c r="AK31" s="980">
        <v>13</v>
      </c>
      <c r="AL31" s="971"/>
      <c r="AM31" s="971"/>
      <c r="AN31" s="971"/>
      <c r="AO31" s="971"/>
      <c r="AP31" s="971">
        <v>3525</v>
      </c>
      <c r="AQ31" s="971"/>
      <c r="AR31" s="971"/>
      <c r="AS31" s="971"/>
      <c r="AT31" s="971"/>
      <c r="AU31" s="971">
        <v>74</v>
      </c>
      <c r="AV31" s="971"/>
      <c r="AW31" s="971"/>
      <c r="AX31" s="971"/>
      <c r="AY31" s="971"/>
      <c r="AZ31" s="1041"/>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394</v>
      </c>
      <c r="C32" s="1031"/>
      <c r="D32" s="1031"/>
      <c r="E32" s="1031"/>
      <c r="F32" s="1031"/>
      <c r="G32" s="1031"/>
      <c r="H32" s="1031"/>
      <c r="I32" s="1031"/>
      <c r="J32" s="1031"/>
      <c r="K32" s="1031"/>
      <c r="L32" s="1031"/>
      <c r="M32" s="1031"/>
      <c r="N32" s="1031"/>
      <c r="O32" s="1031"/>
      <c r="P32" s="1032"/>
      <c r="Q32" s="1038">
        <v>6972</v>
      </c>
      <c r="R32" s="1039"/>
      <c r="S32" s="1039"/>
      <c r="T32" s="1039"/>
      <c r="U32" s="1039"/>
      <c r="V32" s="1039">
        <v>5991</v>
      </c>
      <c r="W32" s="1039"/>
      <c r="X32" s="1039"/>
      <c r="Y32" s="1039"/>
      <c r="Z32" s="1039"/>
      <c r="AA32" s="1039">
        <v>981</v>
      </c>
      <c r="AB32" s="1039"/>
      <c r="AC32" s="1039"/>
      <c r="AD32" s="1039"/>
      <c r="AE32" s="1040"/>
      <c r="AF32" s="1035">
        <v>2843</v>
      </c>
      <c r="AG32" s="1036"/>
      <c r="AH32" s="1036"/>
      <c r="AI32" s="1036"/>
      <c r="AJ32" s="1037"/>
      <c r="AK32" s="980">
        <v>1625</v>
      </c>
      <c r="AL32" s="971"/>
      <c r="AM32" s="971"/>
      <c r="AN32" s="971"/>
      <c r="AO32" s="971"/>
      <c r="AP32" s="971">
        <v>19784</v>
      </c>
      <c r="AQ32" s="971"/>
      <c r="AR32" s="971"/>
      <c r="AS32" s="971"/>
      <c r="AT32" s="971"/>
      <c r="AU32" s="971">
        <v>8666</v>
      </c>
      <c r="AV32" s="971"/>
      <c r="AW32" s="971"/>
      <c r="AX32" s="971"/>
      <c r="AY32" s="971"/>
      <c r="AZ32" s="1041"/>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8252</v>
      </c>
      <c r="AG63" s="959"/>
      <c r="AH63" s="959"/>
      <c r="AI63" s="959"/>
      <c r="AJ63" s="1022"/>
      <c r="AK63" s="1023"/>
      <c r="AL63" s="963"/>
      <c r="AM63" s="963"/>
      <c r="AN63" s="963"/>
      <c r="AO63" s="963"/>
      <c r="AP63" s="959">
        <v>23309</v>
      </c>
      <c r="AQ63" s="959"/>
      <c r="AR63" s="959"/>
      <c r="AS63" s="959"/>
      <c r="AT63" s="959"/>
      <c r="AU63" s="959">
        <v>8740</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547</v>
      </c>
      <c r="C68" s="986"/>
      <c r="D68" s="986"/>
      <c r="E68" s="986"/>
      <c r="F68" s="986"/>
      <c r="G68" s="986"/>
      <c r="H68" s="986"/>
      <c r="I68" s="986"/>
      <c r="J68" s="986"/>
      <c r="K68" s="986"/>
      <c r="L68" s="986"/>
      <c r="M68" s="986"/>
      <c r="N68" s="986"/>
      <c r="O68" s="986"/>
      <c r="P68" s="987"/>
      <c r="Q68" s="988">
        <v>116561</v>
      </c>
      <c r="R68" s="982"/>
      <c r="S68" s="982"/>
      <c r="T68" s="982"/>
      <c r="U68" s="982"/>
      <c r="V68" s="982">
        <v>108305</v>
      </c>
      <c r="W68" s="982"/>
      <c r="X68" s="982"/>
      <c r="Y68" s="982"/>
      <c r="Z68" s="982"/>
      <c r="AA68" s="982">
        <v>8256</v>
      </c>
      <c r="AB68" s="982"/>
      <c r="AC68" s="982"/>
      <c r="AD68" s="982"/>
      <c r="AE68" s="982"/>
      <c r="AF68" s="982">
        <v>15120</v>
      </c>
      <c r="AG68" s="982"/>
      <c r="AH68" s="982"/>
      <c r="AI68" s="982"/>
      <c r="AJ68" s="982"/>
      <c r="AK68" s="982" t="s">
        <v>546</v>
      </c>
      <c r="AL68" s="982"/>
      <c r="AM68" s="982"/>
      <c r="AN68" s="982"/>
      <c r="AO68" s="982"/>
      <c r="AP68" s="982" t="s">
        <v>546</v>
      </c>
      <c r="AQ68" s="982"/>
      <c r="AR68" s="982"/>
      <c r="AS68" s="982"/>
      <c r="AT68" s="982"/>
      <c r="AU68" s="982" t="s">
        <v>546</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548</v>
      </c>
      <c r="C69" s="975"/>
      <c r="D69" s="975"/>
      <c r="E69" s="975"/>
      <c r="F69" s="975"/>
      <c r="G69" s="975"/>
      <c r="H69" s="975"/>
      <c r="I69" s="975"/>
      <c r="J69" s="975"/>
      <c r="K69" s="975"/>
      <c r="L69" s="975"/>
      <c r="M69" s="975"/>
      <c r="N69" s="975"/>
      <c r="O69" s="975"/>
      <c r="P69" s="976"/>
      <c r="Q69" s="977">
        <v>153</v>
      </c>
      <c r="R69" s="971"/>
      <c r="S69" s="971"/>
      <c r="T69" s="971"/>
      <c r="U69" s="971"/>
      <c r="V69" s="971">
        <v>148</v>
      </c>
      <c r="W69" s="971"/>
      <c r="X69" s="971"/>
      <c r="Y69" s="971"/>
      <c r="Z69" s="971"/>
      <c r="AA69" s="971">
        <v>5</v>
      </c>
      <c r="AB69" s="971"/>
      <c r="AC69" s="971"/>
      <c r="AD69" s="971"/>
      <c r="AE69" s="971"/>
      <c r="AF69" s="971">
        <v>5</v>
      </c>
      <c r="AG69" s="971"/>
      <c r="AH69" s="971"/>
      <c r="AI69" s="971"/>
      <c r="AJ69" s="971"/>
      <c r="AK69" s="971" t="s">
        <v>487</v>
      </c>
      <c r="AL69" s="971"/>
      <c r="AM69" s="971"/>
      <c r="AN69" s="971"/>
      <c r="AO69" s="971"/>
      <c r="AP69" s="971" t="s">
        <v>487</v>
      </c>
      <c r="AQ69" s="971"/>
      <c r="AR69" s="971"/>
      <c r="AS69" s="971"/>
      <c r="AT69" s="971"/>
      <c r="AU69" s="971" t="s">
        <v>487</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549</v>
      </c>
      <c r="C70" s="975"/>
      <c r="D70" s="975"/>
      <c r="E70" s="975"/>
      <c r="F70" s="975"/>
      <c r="G70" s="975"/>
      <c r="H70" s="975"/>
      <c r="I70" s="975"/>
      <c r="J70" s="975"/>
      <c r="K70" s="975"/>
      <c r="L70" s="975"/>
      <c r="M70" s="975"/>
      <c r="N70" s="975"/>
      <c r="O70" s="975"/>
      <c r="P70" s="976"/>
      <c r="Q70" s="977">
        <v>290</v>
      </c>
      <c r="R70" s="971"/>
      <c r="S70" s="971"/>
      <c r="T70" s="971"/>
      <c r="U70" s="971"/>
      <c r="V70" s="971">
        <v>250</v>
      </c>
      <c r="W70" s="971"/>
      <c r="X70" s="971"/>
      <c r="Y70" s="971"/>
      <c r="Z70" s="971"/>
      <c r="AA70" s="971">
        <v>40</v>
      </c>
      <c r="AB70" s="971"/>
      <c r="AC70" s="971"/>
      <c r="AD70" s="971"/>
      <c r="AE70" s="971"/>
      <c r="AF70" s="971">
        <v>40</v>
      </c>
      <c r="AG70" s="971"/>
      <c r="AH70" s="971"/>
      <c r="AI70" s="971"/>
      <c r="AJ70" s="971"/>
      <c r="AK70" s="971" t="s">
        <v>487</v>
      </c>
      <c r="AL70" s="971"/>
      <c r="AM70" s="971"/>
      <c r="AN70" s="971"/>
      <c r="AO70" s="971"/>
      <c r="AP70" s="971" t="s">
        <v>487</v>
      </c>
      <c r="AQ70" s="971"/>
      <c r="AR70" s="971"/>
      <c r="AS70" s="971"/>
      <c r="AT70" s="971"/>
      <c r="AU70" s="971" t="s">
        <v>487</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551</v>
      </c>
      <c r="C71" s="975"/>
      <c r="D71" s="975"/>
      <c r="E71" s="975"/>
      <c r="F71" s="975"/>
      <c r="G71" s="975"/>
      <c r="H71" s="975"/>
      <c r="I71" s="975"/>
      <c r="J71" s="975"/>
      <c r="K71" s="975"/>
      <c r="L71" s="975"/>
      <c r="M71" s="975"/>
      <c r="N71" s="975"/>
      <c r="O71" s="975"/>
      <c r="P71" s="976"/>
      <c r="Q71" s="977">
        <v>1428744</v>
      </c>
      <c r="R71" s="971"/>
      <c r="S71" s="971"/>
      <c r="T71" s="971"/>
      <c r="U71" s="971"/>
      <c r="V71" s="971">
        <v>1401874</v>
      </c>
      <c r="W71" s="971"/>
      <c r="X71" s="971"/>
      <c r="Y71" s="971"/>
      <c r="Z71" s="971"/>
      <c r="AA71" s="971">
        <v>26871</v>
      </c>
      <c r="AB71" s="971"/>
      <c r="AC71" s="971"/>
      <c r="AD71" s="971"/>
      <c r="AE71" s="971"/>
      <c r="AF71" s="971">
        <v>26871</v>
      </c>
      <c r="AG71" s="971"/>
      <c r="AH71" s="971"/>
      <c r="AI71" s="971"/>
      <c r="AJ71" s="971"/>
      <c r="AK71" s="971">
        <v>12578</v>
      </c>
      <c r="AL71" s="971"/>
      <c r="AM71" s="971"/>
      <c r="AN71" s="971"/>
      <c r="AO71" s="971"/>
      <c r="AP71" s="971" t="s">
        <v>487</v>
      </c>
      <c r="AQ71" s="971"/>
      <c r="AR71" s="971"/>
      <c r="AS71" s="971"/>
      <c r="AT71" s="971"/>
      <c r="AU71" s="971" t="s">
        <v>487</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552</v>
      </c>
      <c r="C72" s="975"/>
      <c r="D72" s="975"/>
      <c r="E72" s="975"/>
      <c r="F72" s="975"/>
      <c r="G72" s="975"/>
      <c r="H72" s="975"/>
      <c r="I72" s="975"/>
      <c r="J72" s="975"/>
      <c r="K72" s="975"/>
      <c r="L72" s="975"/>
      <c r="M72" s="975"/>
      <c r="N72" s="975"/>
      <c r="O72" s="975"/>
      <c r="P72" s="976"/>
      <c r="Q72" s="977">
        <v>38877</v>
      </c>
      <c r="R72" s="971"/>
      <c r="S72" s="971"/>
      <c r="T72" s="971"/>
      <c r="U72" s="971"/>
      <c r="V72" s="971">
        <v>35991</v>
      </c>
      <c r="W72" s="971"/>
      <c r="X72" s="971"/>
      <c r="Y72" s="971"/>
      <c r="Z72" s="971"/>
      <c r="AA72" s="971">
        <v>2886</v>
      </c>
      <c r="AB72" s="971"/>
      <c r="AC72" s="971"/>
      <c r="AD72" s="971"/>
      <c r="AE72" s="971"/>
      <c r="AF72" s="971">
        <v>27482</v>
      </c>
      <c r="AG72" s="971"/>
      <c r="AH72" s="971"/>
      <c r="AI72" s="971"/>
      <c r="AJ72" s="971"/>
      <c r="AK72" s="971" t="s">
        <v>487</v>
      </c>
      <c r="AL72" s="971"/>
      <c r="AM72" s="971"/>
      <c r="AN72" s="971"/>
      <c r="AO72" s="971"/>
      <c r="AP72" s="971">
        <v>96454</v>
      </c>
      <c r="AQ72" s="971"/>
      <c r="AR72" s="971"/>
      <c r="AS72" s="971"/>
      <c r="AT72" s="971"/>
      <c r="AU72" s="971" t="s">
        <v>487</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550</v>
      </c>
      <c r="C73" s="975"/>
      <c r="D73" s="975"/>
      <c r="E73" s="975"/>
      <c r="F73" s="975"/>
      <c r="G73" s="975"/>
      <c r="H73" s="975"/>
      <c r="I73" s="975"/>
      <c r="J73" s="975"/>
      <c r="K73" s="975"/>
      <c r="L73" s="975"/>
      <c r="M73" s="975"/>
      <c r="N73" s="975"/>
      <c r="O73" s="975"/>
      <c r="P73" s="976"/>
      <c r="Q73" s="977">
        <v>6104</v>
      </c>
      <c r="R73" s="971"/>
      <c r="S73" s="971"/>
      <c r="T73" s="971"/>
      <c r="U73" s="971"/>
      <c r="V73" s="971">
        <v>5983</v>
      </c>
      <c r="W73" s="971"/>
      <c r="X73" s="971"/>
      <c r="Y73" s="971"/>
      <c r="Z73" s="971"/>
      <c r="AA73" s="971">
        <v>121</v>
      </c>
      <c r="AB73" s="971"/>
      <c r="AC73" s="971"/>
      <c r="AD73" s="971"/>
      <c r="AE73" s="971"/>
      <c r="AF73" s="971">
        <v>17694</v>
      </c>
      <c r="AG73" s="971"/>
      <c r="AH73" s="971"/>
      <c r="AI73" s="971"/>
      <c r="AJ73" s="971"/>
      <c r="AK73" s="971" t="s">
        <v>487</v>
      </c>
      <c r="AL73" s="971"/>
      <c r="AM73" s="971"/>
      <c r="AN73" s="971"/>
      <c r="AO73" s="971"/>
      <c r="AP73" s="971">
        <v>24010</v>
      </c>
      <c r="AQ73" s="971"/>
      <c r="AR73" s="971"/>
      <c r="AS73" s="971"/>
      <c r="AT73" s="971"/>
      <c r="AU73" s="971" t="s">
        <v>487</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87212</v>
      </c>
      <c r="AG88" s="959"/>
      <c r="AH88" s="959"/>
      <c r="AI88" s="959"/>
      <c r="AJ88" s="959"/>
      <c r="AK88" s="963"/>
      <c r="AL88" s="963"/>
      <c r="AM88" s="963"/>
      <c r="AN88" s="963"/>
      <c r="AO88" s="963"/>
      <c r="AP88" s="959">
        <v>120464</v>
      </c>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513</v>
      </c>
      <c r="CS102" s="953"/>
      <c r="CT102" s="953"/>
      <c r="CU102" s="953"/>
      <c r="CV102" s="954"/>
      <c r="CW102" s="952">
        <v>121</v>
      </c>
      <c r="CX102" s="953"/>
      <c r="CY102" s="953"/>
      <c r="CZ102" s="953"/>
      <c r="DA102" s="954"/>
      <c r="DB102" s="952">
        <v>709</v>
      </c>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295</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295</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295</v>
      </c>
      <c r="DR109" s="896"/>
      <c r="DS109" s="896"/>
      <c r="DT109" s="896"/>
      <c r="DU109" s="897"/>
      <c r="DV109" s="898" t="s">
        <v>411</v>
      </c>
      <c r="DW109" s="896"/>
      <c r="DX109" s="896"/>
      <c r="DY109" s="896"/>
      <c r="DZ109" s="929"/>
    </row>
    <row r="110" spans="1:131" s="218"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5231655</v>
      </c>
      <c r="AB110" s="889"/>
      <c r="AC110" s="889"/>
      <c r="AD110" s="889"/>
      <c r="AE110" s="890"/>
      <c r="AF110" s="891">
        <v>5347200</v>
      </c>
      <c r="AG110" s="889"/>
      <c r="AH110" s="889"/>
      <c r="AI110" s="889"/>
      <c r="AJ110" s="890"/>
      <c r="AK110" s="891">
        <v>4918457</v>
      </c>
      <c r="AL110" s="889"/>
      <c r="AM110" s="889"/>
      <c r="AN110" s="889"/>
      <c r="AO110" s="890"/>
      <c r="AP110" s="892">
        <v>9</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49644066</v>
      </c>
      <c r="BR110" s="842"/>
      <c r="BS110" s="842"/>
      <c r="BT110" s="842"/>
      <c r="BU110" s="842"/>
      <c r="BV110" s="842">
        <v>52875146</v>
      </c>
      <c r="BW110" s="842"/>
      <c r="BX110" s="842"/>
      <c r="BY110" s="842"/>
      <c r="BZ110" s="842"/>
      <c r="CA110" s="842">
        <v>53886040</v>
      </c>
      <c r="CB110" s="842"/>
      <c r="CC110" s="842"/>
      <c r="CD110" s="842"/>
      <c r="CE110" s="842"/>
      <c r="CF110" s="866">
        <v>99</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v>1100791</v>
      </c>
      <c r="DR110" s="842"/>
      <c r="DS110" s="842"/>
      <c r="DT110" s="842"/>
      <c r="DU110" s="842"/>
      <c r="DV110" s="843">
        <v>2</v>
      </c>
      <c r="DW110" s="843"/>
      <c r="DX110" s="843"/>
      <c r="DY110" s="843"/>
      <c r="DZ110" s="844"/>
    </row>
    <row r="111" spans="1:131" s="218"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1327865</v>
      </c>
      <c r="BR111" s="817"/>
      <c r="BS111" s="817"/>
      <c r="BT111" s="817"/>
      <c r="BU111" s="817"/>
      <c r="BV111" s="817">
        <v>984459</v>
      </c>
      <c r="BW111" s="817"/>
      <c r="BX111" s="817"/>
      <c r="BY111" s="817"/>
      <c r="BZ111" s="817"/>
      <c r="CA111" s="817">
        <v>1690594</v>
      </c>
      <c r="CB111" s="817"/>
      <c r="CC111" s="817"/>
      <c r="CD111" s="817"/>
      <c r="CE111" s="817"/>
      <c r="CF111" s="875">
        <v>3.1</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v>512825</v>
      </c>
      <c r="DH111" s="817"/>
      <c r="DI111" s="817"/>
      <c r="DJ111" s="817"/>
      <c r="DK111" s="817"/>
      <c r="DL111" s="817">
        <v>401680</v>
      </c>
      <c r="DM111" s="817"/>
      <c r="DN111" s="817"/>
      <c r="DO111" s="817"/>
      <c r="DP111" s="817"/>
      <c r="DQ111" s="817">
        <v>356556</v>
      </c>
      <c r="DR111" s="817"/>
      <c r="DS111" s="817"/>
      <c r="DT111" s="817"/>
      <c r="DU111" s="817"/>
      <c r="DV111" s="794">
        <v>0.7</v>
      </c>
      <c r="DW111" s="794"/>
      <c r="DX111" s="794"/>
      <c r="DY111" s="794"/>
      <c r="DZ111" s="795"/>
    </row>
    <row r="112" spans="1:131" s="218"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8246585</v>
      </c>
      <c r="BR112" s="817"/>
      <c r="BS112" s="817"/>
      <c r="BT112" s="817"/>
      <c r="BU112" s="817"/>
      <c r="BV112" s="817">
        <v>8162756</v>
      </c>
      <c r="BW112" s="817"/>
      <c r="BX112" s="817"/>
      <c r="BY112" s="817"/>
      <c r="BZ112" s="817"/>
      <c r="CA112" s="817">
        <v>8739594</v>
      </c>
      <c r="CB112" s="817"/>
      <c r="CC112" s="817"/>
      <c r="CD112" s="817"/>
      <c r="CE112" s="817"/>
      <c r="CF112" s="875">
        <v>16.100000000000001</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1004966</v>
      </c>
      <c r="AB113" s="919"/>
      <c r="AC113" s="919"/>
      <c r="AD113" s="919"/>
      <c r="AE113" s="920"/>
      <c r="AF113" s="921">
        <v>955091</v>
      </c>
      <c r="AG113" s="919"/>
      <c r="AH113" s="919"/>
      <c r="AI113" s="919"/>
      <c r="AJ113" s="920"/>
      <c r="AK113" s="921">
        <v>966904</v>
      </c>
      <c r="AL113" s="919"/>
      <c r="AM113" s="919"/>
      <c r="AN113" s="919"/>
      <c r="AO113" s="920"/>
      <c r="AP113" s="922">
        <v>1.8</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10328983</v>
      </c>
      <c r="BR114" s="817"/>
      <c r="BS114" s="817"/>
      <c r="BT114" s="817"/>
      <c r="BU114" s="817"/>
      <c r="BV114" s="817">
        <v>10814106</v>
      </c>
      <c r="BW114" s="817"/>
      <c r="BX114" s="817"/>
      <c r="BY114" s="817"/>
      <c r="BZ114" s="817"/>
      <c r="CA114" s="817">
        <v>10912267</v>
      </c>
      <c r="CB114" s="817"/>
      <c r="CC114" s="817"/>
      <c r="CD114" s="817"/>
      <c r="CE114" s="817"/>
      <c r="CF114" s="875">
        <v>20</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99557</v>
      </c>
      <c r="AB115" s="919"/>
      <c r="AC115" s="919"/>
      <c r="AD115" s="919"/>
      <c r="AE115" s="920"/>
      <c r="AF115" s="921">
        <v>111145</v>
      </c>
      <c r="AG115" s="919"/>
      <c r="AH115" s="919"/>
      <c r="AI115" s="919"/>
      <c r="AJ115" s="920"/>
      <c r="AK115" s="921">
        <v>185190</v>
      </c>
      <c r="AL115" s="919"/>
      <c r="AM115" s="919"/>
      <c r="AN115" s="919"/>
      <c r="AO115" s="920"/>
      <c r="AP115" s="922">
        <v>0.3</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815040</v>
      </c>
      <c r="DH115" s="780"/>
      <c r="DI115" s="780"/>
      <c r="DJ115" s="780"/>
      <c r="DK115" s="781"/>
      <c r="DL115" s="782">
        <v>582779</v>
      </c>
      <c r="DM115" s="780"/>
      <c r="DN115" s="780"/>
      <c r="DO115" s="780"/>
      <c r="DP115" s="781"/>
      <c r="DQ115" s="782">
        <v>233247</v>
      </c>
      <c r="DR115" s="780"/>
      <c r="DS115" s="780"/>
      <c r="DT115" s="780"/>
      <c r="DU115" s="781"/>
      <c r="DV115" s="824">
        <v>0.4</v>
      </c>
      <c r="DW115" s="825"/>
      <c r="DX115" s="825"/>
      <c r="DY115" s="825"/>
      <c r="DZ115" s="826"/>
    </row>
    <row r="116" spans="1:130" s="218"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6336178</v>
      </c>
      <c r="AB117" s="903"/>
      <c r="AC117" s="903"/>
      <c r="AD117" s="903"/>
      <c r="AE117" s="904"/>
      <c r="AF117" s="905">
        <v>6413436</v>
      </c>
      <c r="AG117" s="903"/>
      <c r="AH117" s="903"/>
      <c r="AI117" s="903"/>
      <c r="AJ117" s="904"/>
      <c r="AK117" s="905">
        <v>6070551</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295</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v>140066</v>
      </c>
      <c r="AL119" s="889"/>
      <c r="AM119" s="889"/>
      <c r="AN119" s="889"/>
      <c r="AO119" s="890"/>
      <c r="AP119" s="892">
        <v>0.3</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441</v>
      </c>
      <c r="BP119" s="878"/>
      <c r="BQ119" s="879">
        <v>69547499</v>
      </c>
      <c r="BR119" s="845"/>
      <c r="BS119" s="845"/>
      <c r="BT119" s="845"/>
      <c r="BU119" s="845"/>
      <c r="BV119" s="845">
        <v>72836467</v>
      </c>
      <c r="BW119" s="845"/>
      <c r="BX119" s="845"/>
      <c r="BY119" s="845"/>
      <c r="BZ119" s="845"/>
      <c r="CA119" s="845">
        <v>75228495</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v>99557</v>
      </c>
      <c r="AB120" s="780"/>
      <c r="AC120" s="780"/>
      <c r="AD120" s="780"/>
      <c r="AE120" s="781"/>
      <c r="AF120" s="782">
        <v>111145</v>
      </c>
      <c r="AG120" s="780"/>
      <c r="AH120" s="780"/>
      <c r="AI120" s="780"/>
      <c r="AJ120" s="781"/>
      <c r="AK120" s="782">
        <v>45124</v>
      </c>
      <c r="AL120" s="780"/>
      <c r="AM120" s="780"/>
      <c r="AN120" s="780"/>
      <c r="AO120" s="781"/>
      <c r="AP120" s="824">
        <v>0.1</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24451385</v>
      </c>
      <c r="BR120" s="842"/>
      <c r="BS120" s="842"/>
      <c r="BT120" s="842"/>
      <c r="BU120" s="842"/>
      <c r="BV120" s="842">
        <v>20331297</v>
      </c>
      <c r="BW120" s="842"/>
      <c r="BX120" s="842"/>
      <c r="BY120" s="842"/>
      <c r="BZ120" s="842"/>
      <c r="CA120" s="842">
        <v>21476607</v>
      </c>
      <c r="CB120" s="842"/>
      <c r="CC120" s="842"/>
      <c r="CD120" s="842"/>
      <c r="CE120" s="842"/>
      <c r="CF120" s="866">
        <v>39.4</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8134500</v>
      </c>
      <c r="DH120" s="842"/>
      <c r="DI120" s="842"/>
      <c r="DJ120" s="842"/>
      <c r="DK120" s="842"/>
      <c r="DL120" s="842">
        <v>8087336</v>
      </c>
      <c r="DM120" s="842"/>
      <c r="DN120" s="842"/>
      <c r="DO120" s="842"/>
      <c r="DP120" s="842"/>
      <c r="DQ120" s="842">
        <v>8665562</v>
      </c>
      <c r="DR120" s="842"/>
      <c r="DS120" s="842"/>
      <c r="DT120" s="842"/>
      <c r="DU120" s="842"/>
      <c r="DV120" s="843">
        <v>15.9</v>
      </c>
      <c r="DW120" s="843"/>
      <c r="DX120" s="843"/>
      <c r="DY120" s="843"/>
      <c r="DZ120" s="844"/>
    </row>
    <row r="121" spans="1:130" s="218"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18399372</v>
      </c>
      <c r="BR121" s="817"/>
      <c r="BS121" s="817"/>
      <c r="BT121" s="817"/>
      <c r="BU121" s="817"/>
      <c r="BV121" s="817">
        <v>17591603</v>
      </c>
      <c r="BW121" s="817"/>
      <c r="BX121" s="817"/>
      <c r="BY121" s="817"/>
      <c r="BZ121" s="817"/>
      <c r="CA121" s="817">
        <v>16962643</v>
      </c>
      <c r="CB121" s="817"/>
      <c r="CC121" s="817"/>
      <c r="CD121" s="817"/>
      <c r="CE121" s="817"/>
      <c r="CF121" s="875">
        <v>31.2</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112085</v>
      </c>
      <c r="DH121" s="817"/>
      <c r="DI121" s="817"/>
      <c r="DJ121" s="817"/>
      <c r="DK121" s="817"/>
      <c r="DL121" s="817">
        <v>75420</v>
      </c>
      <c r="DM121" s="817"/>
      <c r="DN121" s="817"/>
      <c r="DO121" s="817"/>
      <c r="DP121" s="817"/>
      <c r="DQ121" s="817">
        <v>74032</v>
      </c>
      <c r="DR121" s="817"/>
      <c r="DS121" s="817"/>
      <c r="DT121" s="817"/>
      <c r="DU121" s="817"/>
      <c r="DV121" s="794">
        <v>0.1</v>
      </c>
      <c r="DW121" s="794"/>
      <c r="DX121" s="794"/>
      <c r="DY121" s="794"/>
      <c r="DZ121" s="795"/>
    </row>
    <row r="122" spans="1:130" s="218"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50380375</v>
      </c>
      <c r="BR122" s="845"/>
      <c r="BS122" s="845"/>
      <c r="BT122" s="845"/>
      <c r="BU122" s="845"/>
      <c r="BV122" s="845">
        <v>50299236</v>
      </c>
      <c r="BW122" s="845"/>
      <c r="BX122" s="845"/>
      <c r="BY122" s="845"/>
      <c r="BZ122" s="845"/>
      <c r="CA122" s="845">
        <v>47717545</v>
      </c>
      <c r="CB122" s="845"/>
      <c r="CC122" s="845"/>
      <c r="CD122" s="845"/>
      <c r="CE122" s="845"/>
      <c r="CF122" s="846">
        <v>87.6</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449</v>
      </c>
      <c r="BP123" s="878"/>
      <c r="BQ123" s="832">
        <v>93231132</v>
      </c>
      <c r="BR123" s="833"/>
      <c r="BS123" s="833"/>
      <c r="BT123" s="833"/>
      <c r="BU123" s="833"/>
      <c r="BV123" s="833">
        <v>88222136</v>
      </c>
      <c r="BW123" s="833"/>
      <c r="BX123" s="833"/>
      <c r="BY123" s="833"/>
      <c r="BZ123" s="833"/>
      <c r="CA123" s="833">
        <v>86156795</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1850359</v>
      </c>
      <c r="AB128" s="801"/>
      <c r="AC128" s="801"/>
      <c r="AD128" s="801"/>
      <c r="AE128" s="802"/>
      <c r="AF128" s="803">
        <v>1871241</v>
      </c>
      <c r="AG128" s="801"/>
      <c r="AH128" s="801"/>
      <c r="AI128" s="801"/>
      <c r="AJ128" s="802"/>
      <c r="AK128" s="803">
        <v>1917691</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55546621</v>
      </c>
      <c r="AB129" s="780"/>
      <c r="AC129" s="780"/>
      <c r="AD129" s="780"/>
      <c r="AE129" s="781"/>
      <c r="AF129" s="782">
        <v>56812441</v>
      </c>
      <c r="AG129" s="780"/>
      <c r="AH129" s="780"/>
      <c r="AI129" s="780"/>
      <c r="AJ129" s="781"/>
      <c r="AK129" s="782">
        <v>58764943</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4835347</v>
      </c>
      <c r="AB130" s="780"/>
      <c r="AC130" s="780"/>
      <c r="AD130" s="780"/>
      <c r="AE130" s="781"/>
      <c r="AF130" s="782">
        <v>4571898</v>
      </c>
      <c r="AG130" s="780"/>
      <c r="AH130" s="780"/>
      <c r="AI130" s="780"/>
      <c r="AJ130" s="781"/>
      <c r="AK130" s="782">
        <v>4318328</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-0.3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50711274</v>
      </c>
      <c r="AB131" s="764"/>
      <c r="AC131" s="764"/>
      <c r="AD131" s="764"/>
      <c r="AE131" s="765"/>
      <c r="AF131" s="766">
        <v>52240543</v>
      </c>
      <c r="AG131" s="764"/>
      <c r="AH131" s="764"/>
      <c r="AI131" s="764"/>
      <c r="AJ131" s="765"/>
      <c r="AK131" s="766">
        <v>54446615</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-0.68925107299999999</v>
      </c>
      <c r="AB132" s="745"/>
      <c r="AC132" s="745"/>
      <c r="AD132" s="745"/>
      <c r="AE132" s="746"/>
      <c r="AF132" s="747">
        <v>-5.6858138000000003E-2</v>
      </c>
      <c r="AG132" s="745"/>
      <c r="AH132" s="745"/>
      <c r="AI132" s="745"/>
      <c r="AJ132" s="746"/>
      <c r="AK132" s="747">
        <v>-0.30390869999999998</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-1.1000000000000001</v>
      </c>
      <c r="AB133" s="724"/>
      <c r="AC133" s="724"/>
      <c r="AD133" s="724"/>
      <c r="AE133" s="725"/>
      <c r="AF133" s="723">
        <v>-0.6</v>
      </c>
      <c r="AG133" s="724"/>
      <c r="AH133" s="724"/>
      <c r="AI133" s="724"/>
      <c r="AJ133" s="725"/>
      <c r="AK133" s="723">
        <v>-0.3</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d515KJ5lEZB5xu91uRWc2UVYPcNs9jxmebOz08XkWK+jLKcBcllmPmTFsd5RQutuJbUvpfQsC36bedScf8g+bg==" saltValue="4uXTKo+qXPzpSPA0vXvKO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gAV9r6SJb7s0VBG1xLT0oU6HX5we9s9DaLI6unOdo58tqCz16w9ndyE+TJCCvDtvadcrjbx9Swx3z+UHyyB61Q==" saltValue="1XiisKE7N24m80ODaVbmP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554687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fYXr56rNztW7XV9asOHWftX/d+daFHeryCb9NrK6iuBgtn0a8ycal7w5tt167hPJr1g6D8bEoZE7LTEzOmj8A==" saltValue="21NT/m67NBWMoEHXThMui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5546875" style="249" hidden="1" customWidth="1"/>
    <col min="53" max="16384" width="8.554687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483</v>
      </c>
      <c r="AL9" s="1131"/>
      <c r="AM9" s="1131"/>
      <c r="AN9" s="1132"/>
      <c r="AO9" s="269">
        <v>20088538</v>
      </c>
      <c r="AP9" s="269">
        <v>70229</v>
      </c>
      <c r="AQ9" s="270">
        <v>70143</v>
      </c>
      <c r="AR9" s="271">
        <v>0.1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484</v>
      </c>
      <c r="AL10" s="1131"/>
      <c r="AM10" s="1131"/>
      <c r="AN10" s="1132"/>
      <c r="AO10" s="272">
        <v>1193</v>
      </c>
      <c r="AP10" s="272">
        <v>4</v>
      </c>
      <c r="AQ10" s="273">
        <v>2309</v>
      </c>
      <c r="AR10" s="274">
        <v>-99.8</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485</v>
      </c>
      <c r="AL11" s="1131"/>
      <c r="AM11" s="1131"/>
      <c r="AN11" s="1132"/>
      <c r="AO11" s="272">
        <v>35533</v>
      </c>
      <c r="AP11" s="272">
        <v>124</v>
      </c>
      <c r="AQ11" s="273">
        <v>1878</v>
      </c>
      <c r="AR11" s="274">
        <v>-93.4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487</v>
      </c>
      <c r="AP12" s="272" t="s">
        <v>487</v>
      </c>
      <c r="AQ12" s="273">
        <v>30</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488</v>
      </c>
      <c r="AL13" s="1131"/>
      <c r="AM13" s="1131"/>
      <c r="AN13" s="1132"/>
      <c r="AO13" s="272">
        <v>666439</v>
      </c>
      <c r="AP13" s="272">
        <v>2330</v>
      </c>
      <c r="AQ13" s="273">
        <v>1863</v>
      </c>
      <c r="AR13" s="274">
        <v>25.1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489</v>
      </c>
      <c r="AL14" s="1131"/>
      <c r="AM14" s="1131"/>
      <c r="AN14" s="1132"/>
      <c r="AO14" s="272">
        <v>289309</v>
      </c>
      <c r="AP14" s="272">
        <v>1011</v>
      </c>
      <c r="AQ14" s="273">
        <v>1453</v>
      </c>
      <c r="AR14" s="274">
        <v>-30.4</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490</v>
      </c>
      <c r="AL15" s="1134"/>
      <c r="AM15" s="1134"/>
      <c r="AN15" s="1135"/>
      <c r="AO15" s="272">
        <v>-882408</v>
      </c>
      <c r="AP15" s="272">
        <v>-3085</v>
      </c>
      <c r="AQ15" s="273">
        <v>-3932</v>
      </c>
      <c r="AR15" s="274">
        <v>-21.5</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20198604</v>
      </c>
      <c r="AP16" s="272">
        <v>70614</v>
      </c>
      <c r="AQ16" s="273">
        <v>73743</v>
      </c>
      <c r="AR16" s="274">
        <v>-4.2</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495</v>
      </c>
      <c r="AL21" s="1137"/>
      <c r="AM21" s="1137"/>
      <c r="AN21" s="1138"/>
      <c r="AO21" s="285">
        <v>5.79</v>
      </c>
      <c r="AP21" s="286">
        <v>6.58</v>
      </c>
      <c r="AQ21" s="287">
        <v>-0.79</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496</v>
      </c>
      <c r="AL22" s="1137"/>
      <c r="AM22" s="1137"/>
      <c r="AN22" s="1138"/>
      <c r="AO22" s="290">
        <v>100.3</v>
      </c>
      <c r="AP22" s="291">
        <v>99.4</v>
      </c>
      <c r="AQ22" s="292">
        <v>0.9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500</v>
      </c>
      <c r="AL32" s="1121"/>
      <c r="AM32" s="1121"/>
      <c r="AN32" s="1122"/>
      <c r="AO32" s="300">
        <v>4918457</v>
      </c>
      <c r="AP32" s="300">
        <v>17195</v>
      </c>
      <c r="AQ32" s="301">
        <v>30085</v>
      </c>
      <c r="AR32" s="302">
        <v>-42.8</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501</v>
      </c>
      <c r="AL33" s="1121"/>
      <c r="AM33" s="1121"/>
      <c r="AN33" s="112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502</v>
      </c>
      <c r="AL34" s="1121"/>
      <c r="AM34" s="1121"/>
      <c r="AN34" s="1122"/>
      <c r="AO34" s="300" t="s">
        <v>487</v>
      </c>
      <c r="AP34" s="300" t="s">
        <v>487</v>
      </c>
      <c r="AQ34" s="301">
        <v>20</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503</v>
      </c>
      <c r="AL35" s="1121"/>
      <c r="AM35" s="1121"/>
      <c r="AN35" s="1122"/>
      <c r="AO35" s="300">
        <v>966904</v>
      </c>
      <c r="AP35" s="300">
        <v>3380</v>
      </c>
      <c r="AQ35" s="301">
        <v>7684</v>
      </c>
      <c r="AR35" s="302">
        <v>-56</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504</v>
      </c>
      <c r="AL36" s="1121"/>
      <c r="AM36" s="1121"/>
      <c r="AN36" s="1122"/>
      <c r="AO36" s="300" t="s">
        <v>487</v>
      </c>
      <c r="AP36" s="300" t="s">
        <v>487</v>
      </c>
      <c r="AQ36" s="301">
        <v>531</v>
      </c>
      <c r="AR36" s="302" t="s">
        <v>487</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505</v>
      </c>
      <c r="AL37" s="1121"/>
      <c r="AM37" s="1121"/>
      <c r="AN37" s="1122"/>
      <c r="AO37" s="300">
        <v>185190</v>
      </c>
      <c r="AP37" s="300">
        <v>647</v>
      </c>
      <c r="AQ37" s="301">
        <v>977</v>
      </c>
      <c r="AR37" s="302">
        <v>-33.799999999999997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506</v>
      </c>
      <c r="AL38" s="1124"/>
      <c r="AM38" s="1124"/>
      <c r="AN38" s="1125"/>
      <c r="AO38" s="303" t="s">
        <v>487</v>
      </c>
      <c r="AP38" s="303" t="s">
        <v>487</v>
      </c>
      <c r="AQ38" s="304">
        <v>0</v>
      </c>
      <c r="AR38" s="292" t="s">
        <v>487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507</v>
      </c>
      <c r="AL39" s="1124"/>
      <c r="AM39" s="1124"/>
      <c r="AN39" s="1125"/>
      <c r="AO39" s="300">
        <v>-1917691</v>
      </c>
      <c r="AP39" s="300">
        <v>-6704</v>
      </c>
      <c r="AQ39" s="301">
        <v>-7625</v>
      </c>
      <c r="AR39" s="302">
        <v>-12.1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508</v>
      </c>
      <c r="AL40" s="1121"/>
      <c r="AM40" s="1121"/>
      <c r="AN40" s="1122"/>
      <c r="AO40" s="300">
        <v>-4318328</v>
      </c>
      <c r="AP40" s="300">
        <v>-15097</v>
      </c>
      <c r="AQ40" s="301">
        <v>-22878</v>
      </c>
      <c r="AR40" s="302">
        <v>-34</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-165468</v>
      </c>
      <c r="AP41" s="300">
        <v>-578</v>
      </c>
      <c r="AQ41" s="301">
        <v>8794</v>
      </c>
      <c r="AR41" s="302">
        <v>-106.6</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478</v>
      </c>
      <c r="AN49" s="1115" t="s">
        <v>511</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8862319</v>
      </c>
      <c r="AN51" s="322">
        <v>31290</v>
      </c>
      <c r="AO51" s="323">
        <v>10.5</v>
      </c>
      <c r="AP51" s="324">
        <v>43261</v>
      </c>
      <c r="AQ51" s="325">
        <v>-6</v>
      </c>
      <c r="AR51" s="326">
        <v>16.5</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4512459</v>
      </c>
      <c r="AN52" s="330">
        <v>15932</v>
      </c>
      <c r="AO52" s="331">
        <v>-12.5</v>
      </c>
      <c r="AP52" s="332">
        <v>24721</v>
      </c>
      <c r="AQ52" s="333">
        <v>-1.7</v>
      </c>
      <c r="AR52" s="334">
        <v>-10.8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12860719</v>
      </c>
      <c r="AN53" s="322">
        <v>45363</v>
      </c>
      <c r="AO53" s="323">
        <v>45</v>
      </c>
      <c r="AP53" s="324">
        <v>40626</v>
      </c>
      <c r="AQ53" s="325">
        <v>-6.1</v>
      </c>
      <c r="AR53" s="326">
        <v>51.1</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6629541</v>
      </c>
      <c r="AN54" s="330">
        <v>23384</v>
      </c>
      <c r="AO54" s="331">
        <v>46.8</v>
      </c>
      <c r="AP54" s="332">
        <v>24279</v>
      </c>
      <c r="AQ54" s="333">
        <v>-1.8</v>
      </c>
      <c r="AR54" s="334">
        <v>48.6</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18611672</v>
      </c>
      <c r="AN55" s="322">
        <v>65322</v>
      </c>
      <c r="AO55" s="323">
        <v>44</v>
      </c>
      <c r="AP55" s="324">
        <v>46133</v>
      </c>
      <c r="AQ55" s="325">
        <v>13.6</v>
      </c>
      <c r="AR55" s="326">
        <v>30.4</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11608165</v>
      </c>
      <c r="AN56" s="330">
        <v>40742</v>
      </c>
      <c r="AO56" s="331">
        <v>74.2</v>
      </c>
      <c r="AP56" s="332">
        <v>27280</v>
      </c>
      <c r="AQ56" s="333">
        <v>12.4</v>
      </c>
      <c r="AR56" s="334">
        <v>61.8</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18787530</v>
      </c>
      <c r="AN57" s="322">
        <v>65756</v>
      </c>
      <c r="AO57" s="323">
        <v>0.7</v>
      </c>
      <c r="AP57" s="324">
        <v>49174</v>
      </c>
      <c r="AQ57" s="325">
        <v>6.6</v>
      </c>
      <c r="AR57" s="326">
        <v>-5.9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13410073</v>
      </c>
      <c r="AN58" s="330">
        <v>46935</v>
      </c>
      <c r="AO58" s="331">
        <v>15.2</v>
      </c>
      <c r="AP58" s="332">
        <v>29896</v>
      </c>
      <c r="AQ58" s="333">
        <v>9.6</v>
      </c>
      <c r="AR58" s="334">
        <v>5.6</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10698576</v>
      </c>
      <c r="AN59" s="322">
        <v>37402</v>
      </c>
      <c r="AO59" s="323">
        <v>-43.1</v>
      </c>
      <c r="AP59" s="324">
        <v>50636</v>
      </c>
      <c r="AQ59" s="325">
        <v>3</v>
      </c>
      <c r="AR59" s="326">
        <v>-46.1</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7096820</v>
      </c>
      <c r="AN60" s="330">
        <v>24810</v>
      </c>
      <c r="AO60" s="331">
        <v>-47.1</v>
      </c>
      <c r="AP60" s="332">
        <v>31778</v>
      </c>
      <c r="AQ60" s="333">
        <v>6.3</v>
      </c>
      <c r="AR60" s="334">
        <v>-53.4</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13964163</v>
      </c>
      <c r="AN61" s="337">
        <v>49027</v>
      </c>
      <c r="AO61" s="338">
        <v>11.4</v>
      </c>
      <c r="AP61" s="339">
        <v>45966</v>
      </c>
      <c r="AQ61" s="340">
        <v>2.2000000000000002</v>
      </c>
      <c r="AR61" s="326">
        <v>9.1999999999999993</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8651412</v>
      </c>
      <c r="AN62" s="330">
        <v>30361</v>
      </c>
      <c r="AO62" s="331">
        <v>15.3</v>
      </c>
      <c r="AP62" s="332">
        <v>27591</v>
      </c>
      <c r="AQ62" s="333">
        <v>5</v>
      </c>
      <c r="AR62" s="334">
        <v>10.3</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puh0PUvtvjgb2mDY14T0iC159V1TUJI3Sx9ta6JvSlEGc7SLA19SGJYQjfvEuMVNl5QmQoO+ytmWZkeT6tcwHg==" saltValue="MlxTP/mFbU4Tpf27kOIaD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BBPE1BvV9nZ5GIEnc5/4j4aifvOjg4YRNWjeBPdqr4ndDm5Fn1ABXRCyj0MpGWqCIlPkJr6G1badHSaez3DZUA==" saltValue="+11U2fQaqSXEno3CUbCfT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HSKmCo/GnMhlCujodsat7o+w6wzsi7oUZ7ES5Ssr+aZUmXRcDnpVnH0VtZ+3s/6dsyrA3xRu7Unn2WHP3RfP/Q==" saltValue="qbuIJZGX0xv80AglnbGc3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554687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12.74</v>
      </c>
      <c r="G47" s="12">
        <v>13.75</v>
      </c>
      <c r="H47" s="12">
        <v>14.3</v>
      </c>
      <c r="I47" s="12">
        <v>13.97</v>
      </c>
      <c r="J47" s="13">
        <v>14.64</v>
      </c>
    </row>
    <row r="48" spans="2:10" ht="57.75" customHeight="1" x14ac:dyDescent="0.2">
      <c r="B48" s="14"/>
      <c r="C48" s="1141" t="s">
        <v>4</v>
      </c>
      <c r="D48" s="1141"/>
      <c r="E48" s="1142"/>
      <c r="F48" s="15">
        <v>2.08</v>
      </c>
      <c r="G48" s="16">
        <v>1.7</v>
      </c>
      <c r="H48" s="16">
        <v>1.77</v>
      </c>
      <c r="I48" s="16">
        <v>2.08</v>
      </c>
      <c r="J48" s="17">
        <v>2.14</v>
      </c>
    </row>
    <row r="49" spans="2:10" ht="57.75" customHeight="1" thickBot="1" x14ac:dyDescent="0.25">
      <c r="B49" s="18"/>
      <c r="C49" s="1143" t="s">
        <v>5</v>
      </c>
      <c r="D49" s="1143"/>
      <c r="E49" s="1144"/>
      <c r="F49" s="19" t="s">
        <v>530</v>
      </c>
      <c r="G49" s="20">
        <v>0.24</v>
      </c>
      <c r="H49" s="20" t="s">
        <v>531</v>
      </c>
      <c r="I49" s="20" t="s">
        <v>532</v>
      </c>
      <c r="J49" s="21">
        <v>0.26</v>
      </c>
    </row>
    <row r="50" spans="2:10" ht="13.2" x14ac:dyDescent="0.2"/>
  </sheetData>
  <sheetProtection algorithmName="SHA-512" hashValue="x9KUf0W8dCHpT/jzZxvw9nb0lzw0s4yPC4DN5vTMkL58pmyD+fEHYzpMGy5RR9JIPLWifRGDxcNZ4uktOSUdNQ==" saltValue="dqa9gq3Cs+m166NQe55Dc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乾口　美穂</cp:lastModifiedBy>
  <cp:lastPrinted>2026-03-10T00:26:55Z</cp:lastPrinted>
  <dcterms:created xsi:type="dcterms:W3CDTF">2026-02-23T07:38:19Z</dcterms:created>
  <dcterms:modified xsi:type="dcterms:W3CDTF">2026-03-11T04:19:49Z</dcterms:modified>
  <cp:category/>
</cp:coreProperties>
</file>