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6C29A274-F6B1-4236-9A6A-048A1DB71E4B}"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Q102" i="12" l="1"/>
  <c r="DG102" i="12"/>
  <c r="CW102" i="12"/>
  <c r="CR102" i="12"/>
  <c r="AU88" i="12"/>
  <c r="AP88" i="12"/>
  <c r="AF88" i="12"/>
  <c r="AU63" i="12"/>
  <c r="AP63" i="12"/>
  <c r="AP23" i="12"/>
  <c r="AA23" i="12"/>
  <c r="V23" i="12"/>
  <c r="Q23" i="12"/>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BE35" i="10"/>
  <c r="CO34" i="10"/>
  <c r="CO35" i="10" s="1"/>
  <c r="BW34" i="10"/>
  <c r="BW35" i="10" s="1"/>
  <c r="BW36" i="10" s="1"/>
  <c r="BW37" i="10" s="1"/>
  <c r="BW38" i="10" s="1"/>
  <c r="BW39" i="10" s="1"/>
  <c r="BW40" i="10" s="1"/>
  <c r="BW41" i="10" s="1"/>
  <c r="BW42" i="10" s="1"/>
  <c r="BE34" i="10"/>
  <c r="C34" i="10"/>
  <c r="C35" i="10" s="1"/>
  <c r="C36"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s="1"/>
  <c r="AM36" i="10" s="1"/>
</calcChain>
</file>

<file path=xl/sharedStrings.xml><?xml version="1.0" encoding="utf-8"?>
<sst xmlns="http://schemas.openxmlformats.org/spreadsheetml/2006/main" count="1068" uniqueCount="585">
  <si>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</si>
  <si>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</si>
  <si>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</si>
  <si>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</si>
  <si>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</si>
  <si>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</si>
  <si>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</si>
  <si>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</si>
  <si>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</si>
  <si>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</si>
  <si>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</si>
  <si>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</si>
  <si>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</si>
  <si>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</si>
  <si>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</si>
  <si>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</si>
  <si>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</si>
  <si>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</si>
  <si>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</si>
  <si>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</si>
  <si>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</si>
  <si>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</si>
  <si>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</si>
  <si>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</si>
  <si>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</si>
  <si>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</si>
  <si>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</si>
  <si>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</si>
  <si>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</si>
  <si>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</si>
  <si>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</si>
  <si>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</si>
  <si>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</si>
  <si>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</si>
  <si>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</si>
  <si>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</si>
  <si>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</si>
  <si>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</si>
  <si>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</si>
  <si>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</si>
  <si>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</si>
  <si>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</si>
  <si>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</si>
  <si>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</si>
  <si>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</si>
  <si>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</si>
  <si>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</si>
  <si>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</si>
  <si>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</si>
  <si>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</si>
  <si>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</si>
  <si>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</si>
  <si>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</si>
  <si>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</si>
  <si>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</si>
  <si>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</si>
  <si>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</si>
  <si>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</si>
  <si>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</si>
  <si>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</si>
  <si>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</si>
  <si>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</si>
  <si>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</si>
  <si>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</si>
  <si>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</si>
  <si>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</si>
  <si>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</si>
  <si>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</si>
  <si>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</si>
  <si>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</si>
  <si>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</si>
  <si>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</si>
  <si>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</si>
  <si>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</si>
  <si>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</si>
  <si>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</si>
  <si>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</si>
  <si>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</si>
  <si>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</si>
  <si>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</si>
  <si>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</si>
  <si>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</si>
  <si>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</si>
  <si>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</si>
  <si>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</si>
  <si>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</si>
  <si>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</si>
  <si>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</si>
  <si>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</si>
  <si>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</si>
  <si>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</si>
  <si>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</si>
  <si>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</si>
  <si>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</si>
  <si>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枚方市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</si>
  <si>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</si>
  <si>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</si>
  <si>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</si>
  <si>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</si>
  <si>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</si>
  <si>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</si>
  <si>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</si>
  <si>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</si>
  <si>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</si>
  <si>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</si>
  <si>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</si>
  <si>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</si>
  <si>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</si>
  <si>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</si>
  <si>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</si>
  <si>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</si>
  <si>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</si>
  <si>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</si>
  <si>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</si>
  <si>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</si>
  <si>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</si>
  <si>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</si>
  <si>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</si>
  <si>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</si>
  <si>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</si>
  <si>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</si>
  <si>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</si>
  <si>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</si>
  <si>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</si>
  <si>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</si>
  <si>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</si>
  <si>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</si>
  <si>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</si>
  <si>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</si>
  <si>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</si>
  <si>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</si>
  <si>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</si>
  <si>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</si>
  <si>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</si>
  <si>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</si>
  <si>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</si>
  <si>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</si>
  <si>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</si>
  <si>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</si>
  <si>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</si>
  <si>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</si>
  <si>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</si>
  <si>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</si>
  <si>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</si>
  <si>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</si>
  <si>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</si>
  <si>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</si>
  <si>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</si>
  <si>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</si>
  <si>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</si>
  <si>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</si>
  <si>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</si>
  <si>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</si>
  <si>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</si>
  <si>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</si>
  <si>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</si>
  <si>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</si>
  <si>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</si>
  <si>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</si>
  <si>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</si>
  <si>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</si>
  <si>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</si>
  <si>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</si>
  <si>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</si>
  <si>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</si>
  <si>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</si>
  <si>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</si>
  <si>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</si>
  <si>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</si>
  <si>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</si>
  <si>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</si>
  <si>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</si>
  <si>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</si>
  <si>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</si>
  <si>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</si>
  <si>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</si>
  <si>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</si>
  <si>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</si>
  <si>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</si>
  <si>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</si>
  <si>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</si>
  <si>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</si>
  <si>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</si>
  <si>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</si>
  <si>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</si>
  <si>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</si>
  <si>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</si>
  <si>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</si>
  <si>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</si>
  <si>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</si>
  <si>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</si>
  <si>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</si>
  <si>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</si>
  <si>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</si>
  <si>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</si>
  <si>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</si>
  <si>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</si>
  <si>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</si>
  <si>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</si>
  <si>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</si>
  <si>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</si>
  <si>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</si>
  <si>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</si>
  <si>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</si>
  <si>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大阪府枚方市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</si>
  <si>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</si>
  <si>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</si>
  <si>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</si>
  <si>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</si>
  <si>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</si>
  <si>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</si>
  <si>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</si>
  <si>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</si>
  <si>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</si>
  <si>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</si>
  <si>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</si>
  <si>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</si>
  <si>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</si>
  <si>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</si>
  <si>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</si>
  <si>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</si>
  <si>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</si>
  <si>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</si>
  <si>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</si>
  <si>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</si>
  <si>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</si>
  <si>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</si>
  <si>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</si>
  <si>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</si>
  <si>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</si>
  <si>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</si>
  <si>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</si>
  <si>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</si>
  <si>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</si>
  <si>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</si>
  <si>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</si>
  <si>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</si>
  <si>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</si>
  <si>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</si>
  <si>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</si>
  <si>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</si>
  <si>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</si>
  <si>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</si>
  <si>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</si>
  <si>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</si>
  <si>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</si>
  <si>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</si>
  <si>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</si>
  <si>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</si>
  <si>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</si>
  <si>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</si>
  <si>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</si>
  <si>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</si>
  <si>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</si>
  <si>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</si>
  <si>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</si>
  <si>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</si>
  <si>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</si>
  <si>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</si>
  <si>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</si>
  <si>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</si>
  <si>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</si>
  <si>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</si>
  <si>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</si>
  <si>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</si>
  <si>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</si>
  <si>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</si>
  <si>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</si>
  <si>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</si>
  <si>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</si>
  <si>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</si>
  <si>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</si>
  <si>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</si>
  <si>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</si>
  <si>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</si>
  <si>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</si>
  <si>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</si>
  <si>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</si>
  <si>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</si>
  <si>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</si>
  <si>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</si>
  <si>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</si>
  <si>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</si>
  <si>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</si>
  <si>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</si>
  <si>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</si>
  <si>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</si>
  <si>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</si>
  <si>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</si>
  <si>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</si>
  <si>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</si>
  <si>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</si>
  <si>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</si>
  <si>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</si>
  <si>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</si>
  <si>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</si>
  <si>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</si>
  <si>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</si>
  <si>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</si>
  <si>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</si>
  <si>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</si>
  <si>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</si>
  <si>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</si>
  <si>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</si>
  <si>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</si>
  <si>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</si>
  <si>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</si>
  <si>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</si>
  <si>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</si>
  <si>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</si>
  <si>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</si>
  <si>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</si>
  <si>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</si>
  <si>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</si>
  <si>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</si>
  <si>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</si>
  <si>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</si>
  <si>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</si>
  <si>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</si>
  <si>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</si>
  <si>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</si>
  <si>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</si>
  <si>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</si>
  <si>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</si>
  <si>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</si>
  <si>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</si>
  <si>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</si>
  <si>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</si>
  <si>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</si>
  <si>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</si>
  <si>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</si>
  <si>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</si>
  <si>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</si>
  <si>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</si>
  <si>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</si>
  <si>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</si>
  <si>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</si>
  <si>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</si>
  <si>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</si>
  <si>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</si>
  <si>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</si>
  <si>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</si>
  <si>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</si>
  <si>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</si>
  <si>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</si>
  <si>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</si>
  <si>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</si>
  <si>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</si>
  <si>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</si>
  <si>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</si>
  <si>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</si>
  <si>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</si>
  <si>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</si>
  <si>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</si>
  <si>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</si>
  <si>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大阪府枚方市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</si>
  <si>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</si>
  <si>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</si>
  <si>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</si>
  <si>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</si>
  <si>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</si>
  <si>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</si>
  <si>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</si>
  <si>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</si>
  <si>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</si>
  <si>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</si>
  <si>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</si>
  <si>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</si>
  <si>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</si>
  <si>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</si>
  <si>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</si>
  <si>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</si>
  <si>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</si>
  <si>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</si>
  <si>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</si>
  <si>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</si>
  <si>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</si>
  <si>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母子父子寡婦福祉資金貸付金特別会計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</si>
  <si>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</si>
  <si>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</si>
  <si>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</si>
  <si>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</si>
  <si>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</si>
  <si>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</si>
  <si>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</si>
  <si>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</si>
  <si>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</si>
  <si>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</si>
  <si>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</si>
  <si>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</si>
  <si>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</si>
  <si>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</si>
  <si>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</si>
  <si>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</si>
  <si>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自動車駐車場特別会計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</si>
  <si>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</si>
  <si>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</si>
  <si>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</si>
  <si>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</si>
  <si>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</si>
  <si>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</si>
  <si>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</si>
  <si>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</si>
  <si>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</si>
  <si>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</si>
  <si>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</si>
  <si>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</si>
  <si>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</si>
  <si>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</si>
  <si>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</si>
  <si>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</si>
  <si>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</si>
  <si>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</si>
  <si>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</si>
  <si>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</si>
  <si>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</si>
  <si>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</si>
  <si>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</si>
  <si>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</si>
  <si>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</si>
  <si>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</si>
  <si>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</si>
  <si>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</si>
  <si>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</si>
  <si>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</si>
  <si>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</si>
  <si>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</si>
  <si>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</si>
  <si>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</si>
  <si>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</si>
  <si>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</si>
  <si>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</si>
  <si>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</si>
  <si>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</si>
  <si>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</si>
  <si>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</si>
  <si>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</si>
  <si>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</si>
  <si>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</si>
  <si>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</si>
  <si>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</si>
  <si>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</si>
  <si>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</si>
  <si>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</si>
  <si>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</si>
  <si>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</si>
  <si>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</si>
  <si>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</si>
  <si>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</si>
  <si>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</si>
  <si>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</si>
  <si>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</si>
  <si>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</si>
  <si>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</si>
  <si>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</si>
  <si>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</si>
  <si>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</si>
  <si>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</si>
  <si>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</si>
  <si>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</si>
  <si>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</si>
  <si>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</si>
  <si>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</si>
  <si>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</si>
  <si>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</si>
  <si>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</si>
  <si>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</si>
  <si>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</si>
  <si>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</si>
  <si>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</si>
  <si>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</si>
  <si>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</si>
  <si>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</si>
  <si>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</si>
  <si>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</si>
  <si>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</si>
  <si>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</si>
  <si>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</si>
  <si>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</si>
  <si>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</si>
  <si>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</si>
  <si>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</si>
  <si>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</si>
  <si>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</si>
  <si>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</si>
  <si>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</si>
  <si>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</si>
  <si>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</si>
  <si>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</si>
  <si>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</si>
  <si>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</si>
  <si>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</si>
  <si>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</si>
  <si>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</si>
  <si>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</si>
  <si>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</si>
  <si>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</si>
  <si>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</si>
  <si>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</si>
  <si>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</si>
  <si>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</si>
  <si>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</si>
  <si>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</si>
  <si>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</si>
  <si>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</si>
  <si>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</si>
  <si>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</si>
  <si>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</si>
  <si>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</si>
  <si>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</si>
  <si>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</si>
  <si>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</si>
  <si>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</si>
  <si>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</si>
  <si>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</si>
  <si>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</si>
  <si>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</si>
  <si>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</si>
  <si>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</si>
  <si>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</si>
  <si>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</si>
  <si>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</si>
  <si>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</si>
  <si>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</si>
  <si>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</si>
  <si>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</si>
  <si>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</si>
  <si>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</si>
  <si>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</si>
  <si>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</si>
  <si>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</si>
  <si>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</si>
  <si>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</si>
  <si>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</si>
  <si>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0.45</t>
  </si>
  <si>
    <t>▲ 0.34</t>
  </si>
  <si>
    <t>水道事業会計</t>
  </si>
  <si>
    <t>下水道事業会計</t>
  </si>
  <si>
    <t>病院事業会計</t>
  </si>
  <si>
    <t>一般会計</t>
  </si>
  <si>
    <t>介護保険特別会計</t>
  </si>
  <si>
    <t>国民健康保険特別会計</t>
  </si>
  <si>
    <t>▲ 0.08</t>
  </si>
  <si>
    <t>後期高齢者医療特別会計</t>
  </si>
  <si>
    <t>母子父子寡婦福祉資金貸付金特別会計</t>
  </si>
  <si>
    <t>その他会計（赤字）</t>
  </si>
  <si>
    <t>▲ 0.18</t>
  </si>
  <si>
    <t>▲ 0.13</t>
  </si>
  <si>
    <t>▲ 0.07</t>
  </si>
  <si>
    <t>▲ 0.01</t>
  </si>
  <si>
    <t>その他会計（黒字）</t>
  </si>
  <si>
    <t>R02</t>
    <phoneticPr fontId="5"/>
  </si>
  <si>
    <t>R03</t>
    <phoneticPr fontId="5"/>
  </si>
  <si>
    <t>R04</t>
    <phoneticPr fontId="5"/>
  </si>
  <si>
    <t>R05</t>
    <phoneticPr fontId="5"/>
  </si>
  <si>
    <t>R06</t>
    <phoneticPr fontId="5"/>
  </si>
  <si>
    <t>-</t>
    <phoneticPr fontId="2"/>
  </si>
  <si>
    <t>枚方寝屋川消防組合</t>
    <rPh sb="0" eb="2">
      <t>ヒラカタ</t>
    </rPh>
    <rPh sb="2" eb="5">
      <t>ネヤガワ</t>
    </rPh>
    <rPh sb="5" eb="7">
      <t>ショウボウ</t>
    </rPh>
    <rPh sb="7" eb="9">
      <t>クミアイ</t>
    </rPh>
    <phoneticPr fontId="5"/>
  </si>
  <si>
    <t>北河内４市リサイクル施設組合</t>
    <rPh sb="0" eb="3">
      <t>キタカワチ</t>
    </rPh>
    <rPh sb="4" eb="5">
      <t>シ</t>
    </rPh>
    <rPh sb="10" eb="12">
      <t>シセツ</t>
    </rPh>
    <rPh sb="12" eb="14">
      <t>クミアイ</t>
    </rPh>
    <phoneticPr fontId="5"/>
  </si>
  <si>
    <t>淀川左岸水防事務組合</t>
    <rPh sb="0" eb="2">
      <t>ヨドガワ</t>
    </rPh>
    <rPh sb="2" eb="4">
      <t>サガン</t>
    </rPh>
    <rPh sb="4" eb="6">
      <t>スイボウ</t>
    </rPh>
    <rPh sb="6" eb="8">
      <t>ジム</t>
    </rPh>
    <rPh sb="8" eb="10">
      <t>クミアイ</t>
    </rPh>
    <phoneticPr fontId="5"/>
  </si>
  <si>
    <t>大阪府都市ボートレース企業団</t>
    <rPh sb="0" eb="3">
      <t>オオサカフ</t>
    </rPh>
    <rPh sb="3" eb="5">
      <t>トシ</t>
    </rPh>
    <rPh sb="11" eb="13">
      <t>キギョウ</t>
    </rPh>
    <rPh sb="13" eb="14">
      <t>ダン</t>
    </rPh>
    <phoneticPr fontId="5"/>
  </si>
  <si>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5"/>
  </si>
  <si>
    <t>大阪府後期高齢者医療広域連合（後期高齢者医療特別会計）</t>
    <rPh sb="15" eb="17">
      <t>コウキ</t>
    </rPh>
    <rPh sb="17" eb="20">
      <t>コウレイシャ</t>
    </rPh>
    <rPh sb="20" eb="22">
      <t>イリョウ</t>
    </rPh>
    <phoneticPr fontId="5"/>
  </si>
  <si>
    <t>大阪広域水道企業団（水道事業会計）</t>
    <rPh sb="10" eb="12">
      <t>スイドウ</t>
    </rPh>
    <rPh sb="12" eb="14">
      <t>ジギョウ</t>
    </rPh>
    <rPh sb="14" eb="16">
      <t>カイケイ</t>
    </rPh>
    <phoneticPr fontId="5"/>
  </si>
  <si>
    <t>大阪広域水道企業団（工業用水道事業会計）</t>
    <rPh sb="10" eb="12">
      <t>コウギョウ</t>
    </rPh>
    <rPh sb="12" eb="13">
      <t>ヨウ</t>
    </rPh>
    <rPh sb="13" eb="15">
      <t>スイドウ</t>
    </rPh>
    <rPh sb="15" eb="17">
      <t>ジギョウ</t>
    </rPh>
    <rPh sb="17" eb="19">
      <t>カイケイ</t>
    </rPh>
    <phoneticPr fontId="5"/>
  </si>
  <si>
    <t>枚方京田辺環境施設組合</t>
    <rPh sb="0" eb="2">
      <t>ヒラカタ</t>
    </rPh>
    <rPh sb="2" eb="5">
      <t>キョウタナベ</t>
    </rPh>
    <rPh sb="5" eb="7">
      <t>カンキョウ</t>
    </rPh>
    <rPh sb="7" eb="9">
      <t>シセツ</t>
    </rPh>
    <rPh sb="9" eb="11">
      <t>クミアイ</t>
    </rPh>
    <phoneticPr fontId="19"/>
  </si>
  <si>
    <t>枚方市駅周辺再整備推進基金</t>
    <rPh sb="0" eb="3">
      <t>ヒラカタシ</t>
    </rPh>
    <rPh sb="3" eb="4">
      <t>エキ</t>
    </rPh>
    <rPh sb="4" eb="6">
      <t>シュウヘン</t>
    </rPh>
    <rPh sb="6" eb="9">
      <t>サイセイビ</t>
    </rPh>
    <rPh sb="9" eb="11">
      <t>スイシン</t>
    </rPh>
    <rPh sb="11" eb="13">
      <t>キキン</t>
    </rPh>
    <phoneticPr fontId="5"/>
  </si>
  <si>
    <t>施設保全整備基金</t>
  </si>
  <si>
    <t>安心安全基金</t>
  </si>
  <si>
    <t>職員退職手当基金</t>
    <rPh sb="0" eb="2">
      <t>ショクイン</t>
    </rPh>
    <rPh sb="2" eb="4">
      <t>タイショク</t>
    </rPh>
    <rPh sb="4" eb="6">
      <t>テアテ</t>
    </rPh>
    <rPh sb="6" eb="8">
      <t>キキン</t>
    </rPh>
    <phoneticPr fontId="5"/>
  </si>
  <si>
    <t>こども夢基金</t>
    <rPh sb="3" eb="4">
      <t>ユメ</t>
    </rPh>
    <phoneticPr fontId="5"/>
  </si>
  <si>
    <t>枚方市スポーツ協会</t>
    <rPh sb="2" eb="3">
      <t>シ</t>
    </rPh>
    <phoneticPr fontId="10"/>
  </si>
  <si>
    <t>枚方市土地開発公社</t>
  </si>
  <si>
    <t>▲891</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</si>
  <si>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</si>
  <si>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</si>
  <si>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残高をはじめとした将来負担額の抑制などに努めていることから、将来負担比率は令和５年度と同様に「なし」であり、類似団体平均値を下回っている。一方、有形固定資産減価償却率は令和５年度と比較して減少となったが、依然として類似団体平均値と比較して高いため、財政負担に留意しながら、平成29年３月に策定した公共施設マネジメント推進計画に基づき、公共施設の老朽化に対応していく。</t>
    <rPh sb="98" eb="100">
      <t>ゲンショウ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</si>
  <si>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</si>
  <si>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</si>
  <si>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</si>
  <si>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</si>
  <si>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</si>
  <si>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</si>
  <si>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令和５年度と同様に「なし」であり、類似団体内平均値を下回っている。実質公債費比率についても、類似団体内平均値は下回っているが、令和５年度に比べ増加している。実質公債費比率を単年度でみると減少しており、その要因としては、地方債の減少により償還金の額が減少したこと等が挙げられる。引き続き、地方債残高や元利償還金の動向を注視しながら計画的な市債の発行に努める。</t>
    <rPh sb="25" eb="27">
      <t>ルイジ</t>
    </rPh>
    <rPh sb="27" eb="29">
      <t>ダンタイ</t>
    </rPh>
    <rPh sb="29" eb="30">
      <t>ナイ</t>
    </rPh>
    <rPh sb="30" eb="33">
      <t>ヘイキンチ</t>
    </rPh>
    <rPh sb="34" eb="36">
      <t>シタマワ</t>
    </rPh>
    <rPh sb="71" eb="73">
      <t>レイワ</t>
    </rPh>
    <rPh sb="74" eb="75">
      <t>ネン</t>
    </rPh>
    <rPh sb="86" eb="88">
      <t>ジッシツ</t>
    </rPh>
    <rPh sb="88" eb="91">
      <t>コウサイヒ</t>
    </rPh>
    <rPh sb="91" eb="93">
      <t>ヒリツ</t>
    </rPh>
    <rPh sb="101" eb="103">
      <t>ゲンショウ</t>
    </rPh>
    <rPh sb="117" eb="120">
      <t>チホウサイ</t>
    </rPh>
    <rPh sb="121" eb="123">
      <t>ゲンショウ</t>
    </rPh>
    <rPh sb="132" eb="134">
      <t>ゲンショウ</t>
    </rPh>
    <rPh sb="138" eb="139">
      <t>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</si>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</sst>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9B16BAD-11E5-4B84-86ED-FC30DC4DEA6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5BBE-4791-B5BA-F6FF5AF5236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47723</c:v>
                </c:pt>
                <c:pt idx="1">
                  <c:v>40462</c:v>
                </c:pt>
                <c:pt idx="2">
                  <c:v>42323</c:v>
                </c:pt>
                <c:pt idx="3">
                  <c:v>52214</c:v>
                </c:pt>
                <c:pt idx="4">
                  <c:v>34811</c:v>
                </c:pt>
              </c:numCache>
            </c:numRef>
          </c:val>
          <c:smooth val="0"/>
          <c:extLst>
            <c:ext xmlns:c16="http://schemas.microsoft.com/office/drawing/2014/chart" uri="{C3380CC4-5D6E-409C-BE32-E72D297353CC}">
              <c16:uniqueId val="{00000001-5BBE-4791-B5BA-F6FF5AF5236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2.13</c:v>
                </c:pt>
                <c:pt idx="1">
                  <c:v>2.98</c:v>
                </c:pt>
                <c:pt idx="2">
                  <c:v>3.07</c:v>
                </c:pt>
                <c:pt idx="3">
                  <c:v>2.85</c:v>
                </c:pt>
                <c:pt idx="4">
                  <c:v>2.34</c:v>
                </c:pt>
              </c:numCache>
            </c:numRef>
          </c:val>
          <c:extLst>
            <c:ext xmlns:c16="http://schemas.microsoft.com/office/drawing/2014/chart" uri="{C3380CC4-5D6E-409C-BE32-E72D297353CC}">
              <c16:uniqueId val="{00000000-8216-4513-9BAE-CB36A172221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15.93</c:v>
                </c:pt>
                <c:pt idx="1">
                  <c:v>16.489999999999998</c:v>
                </c:pt>
                <c:pt idx="2">
                  <c:v>19.12</c:v>
                </c:pt>
                <c:pt idx="3">
                  <c:v>17.62</c:v>
                </c:pt>
                <c:pt idx="4">
                  <c:v>16.989999999999998</c:v>
                </c:pt>
              </c:numCache>
            </c:numRef>
          </c:val>
          <c:extLst>
            <c:ext xmlns:c16="http://schemas.microsoft.com/office/drawing/2014/chart" uri="{C3380CC4-5D6E-409C-BE32-E72D297353CC}">
              <c16:uniqueId val="{00000001-8216-4513-9BAE-CB36A172221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c:v>
                </c:pt>
                <c:pt idx="1">
                  <c:v>2.41</c:v>
                </c:pt>
                <c:pt idx="2">
                  <c:v>2.86</c:v>
                </c:pt>
                <c:pt idx="3">
                  <c:v>-0.45</c:v>
                </c:pt>
                <c:pt idx="4">
                  <c:v>-0.34</c:v>
                </c:pt>
              </c:numCache>
            </c:numRef>
          </c:val>
          <c:smooth val="0"/>
          <c:extLst>
            <c:ext xmlns:c16="http://schemas.microsoft.com/office/drawing/2014/chart" uri="{C3380CC4-5D6E-409C-BE32-E72D297353CC}">
              <c16:uniqueId val="{00000002-8216-4513-9BAE-CB36A172221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0.04</c:v>
                </c:pt>
              </c:numCache>
            </c:numRef>
          </c:val>
          <c:extLst>
            <c:ext xmlns:c16="http://schemas.microsoft.com/office/drawing/2014/chart" uri="{C3380CC4-5D6E-409C-BE32-E72D297353CC}">
              <c16:uniqueId val="{00000000-11E7-41A3-B284-2DAAB103361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0.18</c:v>
                </c:pt>
                <c:pt idx="1">
                  <c:v>#N/A</c:v>
                </c:pt>
                <c:pt idx="2">
                  <c:v>0.13</c:v>
                </c:pt>
                <c:pt idx="3">
                  <c:v>#N/A</c:v>
                </c:pt>
                <c:pt idx="4">
                  <c:v>7.0000000000000007E-2</c:v>
                </c:pt>
                <c:pt idx="5">
                  <c:v>#N/A</c:v>
                </c:pt>
                <c:pt idx="6">
                  <c:v>0.01</c:v>
                </c:pt>
                <c:pt idx="7">
                  <c:v>#N/A</c:v>
                </c:pt>
                <c:pt idx="8">
                  <c:v>0</c:v>
                </c:pt>
                <c:pt idx="9">
                  <c:v>0</c:v>
                </c:pt>
              </c:numCache>
            </c:numRef>
          </c:val>
          <c:extLst>
            <c:ext xmlns:c16="http://schemas.microsoft.com/office/drawing/2014/chart" uri="{C3380CC4-5D6E-409C-BE32-E72D297353CC}">
              <c16:uniqueId val="{00000001-11E7-41A3-B284-2DAAB1033617}"/>
            </c:ext>
          </c:extLst>
        </c:ser>
        <c:ser>
          <c:idx val="2"/>
          <c:order val="2"/>
          <c:tx>
            <c:strRef>
              <c:f>データシート!$A$29</c:f>
              <c:strCache>
                <c:ptCount val="1"/>
                <c:pt idx="0">
                  <c:v>母子父子寡婦福祉資金貸付金特別会計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0.02</c:v>
                </c:pt>
                <c:pt idx="4">
                  <c:v>#N/A</c:v>
                </c:pt>
                <c:pt idx="5">
                  <c:v>0.04</c:v>
                </c:pt>
                <c:pt idx="6">
                  <c:v>#N/A</c:v>
                </c:pt>
                <c:pt idx="7">
                  <c:v>0.04</c:v>
                </c:pt>
                <c:pt idx="8">
                  <c:v>#N/A</c:v>
                </c:pt>
                <c:pt idx="9">
                  <c:v>0.04</c:v>
                </c:pt>
              </c:numCache>
            </c:numRef>
          </c:val>
          <c:extLst>
            <c:ext xmlns:c16="http://schemas.microsoft.com/office/drawing/2014/chart" uri="{C3380CC4-5D6E-409C-BE32-E72D297353CC}">
              <c16:uniqueId val="{00000002-11E7-41A3-B284-2DAAB1033617}"/>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0.08</c:v>
                </c:pt>
                <c:pt idx="4">
                  <c:v>#N/A</c:v>
                </c:pt>
                <c:pt idx="5">
                  <c:v>0.09</c:v>
                </c:pt>
                <c:pt idx="6">
                  <c:v>#N/A</c:v>
                </c:pt>
                <c:pt idx="7">
                  <c:v>0.47</c:v>
                </c:pt>
                <c:pt idx="8">
                  <c:v>#N/A</c:v>
                </c:pt>
                <c:pt idx="9">
                  <c:v>0.11</c:v>
                </c:pt>
              </c:numCache>
            </c:numRef>
          </c:val>
          <c:extLst>
            <c:ext xmlns:c16="http://schemas.microsoft.com/office/drawing/2014/chart" uri="{C3380CC4-5D6E-409C-BE32-E72D297353CC}">
              <c16:uniqueId val="{00000003-11E7-41A3-B284-2DAAB1033617}"/>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0.93</c:v>
                </c:pt>
                <c:pt idx="2">
                  <c:v>#N/A</c:v>
                </c:pt>
                <c:pt idx="3">
                  <c:v>0.56999999999999995</c:v>
                </c:pt>
                <c:pt idx="4">
                  <c:v>#N/A</c:v>
                </c:pt>
                <c:pt idx="5">
                  <c:v>0.5</c:v>
                </c:pt>
                <c:pt idx="6">
                  <c:v>0.08</c:v>
                </c:pt>
                <c:pt idx="7">
                  <c:v>#N/A</c:v>
                </c:pt>
                <c:pt idx="8">
                  <c:v>#N/A</c:v>
                </c:pt>
                <c:pt idx="9">
                  <c:v>0.14000000000000001</c:v>
                </c:pt>
              </c:numCache>
            </c:numRef>
          </c:val>
          <c:extLst>
            <c:ext xmlns:c16="http://schemas.microsoft.com/office/drawing/2014/chart" uri="{C3380CC4-5D6E-409C-BE32-E72D297353CC}">
              <c16:uniqueId val="{00000004-11E7-41A3-B284-2DAAB1033617}"/>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1.38</c:v>
                </c:pt>
                <c:pt idx="2">
                  <c:v>#N/A</c:v>
                </c:pt>
                <c:pt idx="3">
                  <c:v>1.1499999999999999</c:v>
                </c:pt>
                <c:pt idx="4">
                  <c:v>#N/A</c:v>
                </c:pt>
                <c:pt idx="5">
                  <c:v>1.2</c:v>
                </c:pt>
                <c:pt idx="6">
                  <c:v>#N/A</c:v>
                </c:pt>
                <c:pt idx="7">
                  <c:v>1.08</c:v>
                </c:pt>
                <c:pt idx="8">
                  <c:v>#N/A</c:v>
                </c:pt>
                <c:pt idx="9">
                  <c:v>1.02</c:v>
                </c:pt>
              </c:numCache>
            </c:numRef>
          </c:val>
          <c:extLst>
            <c:ext xmlns:c16="http://schemas.microsoft.com/office/drawing/2014/chart" uri="{C3380CC4-5D6E-409C-BE32-E72D297353CC}">
              <c16:uniqueId val="{00000005-11E7-41A3-B284-2DAAB1033617}"/>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2.11</c:v>
                </c:pt>
                <c:pt idx="2">
                  <c:v>#N/A</c:v>
                </c:pt>
                <c:pt idx="3">
                  <c:v>2.95</c:v>
                </c:pt>
                <c:pt idx="4">
                  <c:v>#N/A</c:v>
                </c:pt>
                <c:pt idx="5">
                  <c:v>3.02</c:v>
                </c:pt>
                <c:pt idx="6">
                  <c:v>#N/A</c:v>
                </c:pt>
                <c:pt idx="7">
                  <c:v>2.8</c:v>
                </c:pt>
                <c:pt idx="8">
                  <c:v>#N/A</c:v>
                </c:pt>
                <c:pt idx="9">
                  <c:v>2.2799999999999998</c:v>
                </c:pt>
              </c:numCache>
            </c:numRef>
          </c:val>
          <c:extLst>
            <c:ext xmlns:c16="http://schemas.microsoft.com/office/drawing/2014/chart" uri="{C3380CC4-5D6E-409C-BE32-E72D297353CC}">
              <c16:uniqueId val="{00000006-11E7-41A3-B284-2DAAB1033617}"/>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3.67</c:v>
                </c:pt>
                <c:pt idx="2">
                  <c:v>#N/A</c:v>
                </c:pt>
                <c:pt idx="3">
                  <c:v>5.77</c:v>
                </c:pt>
                <c:pt idx="4">
                  <c:v>#N/A</c:v>
                </c:pt>
                <c:pt idx="5">
                  <c:v>7.61</c:v>
                </c:pt>
                <c:pt idx="6">
                  <c:v>#N/A</c:v>
                </c:pt>
                <c:pt idx="7">
                  <c:v>6.63</c:v>
                </c:pt>
                <c:pt idx="8">
                  <c:v>#N/A</c:v>
                </c:pt>
                <c:pt idx="9">
                  <c:v>5.65</c:v>
                </c:pt>
              </c:numCache>
            </c:numRef>
          </c:val>
          <c:extLst>
            <c:ext xmlns:c16="http://schemas.microsoft.com/office/drawing/2014/chart" uri="{C3380CC4-5D6E-409C-BE32-E72D297353CC}">
              <c16:uniqueId val="{00000007-11E7-41A3-B284-2DAAB103361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2.13</c:v>
                </c:pt>
                <c:pt idx="2">
                  <c:v>#N/A</c:v>
                </c:pt>
                <c:pt idx="3">
                  <c:v>2.8</c:v>
                </c:pt>
                <c:pt idx="4">
                  <c:v>#N/A</c:v>
                </c:pt>
                <c:pt idx="5">
                  <c:v>3.36</c:v>
                </c:pt>
                <c:pt idx="6">
                  <c:v>#N/A</c:v>
                </c:pt>
                <c:pt idx="7">
                  <c:v>4.28</c:v>
                </c:pt>
                <c:pt idx="8">
                  <c:v>#N/A</c:v>
                </c:pt>
                <c:pt idx="9">
                  <c:v>5.66</c:v>
                </c:pt>
              </c:numCache>
            </c:numRef>
          </c:val>
          <c:extLst>
            <c:ext xmlns:c16="http://schemas.microsoft.com/office/drawing/2014/chart" uri="{C3380CC4-5D6E-409C-BE32-E72D297353CC}">
              <c16:uniqueId val="{00000008-11E7-41A3-B284-2DAAB103361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8.89</c:v>
                </c:pt>
                <c:pt idx="2">
                  <c:v>#N/A</c:v>
                </c:pt>
                <c:pt idx="3">
                  <c:v>9.73</c:v>
                </c:pt>
                <c:pt idx="4">
                  <c:v>#N/A</c:v>
                </c:pt>
                <c:pt idx="5">
                  <c:v>10.99</c:v>
                </c:pt>
                <c:pt idx="6">
                  <c:v>#N/A</c:v>
                </c:pt>
                <c:pt idx="7">
                  <c:v>10.89</c:v>
                </c:pt>
                <c:pt idx="8">
                  <c:v>#N/A</c:v>
                </c:pt>
                <c:pt idx="9">
                  <c:v>10.56</c:v>
                </c:pt>
              </c:numCache>
            </c:numRef>
          </c:val>
          <c:extLst>
            <c:ext xmlns:c16="http://schemas.microsoft.com/office/drawing/2014/chart" uri="{C3380CC4-5D6E-409C-BE32-E72D297353CC}">
              <c16:uniqueId val="{00000009-11E7-41A3-B284-2DAAB103361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13295</c:v>
                </c:pt>
                <c:pt idx="5">
                  <c:v>13358</c:v>
                </c:pt>
                <c:pt idx="8">
                  <c:v>13455</c:v>
                </c:pt>
                <c:pt idx="11">
                  <c:v>13123</c:v>
                </c:pt>
                <c:pt idx="14">
                  <c:v>13514</c:v>
                </c:pt>
              </c:numCache>
            </c:numRef>
          </c:val>
          <c:extLst>
            <c:ext xmlns:c16="http://schemas.microsoft.com/office/drawing/2014/chart" uri="{C3380CC4-5D6E-409C-BE32-E72D297353CC}">
              <c16:uniqueId val="{00000000-9C42-4297-9DEA-76356E0615A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4</c:v>
                </c:pt>
                <c:pt idx="12">
                  <c:v>0</c:v>
                </c:pt>
              </c:numCache>
            </c:numRef>
          </c:val>
          <c:extLst>
            <c:ext xmlns:c16="http://schemas.microsoft.com/office/drawing/2014/chart" uri="{C3380CC4-5D6E-409C-BE32-E72D297353CC}">
              <c16:uniqueId val="{00000001-9C42-4297-9DEA-76356E0615A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c:v>
                </c:pt>
                <c:pt idx="3">
                  <c:v>11</c:v>
                </c:pt>
                <c:pt idx="6">
                  <c:v>11</c:v>
                </c:pt>
                <c:pt idx="9">
                  <c:v>11</c:v>
                </c:pt>
                <c:pt idx="12">
                  <c:v>11</c:v>
                </c:pt>
              </c:numCache>
            </c:numRef>
          </c:val>
          <c:extLst>
            <c:ext xmlns:c16="http://schemas.microsoft.com/office/drawing/2014/chart" uri="{C3380CC4-5D6E-409C-BE32-E72D297353CC}">
              <c16:uniqueId val="{00000002-9C42-4297-9DEA-76356E0615A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377</c:v>
                </c:pt>
                <c:pt idx="3">
                  <c:v>382</c:v>
                </c:pt>
                <c:pt idx="6">
                  <c:v>391</c:v>
                </c:pt>
                <c:pt idx="9">
                  <c:v>321</c:v>
                </c:pt>
                <c:pt idx="12">
                  <c:v>353</c:v>
                </c:pt>
              </c:numCache>
            </c:numRef>
          </c:val>
          <c:extLst>
            <c:ext xmlns:c16="http://schemas.microsoft.com/office/drawing/2014/chart" uri="{C3380CC4-5D6E-409C-BE32-E72D297353CC}">
              <c16:uniqueId val="{00000003-9C42-4297-9DEA-76356E0615A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2857</c:v>
                </c:pt>
                <c:pt idx="3">
                  <c:v>2879</c:v>
                </c:pt>
                <c:pt idx="6">
                  <c:v>2709</c:v>
                </c:pt>
                <c:pt idx="9">
                  <c:v>2989</c:v>
                </c:pt>
                <c:pt idx="12">
                  <c:v>2970</c:v>
                </c:pt>
              </c:numCache>
            </c:numRef>
          </c:val>
          <c:extLst>
            <c:ext xmlns:c16="http://schemas.microsoft.com/office/drawing/2014/chart" uri="{C3380CC4-5D6E-409C-BE32-E72D297353CC}">
              <c16:uniqueId val="{00000004-9C42-4297-9DEA-76356E0615A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C42-4297-9DEA-76356E0615A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C42-4297-9DEA-76356E0615A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10090</c:v>
                </c:pt>
                <c:pt idx="3">
                  <c:v>10644</c:v>
                </c:pt>
                <c:pt idx="6">
                  <c:v>11051</c:v>
                </c:pt>
                <c:pt idx="9">
                  <c:v>11946</c:v>
                </c:pt>
                <c:pt idx="12">
                  <c:v>11515</c:v>
                </c:pt>
              </c:numCache>
            </c:numRef>
          </c:val>
          <c:extLst>
            <c:ext xmlns:c16="http://schemas.microsoft.com/office/drawing/2014/chart" uri="{C3380CC4-5D6E-409C-BE32-E72D297353CC}">
              <c16:uniqueId val="{00000007-9C42-4297-9DEA-76356E0615A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40</c:v>
                </c:pt>
                <c:pt idx="2">
                  <c:v>#N/A</c:v>
                </c:pt>
                <c:pt idx="3">
                  <c:v>#N/A</c:v>
                </c:pt>
                <c:pt idx="4">
                  <c:v>558</c:v>
                </c:pt>
                <c:pt idx="5">
                  <c:v>#N/A</c:v>
                </c:pt>
                <c:pt idx="6">
                  <c:v>#N/A</c:v>
                </c:pt>
                <c:pt idx="7">
                  <c:v>708</c:v>
                </c:pt>
                <c:pt idx="8">
                  <c:v>#N/A</c:v>
                </c:pt>
                <c:pt idx="9">
                  <c:v>#N/A</c:v>
                </c:pt>
                <c:pt idx="10">
                  <c:v>2148</c:v>
                </c:pt>
                <c:pt idx="11">
                  <c:v>#N/A</c:v>
                </c:pt>
                <c:pt idx="12">
                  <c:v>#N/A</c:v>
                </c:pt>
                <c:pt idx="13">
                  <c:v>1335</c:v>
                </c:pt>
                <c:pt idx="14">
                  <c:v>#N/A</c:v>
                </c:pt>
              </c:numCache>
            </c:numRef>
          </c:val>
          <c:smooth val="0"/>
          <c:extLst>
            <c:ext xmlns:c16="http://schemas.microsoft.com/office/drawing/2014/chart" uri="{C3380CC4-5D6E-409C-BE32-E72D297353CC}">
              <c16:uniqueId val="{00000008-9C42-4297-9DEA-76356E0615A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119111</c:v>
                </c:pt>
                <c:pt idx="5">
                  <c:v>116840</c:v>
                </c:pt>
                <c:pt idx="8">
                  <c:v>113778</c:v>
                </c:pt>
                <c:pt idx="11">
                  <c:v>109393</c:v>
                </c:pt>
                <c:pt idx="14">
                  <c:v>105297</c:v>
                </c:pt>
              </c:numCache>
            </c:numRef>
          </c:val>
          <c:extLst>
            <c:ext xmlns:c16="http://schemas.microsoft.com/office/drawing/2014/chart" uri="{C3380CC4-5D6E-409C-BE32-E72D297353CC}">
              <c16:uniqueId val="{00000000-8557-4B2A-B5CB-BE170BC0786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26448</c:v>
                </c:pt>
                <c:pt idx="5">
                  <c:v>26294</c:v>
                </c:pt>
                <c:pt idx="8">
                  <c:v>26706</c:v>
                </c:pt>
                <c:pt idx="11">
                  <c:v>26723</c:v>
                </c:pt>
                <c:pt idx="14">
                  <c:v>26219</c:v>
                </c:pt>
              </c:numCache>
            </c:numRef>
          </c:val>
          <c:extLst>
            <c:ext xmlns:c16="http://schemas.microsoft.com/office/drawing/2014/chart" uri="{C3380CC4-5D6E-409C-BE32-E72D297353CC}">
              <c16:uniqueId val="{00000001-8557-4B2A-B5CB-BE170BC0786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33335</c:v>
                </c:pt>
                <c:pt idx="5">
                  <c:v>36881</c:v>
                </c:pt>
                <c:pt idx="8">
                  <c:v>40626</c:v>
                </c:pt>
                <c:pt idx="11">
                  <c:v>40302</c:v>
                </c:pt>
                <c:pt idx="14">
                  <c:v>40131</c:v>
                </c:pt>
              </c:numCache>
            </c:numRef>
          </c:val>
          <c:extLst>
            <c:ext xmlns:c16="http://schemas.microsoft.com/office/drawing/2014/chart" uri="{C3380CC4-5D6E-409C-BE32-E72D297353CC}">
              <c16:uniqueId val="{00000002-8557-4B2A-B5CB-BE170BC0786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557-4B2A-B5CB-BE170BC0786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557-4B2A-B5CB-BE170BC0786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1080</c:v>
                </c:pt>
                <c:pt idx="3">
                  <c:v>1075</c:v>
                </c:pt>
                <c:pt idx="6">
                  <c:v>906</c:v>
                </c:pt>
                <c:pt idx="9">
                  <c:v>740</c:v>
                </c:pt>
                <c:pt idx="12">
                  <c:v>772</c:v>
                </c:pt>
              </c:numCache>
            </c:numRef>
          </c:val>
          <c:extLst>
            <c:ext xmlns:c16="http://schemas.microsoft.com/office/drawing/2014/chart" uri="{C3380CC4-5D6E-409C-BE32-E72D297353CC}">
              <c16:uniqueId val="{00000005-8557-4B2A-B5CB-BE170BC0786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13416</c:v>
                </c:pt>
                <c:pt idx="3">
                  <c:v>13041</c:v>
                </c:pt>
                <c:pt idx="6">
                  <c:v>13077</c:v>
                </c:pt>
                <c:pt idx="9">
                  <c:v>13360</c:v>
                </c:pt>
                <c:pt idx="12">
                  <c:v>12944</c:v>
                </c:pt>
              </c:numCache>
            </c:numRef>
          </c:val>
          <c:extLst>
            <c:ext xmlns:c16="http://schemas.microsoft.com/office/drawing/2014/chart" uri="{C3380CC4-5D6E-409C-BE32-E72D297353CC}">
              <c16:uniqueId val="{00000006-8557-4B2A-B5CB-BE170BC0786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1823</c:v>
                </c:pt>
                <c:pt idx="3">
                  <c:v>1482</c:v>
                </c:pt>
                <c:pt idx="6">
                  <c:v>1223</c:v>
                </c:pt>
                <c:pt idx="9">
                  <c:v>1474</c:v>
                </c:pt>
                <c:pt idx="12">
                  <c:v>3911</c:v>
                </c:pt>
              </c:numCache>
            </c:numRef>
          </c:val>
          <c:extLst>
            <c:ext xmlns:c16="http://schemas.microsoft.com/office/drawing/2014/chart" uri="{C3380CC4-5D6E-409C-BE32-E72D297353CC}">
              <c16:uniqueId val="{00000007-8557-4B2A-B5CB-BE170BC0786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29334</c:v>
                </c:pt>
                <c:pt idx="3">
                  <c:v>27461</c:v>
                </c:pt>
                <c:pt idx="6">
                  <c:v>25207</c:v>
                </c:pt>
                <c:pt idx="9">
                  <c:v>24862</c:v>
                </c:pt>
                <c:pt idx="12">
                  <c:v>24679</c:v>
                </c:pt>
              </c:numCache>
            </c:numRef>
          </c:val>
          <c:extLst>
            <c:ext xmlns:c16="http://schemas.microsoft.com/office/drawing/2014/chart" uri="{C3380CC4-5D6E-409C-BE32-E72D297353CC}">
              <c16:uniqueId val="{00000008-8557-4B2A-B5CB-BE170BC0786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4646</c:v>
                </c:pt>
                <c:pt idx="3">
                  <c:v>4425</c:v>
                </c:pt>
                <c:pt idx="6">
                  <c:v>3917</c:v>
                </c:pt>
                <c:pt idx="9">
                  <c:v>3245</c:v>
                </c:pt>
                <c:pt idx="12">
                  <c:v>2829</c:v>
                </c:pt>
              </c:numCache>
            </c:numRef>
          </c:val>
          <c:extLst>
            <c:ext xmlns:c16="http://schemas.microsoft.com/office/drawing/2014/chart" uri="{C3380CC4-5D6E-409C-BE32-E72D297353CC}">
              <c16:uniqueId val="{00000009-8557-4B2A-B5CB-BE170BC0786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111037</c:v>
                </c:pt>
                <c:pt idx="3">
                  <c:v>113685</c:v>
                </c:pt>
                <c:pt idx="6">
                  <c:v>112893</c:v>
                </c:pt>
                <c:pt idx="9">
                  <c:v>113794</c:v>
                </c:pt>
                <c:pt idx="12">
                  <c:v>111801</c:v>
                </c:pt>
              </c:numCache>
            </c:numRef>
          </c:val>
          <c:extLst>
            <c:ext xmlns:c16="http://schemas.microsoft.com/office/drawing/2014/chart" uri="{C3380CC4-5D6E-409C-BE32-E72D297353CC}">
              <c16:uniqueId val="{0000000A-8557-4B2A-B5CB-BE170BC0786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557-4B2A-B5CB-BE170BC0786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15499</c:v>
                </c:pt>
                <c:pt idx="1">
                  <c:v>14535</c:v>
                </c:pt>
                <c:pt idx="2">
                  <c:v>14385</c:v>
                </c:pt>
              </c:numCache>
            </c:numRef>
          </c:val>
          <c:extLst>
            <c:ext xmlns:c16="http://schemas.microsoft.com/office/drawing/2014/chart" uri="{C3380CC4-5D6E-409C-BE32-E72D297353CC}">
              <c16:uniqueId val="{00000000-23CC-4A31-956A-4789F2E4DEA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5897</c:v>
                </c:pt>
                <c:pt idx="1">
                  <c:v>6114</c:v>
                </c:pt>
                <c:pt idx="2">
                  <c:v>6764</c:v>
                </c:pt>
              </c:numCache>
            </c:numRef>
          </c:val>
          <c:extLst>
            <c:ext xmlns:c16="http://schemas.microsoft.com/office/drawing/2014/chart" uri="{C3380CC4-5D6E-409C-BE32-E72D297353CC}">
              <c16:uniqueId val="{00000001-23CC-4A31-956A-4789F2E4DEA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15541</c:v>
                </c:pt>
                <c:pt idx="1">
                  <c:v>16263</c:v>
                </c:pt>
                <c:pt idx="2">
                  <c:v>15858</c:v>
                </c:pt>
              </c:numCache>
            </c:numRef>
          </c:val>
          <c:extLst>
            <c:ext xmlns:c16="http://schemas.microsoft.com/office/drawing/2014/chart" uri="{C3380CC4-5D6E-409C-BE32-E72D297353CC}">
              <c16:uniqueId val="{00000002-23CC-4A31-956A-4789F2E4DEA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{BA2F7A3D-8A89-4ECE-8CD8-18A931609332}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29F-42A7-9F61-3A00D2083F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{362734E9-1B1D-4280-A4A7-5F063E395E3C}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29F-42A7-9F61-3A00D2083F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{1AB175A6-585E-445B-AA60-6CC466A409BF}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29F-42A7-9F61-3A00D2083F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{47984DFE-12A4-4AC0-81CE-0FD1B1D721A5}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29F-42A7-9F61-3A00D2083F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{77B141F0-EA74-43E0-A7AE-12B3405E7536}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29F-42A7-9F61-3A00D2083F7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{13FE48F4-DDB7-401B-8E3F-699C4CA46919}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29F-42A7-9F61-3A00D2083F7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{C45EC94D-4C89-486B-89DC-ECFF7C176C4D}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29F-42A7-9F61-3A00D2083F7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{2C3F29FC-1898-4344-B2EB-B7A4CCE3C72A}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29F-42A7-9F61-3A00D2083F7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{07619236-DC87-4A01-B08A-29427EDC8C47}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29F-42A7-9F61-3A00D2083F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77.2</c:v>
                </c:pt>
                <c:pt idx="8">
                  <c:v>76.2</c:v>
                </c:pt>
                <c:pt idx="16">
                  <c:v>76.2</c:v>
                </c:pt>
                <c:pt idx="24">
                  <c:v>76.099999999999994</c:v>
                </c:pt>
                <c:pt idx="32">
                  <c:v>75.5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29F-42A7-9F61-3A00D2083F7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{11847391-9A64-4D17-A07E-5C3A0F6405DD}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29F-42A7-9F61-3A00D2083F7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{DC58DCCB-871A-45F8-B731-0E0C93FCCD16}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29F-42A7-9F61-3A00D2083F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{8B75124F-ADE5-4F1D-BC49-94EE003D38D9}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29F-42A7-9F61-3A00D2083F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{ABCD1DC2-0F44-4FBC-B052-BAE17352A3E7}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29F-42A7-9F61-3A00D2083F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{CD868911-A110-4968-96A9-0BEE2FEF2E15}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29F-42A7-9F61-3A00D2083F7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{52D195CD-659A-46EF-853C-89BE844EB9CC}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29F-42A7-9F61-3A00D2083F7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{ED9ED59B-F0AF-497F-A654-D132958B9CD0}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29F-42A7-9F61-3A00D2083F7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{4D97851A-D341-4C22-99D7-4A96A1934532}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29F-42A7-9F61-3A00D2083F7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{484A5CB3-29E6-48CE-B301-8F391CD26072}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29F-42A7-9F61-3A00D2083F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629F-42A7-9F61-3A00D2083F7D}"/>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{D91A3FEE-698B-4834-AC37-1691A7A556C6}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24F-4BFB-B409-789D3511F66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{EE2A77C6-0E8F-4E5A-AC63-475E38586E56}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24F-4BFB-B409-789D3511F66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{8C1D5B7F-A26A-4475-972E-FDED58BAF442}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24F-4BFB-B409-789D3511F66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{A2E538A1-8D3D-4934-A5CA-64663299BF2E}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24F-4BFB-B409-789D3511F66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{E9E5D607-4A94-4D97-ACC5-5DE61C0A9C8D}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24F-4BFB-B409-789D3511F66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{11089D16-3519-40DC-BBA3-F931D921634F}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24F-4BFB-B409-789D3511F66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{4009E0AB-2E52-40F5-9274-60715286ABDB}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24F-4BFB-B409-789D3511F66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{936CAC1C-F7F4-431E-8ED3-E9AF3DF9E85C}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24F-4BFB-B409-789D3511F66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{5ED7941D-8C99-4F23-A546-10F8995B4B81}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24F-4BFB-B409-789D3511F66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-0.4</c:v>
                </c:pt>
                <c:pt idx="8">
                  <c:v>0</c:v>
                </c:pt>
                <c:pt idx="16">
                  <c:v>0.6</c:v>
                </c:pt>
                <c:pt idx="24">
                  <c:v>1.5</c:v>
                </c:pt>
                <c:pt idx="32">
                  <c:v>1.9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24F-4BFB-B409-789D3511F66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{293ED6B8-652C-4871-A8D2-2AE09E13A9E6}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24F-4BFB-B409-789D3511F66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{D0C8B4D1-7B29-42A9-9B46-F54C88774C31}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24F-4BFB-B409-789D3511F66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{DE05C070-E380-4D44-8F6C-C6193E9579B5}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24F-4BFB-B409-789D3511F66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{4ADCCFC2-7F2C-4778-87BD-158350037959}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24F-4BFB-B409-789D3511F66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{AF0F10CE-E303-45AE-ADF5-2AE4E8AB358E}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24F-4BFB-B409-789D3511F66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{12C87DE9-7384-45A6-A245-2F3E50D3AF4B}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24F-4BFB-B409-789D3511F663}"/>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{D5BD96BD-2C7F-4EBE-9FB3-97C64EB2AD03}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24F-4BFB-B409-789D3511F663}"/>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{43D44146-ECE4-4303-83CC-E9DFE04AB5E9}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24F-4BFB-B409-789D3511F663}"/>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{D1BE2895-8741-4A3C-9832-C8001BEBA274}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24F-4BFB-B409-789D3511F66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624F-4BFB-B409-789D3511F663}"/>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大阪府枚方市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392,328
385,941
65.12
166,943,520
164,457,194
1,978,576
84,671,319
111,800,564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財政力指数は、前年度から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0.0</a:t>
          </a:r>
          <a:r>
            <a:rPr kumimoji="1" lang="ja-JP" altLang="en-US" sz="1300">
              <a:solidFill>
                <a:schemeClr val="tx1"/>
              </a:solidFill>
              <a:latin typeface="ＭＳ Ｐゴシック" panose="020B0600070205080204" pitchFamily="50" charset="-128"/>
              <a:ea typeface="ＭＳ Ｐゴシック" panose="020B0600070205080204" pitchFamily="50" charset="-128"/>
            </a:rPr>
            <a:t>１ポイント減となり、類似団体内平均から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0.01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ポイント低くなった。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今後も人口減少や少子高齢化の進展により、市税収入の増加は見込めない状況であり、社会保障費などの増加が予測されることから、行財政改革プラン</a:t>
          </a:r>
          <a:r>
            <a:rPr kumimoji="1" lang="en-US" altLang="ja-JP" sz="1300">
              <a:solidFill>
                <a:schemeClr val="tx1"/>
              </a:solidFill>
              <a:latin typeface="ＭＳ Ｐゴシック" panose="020B0600070205080204" pitchFamily="50" charset="-128"/>
              <a:ea typeface="ＭＳ Ｐゴシック" panose="020B0600070205080204" pitchFamily="50" charset="-128"/>
            </a:rPr>
            <a:t>2024</a:t>
          </a:r>
          <a:r>
            <a:rPr kumimoji="1" lang="ja-JP" altLang="en-US" sz="1300">
              <a:solidFill>
                <a:schemeClr val="tx1"/>
              </a:solidFill>
              <a:latin typeface="ＭＳ Ｐゴシック" panose="020B0600070205080204" pitchFamily="50" charset="-128"/>
              <a:ea typeface="ＭＳ Ｐゴシック" panose="020B0600070205080204" pitchFamily="50" charset="-128"/>
            </a:rPr>
            <a:t>に掲げた自主財源の確保や受益者負担の適正化、事務事業等の見直し・最適化などに取り組むことで一定水準を維持できるよう努めていく。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42635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2630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8165</xdr:rowOff>
    </xdr:from>
    <xdr:to>
      <xdr:col>19</xdr:col>
      <xdr:colOff>133350</xdr:colOff>
      <xdr:row>42</xdr:row>
      <xdr:rowOff>25400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090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42</xdr:row>
      <xdr:rowOff>8165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918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162378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135362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6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128815</xdr:rowOff>
    </xdr:from>
    <xdr:to>
      <xdr:col>15</xdr:col>
      <xdr:colOff>133350</xdr:colOff>
      <xdr:row>42</xdr:row>
      <xdr:rowOff>58965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経常収支比率は、前年度比で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ポイント増となった。要因としては、算定の分母となる歳入は、地方交付税等で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5,200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万円増加となったが、分子となる歳出は人件費・物件費や扶助費等の増により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3,900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万円増加し、分母より分子の増加が大きいことによるものである。今後については、歳入で経常一般財源の増加が見込めず、歳出でも扶助費などの伸びが継続する見込みであることから、行財政改革プラン</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2024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に掲げた自主財源の確保や受益者負担の適正化、事務事業等の見直し・最適化などに取り組むことで一定水準を維持できるよう努めていく。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67</xdr:row>
      <xdr:rowOff>15663</xdr:rowOff>
    </xdr:from>
    <xdr:to>
      <xdr:col>23</xdr:col>
      <xdr:colOff>133350</xdr:colOff>
      <xdr:row>67</xdr:row>
      <xdr:rowOff>67945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502813"/>
          <a:ext cx="8382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94615</xdr:rowOff>
    </xdr:from>
    <xdr:to>
      <xdr:col>19</xdr:col>
      <xdr:colOff>133350</xdr:colOff>
      <xdr:row>67</xdr:row>
      <xdr:rowOff>15663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410315"/>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145415</xdr:rowOff>
    </xdr:from>
    <xdr:to>
      <xdr:col>15</xdr:col>
      <xdr:colOff>82550</xdr:colOff>
      <xdr:row>66</xdr:row>
      <xdr:rowOff>94615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28966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145415</xdr:rowOff>
    </xdr:from>
    <xdr:to>
      <xdr:col>11</xdr:col>
      <xdr:colOff>31750</xdr:colOff>
      <xdr:row>66</xdr:row>
      <xdr:rowOff>110702</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289665"/>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67</xdr:row>
      <xdr:rowOff>17145</xdr:rowOff>
    </xdr:from>
    <xdr:to>
      <xdr:col>23</xdr:col>
      <xdr:colOff>184150</xdr:colOff>
      <xdr:row>67</xdr:row>
      <xdr:rowOff>118745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50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84472</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400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136313</xdr:rowOff>
    </xdr:from>
    <xdr:to>
      <xdr:col>19</xdr:col>
      <xdr:colOff>184150</xdr:colOff>
      <xdr:row>67</xdr:row>
      <xdr:rowOff>66463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45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51240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538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43815</xdr:rowOff>
    </xdr:from>
    <xdr:to>
      <xdr:col>15</xdr:col>
      <xdr:colOff>133350</xdr:colOff>
      <xdr:row>66</xdr:row>
      <xdr:rowOff>145415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35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130192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44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94615</xdr:rowOff>
    </xdr:from>
    <xdr:to>
      <xdr:col>11</xdr:col>
      <xdr:colOff>82550</xdr:colOff>
      <xdr:row>66</xdr:row>
      <xdr:rowOff>24765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9542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32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59902</xdr:rowOff>
    </xdr:from>
    <xdr:to>
      <xdr:col>7</xdr:col>
      <xdr:colOff>31750</xdr:colOff>
      <xdr:row>66</xdr:row>
      <xdr:rowOff>161502</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146279</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61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[109,481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人当たりの人件費・物件費等決算額について、人件費は退職手当や人事院勧告に伴う増、物件費は予防接種実施経費の増などにより、前年度比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3,084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円の増となったものの、類似団体内平均値は下回る結果となっている。今後についても、職員定数基本方針に基づく総人件費の適正化や行財政改革プラン</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2024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に掲げた事務事業等の見直し・最適化などに取り組んでいく。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41850</xdr:rowOff>
    </xdr:from>
    <xdr:to>
      <xdr:col>23</xdr:col>
      <xdr:colOff>133350</xdr:colOff>
      <xdr:row>81</xdr:row>
      <xdr:rowOff>103863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3929300"/>
          <a:ext cx="838200" cy="6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41850</xdr:rowOff>
    </xdr:from>
    <xdr:to>
      <xdr:col>19</xdr:col>
      <xdr:colOff>133350</xdr:colOff>
      <xdr:row>81</xdr:row>
      <xdr:rowOff>125561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29300"/>
          <a:ext cx="889000" cy="8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96141</xdr:rowOff>
    </xdr:from>
    <xdr:to>
      <xdr:col>15</xdr:col>
      <xdr:colOff>82550</xdr:colOff>
      <xdr:row>81</xdr:row>
      <xdr:rowOff>125561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83591"/>
          <a:ext cx="889000" cy="2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79</xdr:row>
      <xdr:rowOff>168244</xdr:rowOff>
    </xdr:from>
    <xdr:to>
      <xdr:col>11</xdr:col>
      <xdr:colOff>31750</xdr:colOff>
      <xdr:row>81</xdr:row>
      <xdr:rowOff>96141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712794"/>
          <a:ext cx="889000" cy="27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53063</xdr:rowOff>
    </xdr:from>
    <xdr:to>
      <xdr:col>23</xdr:col>
      <xdr:colOff>184150</xdr:colOff>
      <xdr:row>81</xdr:row>
      <xdr:rowOff>154663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94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69590</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785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162500</xdr:rowOff>
    </xdr:from>
    <xdr:to>
      <xdr:col>19</xdr:col>
      <xdr:colOff>184150</xdr:colOff>
      <xdr:row>81</xdr:row>
      <xdr:rowOff>92650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87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102827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647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74761</xdr:rowOff>
    </xdr:from>
    <xdr:to>
      <xdr:col>15</xdr:col>
      <xdr:colOff>133350</xdr:colOff>
      <xdr:row>82</xdr:row>
      <xdr:rowOff>4911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6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15088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31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45341</xdr:rowOff>
    </xdr:from>
    <xdr:to>
      <xdr:col>11</xdr:col>
      <xdr:colOff>82550</xdr:colOff>
      <xdr:row>81</xdr:row>
      <xdr:rowOff>146941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3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157118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0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117444</xdr:rowOff>
    </xdr:from>
    <xdr:to>
      <xdr:col>7</xdr:col>
      <xdr:colOff>31750</xdr:colOff>
      <xdr:row>80</xdr:row>
      <xdr:rowOff>47594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66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57771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430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ラスパイレス指数は、前年度と同様の値となっている。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給与水準については、今後も引き続き、国や他の自治体及び民間事業所等との均衡を図り、適正化に努めていく。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46831</xdr:rowOff>
    </xdr:from>
    <xdr:to>
      <xdr:col>81</xdr:col>
      <xdr:colOff>44450</xdr:colOff>
      <xdr:row>85</xdr:row>
      <xdr:rowOff>46831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62008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46831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605000"/>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61913</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60500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61913</xdr:rowOff>
    </xdr:from>
    <xdr:to>
      <xdr:col>68</xdr:col>
      <xdr:colOff>152400</xdr:colOff>
      <xdr:row>85</xdr:row>
      <xdr:rowOff>122238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63516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167481</xdr:rowOff>
    </xdr:from>
    <xdr:to>
      <xdr:col>81</xdr:col>
      <xdr:colOff>95250</xdr:colOff>
      <xdr:row>85</xdr:row>
      <xdr:rowOff>97631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6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12558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41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167481</xdr:rowOff>
    </xdr:from>
    <xdr:to>
      <xdr:col>77</xdr:col>
      <xdr:colOff>95250</xdr:colOff>
      <xdr:row>85</xdr:row>
      <xdr:rowOff>97631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6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107808</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338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11113</xdr:rowOff>
    </xdr:from>
    <xdr:to>
      <xdr:col>68</xdr:col>
      <xdr:colOff>203200</xdr:colOff>
      <xdr:row>85</xdr:row>
      <xdr:rowOff>112713</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58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122890</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35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71438</xdr:rowOff>
    </xdr:from>
    <xdr:to>
      <xdr:col>64</xdr:col>
      <xdr:colOff>152400</xdr:colOff>
      <xdr:row>86</xdr:row>
      <xdr:rowOff>1588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64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11765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41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職員数については、ごみ収集業務体制の見直しや、保育所の民営化により前年度比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16</a:t>
          </a:r>
          <a:r>
            <a:rPr kumimoji="1" lang="ja-JP" altLang="en-US" sz="1300">
              <a:solidFill>
                <a:schemeClr val="tx1"/>
              </a:solidFill>
              <a:latin typeface="ＭＳ Ｐゴシック" panose="020B0600070205080204" pitchFamily="50" charset="-128"/>
              <a:ea typeface="ＭＳ Ｐゴシック" panose="020B0600070205080204" pitchFamily="50" charset="-128"/>
            </a:rPr>
            <a:t>人減となった。今後も枚方市職員定数基本方針に基づき、職員数と総人件費の適正化を図っていく。</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78740</xdr:rowOff>
    </xdr:from>
    <xdr:to>
      <xdr:col>81</xdr:col>
      <xdr:colOff>44450</xdr:colOff>
      <xdr:row>58</xdr:row>
      <xdr:rowOff>82187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6179800" y="10022840"/>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82187</xdr:rowOff>
    </xdr:from>
    <xdr:to>
      <xdr:col>77</xdr:col>
      <xdr:colOff>44450</xdr:colOff>
      <xdr:row>58</xdr:row>
      <xdr:rowOff>92528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5290800" y="10026287"/>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92528</xdr:rowOff>
    </xdr:from>
    <xdr:to>
      <xdr:col>72</xdr:col>
      <xdr:colOff>203200</xdr:colOff>
      <xdr:row>58</xdr:row>
      <xdr:rowOff>137341</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flipV="1">
          <a:off x="14401800" y="10036628"/>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127000</xdr:rowOff>
    </xdr:from>
    <xdr:to>
      <xdr:col>68</xdr:col>
      <xdr:colOff>152400</xdr:colOff>
      <xdr:row>58</xdr:row>
      <xdr:rowOff>137341</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071100"/>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27940</xdr:rowOff>
    </xdr:from>
    <xdr:to>
      <xdr:col>81</xdr:col>
      <xdr:colOff>95250</xdr:colOff>
      <xdr:row>58</xdr:row>
      <xdr:rowOff>129540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44467</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31387</xdr:rowOff>
    </xdr:from>
    <xdr:to>
      <xdr:col>77</xdr:col>
      <xdr:colOff>95250</xdr:colOff>
      <xdr:row>58</xdr:row>
      <xdr:rowOff>132987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997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143164</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744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41728</xdr:rowOff>
    </xdr:from>
    <xdr:to>
      <xdr:col>73</xdr:col>
      <xdr:colOff>44450</xdr:colOff>
      <xdr:row>58</xdr:row>
      <xdr:rowOff>143328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998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153505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754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86541</xdr:rowOff>
    </xdr:from>
    <xdr:to>
      <xdr:col>68</xdr:col>
      <xdr:colOff>203200</xdr:colOff>
      <xdr:row>59</xdr:row>
      <xdr:rowOff>16691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03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26868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799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76200</xdr:rowOff>
    </xdr:from>
    <xdr:to>
      <xdr:col>64</xdr:col>
      <xdr:colOff>152400</xdr:colOff>
      <xdr:row>59</xdr:row>
      <xdr:rowOff>6350</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16527</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実質公債費比率は、類似団体内平均値との比較においては前年度に引き続き下回り、前年度から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単年度の実質公債費比率は、分母は増となったものの、分子が減少したことにより、前年度と比較し約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ポイントの減となっている。分母の増の要因としては、標準税収入額等が増となったことにより、分子の減少の要因としては、元利償還金が減となったことによる。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引き続き、計画的な普通建設事業に取り組むことで公債費の抑制に努めていく。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16933</xdr:rowOff>
    </xdr:from>
    <xdr:to>
      <xdr:col>81</xdr:col>
      <xdr:colOff>44450</xdr:colOff>
      <xdr:row>39</xdr:row>
      <xdr:rowOff>49106</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703483"/>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115994</xdr:rowOff>
    </xdr:from>
    <xdr:to>
      <xdr:col>77</xdr:col>
      <xdr:colOff>44450</xdr:colOff>
      <xdr:row>39</xdr:row>
      <xdr:rowOff>16933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6631094"/>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67733</xdr:rowOff>
    </xdr:from>
    <xdr:to>
      <xdr:col>72</xdr:col>
      <xdr:colOff>203200</xdr:colOff>
      <xdr:row>38</xdr:row>
      <xdr:rowOff>115994</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658283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35560</xdr:rowOff>
    </xdr:from>
    <xdr:to>
      <xdr:col>68</xdr:col>
      <xdr:colOff>152400</xdr:colOff>
      <xdr:row>38</xdr:row>
      <xdr:rowOff>67733</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655066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169756</xdr:rowOff>
    </xdr:from>
    <xdr:to>
      <xdr:col>81</xdr:col>
      <xdr:colOff>95250</xdr:colOff>
      <xdr:row>39</xdr:row>
      <xdr:rowOff>99906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14833</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52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137583</xdr:rowOff>
    </xdr:from>
    <xdr:to>
      <xdr:col>77</xdr:col>
      <xdr:colOff>95250</xdr:colOff>
      <xdr:row>39</xdr:row>
      <xdr:rowOff>67733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77910</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42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65194</xdr:rowOff>
    </xdr:from>
    <xdr:to>
      <xdr:col>73</xdr:col>
      <xdr:colOff>44450</xdr:colOff>
      <xdr:row>38</xdr:row>
      <xdr:rowOff>166794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58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5520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34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16933</xdr:rowOff>
    </xdr:from>
    <xdr:to>
      <xdr:col>68</xdr:col>
      <xdr:colOff>203200</xdr:colOff>
      <xdr:row>38</xdr:row>
      <xdr:rowOff>118533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128710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156210</xdr:rowOff>
    </xdr:from>
    <xdr:to>
      <xdr:col>64</xdr:col>
      <xdr:colOff>152400</xdr:colOff>
      <xdr:row>38</xdr:row>
      <xdr:rowOff>86360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96537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将来負担額は、枚方市駅周辺地区市街地再開発事業に係る市債の発行額の減少等による地方債現在高の減少や、退職手当の支給対象者の減少に伴う退職手当負担見込額の減少などにより、前年度から減少した。充当可能財源等については、財政調整基金や施設保全整備基金の残高が減となったことなどにより、充当可能基金額が減少した結果、将来負担率は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6.5</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ポイント増となった。なお、将来負担比率の算定では、充当可能財源等が将来負担額を上回り「</a:t>
          </a:r>
          <a:r>
            <a:rPr kumimoji="1" lang="en-US" altLang="ja-JP" sz="1300">
              <a:solidFill>
                <a:schemeClr val="tx1"/>
              </a:solidFill>
              <a:latin typeface="ＭＳ Ｐゴシック" panose="020B0600070205080204" pitchFamily="50" charset="-128"/>
              <a:ea typeface="ＭＳ Ｐゴシック" panose="020B0600070205080204" pitchFamily="50" charset="-128"/>
            </a:rPr>
            <a:t>-</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」となっている。引き続き、地方債残高をはじめとする将来負担額の抑制に努めていく。</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大阪府枚方市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392,328
385,941
65.12
166,943,520
164,457,194
1,978,576
84,671,319
111,800,564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経常収支比率における人件費の割合は、類似団体内平均値を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2.1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ポイント下回っており、前年度からは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ポイントの増となっている。これは、退職手当や人事院勧告に伴う増などにより割合が増加したものである。今後も職員定数基本方針に基づく総人件費の適正化に努めていく。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107950</xdr:rowOff>
    </xdr:from>
    <xdr:to>
      <xdr:col>24</xdr:col>
      <xdr:colOff>25400</xdr:colOff>
      <xdr:row>36</xdr:row>
      <xdr:rowOff>58420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087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107950</xdr:rowOff>
    </xdr:from>
    <xdr:to>
      <xdr:col>19</xdr:col>
      <xdr:colOff>187325</xdr:colOff>
      <xdr:row>35</xdr:row>
      <xdr:rowOff>153670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087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153670</xdr:rowOff>
    </xdr:from>
    <xdr:to>
      <xdr:col>15</xdr:col>
      <xdr:colOff>98425</xdr:colOff>
      <xdr:row>36</xdr:row>
      <xdr:rowOff>5080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54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xdr:rowOff>
    </xdr:from>
    <xdr:to>
      <xdr:col>11</xdr:col>
      <xdr:colOff>9525</xdr:colOff>
      <xdr:row>36</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772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57150</xdr:rowOff>
    </xdr:from>
    <xdr:to>
      <xdr:col>20</xdr:col>
      <xdr:colOff>38100</xdr:colOff>
      <xdr:row>35</xdr:row>
      <xdr:rowOff>158750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168927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2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102870</xdr:rowOff>
    </xdr:from>
    <xdr:to>
      <xdr:col>15</xdr:col>
      <xdr:colOff>149225</xdr:colOff>
      <xdr:row>36</xdr:row>
      <xdr:rowOff>33020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43197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125730</xdr:rowOff>
    </xdr:from>
    <xdr:to>
      <xdr:col>11</xdr:col>
      <xdr:colOff>60325</xdr:colOff>
      <xdr:row>36</xdr:row>
      <xdr:rowOff>55880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66057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24147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経常収支比率における物件費の割合は、類似団体内平均値を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0.8</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ポイント下回っているが、前年度から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0.3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ポイントの増となっている。引き続き、行財政改革プラン</a:t>
          </a:r>
          <a:r>
            <a:rPr kumimoji="1" lang="en-US" altLang="ja-JP" sz="1300">
              <a:solidFill>
                <a:schemeClr val="tx1"/>
              </a:solidFill>
              <a:latin typeface="ＭＳ Ｐゴシック" panose="020B0600070205080204" pitchFamily="50" charset="-128"/>
              <a:ea typeface="ＭＳ Ｐゴシック" panose="020B0600070205080204" pitchFamily="50" charset="-128"/>
            </a:rPr>
            <a:t>2024</a:t>
          </a:r>
          <a:r>
            <a:rPr kumimoji="1" lang="ja-JP" altLang="en-US" sz="1300">
              <a:solidFill>
                <a:schemeClr val="tx1"/>
              </a:solidFill>
              <a:latin typeface="ＭＳ Ｐゴシック" panose="020B0600070205080204" pitchFamily="50" charset="-128"/>
              <a:ea typeface="ＭＳ Ｐゴシック" panose="020B0600070205080204" pitchFamily="50" charset="-128"/>
            </a:rPr>
            <a:t>に掲げた事務事業等の見直し・最適化に取り組んでいく。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17</xdr:row>
      <xdr:rowOff>92710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845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62230</xdr:rowOff>
    </xdr:from>
    <xdr:to>
      <xdr:col>78</xdr:col>
      <xdr:colOff>69850</xdr:colOff>
      <xdr:row>17</xdr:row>
      <xdr:rowOff>69850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768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xdr:rowOff>
    </xdr:from>
    <xdr:to>
      <xdr:col>73</xdr:col>
      <xdr:colOff>180975</xdr:colOff>
      <xdr:row>17</xdr:row>
      <xdr:rowOff>62230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159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46990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15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41910</xdr:rowOff>
    </xdr:from>
    <xdr:to>
      <xdr:col>82</xdr:col>
      <xdr:colOff>158750</xdr:colOff>
      <xdr:row>17</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58437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0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130827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0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11430</xdr:rowOff>
    </xdr:from>
    <xdr:to>
      <xdr:col>74</xdr:col>
      <xdr:colOff>31750</xdr:colOff>
      <xdr:row>17</xdr:row>
      <xdr:rowOff>113030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123207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62247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167640</xdr:rowOff>
    </xdr:from>
    <xdr:to>
      <xdr:col>65</xdr:col>
      <xdr:colOff>53975</xdr:colOff>
      <xdr:row>17</xdr:row>
      <xdr:rowOff>97790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107967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経常収支比率における扶助費の割合は、類似団体内平均値を上回っており、前年度から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ポイントの増となっている。これは、障害者自立支援費などの増によるものである。引き続き、行財政改革プラン</a:t>
          </a:r>
          <a:r>
            <a:rPr kumimoji="1" lang="en-US" altLang="ja-JP" sz="1300">
              <a:solidFill>
                <a:schemeClr val="tx1"/>
              </a:solidFill>
              <a:latin typeface="ＭＳ Ｐゴシック" panose="020B0600070205080204" pitchFamily="50" charset="-128"/>
              <a:ea typeface="ＭＳ Ｐゴシック" panose="020B0600070205080204" pitchFamily="50" charset="-128"/>
            </a:rPr>
            <a:t>2024</a:t>
          </a:r>
          <a:r>
            <a:rPr kumimoji="1" lang="ja-JP" altLang="en-US" sz="1300">
              <a:solidFill>
                <a:schemeClr val="tx1"/>
              </a:solidFill>
              <a:latin typeface="ＭＳ Ｐゴシック" panose="020B0600070205080204" pitchFamily="50" charset="-128"/>
              <a:ea typeface="ＭＳ Ｐゴシック" panose="020B0600070205080204" pitchFamily="50" charset="-128"/>
            </a:rPr>
            <a:t>に掲げた事務事業等の見直し・最適化に取り組んでいく。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101600</xdr:rowOff>
    </xdr:from>
    <xdr:to>
      <xdr:col>24</xdr:col>
      <xdr:colOff>25400</xdr:colOff>
      <xdr:row>60</xdr:row>
      <xdr:rowOff>114300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388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57150</xdr:rowOff>
    </xdr:from>
    <xdr:to>
      <xdr:col>19</xdr:col>
      <xdr:colOff>187325</xdr:colOff>
      <xdr:row>60</xdr:row>
      <xdr:rowOff>101600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1727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114300</xdr:rowOff>
    </xdr:from>
    <xdr:to>
      <xdr:col>15</xdr:col>
      <xdr:colOff>98425</xdr:colOff>
      <xdr:row>59</xdr:row>
      <xdr:rowOff>57150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058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88900</xdr:rowOff>
    </xdr:from>
    <xdr:to>
      <xdr:col>11</xdr:col>
      <xdr:colOff>9525</xdr:colOff>
      <xdr:row>58</xdr:row>
      <xdr:rowOff>114300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10033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63500</xdr:rowOff>
    </xdr:from>
    <xdr:to>
      <xdr:col>24</xdr:col>
      <xdr:colOff>76200</xdr:colOff>
      <xdr:row>60</xdr:row>
      <xdr:rowOff>165100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35577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50800</xdr:rowOff>
    </xdr:from>
    <xdr:to>
      <xdr:col>20</xdr:col>
      <xdr:colOff>38100</xdr:colOff>
      <xdr:row>60</xdr:row>
      <xdr:rowOff>152400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137177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42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6350</xdr:rowOff>
    </xdr:from>
    <xdr:to>
      <xdr:col>15</xdr:col>
      <xdr:colOff>149225</xdr:colOff>
      <xdr:row>59</xdr:row>
      <xdr:rowOff>107950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92727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63500</xdr:rowOff>
    </xdr:from>
    <xdr:to>
      <xdr:col>11</xdr:col>
      <xdr:colOff>60325</xdr:colOff>
      <xdr:row>58</xdr:row>
      <xdr:rowOff>165100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38100</xdr:rowOff>
    </xdr:from>
    <xdr:to>
      <xdr:col>6</xdr:col>
      <xdr:colOff>171450</xdr:colOff>
      <xdr:row>58</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124477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経常収支比率におけるその他の割合は、前年度からは</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ている。その他の中で大きな割合を占めているのは、各特別会計への繰出金であり、前年度から比較すると国民健康保険特別会計や後期高齢者医療特別会計、介護保険特別会計への繰出金が増となった。引き続き、基準内も含めた総額抑制を図っ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82550</xdr:rowOff>
    </xdr:from>
    <xdr:to>
      <xdr:col>82</xdr:col>
      <xdr:colOff>107950</xdr:colOff>
      <xdr:row>59</xdr:row>
      <xdr:rowOff>95250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98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152400</xdr:rowOff>
    </xdr:from>
    <xdr:to>
      <xdr:col>78</xdr:col>
      <xdr:colOff>69850</xdr:colOff>
      <xdr:row>59</xdr:row>
      <xdr:rowOff>82550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96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152400</xdr:rowOff>
    </xdr:from>
    <xdr:to>
      <xdr:col>73</xdr:col>
      <xdr:colOff>180975</xdr:colOff>
      <xdr:row>58</xdr:row>
      <xdr:rowOff>152400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96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152400</xdr:rowOff>
    </xdr:from>
    <xdr:to>
      <xdr:col>69</xdr:col>
      <xdr:colOff>92075</xdr:colOff>
      <xdr:row>58</xdr:row>
      <xdr:rowOff>165100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96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44450</xdr:rowOff>
    </xdr:from>
    <xdr:to>
      <xdr:col>82</xdr:col>
      <xdr:colOff>158750</xdr:colOff>
      <xdr:row>59</xdr:row>
      <xdr:rowOff>146050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31750</xdr:rowOff>
    </xdr:from>
    <xdr:to>
      <xdr:col>78</xdr:col>
      <xdr:colOff>120650</xdr:colOff>
      <xdr:row>59</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118127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3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101600</xdr:rowOff>
    </xdr:from>
    <xdr:to>
      <xdr:col>74</xdr:col>
      <xdr:colOff>31750</xdr:colOff>
      <xdr:row>59</xdr:row>
      <xdr:rowOff>31750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101600</xdr:rowOff>
    </xdr:from>
    <xdr:to>
      <xdr:col>69</xdr:col>
      <xdr:colOff>142875</xdr:colOff>
      <xdr:row>59</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経常収支比率における補助費等の割合は、消防組合へ負担金を支出していることにより類似団体内平均値を大きく上回っているが、数値は前年度から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0.3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ポイントの減となっている。今後についても引き続き行財政改革プラン</a:t>
          </a:r>
          <a:r>
            <a:rPr kumimoji="1" lang="en-US" altLang="ja-JP" sz="1300">
              <a:solidFill>
                <a:schemeClr val="tx1"/>
              </a:solidFill>
              <a:latin typeface="ＭＳ Ｐゴシック" panose="020B0600070205080204" pitchFamily="50" charset="-128"/>
              <a:ea typeface="ＭＳ Ｐゴシック" panose="020B0600070205080204" pitchFamily="50" charset="-128"/>
            </a:rPr>
            <a:t>2024</a:t>
          </a:r>
          <a:r>
            <a:rPr kumimoji="1" lang="ja-JP" altLang="en-US" sz="1300">
              <a:solidFill>
                <a:schemeClr val="tx1"/>
              </a:solidFill>
              <a:latin typeface="ＭＳ Ｐゴシック" panose="020B0600070205080204" pitchFamily="50" charset="-128"/>
              <a:ea typeface="ＭＳ Ｐゴシック" panose="020B0600070205080204" pitchFamily="50" charset="-128"/>
            </a:rPr>
            <a:t>に基づき、繰出金の抑制や補助金の見直しに取り組んでいく。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44704</xdr:rowOff>
    </xdr:from>
    <xdr:to>
      <xdr:col>82</xdr:col>
      <xdr:colOff>107950</xdr:colOff>
      <xdr:row>38</xdr:row>
      <xdr:rowOff>72136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55980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72136</xdr:rowOff>
    </xdr:from>
    <xdr:to>
      <xdr:col>78</xdr:col>
      <xdr:colOff>69850</xdr:colOff>
      <xdr:row>38</xdr:row>
      <xdr:rowOff>72136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5872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143002</xdr:rowOff>
    </xdr:from>
    <xdr:to>
      <xdr:col>73</xdr:col>
      <xdr:colOff>180975</xdr:colOff>
      <xdr:row>38</xdr:row>
      <xdr:rowOff>72136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48665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143002</xdr:rowOff>
    </xdr:from>
    <xdr:to>
      <xdr:col>69</xdr:col>
      <xdr:colOff>92075</xdr:colOff>
      <xdr:row>38</xdr:row>
      <xdr:rowOff>81280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4866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165354</xdr:rowOff>
    </xdr:from>
    <xdr:to>
      <xdr:col>82</xdr:col>
      <xdr:colOff>158750</xdr:colOff>
      <xdr:row>38</xdr:row>
      <xdr:rowOff>95504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137431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21336</xdr:rowOff>
    </xdr:from>
    <xdr:to>
      <xdr:col>78</xdr:col>
      <xdr:colOff>120650</xdr:colOff>
      <xdr:row>38</xdr:row>
      <xdr:rowOff>122936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107713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622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21336</xdr:rowOff>
    </xdr:from>
    <xdr:to>
      <xdr:col>74</xdr:col>
      <xdr:colOff>31750</xdr:colOff>
      <xdr:row>38</xdr:row>
      <xdr:rowOff>122936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107713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92202</xdr:rowOff>
    </xdr:from>
    <xdr:to>
      <xdr:col>69</xdr:col>
      <xdr:colOff>142875</xdr:colOff>
      <xdr:row>38</xdr:row>
      <xdr:rowOff>22352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7129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30480</xdr:rowOff>
    </xdr:from>
    <xdr:to>
      <xdr:col>65</xdr:col>
      <xdr:colOff>53975</xdr:colOff>
      <xdr:row>38</xdr:row>
      <xdr:rowOff>132080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116857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経常収支比率における公債費の割合は、類似団体内平均値を下回っており、前年度から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ている。これは、枚方市駅周辺地区市街地再開発事業に係る市債や臨時財政対策債の発行が減少したこと等により市債の償還額が発行額を上回ったことによるものである。引き続き、減債基金を活用した地方債残高の抑制などにより、公債費の抑制に努めていく。</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58420</xdr:rowOff>
    </xdr:from>
    <xdr:to>
      <xdr:col>24</xdr:col>
      <xdr:colOff>25400</xdr:colOff>
      <xdr:row>76</xdr:row>
      <xdr:rowOff>96520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0886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73661</xdr:rowOff>
    </xdr:from>
    <xdr:to>
      <xdr:col>19</xdr:col>
      <xdr:colOff>187325</xdr:colOff>
      <xdr:row>76</xdr:row>
      <xdr:rowOff>96520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1038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35561</xdr:rowOff>
    </xdr:from>
    <xdr:to>
      <xdr:col>15</xdr:col>
      <xdr:colOff>98425</xdr:colOff>
      <xdr:row>76</xdr:row>
      <xdr:rowOff>73661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0657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35561</xdr:rowOff>
    </xdr:from>
    <xdr:to>
      <xdr:col>11</xdr:col>
      <xdr:colOff>9525</xdr:colOff>
      <xdr:row>76</xdr:row>
      <xdr:rowOff>35561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3065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xdr:rowOff>
    </xdr:from>
    <xdr:to>
      <xdr:col>24</xdr:col>
      <xdr:colOff>76200</xdr:colOff>
      <xdr:row>76</xdr:row>
      <xdr:rowOff>109220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24147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45720</xdr:rowOff>
    </xdr:from>
    <xdr:to>
      <xdr:col>20</xdr:col>
      <xdr:colOff>38100</xdr:colOff>
      <xdr:row>76</xdr:row>
      <xdr:rowOff>147320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157497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84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22861</xdr:rowOff>
    </xdr:from>
    <xdr:to>
      <xdr:col>15</xdr:col>
      <xdr:colOff>149225</xdr:colOff>
      <xdr:row>76</xdr:row>
      <xdr:rowOff>124461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134637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156211</xdr:rowOff>
    </xdr:from>
    <xdr:to>
      <xdr:col>11</xdr:col>
      <xdr:colOff>60325</xdr:colOff>
      <xdr:row>76</xdr:row>
      <xdr:rowOff>86361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96537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156211</xdr:rowOff>
    </xdr:from>
    <xdr:to>
      <xdr:col>6</xdr:col>
      <xdr:colOff>171450</xdr:colOff>
      <xdr:row>76</xdr:row>
      <xdr:rowOff>86361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96537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経常収支比率における公債費以外の割合は、前年度比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1.8</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ポイントの増となっており、依然として類似団体内平均値を上回っている。引き続き、行財政改革プラン</a:t>
          </a:r>
          <a:r>
            <a:rPr kumimoji="1" lang="en-US" altLang="ja-JP" sz="1300">
              <a:solidFill>
                <a:schemeClr val="tx1"/>
              </a:solidFill>
              <a:latin typeface="ＭＳ Ｐゴシック" panose="020B0600070205080204" pitchFamily="50" charset="-128"/>
              <a:ea typeface="ＭＳ Ｐゴシック" panose="020B0600070205080204" pitchFamily="50" charset="-128"/>
            </a:rPr>
            <a:t>2024</a:t>
          </a:r>
          <a:r>
            <a:rPr kumimoji="1" lang="ja-JP" altLang="en-US" sz="1300">
              <a:solidFill>
                <a:schemeClr val="tx1"/>
              </a:solidFill>
              <a:latin typeface="ＭＳ Ｐゴシック" panose="020B0600070205080204" pitchFamily="50" charset="-128"/>
              <a:ea typeface="ＭＳ Ｐゴシック" panose="020B0600070205080204" pitchFamily="50" charset="-128"/>
            </a:rPr>
            <a:t>に掲げた自主財源の確保と受益者負担の適正化、事務事業の見直し・最適化などの実施に取り組んでいく。</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69850</xdr:rowOff>
    </xdr:from>
    <xdr:to>
      <xdr:col>82</xdr:col>
      <xdr:colOff>107950</xdr:colOff>
      <xdr:row>78</xdr:row>
      <xdr:rowOff>138430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44295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165100</xdr:rowOff>
    </xdr:from>
    <xdr:to>
      <xdr:col>78</xdr:col>
      <xdr:colOff>69850</xdr:colOff>
      <xdr:row>78</xdr:row>
      <xdr:rowOff>69850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3667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69850</xdr:rowOff>
    </xdr:from>
    <xdr:to>
      <xdr:col>73</xdr:col>
      <xdr:colOff>180975</xdr:colOff>
      <xdr:row>77</xdr:row>
      <xdr:rowOff>165100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2715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69850</xdr:rowOff>
    </xdr:from>
    <xdr:to>
      <xdr:col>69</xdr:col>
      <xdr:colOff>92075</xdr:colOff>
      <xdr:row>78</xdr:row>
      <xdr:rowOff>27939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271500"/>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87630</xdr:rowOff>
    </xdr:from>
    <xdr:to>
      <xdr:col>82</xdr:col>
      <xdr:colOff>158750</xdr:colOff>
      <xdr:row>79</xdr:row>
      <xdr:rowOff>17780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59707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43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19050</xdr:rowOff>
    </xdr:from>
    <xdr:to>
      <xdr:col>78</xdr:col>
      <xdr:colOff>120650</xdr:colOff>
      <xdr:row>78</xdr:row>
      <xdr:rowOff>120650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105427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47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114300</xdr:rowOff>
    </xdr:from>
    <xdr:to>
      <xdr:col>74</xdr:col>
      <xdr:colOff>31750</xdr:colOff>
      <xdr:row>78</xdr:row>
      <xdr:rowOff>44450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29227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19050</xdr:rowOff>
    </xdr:from>
    <xdr:to>
      <xdr:col>69</xdr:col>
      <xdr:colOff>142875</xdr:colOff>
      <xdr:row>77</xdr:row>
      <xdr:rowOff>120650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105427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148589</xdr:rowOff>
    </xdr:from>
    <xdr:to>
      <xdr:col>65</xdr:col>
      <xdr:colOff>53975</xdr:colOff>
      <xdr:row>78</xdr:row>
      <xdr:rowOff>78739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63516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大阪府枚方市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41656</xdr:rowOff>
    </xdr:from>
    <xdr:to>
      <xdr:col>29</xdr:col>
      <xdr:colOff>127000</xdr:colOff>
      <xdr:row>18</xdr:row>
      <xdr:rowOff>10376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03931"/>
          <a:ext cx="647700" cy="140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10376</xdr:rowOff>
    </xdr:from>
    <xdr:to>
      <xdr:col>26</xdr:col>
      <xdr:colOff>50800</xdr:colOff>
      <xdr:row>18</xdr:row>
      <xdr:rowOff>32245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44101"/>
          <a:ext cx="698500" cy="218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168148</xdr:rowOff>
    </xdr:from>
    <xdr:to>
      <xdr:col>22</xdr:col>
      <xdr:colOff>114300</xdr:colOff>
      <xdr:row>18</xdr:row>
      <xdr:rowOff>32245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30423"/>
          <a:ext cx="698500" cy="35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140411</xdr:rowOff>
    </xdr:from>
    <xdr:to>
      <xdr:col>18</xdr:col>
      <xdr:colOff>177800</xdr:colOff>
      <xdr:row>17</xdr:row>
      <xdr:rowOff>168148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02686"/>
          <a:ext cx="698500" cy="27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162306</xdr:rowOff>
    </xdr:from>
    <xdr:to>
      <xdr:col>29</xdr:col>
      <xdr:colOff>177800</xdr:colOff>
      <xdr:row>17</xdr:row>
      <xdr:rowOff>92456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53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134383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2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131026</xdr:rowOff>
    </xdr:from>
    <xdr:to>
      <xdr:col>26</xdr:col>
      <xdr:colOff>101600</xdr:colOff>
      <xdr:row>18</xdr:row>
      <xdr:rowOff>61176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933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45953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796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152895</xdr:rowOff>
    </xdr:from>
    <xdr:to>
      <xdr:col>22</xdr:col>
      <xdr:colOff>165100</xdr:colOff>
      <xdr:row>18</xdr:row>
      <xdr:rowOff>83045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15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67822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0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117348</xdr:rowOff>
    </xdr:from>
    <xdr:to>
      <xdr:col>19</xdr:col>
      <xdr:colOff>38100</xdr:colOff>
      <xdr:row>18</xdr:row>
      <xdr:rowOff>47498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79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32275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6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89611</xdr:rowOff>
    </xdr:from>
    <xdr:to>
      <xdr:col>15</xdr:col>
      <xdr:colOff>101600</xdr:colOff>
      <xdr:row>18</xdr:row>
      <xdr:rowOff>19761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51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4538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3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14681</xdr:rowOff>
    </xdr:from>
    <xdr:to>
      <xdr:col>29</xdr:col>
      <xdr:colOff>127000</xdr:colOff>
      <xdr:row>36</xdr:row>
      <xdr:rowOff>92672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67931"/>
          <a:ext cx="647700" cy="77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14681</xdr:rowOff>
    </xdr:from>
    <xdr:to>
      <xdr:col>26</xdr:col>
      <xdr:colOff>50800</xdr:colOff>
      <xdr:row>36</xdr:row>
      <xdr:rowOff>154089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67931"/>
          <a:ext cx="698500" cy="139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154089</xdr:rowOff>
    </xdr:from>
    <xdr:to>
      <xdr:col>22</xdr:col>
      <xdr:colOff>114300</xdr:colOff>
      <xdr:row>36</xdr:row>
      <xdr:rowOff>168834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07339"/>
          <a:ext cx="698500" cy="14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168834</xdr:rowOff>
    </xdr:from>
    <xdr:to>
      <xdr:col>18</xdr:col>
      <xdr:colOff>177800</xdr:colOff>
      <xdr:row>37</xdr:row>
      <xdr:rowOff>47066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22084"/>
          <a:ext cx="698500" cy="496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41872</xdr:rowOff>
    </xdr:from>
    <xdr:to>
      <xdr:col>29</xdr:col>
      <xdr:colOff>177800</xdr:colOff>
      <xdr:row>36</xdr:row>
      <xdr:rowOff>143472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95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13949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6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306781</xdr:rowOff>
    </xdr:from>
    <xdr:to>
      <xdr:col>26</xdr:col>
      <xdr:colOff>101600</xdr:colOff>
      <xdr:row>36</xdr:row>
      <xdr:rowOff>65481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17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50258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03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103289</xdr:rowOff>
    </xdr:from>
    <xdr:to>
      <xdr:col>22</xdr:col>
      <xdr:colOff>165100</xdr:colOff>
      <xdr:row>37</xdr:row>
      <xdr:rowOff>33439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56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18216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118034</xdr:rowOff>
    </xdr:from>
    <xdr:to>
      <xdr:col>19</xdr:col>
      <xdr:colOff>38100</xdr:colOff>
      <xdr:row>37</xdr:row>
      <xdr:rowOff>48184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712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32961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5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167716</xdr:rowOff>
    </xdr:from>
    <xdr:to>
      <xdr:col>15</xdr:col>
      <xdr:colOff>101600</xdr:colOff>
      <xdr:row>37</xdr:row>
      <xdr:rowOff>97866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20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82643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07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大阪府枚方市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392,328
385,941
65.12
166,943,520
164,457,194
1,978,576
84,671,319
111,800,564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81244</xdr:rowOff>
    </xdr:from>
    <xdr:to>
      <xdr:col>24</xdr:col>
      <xdr:colOff>63500</xdr:colOff>
      <xdr:row>39</xdr:row>
      <xdr:rowOff>103091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96344"/>
          <a:ext cx="838200" cy="19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54073</xdr:rowOff>
    </xdr:from>
    <xdr:to>
      <xdr:col>19</xdr:col>
      <xdr:colOff>177800</xdr:colOff>
      <xdr:row>39</xdr:row>
      <xdr:rowOff>103091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740623"/>
          <a:ext cx="889000" cy="4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22592</xdr:rowOff>
    </xdr:from>
    <xdr:to>
      <xdr:col>15</xdr:col>
      <xdr:colOff>50800</xdr:colOff>
      <xdr:row>39</xdr:row>
      <xdr:rowOff>54073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709142"/>
          <a:ext cx="889000" cy="3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160861</xdr:rowOff>
    </xdr:from>
    <xdr:to>
      <xdr:col>10</xdr:col>
      <xdr:colOff>114300</xdr:colOff>
      <xdr:row>39</xdr:row>
      <xdr:rowOff>22592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675961"/>
          <a:ext cx="889000" cy="3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30444</xdr:rowOff>
    </xdr:from>
    <xdr:to>
      <xdr:col>24</xdr:col>
      <xdr:colOff>114300</xdr:colOff>
      <xdr:row>38</xdr:row>
      <xdr:rowOff>132044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4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8871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52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52291</xdr:rowOff>
    </xdr:from>
    <xdr:to>
      <xdr:col>20</xdr:col>
      <xdr:colOff>38100</xdr:colOff>
      <xdr:row>39</xdr:row>
      <xdr:rowOff>153891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73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145018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831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3273</xdr:rowOff>
    </xdr:from>
    <xdr:to>
      <xdr:col>15</xdr:col>
      <xdr:colOff>101600</xdr:colOff>
      <xdr:row>39</xdr:row>
      <xdr:rowOff>104873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8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96000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8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143242</xdr:rowOff>
    </xdr:from>
    <xdr:to>
      <xdr:col>10</xdr:col>
      <xdr:colOff>165100</xdr:colOff>
      <xdr:row>39</xdr:row>
      <xdr:rowOff>73392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5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64519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5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110061</xdr:rowOff>
    </xdr:from>
    <xdr:to>
      <xdr:col>6</xdr:col>
      <xdr:colOff>38100</xdr:colOff>
      <xdr:row>39</xdr:row>
      <xdr:rowOff>40211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2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31338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1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115354</xdr:rowOff>
    </xdr:from>
    <xdr:to>
      <xdr:col>24</xdr:col>
      <xdr:colOff>62865</xdr:colOff>
      <xdr:row>57</xdr:row>
      <xdr:rowOff>140546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9304"/>
          <a:ext cx="1270" cy="1053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144373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1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140546</xdr:rowOff>
    </xdr:from>
    <xdr:to>
      <xdr:col>24</xdr:col>
      <xdr:colOff>152400</xdr:colOff>
      <xdr:row>57</xdr:row>
      <xdr:rowOff>140546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13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62031</xdr:rowOff>
    </xdr:from>
    <xdr:ext cx="534377"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115354</xdr:rowOff>
    </xdr:from>
    <xdr:to>
      <xdr:col>24</xdr:col>
      <xdr:colOff>152400</xdr:colOff>
      <xdr:row>51</xdr:row>
      <xdr:rowOff>115354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13444</xdr:rowOff>
    </xdr:from>
    <xdr:to>
      <xdr:col>24</xdr:col>
      <xdr:colOff>63500</xdr:colOff>
      <xdr:row>57</xdr:row>
      <xdr:rowOff>23068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86094"/>
          <a:ext cx="838200" cy="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90563</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8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67686</xdr:rowOff>
    </xdr:from>
    <xdr:to>
      <xdr:col>24</xdr:col>
      <xdr:colOff>114300</xdr:colOff>
      <xdr:row>55</xdr:row>
      <xdr:rowOff>169286</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9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71943</xdr:rowOff>
    </xdr:from>
    <xdr:to>
      <xdr:col>19</xdr:col>
      <xdr:colOff>177800</xdr:colOff>
      <xdr:row>57</xdr:row>
      <xdr:rowOff>23068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73143"/>
          <a:ext cx="889000" cy="12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124882</xdr:rowOff>
    </xdr:from>
    <xdr:to>
      <xdr:col>20</xdr:col>
      <xdr:colOff>38100</xdr:colOff>
      <xdr:row>56</xdr:row>
      <xdr:rowOff>55032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54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71559</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2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71943</xdr:rowOff>
    </xdr:from>
    <xdr:to>
      <xdr:col>15</xdr:col>
      <xdr:colOff>50800</xdr:colOff>
      <xdr:row>56</xdr:row>
      <xdr:rowOff>128956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73143"/>
          <a:ext cx="889000" cy="5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5667</xdr:rowOff>
    </xdr:from>
    <xdr:to>
      <xdr:col>15</xdr:col>
      <xdr:colOff>101600</xdr:colOff>
      <xdr:row>55</xdr:row>
      <xdr:rowOff>107267</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3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123794</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1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128956</xdr:rowOff>
    </xdr:from>
    <xdr:to>
      <xdr:col>10</xdr:col>
      <xdr:colOff>114300</xdr:colOff>
      <xdr:row>58</xdr:row>
      <xdr:rowOff>115994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30156"/>
          <a:ext cx="889000" cy="329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103347</xdr:rowOff>
    </xdr:from>
    <xdr:to>
      <xdr:col>10</xdr:col>
      <xdr:colOff>165100</xdr:colOff>
      <xdr:row>56</xdr:row>
      <xdr:rowOff>33497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3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50024</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0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95072</xdr:rowOff>
    </xdr:from>
    <xdr:to>
      <xdr:col>6</xdr:col>
      <xdr:colOff>38100</xdr:colOff>
      <xdr:row>57</xdr:row>
      <xdr:rowOff>25222</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9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41749</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7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134094</xdr:rowOff>
    </xdr:from>
    <xdr:to>
      <xdr:col>24</xdr:col>
      <xdr:colOff>114300</xdr:colOff>
      <xdr:row>57</xdr:row>
      <xdr:rowOff>64244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112521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13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143718</xdr:rowOff>
    </xdr:from>
    <xdr:to>
      <xdr:col>20</xdr:col>
      <xdr:colOff>38100</xdr:colOff>
      <xdr:row>57</xdr:row>
      <xdr:rowOff>73868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4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64995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3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21143</xdr:rowOff>
    </xdr:from>
    <xdr:to>
      <xdr:col>15</xdr:col>
      <xdr:colOff>101600</xdr:colOff>
      <xdr:row>56</xdr:row>
      <xdr:rowOff>122743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2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113870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1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78156</xdr:rowOff>
    </xdr:from>
    <xdr:to>
      <xdr:col>10</xdr:col>
      <xdr:colOff>165100</xdr:colOff>
      <xdr:row>57</xdr:row>
      <xdr:rowOff>8306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7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170883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7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65194</xdr:rowOff>
    </xdr:from>
    <xdr:to>
      <xdr:col>6</xdr:col>
      <xdr:colOff>38100</xdr:colOff>
      <xdr:row>58</xdr:row>
      <xdr:rowOff>166794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0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157921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0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149165</xdr:rowOff>
    </xdr:from>
    <xdr:to>
      <xdr:col>24</xdr:col>
      <xdr:colOff>63500</xdr:colOff>
      <xdr:row>77</xdr:row>
      <xdr:rowOff>154605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50815"/>
          <a:ext cx="838200" cy="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149165</xdr:rowOff>
    </xdr:from>
    <xdr:to>
      <xdr:col>19</xdr:col>
      <xdr:colOff>177800</xdr:colOff>
      <xdr:row>77</xdr:row>
      <xdr:rowOff>171247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50815"/>
          <a:ext cx="889000" cy="2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157531</xdr:rowOff>
    </xdr:from>
    <xdr:to>
      <xdr:col>15</xdr:col>
      <xdr:colOff>50800</xdr:colOff>
      <xdr:row>77</xdr:row>
      <xdr:rowOff>171247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59181"/>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150216</xdr:rowOff>
    </xdr:from>
    <xdr:to>
      <xdr:col>10</xdr:col>
      <xdr:colOff>114300</xdr:colOff>
      <xdr:row>77</xdr:row>
      <xdr:rowOff>157531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51866"/>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103805</xdr:rowOff>
    </xdr:from>
    <xdr:to>
      <xdr:col>24</xdr:col>
      <xdr:colOff>114300</xdr:colOff>
      <xdr:row>78</xdr:row>
      <xdr:rowOff>33955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0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82232</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83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98365</xdr:rowOff>
    </xdr:from>
    <xdr:to>
      <xdr:col>20</xdr:col>
      <xdr:colOff>38100</xdr:colOff>
      <xdr:row>78</xdr:row>
      <xdr:rowOff>28515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0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19642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39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120447</xdr:rowOff>
    </xdr:from>
    <xdr:to>
      <xdr:col>15</xdr:col>
      <xdr:colOff>101600</xdr:colOff>
      <xdr:row>78</xdr:row>
      <xdr:rowOff>50597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2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41724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1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106731</xdr:rowOff>
    </xdr:from>
    <xdr:to>
      <xdr:col>10</xdr:col>
      <xdr:colOff>165100</xdr:colOff>
      <xdr:row>78</xdr:row>
      <xdr:rowOff>36881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0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28008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0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99416</xdr:rowOff>
    </xdr:from>
    <xdr:to>
      <xdr:col>6</xdr:col>
      <xdr:colOff>38100</xdr:colOff>
      <xdr:row>78</xdr:row>
      <xdr:rowOff>29566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0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20693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393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137023</xdr:rowOff>
    </xdr:from>
    <xdr:to>
      <xdr:col>24</xdr:col>
      <xdr:colOff>63500</xdr:colOff>
      <xdr:row>96</xdr:row>
      <xdr:rowOff>45473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24773"/>
          <a:ext cx="838200" cy="7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45473</xdr:rowOff>
    </xdr:from>
    <xdr:to>
      <xdr:col>19</xdr:col>
      <xdr:colOff>177800</xdr:colOff>
      <xdr:row>97</xdr:row>
      <xdr:rowOff>16735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04673"/>
          <a:ext cx="889000" cy="14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24888</xdr:rowOff>
    </xdr:from>
    <xdr:to>
      <xdr:col>15</xdr:col>
      <xdr:colOff>50800</xdr:colOff>
      <xdr:row>97</xdr:row>
      <xdr:rowOff>16735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84088"/>
          <a:ext cx="889000" cy="16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24888</xdr:rowOff>
    </xdr:from>
    <xdr:to>
      <xdr:col>10</xdr:col>
      <xdr:colOff>114300</xdr:colOff>
      <xdr:row>97</xdr:row>
      <xdr:rowOff>153057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84088"/>
          <a:ext cx="889000" cy="29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86223</xdr:rowOff>
    </xdr:from>
    <xdr:to>
      <xdr:col>24</xdr:col>
      <xdr:colOff>114300</xdr:colOff>
      <xdr:row>96</xdr:row>
      <xdr:rowOff>16373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7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109100</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25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166123</xdr:rowOff>
    </xdr:from>
    <xdr:to>
      <xdr:col>20</xdr:col>
      <xdr:colOff>38100</xdr:colOff>
      <xdr:row>96</xdr:row>
      <xdr:rowOff>96273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5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112800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229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137385</xdr:rowOff>
    </xdr:from>
    <xdr:to>
      <xdr:col>15</xdr:col>
      <xdr:colOff>101600</xdr:colOff>
      <xdr:row>97</xdr:row>
      <xdr:rowOff>67535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9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58662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689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145538</xdr:rowOff>
    </xdr:from>
    <xdr:to>
      <xdr:col>10</xdr:col>
      <xdr:colOff>165100</xdr:colOff>
      <xdr:row>96</xdr:row>
      <xdr:rowOff>75688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3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92215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208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102257</xdr:rowOff>
    </xdr:from>
    <xdr:to>
      <xdr:col>6</xdr:col>
      <xdr:colOff>38100</xdr:colOff>
      <xdr:row>98</xdr:row>
      <xdr:rowOff>32407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3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23534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825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125679</xdr:rowOff>
    </xdr:from>
    <xdr:to>
      <xdr:col>55</xdr:col>
      <xdr:colOff>0</xdr:colOff>
      <xdr:row>37</xdr:row>
      <xdr:rowOff>12947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297879"/>
          <a:ext cx="838200" cy="5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123263</xdr:rowOff>
    </xdr:from>
    <xdr:to>
      <xdr:col>50</xdr:col>
      <xdr:colOff>114300</xdr:colOff>
      <xdr:row>36</xdr:row>
      <xdr:rowOff>125679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295463"/>
          <a:ext cx="889000" cy="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123263</xdr:rowOff>
    </xdr:from>
    <xdr:to>
      <xdr:col>45</xdr:col>
      <xdr:colOff>177800</xdr:colOff>
      <xdr:row>37</xdr:row>
      <xdr:rowOff>7482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95463"/>
          <a:ext cx="889000" cy="5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92924</xdr:rowOff>
    </xdr:from>
    <xdr:to>
      <xdr:col>41</xdr:col>
      <xdr:colOff>50800</xdr:colOff>
      <xdr:row>37</xdr:row>
      <xdr:rowOff>7482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236424"/>
          <a:ext cx="889000" cy="1114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133597</xdr:rowOff>
    </xdr:from>
    <xdr:to>
      <xdr:col>55</xdr:col>
      <xdr:colOff>50800</xdr:colOff>
      <xdr:row>37</xdr:row>
      <xdr:rowOff>63747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30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156474</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5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74879</xdr:rowOff>
    </xdr:from>
    <xdr:to>
      <xdr:col>50</xdr:col>
      <xdr:colOff>165100</xdr:colOff>
      <xdr:row>37</xdr:row>
      <xdr:rowOff>5029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4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21556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02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72463</xdr:rowOff>
    </xdr:from>
    <xdr:to>
      <xdr:col>46</xdr:col>
      <xdr:colOff>38100</xdr:colOff>
      <xdr:row>37</xdr:row>
      <xdr:rowOff>2613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4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19140</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01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128132</xdr:rowOff>
    </xdr:from>
    <xdr:to>
      <xdr:col>41</xdr:col>
      <xdr:colOff>101600</xdr:colOff>
      <xdr:row>37</xdr:row>
      <xdr:rowOff>58282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30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74809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07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42124</xdr:rowOff>
    </xdr:from>
    <xdr:to>
      <xdr:col>36</xdr:col>
      <xdr:colOff>165100</xdr:colOff>
      <xdr:row>30</xdr:row>
      <xdr:rowOff>143724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18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160251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960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116574</xdr:rowOff>
    </xdr:from>
    <xdr:to>
      <xdr:col>55</xdr:col>
      <xdr:colOff>0</xdr:colOff>
      <xdr:row>57</xdr:row>
      <xdr:rowOff>105201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546324"/>
          <a:ext cx="838200" cy="33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116574</xdr:rowOff>
    </xdr:from>
    <xdr:to>
      <xdr:col>50</xdr:col>
      <xdr:colOff>114300</xdr:colOff>
      <xdr:row>56</xdr:row>
      <xdr:rowOff>133547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546324"/>
          <a:ext cx="889000" cy="18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133547</xdr:rowOff>
    </xdr:from>
    <xdr:to>
      <xdr:col>45</xdr:col>
      <xdr:colOff>177800</xdr:colOff>
      <xdr:row>56</xdr:row>
      <xdr:rowOff>168999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734747"/>
          <a:ext cx="889000" cy="3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30677</xdr:rowOff>
    </xdr:from>
    <xdr:to>
      <xdr:col>41</xdr:col>
      <xdr:colOff>50800</xdr:colOff>
      <xdr:row>56</xdr:row>
      <xdr:rowOff>168999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631877"/>
          <a:ext cx="889000" cy="13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54401</xdr:rowOff>
    </xdr:from>
    <xdr:to>
      <xdr:col>55</xdr:col>
      <xdr:colOff>50800</xdr:colOff>
      <xdr:row>57</xdr:row>
      <xdr:rowOff>156001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8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32828</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0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65774</xdr:rowOff>
    </xdr:from>
    <xdr:to>
      <xdr:col>50</xdr:col>
      <xdr:colOff>165100</xdr:colOff>
      <xdr:row>55</xdr:row>
      <xdr:rowOff>167374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49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12451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27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82747</xdr:rowOff>
    </xdr:from>
    <xdr:to>
      <xdr:col>46</xdr:col>
      <xdr:colOff>38100</xdr:colOff>
      <xdr:row>57</xdr:row>
      <xdr:rowOff>12897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68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4024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77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118199</xdr:rowOff>
    </xdr:from>
    <xdr:to>
      <xdr:col>41</xdr:col>
      <xdr:colOff>101600</xdr:colOff>
      <xdr:row>57</xdr:row>
      <xdr:rowOff>48349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71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39476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81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151327</xdr:rowOff>
    </xdr:from>
    <xdr:to>
      <xdr:col>36</xdr:col>
      <xdr:colOff>165100</xdr:colOff>
      <xdr:row>56</xdr:row>
      <xdr:rowOff>81477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58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72604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673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67881</xdr:rowOff>
    </xdr:from>
    <xdr:to>
      <xdr:col>55</xdr:col>
      <xdr:colOff>0</xdr:colOff>
      <xdr:row>78</xdr:row>
      <xdr:rowOff>113792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9639300" y="13269531"/>
          <a:ext cx="838200" cy="21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67881</xdr:rowOff>
    </xdr:from>
    <xdr:to>
      <xdr:col>50</xdr:col>
      <xdr:colOff>114300</xdr:colOff>
      <xdr:row>77</xdr:row>
      <xdr:rowOff>134175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8750300" y="13269531"/>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166142</xdr:rowOff>
    </xdr:from>
    <xdr:to>
      <xdr:col>45</xdr:col>
      <xdr:colOff>177800</xdr:colOff>
      <xdr:row>77</xdr:row>
      <xdr:rowOff>134175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3024892"/>
          <a:ext cx="889000" cy="31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45707</xdr:rowOff>
    </xdr:from>
    <xdr:to>
      <xdr:col>41</xdr:col>
      <xdr:colOff>50800</xdr:colOff>
      <xdr:row>75</xdr:row>
      <xdr:rowOff>166142</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6972300" y="12733007"/>
          <a:ext cx="889000" cy="29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104588</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13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74795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10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62992</xdr:rowOff>
    </xdr:from>
    <xdr:to>
      <xdr:col>55</xdr:col>
      <xdr:colOff>50800</xdr:colOff>
      <xdr:row>78</xdr:row>
      <xdr:rowOff>164592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43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149369</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351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17081</xdr:rowOff>
    </xdr:from>
    <xdr:to>
      <xdr:col>50</xdr:col>
      <xdr:colOff>165100</xdr:colOff>
      <xdr:row>77</xdr:row>
      <xdr:rowOff>118681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21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109808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428" y="1331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83375</xdr:rowOff>
    </xdr:from>
    <xdr:to>
      <xdr:col>46</xdr:col>
      <xdr:colOff>38100</xdr:colOff>
      <xdr:row>78</xdr:row>
      <xdr:rowOff>13525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28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4652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15428" y="1337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115341</xdr:rowOff>
    </xdr:from>
    <xdr:to>
      <xdr:col>41</xdr:col>
      <xdr:colOff>101600</xdr:colOff>
      <xdr:row>76</xdr:row>
      <xdr:rowOff>45492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29740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62018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274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166357</xdr:rowOff>
    </xdr:from>
    <xdr:to>
      <xdr:col>36</xdr:col>
      <xdr:colOff>165100</xdr:colOff>
      <xdr:row>74</xdr:row>
      <xdr:rowOff>96507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268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113034</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05111" y="1245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149397</xdr:rowOff>
    </xdr:from>
    <xdr:to>
      <xdr:col>55</xdr:col>
      <xdr:colOff>0</xdr:colOff>
      <xdr:row>97</xdr:row>
      <xdr:rowOff>34258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608597"/>
          <a:ext cx="838200" cy="5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34258</xdr:rowOff>
    </xdr:from>
    <xdr:to>
      <xdr:col>50</xdr:col>
      <xdr:colOff>114300</xdr:colOff>
      <xdr:row>97</xdr:row>
      <xdr:rowOff>79597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664908"/>
          <a:ext cx="889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79597</xdr:rowOff>
    </xdr:from>
    <xdr:to>
      <xdr:col>45</xdr:col>
      <xdr:colOff>177800</xdr:colOff>
      <xdr:row>98</xdr:row>
      <xdr:rowOff>29248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710247"/>
          <a:ext cx="889000" cy="12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29248</xdr:rowOff>
    </xdr:from>
    <xdr:to>
      <xdr:col>41</xdr:col>
      <xdr:colOff>50800</xdr:colOff>
      <xdr:row>98</xdr:row>
      <xdr:rowOff>64472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831348"/>
          <a:ext cx="889000" cy="3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98597</xdr:rowOff>
    </xdr:from>
    <xdr:to>
      <xdr:col>55</xdr:col>
      <xdr:colOff>50800</xdr:colOff>
      <xdr:row>97</xdr:row>
      <xdr:rowOff>28747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55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77024</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53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154908</xdr:rowOff>
    </xdr:from>
    <xdr:to>
      <xdr:col>50</xdr:col>
      <xdr:colOff>165100</xdr:colOff>
      <xdr:row>97</xdr:row>
      <xdr:rowOff>85058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6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76185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70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28797</xdr:rowOff>
    </xdr:from>
    <xdr:to>
      <xdr:col>46</xdr:col>
      <xdr:colOff>38100</xdr:colOff>
      <xdr:row>97</xdr:row>
      <xdr:rowOff>130397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65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121524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75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149898</xdr:rowOff>
    </xdr:from>
    <xdr:to>
      <xdr:col>41</xdr:col>
      <xdr:colOff>101600</xdr:colOff>
      <xdr:row>98</xdr:row>
      <xdr:rowOff>80048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78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71175</xdr:rowOff>
    </xdr:from>
    <xdr:ext cx="469744"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26428" y="1687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13672</xdr:rowOff>
    </xdr:from>
    <xdr:to>
      <xdr:col>36</xdr:col>
      <xdr:colOff>165100</xdr:colOff>
      <xdr:row>98</xdr:row>
      <xdr:rowOff>115272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81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106399</xdr:rowOff>
    </xdr:from>
    <xdr:ext cx="469744"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37428" y="1690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98552</xdr:rowOff>
    </xdr:from>
    <xdr:to>
      <xdr:col>85</xdr:col>
      <xdr:colOff>127000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785102"/>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96266</xdr:rowOff>
    </xdr:from>
    <xdr:to>
      <xdr:col>81</xdr:col>
      <xdr:colOff>50800</xdr:colOff>
      <xdr:row>39</xdr:row>
      <xdr:rowOff>98552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78281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93545</xdr:rowOff>
    </xdr:from>
    <xdr:to>
      <xdr:col>76</xdr:col>
      <xdr:colOff>114300</xdr:colOff>
      <xdr:row>39</xdr:row>
      <xdr:rowOff>96266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80095"/>
          <a:ext cx="88900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90497</xdr:rowOff>
    </xdr:from>
    <xdr:to>
      <xdr:col>71</xdr:col>
      <xdr:colOff>177800</xdr:colOff>
      <xdr:row>39</xdr:row>
      <xdr:rowOff>93545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77047"/>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47752</xdr:rowOff>
    </xdr:from>
    <xdr:to>
      <xdr:col>81</xdr:col>
      <xdr:colOff>101600</xdr:colOff>
      <xdr:row>39</xdr:row>
      <xdr:rowOff>149352</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140479</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8270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45466</xdr:rowOff>
    </xdr:from>
    <xdr:to>
      <xdr:col>76</xdr:col>
      <xdr:colOff>165100</xdr:colOff>
      <xdr:row>39</xdr:row>
      <xdr:rowOff>147066</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3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138193</xdr:rowOff>
    </xdr:from>
    <xdr:ext cx="313932"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35333" y="68247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42745</xdr:rowOff>
    </xdr:from>
    <xdr:to>
      <xdr:col>72</xdr:col>
      <xdr:colOff>38100</xdr:colOff>
      <xdr:row>39</xdr:row>
      <xdr:rowOff>144345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2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135472</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46333" y="68220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39697</xdr:rowOff>
    </xdr:from>
    <xdr:to>
      <xdr:col>67</xdr:col>
      <xdr:colOff>101600</xdr:colOff>
      <xdr:row>39</xdr:row>
      <xdr:rowOff>141297</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72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132424</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57333" y="68189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75417</xdr:rowOff>
    </xdr:from>
    <xdr:to>
      <xdr:col>85</xdr:col>
      <xdr:colOff>127000</xdr:colOff>
      <xdr:row>77</xdr:row>
      <xdr:rowOff>94368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277067"/>
          <a:ext cx="838200" cy="1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75417</xdr:rowOff>
    </xdr:from>
    <xdr:to>
      <xdr:col>81</xdr:col>
      <xdr:colOff>50800</xdr:colOff>
      <xdr:row>77</xdr:row>
      <xdr:rowOff>108359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277067"/>
          <a:ext cx="889000" cy="3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108359</xdr:rowOff>
    </xdr:from>
    <xdr:to>
      <xdr:col>76</xdr:col>
      <xdr:colOff>114300</xdr:colOff>
      <xdr:row>77</xdr:row>
      <xdr:rowOff>139836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310009"/>
          <a:ext cx="889000" cy="3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139836</xdr:rowOff>
    </xdr:from>
    <xdr:to>
      <xdr:col>71</xdr:col>
      <xdr:colOff>177800</xdr:colOff>
      <xdr:row>78</xdr:row>
      <xdr:rowOff>19365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341486"/>
          <a:ext cx="889000" cy="50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43568</xdr:rowOff>
    </xdr:from>
    <xdr:to>
      <xdr:col>85</xdr:col>
      <xdr:colOff>177800</xdr:colOff>
      <xdr:row>77</xdr:row>
      <xdr:rowOff>145168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4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21995</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23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24617</xdr:rowOff>
    </xdr:from>
    <xdr:to>
      <xdr:col>81</xdr:col>
      <xdr:colOff>101600</xdr:colOff>
      <xdr:row>77</xdr:row>
      <xdr:rowOff>126217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2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117344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31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57559</xdr:rowOff>
    </xdr:from>
    <xdr:to>
      <xdr:col>76</xdr:col>
      <xdr:colOff>165100</xdr:colOff>
      <xdr:row>77</xdr:row>
      <xdr:rowOff>159159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25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150286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35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89036</xdr:rowOff>
    </xdr:from>
    <xdr:to>
      <xdr:col>72</xdr:col>
      <xdr:colOff>38100</xdr:colOff>
      <xdr:row>78</xdr:row>
      <xdr:rowOff>19186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9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10313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38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140015</xdr:rowOff>
    </xdr:from>
    <xdr:to>
      <xdr:col>67</xdr:col>
      <xdr:colOff>101600</xdr:colOff>
      <xdr:row>78</xdr:row>
      <xdr:rowOff>70165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34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61292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43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15246</xdr:rowOff>
    </xdr:from>
    <xdr:to>
      <xdr:col>85</xdr:col>
      <xdr:colOff>127000</xdr:colOff>
      <xdr:row>98</xdr:row>
      <xdr:rowOff>36240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817346"/>
          <a:ext cx="838200" cy="2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15246</xdr:rowOff>
    </xdr:from>
    <xdr:to>
      <xdr:col>81</xdr:col>
      <xdr:colOff>50800</xdr:colOff>
      <xdr:row>98</xdr:row>
      <xdr:rowOff>22161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817346"/>
          <a:ext cx="889000" cy="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22161</xdr:rowOff>
    </xdr:from>
    <xdr:to>
      <xdr:col>76</xdr:col>
      <xdr:colOff>114300</xdr:colOff>
      <xdr:row>98</xdr:row>
      <xdr:rowOff>22200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824261"/>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22200</xdr:rowOff>
    </xdr:from>
    <xdr:to>
      <xdr:col>71</xdr:col>
      <xdr:colOff>177800</xdr:colOff>
      <xdr:row>98</xdr:row>
      <xdr:rowOff>29724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24300"/>
          <a:ext cx="889000" cy="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156890</xdr:rowOff>
    </xdr:from>
    <xdr:to>
      <xdr:col>85</xdr:col>
      <xdr:colOff>177800</xdr:colOff>
      <xdr:row>98</xdr:row>
      <xdr:rowOff>87040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8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135317</xdr:rowOff>
    </xdr:from>
    <xdr:ext cx="469744"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6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135896</xdr:rowOff>
    </xdr:from>
    <xdr:to>
      <xdr:col>81</xdr:col>
      <xdr:colOff>101600</xdr:colOff>
      <xdr:row>98</xdr:row>
      <xdr:rowOff>66046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6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57173</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85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142811</xdr:rowOff>
    </xdr:from>
    <xdr:to>
      <xdr:col>76</xdr:col>
      <xdr:colOff>165100</xdr:colOff>
      <xdr:row>98</xdr:row>
      <xdr:rowOff>72961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7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64088</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6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142850</xdr:rowOff>
    </xdr:from>
    <xdr:to>
      <xdr:col>72</xdr:col>
      <xdr:colOff>38100</xdr:colOff>
      <xdr:row>98</xdr:row>
      <xdr:rowOff>73000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77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64127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86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150374</xdr:rowOff>
    </xdr:from>
    <xdr:to>
      <xdr:col>67</xdr:col>
      <xdr:colOff>101600</xdr:colOff>
      <xdr:row>98</xdr:row>
      <xdr:rowOff>80524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8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97051</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79428" y="1655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146787</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147537"/>
          <a:ext cx="838200" cy="50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95987</xdr:rowOff>
    </xdr:from>
    <xdr:to>
      <xdr:col>116</xdr:col>
      <xdr:colOff>114300</xdr:colOff>
      <xdr:row>36</xdr:row>
      <xdr:rowOff>26137</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09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118864</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5948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42793</xdr:rowOff>
    </xdr:from>
    <xdr:to>
      <xdr:col>116</xdr:col>
      <xdr:colOff>63500</xdr:colOff>
      <xdr:row>59</xdr:row>
      <xdr:rowOff>43593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158343"/>
          <a:ext cx="8382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43593</xdr:rowOff>
    </xdr:from>
    <xdr:to>
      <xdr:col>111</xdr:col>
      <xdr:colOff>177800</xdr:colOff>
      <xdr:row>59</xdr:row>
      <xdr:rowOff>43612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159143"/>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43593</xdr:rowOff>
    </xdr:from>
    <xdr:to>
      <xdr:col>107</xdr:col>
      <xdr:colOff>50800</xdr:colOff>
      <xdr:row>59</xdr:row>
      <xdr:rowOff>43612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159143"/>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43364</xdr:rowOff>
    </xdr:from>
    <xdr:to>
      <xdr:col>102</xdr:col>
      <xdr:colOff>114300</xdr:colOff>
      <xdr:row>59</xdr:row>
      <xdr:rowOff>43593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15891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163443</xdr:rowOff>
    </xdr:from>
    <xdr:to>
      <xdr:col>116</xdr:col>
      <xdr:colOff>114300</xdr:colOff>
      <xdr:row>59</xdr:row>
      <xdr:rowOff>93593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0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78370</xdr:rowOff>
    </xdr:from>
    <xdr:ext cx="313932"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224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164243</xdr:rowOff>
    </xdr:from>
    <xdr:to>
      <xdr:col>112</xdr:col>
      <xdr:colOff>38100</xdr:colOff>
      <xdr:row>59</xdr:row>
      <xdr:rowOff>94393</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0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85520</xdr:rowOff>
    </xdr:from>
    <xdr:ext cx="313932"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66333" y="10201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164262</xdr:rowOff>
    </xdr:from>
    <xdr:to>
      <xdr:col>107</xdr:col>
      <xdr:colOff>101600</xdr:colOff>
      <xdr:row>59</xdr:row>
      <xdr:rowOff>94412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0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85539</xdr:rowOff>
    </xdr:from>
    <xdr:ext cx="313932"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77333" y="102010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164243</xdr:rowOff>
    </xdr:from>
    <xdr:to>
      <xdr:col>102</xdr:col>
      <xdr:colOff>165100</xdr:colOff>
      <xdr:row>59</xdr:row>
      <xdr:rowOff>94393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0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85520</xdr:rowOff>
    </xdr:from>
    <xdr:ext cx="313932"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88333" y="10201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164014</xdr:rowOff>
    </xdr:from>
    <xdr:to>
      <xdr:col>98</xdr:col>
      <xdr:colOff>38100</xdr:colOff>
      <xdr:row>59</xdr:row>
      <xdr:rowOff>94164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10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85291</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99333" y="102008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62509</xdr:rowOff>
    </xdr:from>
    <xdr:to>
      <xdr:col>116</xdr:col>
      <xdr:colOff>63500</xdr:colOff>
      <xdr:row>74</xdr:row>
      <xdr:rowOff>143053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2749809"/>
          <a:ext cx="838200" cy="8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143053</xdr:rowOff>
    </xdr:from>
    <xdr:to>
      <xdr:col>111</xdr:col>
      <xdr:colOff>177800</xdr:colOff>
      <xdr:row>75</xdr:row>
      <xdr:rowOff>83579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830353"/>
          <a:ext cx="889000" cy="11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83579</xdr:rowOff>
    </xdr:from>
    <xdr:to>
      <xdr:col>107</xdr:col>
      <xdr:colOff>50800</xdr:colOff>
      <xdr:row>75</xdr:row>
      <xdr:rowOff>124041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2942329"/>
          <a:ext cx="889000" cy="4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124041</xdr:rowOff>
    </xdr:from>
    <xdr:to>
      <xdr:col>102</xdr:col>
      <xdr:colOff>114300</xdr:colOff>
      <xdr:row>75</xdr:row>
      <xdr:rowOff>168047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8656300" y="12982791"/>
          <a:ext cx="889000" cy="4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11709</xdr:rowOff>
    </xdr:from>
    <xdr:to>
      <xdr:col>116</xdr:col>
      <xdr:colOff>114300</xdr:colOff>
      <xdr:row>74</xdr:row>
      <xdr:rowOff>113309</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69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34586</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55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92253</xdr:rowOff>
    </xdr:from>
    <xdr:to>
      <xdr:col>112</xdr:col>
      <xdr:colOff>38100</xdr:colOff>
      <xdr:row>75</xdr:row>
      <xdr:rowOff>22403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77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38930</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255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32779</xdr:rowOff>
    </xdr:from>
    <xdr:to>
      <xdr:col>107</xdr:col>
      <xdr:colOff>101600</xdr:colOff>
      <xdr:row>75</xdr:row>
      <xdr:rowOff>134379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89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125506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298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73241</xdr:rowOff>
    </xdr:from>
    <xdr:to>
      <xdr:col>102</xdr:col>
      <xdr:colOff>165100</xdr:colOff>
      <xdr:row>76</xdr:row>
      <xdr:rowOff>3392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29319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165967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302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117246</xdr:rowOff>
    </xdr:from>
    <xdr:to>
      <xdr:col>98</xdr:col>
      <xdr:colOff>38100</xdr:colOff>
      <xdr:row>76</xdr:row>
      <xdr:rowOff>47396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97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38524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306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普通建設事業費の住民一人当たりのコストは、前年度と比較して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17,403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円減少しており、主な要因は、枚方市駅周辺再整備ビジョン推進事業費の減少によるものである。普通建設事業費については、毎年概ね</a:t>
          </a:r>
          <a:r>
            <a:rPr kumimoji="1" lang="en-US" altLang="ja-JP" sz="1300">
              <a:solidFill>
                <a:schemeClr val="tx1"/>
              </a:solidFill>
              <a:latin typeface="ＭＳ Ｐゴシック" panose="020B0600070205080204" pitchFamily="50" charset="-128"/>
              <a:ea typeface="ＭＳ Ｐゴシック" panose="020B0600070205080204" pitchFamily="50" charset="-128"/>
            </a:rPr>
            <a:t>70</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億円程度を基本としながら、引き続き予定される大規模事業については財政に与える影響を踏まえ計画的に実施していく。公債費の住民一人当たりのコストは、類似団体内平均値と比較して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7,735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円低く、前年度と比較すると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829</a:t>
          </a:r>
          <a:r>
            <a:rPr kumimoji="1" lang="ja-JP" altLang="en-US" sz="1300">
              <a:solidFill>
                <a:schemeClr val="tx1"/>
              </a:solidFill>
              <a:latin typeface="ＭＳ Ｐゴシック" panose="020B0600070205080204" pitchFamily="50" charset="-128"/>
              <a:ea typeface="ＭＳ Ｐゴシック" panose="020B0600070205080204" pitchFamily="50" charset="-128"/>
            </a:rPr>
            <a:t>円減少しており、これは普通建設事業費の減少によるものである。引き続き、減債基金を活用した市債残高の抑制に努め、公債費の負担軽減を図っていく。扶助費の住民一人当たりのコストは、類似団体内平均値と同様に増加傾向にあり、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7,340</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円の増となっている。これは、障害者自立支援費の増などによるものである。繰出金の住民一人当たりのコストは、前年度と比較して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2,114</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円の増となっており、療養給付費負担金を始めとした後期高齢者医療や国民健康保険に対する繰出金の増加によるものである。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大阪府枚方市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392,328
385,941
65.12
166,943,520
164,457,194
1,978,576
84,671,319
111,800,564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53594</xdr:rowOff>
    </xdr:from>
    <xdr:to>
      <xdr:col>24</xdr:col>
      <xdr:colOff>63500</xdr:colOff>
      <xdr:row>36</xdr:row>
      <xdr:rowOff>92456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25794"/>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92456</xdr:rowOff>
    </xdr:from>
    <xdr:to>
      <xdr:col>19</xdr:col>
      <xdr:colOff>177800</xdr:colOff>
      <xdr:row>36</xdr:row>
      <xdr:rowOff>154940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64656"/>
          <a:ext cx="88900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148082</xdr:rowOff>
    </xdr:from>
    <xdr:to>
      <xdr:col>15</xdr:col>
      <xdr:colOff>50800</xdr:colOff>
      <xdr:row>36</xdr:row>
      <xdr:rowOff>154940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2028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110744</xdr:rowOff>
    </xdr:from>
    <xdr:to>
      <xdr:col>10</xdr:col>
      <xdr:colOff>114300</xdr:colOff>
      <xdr:row>36</xdr:row>
      <xdr:rowOff>148082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82944"/>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2794</xdr:rowOff>
    </xdr:from>
    <xdr:to>
      <xdr:col>24</xdr:col>
      <xdr:colOff>114300</xdr:colOff>
      <xdr:row>36</xdr:row>
      <xdr:rowOff>104394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7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152671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5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41656</xdr:rowOff>
    </xdr:from>
    <xdr:to>
      <xdr:col>20</xdr:col>
      <xdr:colOff>38100</xdr:colOff>
      <xdr:row>36</xdr:row>
      <xdr:rowOff>143256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1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134383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104140</xdr:rowOff>
    </xdr:from>
    <xdr:to>
      <xdr:col>15</xdr:col>
      <xdr:colOff>101600</xdr:colOff>
      <xdr:row>37</xdr:row>
      <xdr:rowOff>34290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7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25417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97282</xdr:rowOff>
    </xdr:from>
    <xdr:to>
      <xdr:col>10</xdr:col>
      <xdr:colOff>165100</xdr:colOff>
      <xdr:row>37</xdr:row>
      <xdr:rowOff>27432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6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18559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6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59944</xdr:rowOff>
    </xdr:from>
    <xdr:to>
      <xdr:col>6</xdr:col>
      <xdr:colOff>38100</xdr:colOff>
      <xdr:row>36</xdr:row>
      <xdr:rowOff>161544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3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152671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2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131534</xdr:rowOff>
    </xdr:from>
    <xdr:to>
      <xdr:col>24</xdr:col>
      <xdr:colOff>63500</xdr:colOff>
      <xdr:row>59</xdr:row>
      <xdr:rowOff>3911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75634"/>
          <a:ext cx="838200" cy="4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3721</xdr:rowOff>
    </xdr:from>
    <xdr:to>
      <xdr:col>19</xdr:col>
      <xdr:colOff>177800</xdr:colOff>
      <xdr:row>59</xdr:row>
      <xdr:rowOff>3911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119271"/>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10655</xdr:rowOff>
    </xdr:from>
    <xdr:to>
      <xdr:col>15</xdr:col>
      <xdr:colOff>50800</xdr:colOff>
      <xdr:row>59</xdr:row>
      <xdr:rowOff>3721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54755"/>
          <a:ext cx="889000" cy="16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83185</xdr:rowOff>
    </xdr:from>
    <xdr:to>
      <xdr:col>10</xdr:col>
      <xdr:colOff>114300</xdr:colOff>
      <xdr:row>58</xdr:row>
      <xdr:rowOff>10655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55685"/>
          <a:ext cx="889000" cy="129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80734</xdr:rowOff>
    </xdr:from>
    <xdr:to>
      <xdr:col>24</xdr:col>
      <xdr:colOff>114300</xdr:colOff>
      <xdr:row>59</xdr:row>
      <xdr:rowOff>10884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2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167111</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3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124561</xdr:rowOff>
    </xdr:from>
    <xdr:to>
      <xdr:col>20</xdr:col>
      <xdr:colOff>38100</xdr:colOff>
      <xdr:row>59</xdr:row>
      <xdr:rowOff>54711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6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45838</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6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124371</xdr:rowOff>
    </xdr:from>
    <xdr:to>
      <xdr:col>15</xdr:col>
      <xdr:colOff>101600</xdr:colOff>
      <xdr:row>59</xdr:row>
      <xdr:rowOff>54521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45648</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6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131305</xdr:rowOff>
    </xdr:from>
    <xdr:to>
      <xdr:col>10</xdr:col>
      <xdr:colOff>165100</xdr:colOff>
      <xdr:row>58</xdr:row>
      <xdr:rowOff>61455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0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77982</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67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32385</xdr:rowOff>
    </xdr:from>
    <xdr:to>
      <xdr:col>6</xdr:col>
      <xdr:colOff>38100</xdr:colOff>
      <xdr:row>50</xdr:row>
      <xdr:rowOff>133985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0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150512</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380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24135</xdr:rowOff>
    </xdr:from>
    <xdr:to>
      <xdr:col>24</xdr:col>
      <xdr:colOff>63500</xdr:colOff>
      <xdr:row>76</xdr:row>
      <xdr:rowOff>94788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054335"/>
          <a:ext cx="838200" cy="7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94788</xdr:rowOff>
    </xdr:from>
    <xdr:to>
      <xdr:col>19</xdr:col>
      <xdr:colOff>177800</xdr:colOff>
      <xdr:row>77</xdr:row>
      <xdr:rowOff>38354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124988"/>
          <a:ext cx="889000" cy="11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145819</xdr:rowOff>
    </xdr:from>
    <xdr:to>
      <xdr:col>15</xdr:col>
      <xdr:colOff>50800</xdr:colOff>
      <xdr:row>77</xdr:row>
      <xdr:rowOff>38354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176019"/>
          <a:ext cx="889000" cy="6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145819</xdr:rowOff>
    </xdr:from>
    <xdr:to>
      <xdr:col>10</xdr:col>
      <xdr:colOff>114300</xdr:colOff>
      <xdr:row>78</xdr:row>
      <xdr:rowOff>13528</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176019"/>
          <a:ext cx="889000" cy="21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144785</xdr:rowOff>
    </xdr:from>
    <xdr:to>
      <xdr:col>24</xdr:col>
      <xdr:colOff>114300</xdr:colOff>
      <xdr:row>76</xdr:row>
      <xdr:rowOff>74935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00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167662</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854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43988</xdr:rowOff>
    </xdr:from>
    <xdr:to>
      <xdr:col>20</xdr:col>
      <xdr:colOff>38100</xdr:colOff>
      <xdr:row>76</xdr:row>
      <xdr:rowOff>145588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07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162115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849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159004</xdr:rowOff>
    </xdr:from>
    <xdr:to>
      <xdr:col>15</xdr:col>
      <xdr:colOff>101600</xdr:colOff>
      <xdr:row>77</xdr:row>
      <xdr:rowOff>89154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18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105681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96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95019</xdr:rowOff>
    </xdr:from>
    <xdr:to>
      <xdr:col>10</xdr:col>
      <xdr:colOff>165100</xdr:colOff>
      <xdr:row>77</xdr:row>
      <xdr:rowOff>25169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12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41696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900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134178</xdr:rowOff>
    </xdr:from>
    <xdr:to>
      <xdr:col>6</xdr:col>
      <xdr:colOff>38100</xdr:colOff>
      <xdr:row>78</xdr:row>
      <xdr:rowOff>64328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3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80855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111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30567</xdr:rowOff>
    </xdr:from>
    <xdr:to>
      <xdr:col>24</xdr:col>
      <xdr:colOff>63500</xdr:colOff>
      <xdr:row>96</xdr:row>
      <xdr:rowOff>132180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489767"/>
          <a:ext cx="838200" cy="10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45083</xdr:rowOff>
    </xdr:from>
    <xdr:to>
      <xdr:col>19</xdr:col>
      <xdr:colOff>177800</xdr:colOff>
      <xdr:row>96</xdr:row>
      <xdr:rowOff>30567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332833"/>
          <a:ext cx="889000" cy="15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45083</xdr:rowOff>
    </xdr:from>
    <xdr:to>
      <xdr:col>15</xdr:col>
      <xdr:colOff>50800</xdr:colOff>
      <xdr:row>95</xdr:row>
      <xdr:rowOff>116977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332833"/>
          <a:ext cx="889000" cy="7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116977</xdr:rowOff>
    </xdr:from>
    <xdr:to>
      <xdr:col>10</xdr:col>
      <xdr:colOff>114300</xdr:colOff>
      <xdr:row>97</xdr:row>
      <xdr:rowOff>59781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04727"/>
          <a:ext cx="889000" cy="28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81380</xdr:rowOff>
    </xdr:from>
    <xdr:to>
      <xdr:col>24</xdr:col>
      <xdr:colOff>114300</xdr:colOff>
      <xdr:row>97</xdr:row>
      <xdr:rowOff>11530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4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59807</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1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151217</xdr:rowOff>
    </xdr:from>
    <xdr:to>
      <xdr:col>20</xdr:col>
      <xdr:colOff>38100</xdr:colOff>
      <xdr:row>96</xdr:row>
      <xdr:rowOff>81367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43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72494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165733</xdr:rowOff>
    </xdr:from>
    <xdr:to>
      <xdr:col>15</xdr:col>
      <xdr:colOff>101600</xdr:colOff>
      <xdr:row>95</xdr:row>
      <xdr:rowOff>95883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28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87010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37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66177</xdr:rowOff>
    </xdr:from>
    <xdr:to>
      <xdr:col>10</xdr:col>
      <xdr:colOff>165100</xdr:colOff>
      <xdr:row>95</xdr:row>
      <xdr:rowOff>167777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5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158904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4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8981</xdr:rowOff>
    </xdr:from>
    <xdr:to>
      <xdr:col>6</xdr:col>
      <xdr:colOff>38100</xdr:colOff>
      <xdr:row>97</xdr:row>
      <xdr:rowOff>110581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3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101708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3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102210</xdr:rowOff>
    </xdr:from>
    <xdr:to>
      <xdr:col>55</xdr:col>
      <xdr:colOff>0</xdr:colOff>
      <xdr:row>37</xdr:row>
      <xdr:rowOff>114554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445860"/>
          <a:ext cx="8382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114554</xdr:rowOff>
    </xdr:from>
    <xdr:to>
      <xdr:col>50</xdr:col>
      <xdr:colOff>114300</xdr:colOff>
      <xdr:row>37</xdr:row>
      <xdr:rowOff>127356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458204"/>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127356</xdr:rowOff>
    </xdr:from>
    <xdr:to>
      <xdr:col>45</xdr:col>
      <xdr:colOff>177800</xdr:colOff>
      <xdr:row>37</xdr:row>
      <xdr:rowOff>133299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471006"/>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21285</xdr:rowOff>
    </xdr:from>
    <xdr:to>
      <xdr:col>41</xdr:col>
      <xdr:colOff>50800</xdr:colOff>
      <xdr:row>37</xdr:row>
      <xdr:rowOff>133299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364935"/>
          <a:ext cx="8890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51410</xdr:rowOff>
    </xdr:from>
    <xdr:to>
      <xdr:col>55</xdr:col>
      <xdr:colOff>50800</xdr:colOff>
      <xdr:row>37</xdr:row>
      <xdr:rowOff>153010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3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29837</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73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63754</xdr:rowOff>
    </xdr:from>
    <xdr:to>
      <xdr:col>50</xdr:col>
      <xdr:colOff>165100</xdr:colOff>
      <xdr:row>37</xdr:row>
      <xdr:rowOff>165354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0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156481</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5001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76556</xdr:rowOff>
    </xdr:from>
    <xdr:to>
      <xdr:col>46</xdr:col>
      <xdr:colOff>38100</xdr:colOff>
      <xdr:row>38</xdr:row>
      <xdr:rowOff>6706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2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169283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512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82499</xdr:rowOff>
    </xdr:from>
    <xdr:to>
      <xdr:col>41</xdr:col>
      <xdr:colOff>101600</xdr:colOff>
      <xdr:row>38</xdr:row>
      <xdr:rowOff>12649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2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3776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518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141935</xdr:rowOff>
    </xdr:from>
    <xdr:to>
      <xdr:col>36</xdr:col>
      <xdr:colOff>165100</xdr:colOff>
      <xdr:row>37</xdr:row>
      <xdr:rowOff>72085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3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63212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4068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2540</xdr:rowOff>
    </xdr:from>
    <xdr:to>
      <xdr:col>55</xdr:col>
      <xdr:colOff>0</xdr:colOff>
      <xdr:row>59</xdr:row>
      <xdr:rowOff>10389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18090"/>
          <a:ext cx="838200" cy="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9779</xdr:rowOff>
    </xdr:from>
    <xdr:to>
      <xdr:col>50</xdr:col>
      <xdr:colOff>114300</xdr:colOff>
      <xdr:row>59</xdr:row>
      <xdr:rowOff>10389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125329"/>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8103</xdr:rowOff>
    </xdr:from>
    <xdr:to>
      <xdr:col>45</xdr:col>
      <xdr:colOff>177800</xdr:colOff>
      <xdr:row>59</xdr:row>
      <xdr:rowOff>9779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123653"/>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8103</xdr:rowOff>
    </xdr:from>
    <xdr:to>
      <xdr:col>41</xdr:col>
      <xdr:colOff>50800</xdr:colOff>
      <xdr:row>59</xdr:row>
      <xdr:rowOff>10160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23653"/>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123190</xdr:rowOff>
    </xdr:from>
    <xdr:to>
      <xdr:col>55</xdr:col>
      <xdr:colOff>50800</xdr:colOff>
      <xdr:row>59</xdr:row>
      <xdr:rowOff>53340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6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38117</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82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131039</xdr:rowOff>
    </xdr:from>
    <xdr:to>
      <xdr:col>50</xdr:col>
      <xdr:colOff>165100</xdr:colOff>
      <xdr:row>59</xdr:row>
      <xdr:rowOff>61189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7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52316</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67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130429</xdr:rowOff>
    </xdr:from>
    <xdr:to>
      <xdr:col>46</xdr:col>
      <xdr:colOff>38100</xdr:colOff>
      <xdr:row>59</xdr:row>
      <xdr:rowOff>60579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7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51706</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672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128753</xdr:rowOff>
    </xdr:from>
    <xdr:to>
      <xdr:col>41</xdr:col>
      <xdr:colOff>101600</xdr:colOff>
      <xdr:row>59</xdr:row>
      <xdr:rowOff>58903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7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50030</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655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130810</xdr:rowOff>
    </xdr:from>
    <xdr:to>
      <xdr:col>36</xdr:col>
      <xdr:colOff>165100</xdr:colOff>
      <xdr:row>59</xdr:row>
      <xdr:rowOff>60960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7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52087</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676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157283</xdr:rowOff>
    </xdr:from>
    <xdr:to>
      <xdr:col>55</xdr:col>
      <xdr:colOff>0</xdr:colOff>
      <xdr:row>79</xdr:row>
      <xdr:rowOff>30314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30383"/>
          <a:ext cx="838200" cy="4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157283</xdr:rowOff>
    </xdr:from>
    <xdr:to>
      <xdr:col>50</xdr:col>
      <xdr:colOff>114300</xdr:colOff>
      <xdr:row>79</xdr:row>
      <xdr:rowOff>25381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30383"/>
          <a:ext cx="889000" cy="3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169456</xdr:rowOff>
    </xdr:from>
    <xdr:to>
      <xdr:col>45</xdr:col>
      <xdr:colOff>177800</xdr:colOff>
      <xdr:row>79</xdr:row>
      <xdr:rowOff>25381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542556"/>
          <a:ext cx="889000" cy="2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120422</xdr:rowOff>
    </xdr:from>
    <xdr:to>
      <xdr:col>41</xdr:col>
      <xdr:colOff>50800</xdr:colOff>
      <xdr:row>78</xdr:row>
      <xdr:rowOff>169456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93522"/>
          <a:ext cx="889000" cy="4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150964</xdr:rowOff>
    </xdr:from>
    <xdr:to>
      <xdr:col>55</xdr:col>
      <xdr:colOff>50800</xdr:colOff>
      <xdr:row>79</xdr:row>
      <xdr:rowOff>81114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2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65891</xdr:rowOff>
    </xdr:from>
    <xdr:ext cx="378565"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389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106483</xdr:rowOff>
    </xdr:from>
    <xdr:to>
      <xdr:col>50</xdr:col>
      <xdr:colOff>165100</xdr:colOff>
      <xdr:row>79</xdr:row>
      <xdr:rowOff>36633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7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27760</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7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146031</xdr:rowOff>
    </xdr:from>
    <xdr:to>
      <xdr:col>46</xdr:col>
      <xdr:colOff>38100</xdr:colOff>
      <xdr:row>79</xdr:row>
      <xdr:rowOff>76181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1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67308</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6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118656</xdr:rowOff>
    </xdr:from>
    <xdr:to>
      <xdr:col>41</xdr:col>
      <xdr:colOff>101600</xdr:colOff>
      <xdr:row>79</xdr:row>
      <xdr:rowOff>48806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9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39933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8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69622</xdr:rowOff>
    </xdr:from>
    <xdr:to>
      <xdr:col>36</xdr:col>
      <xdr:colOff>165100</xdr:colOff>
      <xdr:row>78</xdr:row>
      <xdr:rowOff>171222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4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162349</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3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107848</xdr:rowOff>
    </xdr:from>
    <xdr:to>
      <xdr:col>55</xdr:col>
      <xdr:colOff>0</xdr:colOff>
      <xdr:row>97</xdr:row>
      <xdr:rowOff>95141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395598"/>
          <a:ext cx="838200" cy="33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107848</xdr:rowOff>
    </xdr:from>
    <xdr:to>
      <xdr:col>50</xdr:col>
      <xdr:colOff>114300</xdr:colOff>
      <xdr:row>96</xdr:row>
      <xdr:rowOff>36849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95598"/>
          <a:ext cx="889000" cy="10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36849</xdr:rowOff>
    </xdr:from>
    <xdr:to>
      <xdr:col>45</xdr:col>
      <xdr:colOff>177800</xdr:colOff>
      <xdr:row>97</xdr:row>
      <xdr:rowOff>80397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496049"/>
          <a:ext cx="889000" cy="21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80397</xdr:rowOff>
    </xdr:from>
    <xdr:to>
      <xdr:col>41</xdr:col>
      <xdr:colOff>50800</xdr:colOff>
      <xdr:row>97</xdr:row>
      <xdr:rowOff>96971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11047"/>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44341</xdr:rowOff>
    </xdr:from>
    <xdr:to>
      <xdr:col>55</xdr:col>
      <xdr:colOff>50800</xdr:colOff>
      <xdr:row>97</xdr:row>
      <xdr:rowOff>145941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7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22768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5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57048</xdr:rowOff>
    </xdr:from>
    <xdr:to>
      <xdr:col>50</xdr:col>
      <xdr:colOff>165100</xdr:colOff>
      <xdr:row>95</xdr:row>
      <xdr:rowOff>158648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3725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2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157499</xdr:rowOff>
    </xdr:from>
    <xdr:to>
      <xdr:col>46</xdr:col>
      <xdr:colOff>38100</xdr:colOff>
      <xdr:row>96</xdr:row>
      <xdr:rowOff>87649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4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104176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2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29597</xdr:rowOff>
    </xdr:from>
    <xdr:to>
      <xdr:col>41</xdr:col>
      <xdr:colOff>101600</xdr:colOff>
      <xdr:row>97</xdr:row>
      <xdr:rowOff>131197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6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122324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5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46171</xdr:rowOff>
    </xdr:from>
    <xdr:to>
      <xdr:col>36</xdr:col>
      <xdr:colOff>165100</xdr:colOff>
      <xdr:row>97</xdr:row>
      <xdr:rowOff>147771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7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138898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6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90932</xdr:rowOff>
    </xdr:from>
    <xdr:to>
      <xdr:col>85</xdr:col>
      <xdr:colOff>127000</xdr:colOff>
      <xdr:row>37</xdr:row>
      <xdr:rowOff>110962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434582"/>
          <a:ext cx="838200" cy="2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54138</xdr:rowOff>
    </xdr:from>
    <xdr:to>
      <xdr:col>81</xdr:col>
      <xdr:colOff>50800</xdr:colOff>
      <xdr:row>37</xdr:row>
      <xdr:rowOff>90932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397788"/>
          <a:ext cx="889000" cy="3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54138</xdr:rowOff>
    </xdr:from>
    <xdr:to>
      <xdr:col>76</xdr:col>
      <xdr:colOff>114300</xdr:colOff>
      <xdr:row>37</xdr:row>
      <xdr:rowOff>158206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97788"/>
          <a:ext cx="889000" cy="10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103995</xdr:rowOff>
    </xdr:from>
    <xdr:to>
      <xdr:col>71</xdr:col>
      <xdr:colOff>177800</xdr:colOff>
      <xdr:row>37</xdr:row>
      <xdr:rowOff>158206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447645"/>
          <a:ext cx="889000" cy="5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60162</xdr:rowOff>
    </xdr:from>
    <xdr:to>
      <xdr:col>85</xdr:col>
      <xdr:colOff>177800</xdr:colOff>
      <xdr:row>37</xdr:row>
      <xdr:rowOff>161762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0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38589</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8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40132</xdr:rowOff>
    </xdr:from>
    <xdr:to>
      <xdr:col>81</xdr:col>
      <xdr:colOff>101600</xdr:colOff>
      <xdr:row>37</xdr:row>
      <xdr:rowOff>141732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8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132859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7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3338</xdr:rowOff>
    </xdr:from>
    <xdr:to>
      <xdr:col>76</xdr:col>
      <xdr:colOff>165100</xdr:colOff>
      <xdr:row>37</xdr:row>
      <xdr:rowOff>104938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4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121465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12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107406</xdr:rowOff>
    </xdr:from>
    <xdr:to>
      <xdr:col>72</xdr:col>
      <xdr:colOff>38100</xdr:colOff>
      <xdr:row>38</xdr:row>
      <xdr:rowOff>37556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5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28683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4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53195</xdr:rowOff>
    </xdr:from>
    <xdr:to>
      <xdr:col>67</xdr:col>
      <xdr:colOff>101600</xdr:colOff>
      <xdr:row>37</xdr:row>
      <xdr:rowOff>154795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39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145922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48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3397</xdr:rowOff>
    </xdr:from>
    <xdr:to>
      <xdr:col>85</xdr:col>
      <xdr:colOff>127000</xdr:colOff>
      <xdr:row>57</xdr:row>
      <xdr:rowOff>158417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76047"/>
          <a:ext cx="838200" cy="155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158417</xdr:rowOff>
    </xdr:from>
    <xdr:to>
      <xdr:col>81</xdr:col>
      <xdr:colOff>50800</xdr:colOff>
      <xdr:row>58</xdr:row>
      <xdr:rowOff>112554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931067"/>
          <a:ext cx="889000" cy="12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112554</xdr:rowOff>
    </xdr:from>
    <xdr:to>
      <xdr:col>76</xdr:col>
      <xdr:colOff>114300</xdr:colOff>
      <xdr:row>58</xdr:row>
      <xdr:rowOff>160245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10056654"/>
          <a:ext cx="889000" cy="4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82436</xdr:rowOff>
    </xdr:from>
    <xdr:to>
      <xdr:col>71</xdr:col>
      <xdr:colOff>177800</xdr:colOff>
      <xdr:row>58</xdr:row>
      <xdr:rowOff>160245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10026536"/>
          <a:ext cx="889000" cy="77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124047</xdr:rowOff>
    </xdr:from>
    <xdr:to>
      <xdr:col>85</xdr:col>
      <xdr:colOff>177800</xdr:colOff>
      <xdr:row>57</xdr:row>
      <xdr:rowOff>54197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2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102474</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0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107617</xdr:rowOff>
    </xdr:from>
    <xdr:to>
      <xdr:col>81</xdr:col>
      <xdr:colOff>101600</xdr:colOff>
      <xdr:row>58</xdr:row>
      <xdr:rowOff>37767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8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28894</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972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61754</xdr:rowOff>
    </xdr:from>
    <xdr:to>
      <xdr:col>76</xdr:col>
      <xdr:colOff>165100</xdr:colOff>
      <xdr:row>58</xdr:row>
      <xdr:rowOff>163354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1000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154481</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9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109445</xdr:rowOff>
    </xdr:from>
    <xdr:to>
      <xdr:col>72</xdr:col>
      <xdr:colOff>38100</xdr:colOff>
      <xdr:row>59</xdr:row>
      <xdr:rowOff>39595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1005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30722</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14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31636</xdr:rowOff>
    </xdr:from>
    <xdr:to>
      <xdr:col>67</xdr:col>
      <xdr:colOff>101600</xdr:colOff>
      <xdr:row>58</xdr:row>
      <xdr:rowOff>133236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7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124363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68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98552</xdr:rowOff>
    </xdr:from>
    <xdr:to>
      <xdr:col>85</xdr:col>
      <xdr:colOff>127000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643102"/>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96265</xdr:rowOff>
    </xdr:from>
    <xdr:to>
      <xdr:col>81</xdr:col>
      <xdr:colOff>50800</xdr:colOff>
      <xdr:row>79</xdr:row>
      <xdr:rowOff>98552</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64081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93545</xdr:rowOff>
    </xdr:from>
    <xdr:to>
      <xdr:col>76</xdr:col>
      <xdr:colOff>114300</xdr:colOff>
      <xdr:row>79</xdr:row>
      <xdr:rowOff>96265</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638095"/>
          <a:ext cx="889000" cy="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90497</xdr:rowOff>
    </xdr:from>
    <xdr:to>
      <xdr:col>71</xdr:col>
      <xdr:colOff>177800</xdr:colOff>
      <xdr:row>79</xdr:row>
      <xdr:rowOff>93545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635047"/>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47752</xdr:rowOff>
    </xdr:from>
    <xdr:to>
      <xdr:col>81</xdr:col>
      <xdr:colOff>101600</xdr:colOff>
      <xdr:row>79</xdr:row>
      <xdr:rowOff>149352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59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140479</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6850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45465</xdr:rowOff>
    </xdr:from>
    <xdr:to>
      <xdr:col>76</xdr:col>
      <xdr:colOff>165100</xdr:colOff>
      <xdr:row>79</xdr:row>
      <xdr:rowOff>147065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59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138192</xdr:rowOff>
    </xdr:from>
    <xdr:ext cx="313932"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35333" y="136827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42745</xdr:rowOff>
    </xdr:from>
    <xdr:to>
      <xdr:col>72</xdr:col>
      <xdr:colOff>38100</xdr:colOff>
      <xdr:row>79</xdr:row>
      <xdr:rowOff>144345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58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135472</xdr:rowOff>
    </xdr:from>
    <xdr:ext cx="313932"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46333" y="136800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39697</xdr:rowOff>
    </xdr:from>
    <xdr:to>
      <xdr:col>67</xdr:col>
      <xdr:colOff>101600</xdr:colOff>
      <xdr:row>79</xdr:row>
      <xdr:rowOff>141297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58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132424</xdr:rowOff>
    </xdr:from>
    <xdr:ext cx="313932"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57333" y="136769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75417</xdr:rowOff>
    </xdr:from>
    <xdr:to>
      <xdr:col>85</xdr:col>
      <xdr:colOff>127000</xdr:colOff>
      <xdr:row>97</xdr:row>
      <xdr:rowOff>94323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06067"/>
          <a:ext cx="838200" cy="1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75417</xdr:rowOff>
    </xdr:from>
    <xdr:to>
      <xdr:col>81</xdr:col>
      <xdr:colOff>50800</xdr:colOff>
      <xdr:row>97</xdr:row>
      <xdr:rowOff>107947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706067"/>
          <a:ext cx="889000" cy="3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107947</xdr:rowOff>
    </xdr:from>
    <xdr:to>
      <xdr:col>76</xdr:col>
      <xdr:colOff>114300</xdr:colOff>
      <xdr:row>97</xdr:row>
      <xdr:rowOff>139836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738597"/>
          <a:ext cx="889000" cy="3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139836</xdr:rowOff>
    </xdr:from>
    <xdr:to>
      <xdr:col>71</xdr:col>
      <xdr:colOff>177800</xdr:colOff>
      <xdr:row>98</xdr:row>
      <xdr:rowOff>19365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70486"/>
          <a:ext cx="889000" cy="50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43523</xdr:rowOff>
    </xdr:from>
    <xdr:to>
      <xdr:col>85</xdr:col>
      <xdr:colOff>177800</xdr:colOff>
      <xdr:row>97</xdr:row>
      <xdr:rowOff>145123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7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21950</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5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24617</xdr:rowOff>
    </xdr:from>
    <xdr:to>
      <xdr:col>81</xdr:col>
      <xdr:colOff>101600</xdr:colOff>
      <xdr:row>97</xdr:row>
      <xdr:rowOff>126217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5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117344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4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57147</xdr:rowOff>
    </xdr:from>
    <xdr:to>
      <xdr:col>76</xdr:col>
      <xdr:colOff>165100</xdr:colOff>
      <xdr:row>97</xdr:row>
      <xdr:rowOff>158747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8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149874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89036</xdr:rowOff>
    </xdr:from>
    <xdr:to>
      <xdr:col>72</xdr:col>
      <xdr:colOff>38100</xdr:colOff>
      <xdr:row>98</xdr:row>
      <xdr:rowOff>19186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1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10313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81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140015</xdr:rowOff>
    </xdr:from>
    <xdr:to>
      <xdr:col>67</xdr:col>
      <xdr:colOff>101600</xdr:colOff>
      <xdr:row>98</xdr:row>
      <xdr:rowOff>70165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7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61292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6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民生費の住民一人当たりのコストは、類似団体内平均値と比較して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7,057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円高くなっており、前年度コストと比較すると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9,272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円の増である。主な要因としては障害者自立支援費の増などによるものである。衛生費の住民一人当たりのコストは、類似団体内平均値と同様に減少傾向にあり、前年度と比較して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4,445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となっている。これは、保健所に係る新型コロナウイルス感染症対策や新型コロナワクチン接種事業などにおいて、新型コロナウイルス感染症が５類相当に引き下げられたことに伴う減などによるものである。土木費の住民一人当たりのコストは、類似団体内平均値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9,197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円低くなっており、前年度コストと比較すると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17,333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円の減少である。これは、枚方市駅周辺再整備ビジョン推進事業費の減少などによるものである。教育費の住民一人当たりのコストは、類似団体内平均値と比較して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6,568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円低くなっており、前年度コストと比較すると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5,425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円の増である。これは、学校空調設備整備事業経費や禁野小学校整備事業経費の増などによるものである。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大阪府枚方市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令和６年度においても実質収支の黒字を維持することができた。また、標準財政規模に対する財政調整基金残高の減少の要因は、財政調整基金から他の基金への積み替えを行ったためである。標準財政規模に対する実質単年度収支が対前年度比較で減少した要因は、歳入の減が歳出の減を上回ったためである。今後においても、経済情勢の急激な悪化による一般財源の落ち込みなど不測の事態に対応できるよう財政調整基金を一定額確保するとともに、限られた財源の中で収支均衡を基本とした健全な財政運営を進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大阪府枚方市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　</a:t>
          </a:r>
          <a:r>
            <a:rPr kumimoji="1" lang="ja-JP" altLang="en-US" sz="1400">
              <a:solidFill>
                <a:schemeClr val="tx1"/>
              </a:solidFill>
              <a:latin typeface="ＭＳ Ｐゴシック" panose="020B0600070205080204" pitchFamily="50" charset="-128"/>
              <a:ea typeface="ＭＳ Ｐゴシック" panose="020B0600070205080204" pitchFamily="50" charset="-128"/>
            </a:rPr>
            <a:t>　自動車駐車場特別会計が黒字となったことにより、全ての会計において、実質収支額は黒字を確保したが、分子となる実質収支の増より、分母となる標準財政規模の増加が大きく、連結実質赤字比率は上昇した。</a:t>
          </a:r>
        </a:p>
        <a:p>
          <a:r>
            <a:rPr kumimoji="1" lang="ja-JP" altLang="en-US" sz="1400">
              <a:solidFill>
                <a:schemeClr val="tx1"/>
              </a:solidFill>
              <a:latin typeface="ＭＳ Ｐゴシック" panose="020B0600070205080204" pitchFamily="50" charset="-128"/>
              <a:ea typeface="ＭＳ Ｐゴシック" panose="020B0600070205080204" pitchFamily="50" charset="-128"/>
            </a:rPr>
            <a:t>　なお、健全化判断比率の算定上は、連結実質赤字比率については、前年度に引き続き黒字のため、なしとなっている。</a:t>
          </a: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大阪府枚方市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Ｐゴシック" panose="020B0600070205080204" pitchFamily="50" charset="-128"/>
              <a:ea typeface="ＭＳ Ｐゴシック" panose="020B0600070205080204" pitchFamily="50" charset="-128"/>
            </a:rPr>
            <a:t>　単年度の実質公債費比率における分子の減少の要因としては、臨時財政対策債償還費の増などによる算入公債費等の増となったことや、元利償還金が減少したことが挙げられる。引き続き、地方債残高や元利償還金の動向に注視しながら計画的な市債の発行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大阪府枚方市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Ｐゴシック" panose="020B0600070205080204" pitchFamily="50" charset="-128"/>
              <a:ea typeface="ＭＳ Ｐゴシック" panose="020B0600070205080204" pitchFamily="50" charset="-128"/>
            </a:rPr>
            <a:t>　将来負担比率における分子の増の要因は、充当可能財源等の減少が将来負担額の減少を上回ったことによるものである。</a:t>
          </a:r>
        </a:p>
        <a:p>
          <a:r>
            <a:rPr kumimoji="1" lang="ja-JP" altLang="en-US" sz="1400">
              <a:solidFill>
                <a:schemeClr val="tx1"/>
              </a:solidFill>
              <a:latin typeface="ＭＳ Ｐゴシック" panose="020B0600070205080204" pitchFamily="50" charset="-128"/>
              <a:ea typeface="ＭＳ Ｐゴシック" panose="020B0600070205080204" pitchFamily="50" charset="-128"/>
            </a:rPr>
            <a:t>　充当可能財源等の減は、事業経費の財源に充てるための基金を取り崩した額が積立額を上回ったことで、充当可能基金額が減少したためである。</a:t>
          </a:r>
        </a:p>
        <a:p>
          <a:r>
            <a:rPr kumimoji="1" lang="ja-JP" altLang="en-US" sz="1400">
              <a:solidFill>
                <a:schemeClr val="tx1"/>
              </a:solidFill>
              <a:latin typeface="ＭＳ Ｐゴシック" panose="020B0600070205080204" pitchFamily="50" charset="-128"/>
              <a:ea typeface="ＭＳ Ｐゴシック" panose="020B0600070205080204" pitchFamily="50" charset="-128"/>
            </a:rPr>
            <a:t>　また、将来負担額の減は、組合等負担等見込額は増となったものの、債務負担行為に基づく支出額や地方債の現在高が減少したためである。</a:t>
          </a:r>
        </a:p>
        <a:p>
          <a:r>
            <a:rPr kumimoji="1" lang="ja-JP" altLang="en-US" sz="1400">
              <a:solidFill>
                <a:schemeClr val="tx1"/>
              </a:solidFill>
              <a:latin typeface="ＭＳ Ｐゴシック" panose="020B0600070205080204" pitchFamily="50" charset="-128"/>
              <a:ea typeface="ＭＳ Ｐゴシック" panose="020B0600070205080204" pitchFamily="50" charset="-128"/>
            </a:rPr>
            <a:t>　引き続き、地方債残高をはじめとした将来負担額の抑制などに努めていく。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大阪府枚方市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　財政調整基金に実質収支の黒字額の１／２を積み立てたが、減債基金を約５億円、施設保全整備基金を</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10</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億円、枚方市駅周辺再整備推進基金を３億円取り崩すなど、事業経費の財源に充てるために各基金を取り崩したため、基金残高は全体として横ばいとなった。</a:t>
          </a: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　当該年度の財政状況や、今後の財政状況の推移を踏まえて、効果的・効率的な運用ができるよう基金の適正な管理を行っていく</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（基金の使途）</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①枚方市駅周辺再整備推進基金・・・枚方市駅周辺の再整備に要する経費に充てるもの。</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②施設保全整備基金・・・都市基盤施設の整備や公共施設全般にわたる計画的な維持保全経費に充てるもの。</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③安心安全基金・・・安心安全施策の推進を図る事業費に充てるため。</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④職員退職手当基金・・・退職者増員時の退職手当に充てるもの。</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⑤こども夢基金・・・こどもの夢を育む教育・子育てに係る事業費に充てるもの。</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上記以外の特定目的基金については、本市の特定的な財政需要に備え、基金条例で定めるそれぞれの使途に基づき、執行するものとする。</a:t>
          </a: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今後の財政需要に対応するために、財政調整基金から積み替えたものの、事業経費の財源に充てるために各基金を取り崩したため、全体として減少となった。</a:t>
          </a: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財政状況を勘案しつつ適宜積立て・取り崩しを行い、市民生活に必要な財源を縮小させることなく事業を実施していく。</a:t>
          </a: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　実質収支の黒字額の一部や指定寄附金の積立を行ったが、他の基金への積み替えを行ったことにより２億円の減となった。</a:t>
          </a: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　経済情勢の急激な悪化による地方消費税交付金などの落ち込みや、将来の財政需要に対応するため、実質収支の黒字を維持することにより財政調整基金への積立額を確保していく。また、今後想定される事業の財源確保のため、特定目的基金への積み替えを行い、新たな行政需要への対応について適宜検討する。</a:t>
          </a:r>
        </a:p>
        <a:p>
          <a:endPar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　財政調整基金からの積替え等による積立額が取崩額を上回ったため、増加となった。　</a:t>
          </a:r>
        </a:p>
        <a:p>
          <a:endPar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　今後、計画的な投資的事業を実施するにあたり、投資的事業に係る市債残高が増加傾向となることから、減債基金を活用した繰上償還に取り組むとともに、適宜積立てについても行っていく。</a:t>
          </a:r>
        </a:p>
        <a:p>
          <a:endPar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11C92A-8282-4718-A45B-BA9D8F62CE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6E860E7-134A-4F54-A34B-46F777156C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00486AB-BDE3-4FCE-8BF8-651EC6C726DD}"/>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0740891-4A15-4EA9-A269-C04A8D6A231F}"/>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ADF049A-7310-4BEF-83EC-73E12F6D24E1}"/>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DC51E1F-41B1-4EC3-B02E-453CAB0981F9}"/>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51C7449-72C7-44DA-9857-6884F1BA6391}"/>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AB1EF86-859A-4D45-894D-6DCB8207A5A1}"/>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20FC7D5-6AA2-4424-94F8-485F1A0BFE18}"/>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43C2559-0E1D-426C-A277-DC594A31D205}"/>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C12DFDC-6D0C-4315-B943-7926CE967611}"/>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89C1FA6-8066-4670-AC8D-C376215493AB}"/>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C55769F-3A62-4BCE-A64F-DA6DA4A62D5E}"/>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6729A2A-422A-4E9B-804B-52609B7A0606}"/>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FB59BFE-3D4D-4287-9EAD-5AB88255BB16}"/>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6C0BF91-BCA7-448A-B6DF-192603207089}"/>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大阪府枚方市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CE774AD-8966-494D-B604-BE12E62C545D}"/>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7EB245B-9631-4B6D-A675-1B3A489F748E}"/>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C13B9D6-0358-4781-A9CE-22F0A755E202}"/>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ABCF184-0480-4300-A26D-F3CE8E8FD903}"/>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6FA1713-EF86-4073-810B-623E65916CEF}"/>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76C9D5B-AEF6-4096-A7C4-B4A681C58A50}"/>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392,328
385,941
65.12
166,943,520
164,457,194
1,978,576
84,671,319
111,800,564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65D36F2-170B-4464-ACEA-1A3C372A6E9B}"/>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452DD74-9EC8-4B38-A7B8-87C611BE5606}"/>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72EDD4D-CAC6-48B5-A66D-A607AD56766E}"/>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940C10C-CF78-4A16-B08B-65179F720192}"/>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503E0C4-7DD0-41DD-996C-093F36BDDD75}"/>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C4352F0-5B37-4D1C-9F5D-4D0F0033C12F}"/>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A69F8CD-19A9-4EE8-83E9-3310EA4009E1}"/>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F48B87A-179C-4890-B61D-B0E12D9CFF7A}"/>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D5EB091-957F-4CAB-A234-F741045854B5}"/>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795C28C-F3DA-48AF-8F3E-20EDDDC0B742}"/>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1611681-BA85-424C-8CF7-94E53843C3FC}"/>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6892A2B-E3FE-4DFC-8693-F8E4CB83318B}"/>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B7E387C-3BB3-46D4-9E13-C9FDAD17E76C}"/>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EEC874D-B0A0-4E48-8EE7-916B5585C735}"/>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19D5A0D-5811-4080-87E0-918EAC62EF97}"/>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2C02285-2113-4625-A8C0-623392E2C94F}"/>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84C4892-4773-4933-9B07-3B97E5B209FC}"/>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C7A2770-A158-41E4-A5B4-95C80CA53B5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4151406-508B-47E5-97FB-9C57953CC4C8}"/>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71DDDE1-2F6B-4AE4-8A40-4867A33E73E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2A22279-D3A4-4450-81FF-BB8172ADE5A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84250A3-E634-4BE7-8D96-2D2FBB66C3AE}"/>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F0C1E2E-A5C1-4FD4-9091-FA3A7AB3B1CC}"/>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3A432EE-3890-4063-A9E1-6F842A7E222F}"/>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D43174A-720E-48EC-A343-6BDB74675054}"/>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7C2BDC7-11ED-4EC5-81C4-988F50D07748}"/>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B21BD77-FEA8-4582-B6D8-9C7FAC2CD97E}"/>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C092435-D5D0-42C8-A090-54BC126ED9FE}"/>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CCEBA87-BF56-4C05-94AB-347D0E80C451}"/>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6617F2E-55E9-4BB2-877B-09907B6FF937}"/>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A6B82BB-B42A-4CC9-903F-EE6324165405}"/>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44C318E-7F23-4B9F-89E1-841C70EF9950}"/>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2D3BE1A-A68B-4CE2-A837-476F3DA4C97C}"/>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19C362A-F8CA-42EE-A589-F7A12639852B}"/>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F5BAF97-F660-4AAD-9DA6-14BA23CBB853}"/>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有形固定資産減価償却率は小・中学校の体育館空調設備整備事業等で有形固定資産が増加したため、令和５年度と比較して減少している。しかし、類似団体内平均値と比較すると高く、その理由は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本市の有形固定資産額の約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占める「道路」の有形固定資産減価償却率が、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88.6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％と高い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ためである。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年度に策定した道路に関する長寿命化計画に基づき重要度や劣化状況等の観点から道路補修に関する優先順位を整理し、将来にわたり適切な維持管理を推進していく。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D8C76A6-594B-4DA7-B2CB-FD3FEDD5ECD4}"/>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5873FEC-B252-4650-9600-974A76BDA8ED}"/>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B2A0A973-F52E-4BD5-9378-308F9A72451A}"/>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1D385B3D-712C-4F01-A4C6-CD32A0CD4EBD}"/>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9960EEE1-0C21-472C-8390-83433AFD8937}"/>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10C6A0CE-149D-4D50-97A3-C7ABB814A099}"/>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5D2BEAFD-74ED-4442-B0C6-4DBDAB29DBD8}"/>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7A16997E-4F12-437B-82F5-96291388B87F}"/>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55455F2A-A68D-4DB1-812A-5A763ED56A4D}"/>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8A3655BF-7CBA-4651-B5A8-824D52EA8B4B}"/>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FF645715-96FA-4C77-B1C9-DFEE863F30A3}"/>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77BBD5E8-6F39-4242-B007-D79FD676E931}"/>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BF5ED51-591B-4B20-B1E0-8A35544F2E96}"/>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A048A0EF-7719-477C-B952-AFD64DC250CD}"/>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22C2B476-42CD-4989-802C-8281B28B5889}"/>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B2F82FAF-575F-41C1-942A-9142A13C5010}"/>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CDD87731-3AA5-4942-91F5-F038FD4E21D9}"/>
            </a:ext>
          </a:extLst>
        </xdr:cNvPr>
        <xdr:cNvCxnSpPr/>
      </xdr:nvCxnSpPr>
      <xdr:spPr>
        <a:xfrm flipV="1">
          <a:off x="4295775" y="543750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DF035D69-60DE-438A-9CD5-DA7641388F3A}"/>
            </a:ext>
          </a:extLst>
        </xdr:cNvPr>
        <xdr:cNvSpPr txBox="1"/>
      </xdr:nvSpPr>
      <xdr:spPr>
        <a:xfrm>
          <a:off x="434276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0CC98CD7-3AA0-4E20-8CB3-6EDCFB542DFB}"/>
            </a:ext>
          </a:extLst>
        </xdr:cNvPr>
        <xdr:cNvCxnSpPr/>
      </xdr:nvCxnSpPr>
      <xdr:spPr>
        <a:xfrm>
          <a:off x="4206875" y="66789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0141A675-13B2-45E1-9E8F-69B5F4DD9957}"/>
            </a:ext>
          </a:extLst>
        </xdr:cNvPr>
        <xdr:cNvSpPr txBox="1"/>
      </xdr:nvSpPr>
      <xdr:spPr>
        <a:xfrm>
          <a:off x="4342765" y="52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91BE066F-426B-439F-8EBB-BF03F14AE44E}"/>
            </a:ext>
          </a:extLst>
        </xdr:cNvPr>
        <xdr:cNvCxnSpPr/>
      </xdr:nvCxnSpPr>
      <xdr:spPr>
        <a:xfrm>
          <a:off x="4206875" y="543750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80" name="有形固定資産減価償却率平均値テキスト">
          <a:extLst>
            <a:ext uri="{FF2B5EF4-FFF2-40B4-BE49-F238E27FC236}">
              <a16:creationId xmlns:a16="http://schemas.microsoft.com/office/drawing/2014/main" id="{1FD8678A-9150-42D8-8A8C-94E46F16F17B}"/>
            </a:ext>
          </a:extLst>
        </xdr:cNvPr>
        <xdr:cNvSpPr txBox="1"/>
      </xdr:nvSpPr>
      <xdr:spPr>
        <a:xfrm>
          <a:off x="4342765" y="60570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DA21BAA3-A757-4D51-B467-F099EAD86498}"/>
            </a:ext>
          </a:extLst>
        </xdr:cNvPr>
        <xdr:cNvSpPr/>
      </xdr:nvSpPr>
      <xdr:spPr>
        <a:xfrm>
          <a:off x="4244975" y="61999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A4170E63-6956-4B55-AF46-621C15EE4C17}"/>
            </a:ext>
          </a:extLst>
        </xdr:cNvPr>
        <xdr:cNvSpPr/>
      </xdr:nvSpPr>
      <xdr:spPr>
        <a:xfrm>
          <a:off x="3611880" y="616944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AB50A2CA-0FD6-4584-A2B0-11FB54B12C14}"/>
            </a:ext>
          </a:extLst>
        </xdr:cNvPr>
        <xdr:cNvSpPr/>
      </xdr:nvSpPr>
      <xdr:spPr>
        <a:xfrm>
          <a:off x="2926080" y="613706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F65C5163-9236-41D2-B9A7-63A0EBCBB4DC}"/>
            </a:ext>
          </a:extLst>
        </xdr:cNvPr>
        <xdr:cNvSpPr/>
      </xdr:nvSpPr>
      <xdr:spPr>
        <a:xfrm>
          <a:off x="2240280" y="61029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AFC0F657-B50D-4F08-8509-CBDC04EE7BFE}"/>
            </a:ext>
          </a:extLst>
        </xdr:cNvPr>
        <xdr:cNvSpPr/>
      </xdr:nvSpPr>
      <xdr:spPr>
        <a:xfrm>
          <a:off x="15544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DC9E014-603E-4352-923F-75AE36BA587B}"/>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8992583-FF2E-4F40-928B-A0AA39E7EEA2}"/>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366EEBE-3E8E-4479-85A5-EC996210FEAA}"/>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D0EA632-B9A5-4430-AE70-8577AE5F9946}"/>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FCF8A5E-99A3-4A12-A5EC-A3FCA52A7EA0}"/>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110067</xdr:rowOff>
    </xdr:from>
    <xdr:to>
      <xdr:col>23</xdr:col>
      <xdr:colOff>136525</xdr:colOff>
      <xdr:row>34</xdr:row>
      <xdr:rowOff>40217</xdr:rowOff>
    </xdr:to>
    <xdr:sp macro="" textlink="">
      <xdr:nvSpPr>
        <xdr:cNvPr id="91" name="楕円 90">
          <a:extLst>
            <a:ext uri="{FF2B5EF4-FFF2-40B4-BE49-F238E27FC236}">
              <a16:creationId xmlns:a16="http://schemas.microsoft.com/office/drawing/2014/main" id="{14BC55A9-9C26-4D32-ADDB-47099EA0CB68}"/>
            </a:ext>
          </a:extLst>
        </xdr:cNvPr>
        <xdr:cNvSpPr/>
      </xdr:nvSpPr>
      <xdr:spPr>
        <a:xfrm>
          <a:off x="4244975" y="65184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24994</xdr:rowOff>
    </xdr:from>
    <xdr:ext cx="405111" cy="259045"/>
    <xdr:sp macro="" textlink="">
      <xdr:nvSpPr>
        <xdr:cNvPr id="92" name="有形固定資産減価償却率該当値テキスト">
          <a:extLst>
            <a:ext uri="{FF2B5EF4-FFF2-40B4-BE49-F238E27FC236}">
              <a16:creationId xmlns:a16="http://schemas.microsoft.com/office/drawing/2014/main" id="{794DA838-47CC-49EB-A252-6A6AD1A03AFA}"/>
            </a:ext>
          </a:extLst>
        </xdr:cNvPr>
        <xdr:cNvSpPr txBox="1"/>
      </xdr:nvSpPr>
      <xdr:spPr>
        <a:xfrm>
          <a:off x="4342765" y="6431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131656</xdr:rowOff>
    </xdr:from>
    <xdr:to>
      <xdr:col>19</xdr:col>
      <xdr:colOff>187325</xdr:colOff>
      <xdr:row>34</xdr:row>
      <xdr:rowOff>61806</xdr:rowOff>
    </xdr:to>
    <xdr:sp macro="" textlink="">
      <xdr:nvSpPr>
        <xdr:cNvPr id="93" name="楕円 92">
          <a:extLst>
            <a:ext uri="{FF2B5EF4-FFF2-40B4-BE49-F238E27FC236}">
              <a16:creationId xmlns:a16="http://schemas.microsoft.com/office/drawing/2014/main" id="{B1600FD1-EBF8-4CCC-9E62-1F1FE693AF0C}"/>
            </a:ext>
          </a:extLst>
        </xdr:cNvPr>
        <xdr:cNvSpPr/>
      </xdr:nvSpPr>
      <xdr:spPr>
        <a:xfrm>
          <a:off x="3611880" y="6545791"/>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160867</xdr:rowOff>
    </xdr:from>
    <xdr:to>
      <xdr:col>23</xdr:col>
      <xdr:colOff>85725</xdr:colOff>
      <xdr:row>34</xdr:row>
      <xdr:rowOff>11006</xdr:rowOff>
    </xdr:to>
    <xdr:cxnSp macro="">
      <xdr:nvCxnSpPr>
        <xdr:cNvPr id="94" name="直線コネクタ 93">
          <a:extLst>
            <a:ext uri="{FF2B5EF4-FFF2-40B4-BE49-F238E27FC236}">
              <a16:creationId xmlns:a16="http://schemas.microsoft.com/office/drawing/2014/main" id="{8BF7805D-86AF-4B97-83FD-FF06D95E2500}"/>
            </a:ext>
          </a:extLst>
        </xdr:cNvPr>
        <xdr:cNvCxnSpPr/>
      </xdr:nvCxnSpPr>
      <xdr:spPr>
        <a:xfrm flipV="1">
          <a:off x="3656965" y="6573097"/>
          <a:ext cx="640715"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135255</xdr:rowOff>
    </xdr:from>
    <xdr:to>
      <xdr:col>15</xdr:col>
      <xdr:colOff>187325</xdr:colOff>
      <xdr:row>34</xdr:row>
      <xdr:rowOff>65405</xdr:rowOff>
    </xdr:to>
    <xdr:sp macro="" textlink="">
      <xdr:nvSpPr>
        <xdr:cNvPr id="95" name="楕円 94">
          <a:extLst>
            <a:ext uri="{FF2B5EF4-FFF2-40B4-BE49-F238E27FC236}">
              <a16:creationId xmlns:a16="http://schemas.microsoft.com/office/drawing/2014/main" id="{E7217CDC-3C51-4449-B21C-89CDDAE53B59}"/>
            </a:ext>
          </a:extLst>
        </xdr:cNvPr>
        <xdr:cNvSpPr/>
      </xdr:nvSpPr>
      <xdr:spPr>
        <a:xfrm>
          <a:off x="2926080" y="654177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11006</xdr:rowOff>
    </xdr:from>
    <xdr:to>
      <xdr:col>19</xdr:col>
      <xdr:colOff>136525</xdr:colOff>
      <xdr:row>34</xdr:row>
      <xdr:rowOff>14605</xdr:rowOff>
    </xdr:to>
    <xdr:cxnSp macro="">
      <xdr:nvCxnSpPr>
        <xdr:cNvPr id="96" name="直線コネクタ 95">
          <a:extLst>
            <a:ext uri="{FF2B5EF4-FFF2-40B4-BE49-F238E27FC236}">
              <a16:creationId xmlns:a16="http://schemas.microsoft.com/office/drawing/2014/main" id="{1226CE34-1411-491F-9581-3AAFE71F80CD}"/>
            </a:ext>
          </a:extLst>
        </xdr:cNvPr>
        <xdr:cNvCxnSpPr/>
      </xdr:nvCxnSpPr>
      <xdr:spPr>
        <a:xfrm flipV="1">
          <a:off x="2971165" y="6594686"/>
          <a:ext cx="685800" cy="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135255</xdr:rowOff>
    </xdr:from>
    <xdr:to>
      <xdr:col>11</xdr:col>
      <xdr:colOff>187325</xdr:colOff>
      <xdr:row>34</xdr:row>
      <xdr:rowOff>65405</xdr:rowOff>
    </xdr:to>
    <xdr:sp macro="" textlink="">
      <xdr:nvSpPr>
        <xdr:cNvPr id="97" name="楕円 96">
          <a:extLst>
            <a:ext uri="{FF2B5EF4-FFF2-40B4-BE49-F238E27FC236}">
              <a16:creationId xmlns:a16="http://schemas.microsoft.com/office/drawing/2014/main" id="{5F0B6B88-4866-40A8-A1B3-DA4A5C8610FD}"/>
            </a:ext>
          </a:extLst>
        </xdr:cNvPr>
        <xdr:cNvSpPr/>
      </xdr:nvSpPr>
      <xdr:spPr>
        <a:xfrm>
          <a:off x="2240280" y="654177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14605</xdr:rowOff>
    </xdr:from>
    <xdr:to>
      <xdr:col>15</xdr:col>
      <xdr:colOff>136525</xdr:colOff>
      <xdr:row>34</xdr:row>
      <xdr:rowOff>14605</xdr:rowOff>
    </xdr:to>
    <xdr:cxnSp macro="">
      <xdr:nvCxnSpPr>
        <xdr:cNvPr id="98" name="直線コネクタ 97">
          <a:extLst>
            <a:ext uri="{FF2B5EF4-FFF2-40B4-BE49-F238E27FC236}">
              <a16:creationId xmlns:a16="http://schemas.microsoft.com/office/drawing/2014/main" id="{C017F522-40F2-4618-A8A0-1DDD4FA66A5D}"/>
            </a:ext>
          </a:extLst>
        </xdr:cNvPr>
        <xdr:cNvCxnSpPr/>
      </xdr:nvCxnSpPr>
      <xdr:spPr>
        <a:xfrm>
          <a:off x="2285365" y="6600190"/>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171238</xdr:rowOff>
    </xdr:from>
    <xdr:to>
      <xdr:col>7</xdr:col>
      <xdr:colOff>187325</xdr:colOff>
      <xdr:row>34</xdr:row>
      <xdr:rowOff>101388</xdr:rowOff>
    </xdr:to>
    <xdr:sp macro="" textlink="">
      <xdr:nvSpPr>
        <xdr:cNvPr id="99" name="楕円 98">
          <a:extLst>
            <a:ext uri="{FF2B5EF4-FFF2-40B4-BE49-F238E27FC236}">
              <a16:creationId xmlns:a16="http://schemas.microsoft.com/office/drawing/2014/main" id="{D415639F-9F14-4558-A160-F781C74B247E}"/>
            </a:ext>
          </a:extLst>
        </xdr:cNvPr>
        <xdr:cNvSpPr/>
      </xdr:nvSpPr>
      <xdr:spPr>
        <a:xfrm>
          <a:off x="1554480" y="6585373"/>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14605</xdr:rowOff>
    </xdr:from>
    <xdr:to>
      <xdr:col>11</xdr:col>
      <xdr:colOff>136525</xdr:colOff>
      <xdr:row>34</xdr:row>
      <xdr:rowOff>50588</xdr:rowOff>
    </xdr:to>
    <xdr:cxnSp macro="">
      <xdr:nvCxnSpPr>
        <xdr:cNvPr id="100" name="直線コネクタ 99">
          <a:extLst>
            <a:ext uri="{FF2B5EF4-FFF2-40B4-BE49-F238E27FC236}">
              <a16:creationId xmlns:a16="http://schemas.microsoft.com/office/drawing/2014/main" id="{5C34F2FC-5B9D-41E6-B1DF-14AABE06818D}"/>
            </a:ext>
          </a:extLst>
        </xdr:cNvPr>
        <xdr:cNvCxnSpPr/>
      </xdr:nvCxnSpPr>
      <xdr:spPr>
        <a:xfrm flipV="1">
          <a:off x="1599565" y="6600190"/>
          <a:ext cx="6858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101" name="n_1aveValue有形固定資産減価償却率">
          <a:extLst>
            <a:ext uri="{FF2B5EF4-FFF2-40B4-BE49-F238E27FC236}">
              <a16:creationId xmlns:a16="http://schemas.microsoft.com/office/drawing/2014/main" id="{43E469A7-6BCD-44F1-B377-61B0C08A71CD}"/>
            </a:ext>
          </a:extLst>
        </xdr:cNvPr>
        <xdr:cNvSpPr txBox="1"/>
      </xdr:nvSpPr>
      <xdr:spPr>
        <a:xfrm>
          <a:off x="3464569" y="5950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102" name="n_2aveValue有形固定資産減価償却率">
          <a:extLst>
            <a:ext uri="{FF2B5EF4-FFF2-40B4-BE49-F238E27FC236}">
              <a16:creationId xmlns:a16="http://schemas.microsoft.com/office/drawing/2014/main" id="{D0DF83CB-162F-4D6D-A896-686E18CB061F}"/>
            </a:ext>
          </a:extLst>
        </xdr:cNvPr>
        <xdr:cNvSpPr txBox="1"/>
      </xdr:nvSpPr>
      <xdr:spPr>
        <a:xfrm>
          <a:off x="2793374" y="5918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103" name="n_3aveValue有形固定資産減価償却率">
          <a:extLst>
            <a:ext uri="{FF2B5EF4-FFF2-40B4-BE49-F238E27FC236}">
              <a16:creationId xmlns:a16="http://schemas.microsoft.com/office/drawing/2014/main" id="{D31A18F8-3391-4A44-ADAD-34C0D471B512}"/>
            </a:ext>
          </a:extLst>
        </xdr:cNvPr>
        <xdr:cNvSpPr txBox="1"/>
      </xdr:nvSpPr>
      <xdr:spPr>
        <a:xfrm>
          <a:off x="2107574" y="587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104" name="n_4aveValue有形固定資産減価償却率">
          <a:extLst>
            <a:ext uri="{FF2B5EF4-FFF2-40B4-BE49-F238E27FC236}">
              <a16:creationId xmlns:a16="http://schemas.microsoft.com/office/drawing/2014/main" id="{62E603D6-22BD-4A90-BEC9-9E491D86E3BD}"/>
            </a:ext>
          </a:extLst>
        </xdr:cNvPr>
        <xdr:cNvSpPr txBox="1"/>
      </xdr:nvSpPr>
      <xdr:spPr>
        <a:xfrm>
          <a:off x="1421774" y="584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52933</xdr:rowOff>
    </xdr:from>
    <xdr:ext cx="405111" cy="259045"/>
    <xdr:sp macro="" textlink="">
      <xdr:nvSpPr>
        <xdr:cNvPr id="105" name="n_1mainValue有形固定資産減価償却率">
          <a:extLst>
            <a:ext uri="{FF2B5EF4-FFF2-40B4-BE49-F238E27FC236}">
              <a16:creationId xmlns:a16="http://schemas.microsoft.com/office/drawing/2014/main" id="{E294C9FF-34A1-4123-B897-A78C353BCFA3}"/>
            </a:ext>
          </a:extLst>
        </xdr:cNvPr>
        <xdr:cNvSpPr txBox="1"/>
      </xdr:nvSpPr>
      <xdr:spPr>
        <a:xfrm>
          <a:off x="3464569" y="6638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56532</xdr:rowOff>
    </xdr:from>
    <xdr:ext cx="405111" cy="259045"/>
    <xdr:sp macro="" textlink="">
      <xdr:nvSpPr>
        <xdr:cNvPr id="106" name="n_2mainValue有形固定資産減価償却率">
          <a:extLst>
            <a:ext uri="{FF2B5EF4-FFF2-40B4-BE49-F238E27FC236}">
              <a16:creationId xmlns:a16="http://schemas.microsoft.com/office/drawing/2014/main" id="{776B1774-7761-4B68-945A-42F2D1CDB3BB}"/>
            </a:ext>
          </a:extLst>
        </xdr:cNvPr>
        <xdr:cNvSpPr txBox="1"/>
      </xdr:nvSpPr>
      <xdr:spPr>
        <a:xfrm>
          <a:off x="2793374" y="664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56532</xdr:rowOff>
    </xdr:from>
    <xdr:ext cx="405111" cy="259045"/>
    <xdr:sp macro="" textlink="">
      <xdr:nvSpPr>
        <xdr:cNvPr id="107" name="n_3mainValue有形固定資産減価償却率">
          <a:extLst>
            <a:ext uri="{FF2B5EF4-FFF2-40B4-BE49-F238E27FC236}">
              <a16:creationId xmlns:a16="http://schemas.microsoft.com/office/drawing/2014/main" id="{05222C35-185E-42EB-A01E-8458636D52B7}"/>
            </a:ext>
          </a:extLst>
        </xdr:cNvPr>
        <xdr:cNvSpPr txBox="1"/>
      </xdr:nvSpPr>
      <xdr:spPr>
        <a:xfrm>
          <a:off x="2107574" y="664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92515</xdr:rowOff>
    </xdr:from>
    <xdr:ext cx="405111" cy="259045"/>
    <xdr:sp macro="" textlink="">
      <xdr:nvSpPr>
        <xdr:cNvPr id="108" name="n_4mainValue有形固定資産減価償却率">
          <a:extLst>
            <a:ext uri="{FF2B5EF4-FFF2-40B4-BE49-F238E27FC236}">
              <a16:creationId xmlns:a16="http://schemas.microsoft.com/office/drawing/2014/main" id="{15307AA2-20B1-41B6-8E85-3DC05BAF32A8}"/>
            </a:ext>
          </a:extLst>
        </xdr:cNvPr>
        <xdr:cNvSpPr txBox="1"/>
      </xdr:nvSpPr>
      <xdr:spPr>
        <a:xfrm>
          <a:off x="1421774" y="6678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D3E3D674-407F-46CA-8E4E-1FA2D116836F}"/>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A84F15B-2E4A-4281-B2E4-016B4FD316E7}"/>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DBD10AD2-1944-4647-B386-75A9C234DA5B}"/>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C93046F9-8E1B-40C0-BB23-7E3CCE4C262B}"/>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28347438-C9B4-4ACB-AF87-E21C8C9D6174}"/>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896462B-8638-42AC-A0D9-C410D77EF828}"/>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59D12EBB-05D6-4545-B4DF-66F94B79E0B2}"/>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80B461F-B199-439E-9D5F-8DC1E112C183}"/>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D78941AC-D990-4239-9C26-CE7E04B287B6}"/>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773F42AF-792B-404B-986A-0B760DA69FEC}"/>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2D85481-E372-4179-990D-14D2D355B8A4}"/>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8820B1C-4E5A-4E0B-B75B-2DE5C0CB7F4D}"/>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6D64625A-631E-4398-AEB4-25C6270FF482}"/>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地方債残高</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は減少しているが、充当可能基金や充当可能特定歳入の減少により、将来負担額が増加したことで、債務償還比率は増加した。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類似団体内平均値と比較して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高い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水準にあ</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、地方債残高をはじめとした将来負担額の抑制などに努めていく。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E74DFA86-B608-4828-95FC-0624B6AB841B}"/>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570BD17F-90BE-4A8E-B055-773F2C091C05}"/>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5F2CCF5F-540A-4A94-ABD0-624E7B89A4B4}"/>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FF33301E-6AC9-4912-8821-8B23869A6C63}"/>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E47D1BBC-9A6F-4699-82E3-C9BB225BCED7}"/>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430AE52D-54E5-446A-B8C1-91E54D99863A}"/>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18F73D78-F1D7-4CBC-901C-E61B489D4116}"/>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29610C4F-D766-46B7-8629-6F8496CCE565}"/>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15920A06-D411-4350-9284-AB0AF63672ED}"/>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659EC4C8-D4E7-4931-AB4E-914F367FDB6F}"/>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EC8DE29E-AA9C-4493-99F7-8331D491FAC9}"/>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15352348-5709-4F52-A397-A52B276973A5}"/>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6F6167B9-BB70-431E-B7AD-1F302A51003D}"/>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9976071C-4615-4756-89A3-A4C370722126}"/>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6BBEBC04-ABAE-4736-AA70-7905D7C05423}"/>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8D88C62C-7CC9-4587-8CBE-774A7A86A6A8}"/>
            </a:ext>
          </a:extLst>
        </xdr:cNvPr>
        <xdr:cNvCxnSpPr/>
      </xdr:nvCxnSpPr>
      <xdr:spPr>
        <a:xfrm flipV="1">
          <a:off x="13313410" y="5295688"/>
          <a:ext cx="1269" cy="1473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740371A4-CC87-4394-B529-97E64C45EB8C}"/>
            </a:ext>
          </a:extLst>
        </xdr:cNvPr>
        <xdr:cNvSpPr txBox="1"/>
      </xdr:nvSpPr>
      <xdr:spPr>
        <a:xfrm>
          <a:off x="13369925" y="67734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BF02C214-E0FB-4117-BE80-A79D19915073}"/>
            </a:ext>
          </a:extLst>
        </xdr:cNvPr>
        <xdr:cNvCxnSpPr/>
      </xdr:nvCxnSpPr>
      <xdr:spPr>
        <a:xfrm>
          <a:off x="13251180" y="676967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9C59E816-B87C-457A-8C4B-D4E7CB3C9912}"/>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1694E398-171B-412A-9D7A-C2076DE2E57C}"/>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42" name="債務償還比率平均値テキスト">
          <a:extLst>
            <a:ext uri="{FF2B5EF4-FFF2-40B4-BE49-F238E27FC236}">
              <a16:creationId xmlns:a16="http://schemas.microsoft.com/office/drawing/2014/main" id="{5D0AB410-7514-428A-83E6-FE071F0D8EA2}"/>
            </a:ext>
          </a:extLst>
        </xdr:cNvPr>
        <xdr:cNvSpPr txBox="1"/>
      </xdr:nvSpPr>
      <xdr:spPr>
        <a:xfrm>
          <a:off x="13369925" y="57684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FD5D839D-7D01-4CDF-95AD-BC4ADA6683A3}"/>
            </a:ext>
          </a:extLst>
        </xdr:cNvPr>
        <xdr:cNvSpPr/>
      </xdr:nvSpPr>
      <xdr:spPr>
        <a:xfrm>
          <a:off x="13289280" y="591134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D1D3CB2A-D933-4996-B7B7-9EDDD451CA18}"/>
            </a:ext>
          </a:extLst>
        </xdr:cNvPr>
        <xdr:cNvSpPr/>
      </xdr:nvSpPr>
      <xdr:spPr>
        <a:xfrm>
          <a:off x="12629515" y="593146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C420E4EE-E804-4DD4-A062-10E1629A7A2F}"/>
            </a:ext>
          </a:extLst>
        </xdr:cNvPr>
        <xdr:cNvSpPr/>
      </xdr:nvSpPr>
      <xdr:spPr>
        <a:xfrm>
          <a:off x="11943715" y="59227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B206954D-D33F-4BF5-96AE-FED19B0CD4E3}"/>
            </a:ext>
          </a:extLst>
        </xdr:cNvPr>
        <xdr:cNvSpPr/>
      </xdr:nvSpPr>
      <xdr:spPr>
        <a:xfrm>
          <a:off x="11257915" y="585168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64B9724A-F749-4515-AF26-341BEF716393}"/>
            </a:ext>
          </a:extLst>
        </xdr:cNvPr>
        <xdr:cNvSpPr/>
      </xdr:nvSpPr>
      <xdr:spPr>
        <a:xfrm>
          <a:off x="10572115" y="60279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C927403-98A8-45D4-A7FD-F0B6A55DE45C}"/>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F28209E-6543-4AD3-AAB2-7965B3A828A0}"/>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54FC7EC-A886-41F7-8CF8-7752379D0F01}"/>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B210035-9318-462C-8AB4-0E5948B82BBB}"/>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F5D98A2-54B4-462A-9D04-58C2A47E8B37}"/>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62837</xdr:rowOff>
    </xdr:from>
    <xdr:to>
      <xdr:col>76</xdr:col>
      <xdr:colOff>73025</xdr:colOff>
      <xdr:row>30</xdr:row>
      <xdr:rowOff>164437</xdr:rowOff>
    </xdr:to>
    <xdr:sp macro="" textlink="">
      <xdr:nvSpPr>
        <xdr:cNvPr id="153" name="楕円 152">
          <a:extLst>
            <a:ext uri="{FF2B5EF4-FFF2-40B4-BE49-F238E27FC236}">
              <a16:creationId xmlns:a16="http://schemas.microsoft.com/office/drawing/2014/main" id="{D10E3533-0CF3-4C1B-B43A-B80506F05CA0}"/>
            </a:ext>
          </a:extLst>
        </xdr:cNvPr>
        <xdr:cNvSpPr/>
      </xdr:nvSpPr>
      <xdr:spPr>
        <a:xfrm>
          <a:off x="13289280" y="5955002"/>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41264</xdr:rowOff>
    </xdr:from>
    <xdr:ext cx="469744" cy="259045"/>
    <xdr:sp macro="" textlink="">
      <xdr:nvSpPr>
        <xdr:cNvPr id="154" name="債務償還比率該当値テキスト">
          <a:extLst>
            <a:ext uri="{FF2B5EF4-FFF2-40B4-BE49-F238E27FC236}">
              <a16:creationId xmlns:a16="http://schemas.microsoft.com/office/drawing/2014/main" id="{C9DA54E6-E432-4695-A7E9-1530BC186EDF}"/>
            </a:ext>
          </a:extLst>
        </xdr:cNvPr>
        <xdr:cNvSpPr txBox="1"/>
      </xdr:nvSpPr>
      <xdr:spPr>
        <a:xfrm>
          <a:off x="13369925" y="593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26374</xdr:rowOff>
    </xdr:from>
    <xdr:to>
      <xdr:col>72</xdr:col>
      <xdr:colOff>123825</xdr:colOff>
      <xdr:row>30</xdr:row>
      <xdr:rowOff>127974</xdr:rowOff>
    </xdr:to>
    <xdr:sp macro="" textlink="">
      <xdr:nvSpPr>
        <xdr:cNvPr id="155" name="楕円 154">
          <a:extLst>
            <a:ext uri="{FF2B5EF4-FFF2-40B4-BE49-F238E27FC236}">
              <a16:creationId xmlns:a16="http://schemas.microsoft.com/office/drawing/2014/main" id="{FAEE1617-7968-4B08-9215-65618333122C}"/>
            </a:ext>
          </a:extLst>
        </xdr:cNvPr>
        <xdr:cNvSpPr/>
      </xdr:nvSpPr>
      <xdr:spPr>
        <a:xfrm>
          <a:off x="12629515" y="5918539"/>
          <a:ext cx="10731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77174</xdr:rowOff>
    </xdr:from>
    <xdr:to>
      <xdr:col>76</xdr:col>
      <xdr:colOff>22225</xdr:colOff>
      <xdr:row>30</xdr:row>
      <xdr:rowOff>113637</xdr:rowOff>
    </xdr:to>
    <xdr:cxnSp macro="">
      <xdr:nvCxnSpPr>
        <xdr:cNvPr id="156" name="直線コネクタ 155">
          <a:extLst>
            <a:ext uri="{FF2B5EF4-FFF2-40B4-BE49-F238E27FC236}">
              <a16:creationId xmlns:a16="http://schemas.microsoft.com/office/drawing/2014/main" id="{4E7E1379-FAFD-469A-9FCB-E16BE4D01130}"/>
            </a:ext>
          </a:extLst>
        </xdr:cNvPr>
        <xdr:cNvCxnSpPr/>
      </xdr:nvCxnSpPr>
      <xdr:spPr>
        <a:xfrm>
          <a:off x="12684125" y="5973149"/>
          <a:ext cx="631190" cy="3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133293</xdr:rowOff>
    </xdr:from>
    <xdr:to>
      <xdr:col>68</xdr:col>
      <xdr:colOff>123825</xdr:colOff>
      <xdr:row>30</xdr:row>
      <xdr:rowOff>63443</xdr:rowOff>
    </xdr:to>
    <xdr:sp macro="" textlink="">
      <xdr:nvSpPr>
        <xdr:cNvPr id="157" name="楕円 156">
          <a:extLst>
            <a:ext uri="{FF2B5EF4-FFF2-40B4-BE49-F238E27FC236}">
              <a16:creationId xmlns:a16="http://schemas.microsoft.com/office/drawing/2014/main" id="{F7BB12DE-F699-4E30-B624-33E2CA6FA7CC}"/>
            </a:ext>
          </a:extLst>
        </xdr:cNvPr>
        <xdr:cNvSpPr/>
      </xdr:nvSpPr>
      <xdr:spPr>
        <a:xfrm>
          <a:off x="11943715" y="5861628"/>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12643</xdr:rowOff>
    </xdr:from>
    <xdr:to>
      <xdr:col>72</xdr:col>
      <xdr:colOff>73025</xdr:colOff>
      <xdr:row>30</xdr:row>
      <xdr:rowOff>77174</xdr:rowOff>
    </xdr:to>
    <xdr:cxnSp macro="">
      <xdr:nvCxnSpPr>
        <xdr:cNvPr id="158" name="直線コネクタ 157">
          <a:extLst>
            <a:ext uri="{FF2B5EF4-FFF2-40B4-BE49-F238E27FC236}">
              <a16:creationId xmlns:a16="http://schemas.microsoft.com/office/drawing/2014/main" id="{E4FBBE60-C593-49DE-A27F-6CC1A15B47E6}"/>
            </a:ext>
          </a:extLst>
        </xdr:cNvPr>
        <xdr:cNvCxnSpPr/>
      </xdr:nvCxnSpPr>
      <xdr:spPr>
        <a:xfrm>
          <a:off x="11998325" y="5912428"/>
          <a:ext cx="685800" cy="6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54010</xdr:rowOff>
    </xdr:from>
    <xdr:to>
      <xdr:col>64</xdr:col>
      <xdr:colOff>123825</xdr:colOff>
      <xdr:row>29</xdr:row>
      <xdr:rowOff>155610</xdr:rowOff>
    </xdr:to>
    <xdr:sp macro="" textlink="">
      <xdr:nvSpPr>
        <xdr:cNvPr id="159" name="楕円 158">
          <a:extLst>
            <a:ext uri="{FF2B5EF4-FFF2-40B4-BE49-F238E27FC236}">
              <a16:creationId xmlns:a16="http://schemas.microsoft.com/office/drawing/2014/main" id="{2D4C05D0-5783-4248-8171-52B6EC6292A6}"/>
            </a:ext>
          </a:extLst>
        </xdr:cNvPr>
        <xdr:cNvSpPr/>
      </xdr:nvSpPr>
      <xdr:spPr>
        <a:xfrm>
          <a:off x="11257915" y="5782345"/>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104810</xdr:rowOff>
    </xdr:from>
    <xdr:to>
      <xdr:col>68</xdr:col>
      <xdr:colOff>73025</xdr:colOff>
      <xdr:row>30</xdr:row>
      <xdr:rowOff>12643</xdr:rowOff>
    </xdr:to>
    <xdr:cxnSp macro="">
      <xdr:nvCxnSpPr>
        <xdr:cNvPr id="160" name="直線コネクタ 159">
          <a:extLst>
            <a:ext uri="{FF2B5EF4-FFF2-40B4-BE49-F238E27FC236}">
              <a16:creationId xmlns:a16="http://schemas.microsoft.com/office/drawing/2014/main" id="{BE8FBFA3-D182-477B-92E6-448D20E88FC3}"/>
            </a:ext>
          </a:extLst>
        </xdr:cNvPr>
        <xdr:cNvCxnSpPr/>
      </xdr:nvCxnSpPr>
      <xdr:spPr>
        <a:xfrm>
          <a:off x="11312525" y="5827430"/>
          <a:ext cx="685800" cy="8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104817</xdr:rowOff>
    </xdr:from>
    <xdr:to>
      <xdr:col>60</xdr:col>
      <xdr:colOff>123825</xdr:colOff>
      <xdr:row>31</xdr:row>
      <xdr:rowOff>34967</xdr:rowOff>
    </xdr:to>
    <xdr:sp macro="" textlink="">
      <xdr:nvSpPr>
        <xdr:cNvPr id="161" name="楕円 160">
          <a:extLst>
            <a:ext uri="{FF2B5EF4-FFF2-40B4-BE49-F238E27FC236}">
              <a16:creationId xmlns:a16="http://schemas.microsoft.com/office/drawing/2014/main" id="{DD93EC96-4783-4C66-9C5B-2D3D92EB0A83}"/>
            </a:ext>
          </a:extLst>
        </xdr:cNvPr>
        <xdr:cNvSpPr/>
      </xdr:nvSpPr>
      <xdr:spPr>
        <a:xfrm>
          <a:off x="10572115" y="599888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104810</xdr:rowOff>
    </xdr:from>
    <xdr:to>
      <xdr:col>64</xdr:col>
      <xdr:colOff>73025</xdr:colOff>
      <xdr:row>30</xdr:row>
      <xdr:rowOff>155617</xdr:rowOff>
    </xdr:to>
    <xdr:cxnSp macro="">
      <xdr:nvCxnSpPr>
        <xdr:cNvPr id="162" name="直線コネクタ 161">
          <a:extLst>
            <a:ext uri="{FF2B5EF4-FFF2-40B4-BE49-F238E27FC236}">
              <a16:creationId xmlns:a16="http://schemas.microsoft.com/office/drawing/2014/main" id="{F2CFB4FE-0C79-484A-AB90-1B727BE6E4A4}"/>
            </a:ext>
          </a:extLst>
        </xdr:cNvPr>
        <xdr:cNvCxnSpPr/>
      </xdr:nvCxnSpPr>
      <xdr:spPr>
        <a:xfrm flipV="1">
          <a:off x="10626725" y="5827430"/>
          <a:ext cx="685800" cy="22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63" name="n_1aveValue債務償還比率">
          <a:extLst>
            <a:ext uri="{FF2B5EF4-FFF2-40B4-BE49-F238E27FC236}">
              <a16:creationId xmlns:a16="http://schemas.microsoft.com/office/drawing/2014/main" id="{B59A88C3-BC1C-48B8-AE73-D932D35442EF}"/>
            </a:ext>
          </a:extLst>
        </xdr:cNvPr>
        <xdr:cNvSpPr txBox="1"/>
      </xdr:nvSpPr>
      <xdr:spPr>
        <a:xfrm>
          <a:off x="12459412" y="6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64" name="n_2aveValue債務償還比率">
          <a:extLst>
            <a:ext uri="{FF2B5EF4-FFF2-40B4-BE49-F238E27FC236}">
              <a16:creationId xmlns:a16="http://schemas.microsoft.com/office/drawing/2014/main" id="{87215309-AC96-4F51-8E7A-B6EB0FE1D692}"/>
            </a:ext>
          </a:extLst>
        </xdr:cNvPr>
        <xdr:cNvSpPr txBox="1"/>
      </xdr:nvSpPr>
      <xdr:spPr>
        <a:xfrm>
          <a:off x="11780597" y="601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5" name="n_3aveValue債務償還比率">
          <a:extLst>
            <a:ext uri="{FF2B5EF4-FFF2-40B4-BE49-F238E27FC236}">
              <a16:creationId xmlns:a16="http://schemas.microsoft.com/office/drawing/2014/main" id="{7FFF2E2A-BF6D-4D07-8402-45277633F498}"/>
            </a:ext>
          </a:extLst>
        </xdr:cNvPr>
        <xdr:cNvSpPr txBox="1"/>
      </xdr:nvSpPr>
      <xdr:spPr>
        <a:xfrm>
          <a:off x="11094797" y="594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66" name="n_4aveValue債務償還比率">
          <a:extLst>
            <a:ext uri="{FF2B5EF4-FFF2-40B4-BE49-F238E27FC236}">
              <a16:creationId xmlns:a16="http://schemas.microsoft.com/office/drawing/2014/main" id="{64A8B211-6DB2-475F-A7B6-9E2E9B13F0CA}"/>
            </a:ext>
          </a:extLst>
        </xdr:cNvPr>
        <xdr:cNvSpPr txBox="1"/>
      </xdr:nvSpPr>
      <xdr:spPr>
        <a:xfrm>
          <a:off x="10408997" y="612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144501</xdr:rowOff>
    </xdr:from>
    <xdr:ext cx="469744" cy="259045"/>
    <xdr:sp macro="" textlink="">
      <xdr:nvSpPr>
        <xdr:cNvPr id="167" name="n_1mainValue債務償還比率">
          <a:extLst>
            <a:ext uri="{FF2B5EF4-FFF2-40B4-BE49-F238E27FC236}">
              <a16:creationId xmlns:a16="http://schemas.microsoft.com/office/drawing/2014/main" id="{09E92FFC-86FE-4E86-BEF4-9C33ED79938A}"/>
            </a:ext>
          </a:extLst>
        </xdr:cNvPr>
        <xdr:cNvSpPr txBox="1"/>
      </xdr:nvSpPr>
      <xdr:spPr>
        <a:xfrm>
          <a:off x="12459412" y="569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79970</xdr:rowOff>
    </xdr:from>
    <xdr:ext cx="469744" cy="259045"/>
    <xdr:sp macro="" textlink="">
      <xdr:nvSpPr>
        <xdr:cNvPr id="168" name="n_2mainValue債務償還比率">
          <a:extLst>
            <a:ext uri="{FF2B5EF4-FFF2-40B4-BE49-F238E27FC236}">
              <a16:creationId xmlns:a16="http://schemas.microsoft.com/office/drawing/2014/main" id="{524A8616-A2BB-4BD6-8F2F-11B3CBC3C34F}"/>
            </a:ext>
          </a:extLst>
        </xdr:cNvPr>
        <xdr:cNvSpPr txBox="1"/>
      </xdr:nvSpPr>
      <xdr:spPr>
        <a:xfrm>
          <a:off x="11780597" y="563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687</xdr:rowOff>
    </xdr:from>
    <xdr:ext cx="469744" cy="259045"/>
    <xdr:sp macro="" textlink="">
      <xdr:nvSpPr>
        <xdr:cNvPr id="169" name="n_3mainValue債務償還比率">
          <a:extLst>
            <a:ext uri="{FF2B5EF4-FFF2-40B4-BE49-F238E27FC236}">
              <a16:creationId xmlns:a16="http://schemas.microsoft.com/office/drawing/2014/main" id="{1E5F8087-1A79-47E7-9BDE-5359B3B2EB30}"/>
            </a:ext>
          </a:extLst>
        </xdr:cNvPr>
        <xdr:cNvSpPr txBox="1"/>
      </xdr:nvSpPr>
      <xdr:spPr>
        <a:xfrm>
          <a:off x="11094797" y="555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51494</xdr:rowOff>
    </xdr:from>
    <xdr:ext cx="469744" cy="259045"/>
    <xdr:sp macro="" textlink="">
      <xdr:nvSpPr>
        <xdr:cNvPr id="170" name="n_4mainValue債務償還比率">
          <a:extLst>
            <a:ext uri="{FF2B5EF4-FFF2-40B4-BE49-F238E27FC236}">
              <a16:creationId xmlns:a16="http://schemas.microsoft.com/office/drawing/2014/main" id="{19F782D0-7736-4B57-9EDA-55B8E5225781}"/>
            </a:ext>
          </a:extLst>
        </xdr:cNvPr>
        <xdr:cNvSpPr txBox="1"/>
      </xdr:nvSpPr>
      <xdr:spPr>
        <a:xfrm>
          <a:off x="10408997" y="577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8C044136-D3AD-4A8D-8FB9-DA6B99C9A6B2}"/>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383597E-A254-446E-8217-EE325A8BF640}"/>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7400861B-8350-4234-9C81-E977833A2068}"/>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2261800C-73A5-49B3-8DE0-D16D37A0238F}"/>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CCF81EF7-AAB6-4F5B-A570-CB85F553648C}"/>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4925B7C2-1966-43C3-B957-016EBE720965}"/>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94008A0-C965-41EE-8C8C-116EE0C5B25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DA33D5D-4B95-4B35-BBE8-6C490357BDA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DFDF25B-467C-421A-B3F4-079758BB7A4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48998CC-36C1-4E35-842A-02EF4E24864B}"/>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大阪府枚方市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7A92455-3632-4B05-9CDB-685269D684E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BCDEA62-8032-44FA-B695-9DA416CC804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5D99B0E-0F79-4BF5-99F7-2FF5A59A47FF}"/>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33BEE26-78B2-43D9-8F82-BBB0E183D59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8646345-5416-4248-98DA-C2C766CEA38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9E5F735-3C7B-4B30-B7BA-98EC4B7FF2B4}"/>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392,328
385,941
65.12
166,943,520
164,457,194
1,978,576
84,671,319
111,800,564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9ACA0D4-12E3-4E32-8A1D-6E4CADF3370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02B00A-0A82-48C2-B545-291F2567E910}"/>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29A4DD0-CDB0-4FD7-87C2-107333AE31C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D053404-6C8D-4999-8C75-4672BF5125F3}"/>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FD929F-8D88-400C-AC29-3FCFC4918C3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D0462FB-F59E-466C-81BD-DD0AB81748C2}"/>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C135D39-45CE-4267-8A4E-633A2A65EEFA}"/>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581D116-4165-456C-81D5-7DA16D58BED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31A5308-1BC7-44E4-9DB2-47D3A2D2FB9F}"/>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7A6747-3906-483F-BBA5-4C7BDCD9756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469165C-E12E-4D50-8800-F0523FF23F9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F48C2E9-9698-4CCE-8895-21966D236F3E}"/>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9FA7F6D-6A3E-4DC6-AAC1-A2DA758035DF}"/>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EE3BDB5-E0EF-4242-8863-E679E3F5C018}"/>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848135D-BAE8-4907-9BAC-A3F10923C7A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37731EA-FB0A-43BD-AA2B-E2B17BE3227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961939D-2017-40DF-9CE7-42EC7550FDB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B0ECBAA-923A-4550-8881-F85BFFBB4D9E}"/>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EEBB9D1-CA1C-4611-98C9-4FB8346CCD7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FAA20BD-6170-4A7F-A688-4021A419EF49}"/>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8CE2634-887C-4F81-A067-22A9BC921AE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C00B2FD-A1D6-4B07-BA4F-3106643003A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B0BC2A-B55E-4B55-9F9F-0887FA4A14E4}"/>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B4099D6-1128-45DC-8A0F-4B0C0470030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24E7ABC-0741-4066-82DA-7D10D5FA775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1266FC4-B863-4820-9915-219246CEB0E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17A27E9-166D-4501-ADB3-2B66C1DAD25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3DFBEE9-B35B-4E50-A676-0340C60790C6}"/>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ECD3BB1-A8E2-4C79-9361-40064CC1EB86}"/>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7A458C9-B2FE-4BCE-817E-1F89F4D78822}"/>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C8A33E5-81CA-48E7-9ACE-FE1A2F4DAC1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65B9C36-7E8A-4AF3-A3F2-D5F4D64527F7}"/>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4804371-A3E8-48DE-9D0D-F5E89EB39805}"/>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507ABDF-C38D-47FE-92C3-1E3FEC0C6DEE}"/>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554154F-9E9D-4CC6-8E7F-CF7B6382BC61}"/>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ED8DC0A-F6E7-406B-B9D5-DB3C2A557278}"/>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E3BAF8D-FC4C-4ABD-9607-932837AE926B}"/>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B11DD10-64E5-4757-BE62-A45539863726}"/>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1C99394-C179-49C2-B651-D65F5B1503E7}"/>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B64E8DE-BB01-4F7C-8DB6-D8BC6B036BB3}"/>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5A104E1-652E-4957-9670-C30A0A7438DF}"/>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A826468-E044-43B3-88D2-0303F6BFBF19}"/>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D89596A-55BD-49B6-93D4-4C6F667B0A2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CFF1FC86-AEA7-4026-8752-6B055537A253}"/>
            </a:ext>
          </a:extLst>
        </xdr:cNvPr>
        <xdr:cNvCxnSpPr/>
      </xdr:nvCxnSpPr>
      <xdr:spPr>
        <a:xfrm flipV="1">
          <a:off x="4173855" y="5803011"/>
          <a:ext cx="0" cy="131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E229F494-DF03-4B99-BC4B-59A5BE4656A9}"/>
            </a:ext>
          </a:extLst>
        </xdr:cNvPr>
        <xdr:cNvSpPr txBox="1"/>
      </xdr:nvSpPr>
      <xdr:spPr>
        <a:xfrm>
          <a:off x="4212590" y="711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0BA09E15-AB02-4CA4-A936-33E82BE6E9D1}"/>
            </a:ext>
          </a:extLst>
        </xdr:cNvPr>
        <xdr:cNvCxnSpPr/>
      </xdr:nvCxnSpPr>
      <xdr:spPr>
        <a:xfrm>
          <a:off x="41122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C62F67A2-2D54-4CAB-99E1-3D16C91271D1}"/>
            </a:ext>
          </a:extLst>
        </xdr:cNvPr>
        <xdr:cNvSpPr txBox="1"/>
      </xdr:nvSpPr>
      <xdr:spPr>
        <a:xfrm>
          <a:off x="4212590" y="5583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3D9CC25E-F3E8-4B79-B300-92BEAF4943A1}"/>
            </a:ext>
          </a:extLst>
        </xdr:cNvPr>
        <xdr:cNvCxnSpPr/>
      </xdr:nvCxnSpPr>
      <xdr:spPr>
        <a:xfrm>
          <a:off x="4112260" y="58030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5480F732-7D4B-4C02-B17A-9115834988ED}"/>
            </a:ext>
          </a:extLst>
        </xdr:cNvPr>
        <xdr:cNvSpPr txBox="1"/>
      </xdr:nvSpPr>
      <xdr:spPr>
        <a:xfrm>
          <a:off x="421259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C0C38F4F-0FA6-45D1-8840-560ECA22F026}"/>
            </a:ext>
          </a:extLst>
        </xdr:cNvPr>
        <xdr:cNvSpPr/>
      </xdr:nvSpPr>
      <xdr:spPr>
        <a:xfrm>
          <a:off x="4131310" y="64368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D067244E-0147-463F-A4D7-FE793548B394}"/>
            </a:ext>
          </a:extLst>
        </xdr:cNvPr>
        <xdr:cNvSpPr/>
      </xdr:nvSpPr>
      <xdr:spPr>
        <a:xfrm>
          <a:off x="3388360" y="63915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EAC63D1B-BC98-4C27-8EE4-011930ED8C63}"/>
            </a:ext>
          </a:extLst>
        </xdr:cNvPr>
        <xdr:cNvSpPr/>
      </xdr:nvSpPr>
      <xdr:spPr>
        <a:xfrm>
          <a:off x="257175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9704EC97-CA2B-4F1E-9FDA-83B0648AE8DB}"/>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FDF9EEBC-0093-44BA-BE5A-28DC9D7F6900}"/>
            </a:ext>
          </a:extLst>
        </xdr:cNvPr>
        <xdr:cNvSpPr/>
      </xdr:nvSpPr>
      <xdr:spPr>
        <a:xfrm>
          <a:off x="988060" y="630885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6200E53-8EAA-44A7-829A-7797CCD1362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53E9C3E-C692-47B5-9C8D-A163C5E09F57}"/>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C506C98-E801-49FB-832A-729FF8CD70D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035772D-E6B6-48EB-995D-A60E68BF54DA}"/>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33EFA8F-3D2E-4827-AFCE-0EE76E5C50F1}"/>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164846</xdr:rowOff>
    </xdr:from>
    <xdr:to>
      <xdr:col>24</xdr:col>
      <xdr:colOff>114300</xdr:colOff>
      <xdr:row>40</xdr:row>
      <xdr:rowOff>94996</xdr:rowOff>
    </xdr:to>
    <xdr:sp macro="" textlink="">
      <xdr:nvSpPr>
        <xdr:cNvPr id="71" name="楕円 70">
          <a:extLst>
            <a:ext uri="{FF2B5EF4-FFF2-40B4-BE49-F238E27FC236}">
              <a16:creationId xmlns:a16="http://schemas.microsoft.com/office/drawing/2014/main" id="{17AD305C-C0A6-4E44-8A6B-F2ACC272AF86}"/>
            </a:ext>
          </a:extLst>
        </xdr:cNvPr>
        <xdr:cNvSpPr/>
      </xdr:nvSpPr>
      <xdr:spPr>
        <a:xfrm>
          <a:off x="4131310" y="68552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143273</xdr:rowOff>
    </xdr:from>
    <xdr:ext cx="405111" cy="259045"/>
    <xdr:sp macro="" textlink="">
      <xdr:nvSpPr>
        <xdr:cNvPr id="72" name="【道路】&#10;有形固定資産減価償却率該当値テキスト">
          <a:extLst>
            <a:ext uri="{FF2B5EF4-FFF2-40B4-BE49-F238E27FC236}">
              <a16:creationId xmlns:a16="http://schemas.microsoft.com/office/drawing/2014/main" id="{EB2FE9D5-AC74-404C-A959-CAC20B5478BE}"/>
            </a:ext>
          </a:extLst>
        </xdr:cNvPr>
        <xdr:cNvSpPr txBox="1"/>
      </xdr:nvSpPr>
      <xdr:spPr>
        <a:xfrm>
          <a:off x="4212590" y="6827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36830</xdr:rowOff>
    </xdr:from>
    <xdr:to>
      <xdr:col>20</xdr:col>
      <xdr:colOff>38100</xdr:colOff>
      <xdr:row>40</xdr:row>
      <xdr:rowOff>138430</xdr:rowOff>
    </xdr:to>
    <xdr:sp macro="" textlink="">
      <xdr:nvSpPr>
        <xdr:cNvPr id="73" name="楕円 72">
          <a:extLst>
            <a:ext uri="{FF2B5EF4-FFF2-40B4-BE49-F238E27FC236}">
              <a16:creationId xmlns:a16="http://schemas.microsoft.com/office/drawing/2014/main" id="{F70F82C2-D9B8-4C64-A0B8-6F58CC7E5127}"/>
            </a:ext>
          </a:extLst>
        </xdr:cNvPr>
        <xdr:cNvSpPr/>
      </xdr:nvSpPr>
      <xdr:spPr>
        <a:xfrm>
          <a:off x="3388360" y="68948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44196</xdr:rowOff>
    </xdr:from>
    <xdr:to>
      <xdr:col>24</xdr:col>
      <xdr:colOff>63500</xdr:colOff>
      <xdr:row>40</xdr:row>
      <xdr:rowOff>87630</xdr:rowOff>
    </xdr:to>
    <xdr:cxnSp macro="">
      <xdr:nvCxnSpPr>
        <xdr:cNvPr id="74" name="直線コネクタ 73">
          <a:extLst>
            <a:ext uri="{FF2B5EF4-FFF2-40B4-BE49-F238E27FC236}">
              <a16:creationId xmlns:a16="http://schemas.microsoft.com/office/drawing/2014/main" id="{7A3B9388-F4EA-41D8-A569-88F5A29B13B8}"/>
            </a:ext>
          </a:extLst>
        </xdr:cNvPr>
        <xdr:cNvCxnSpPr/>
      </xdr:nvCxnSpPr>
      <xdr:spPr>
        <a:xfrm flipV="1">
          <a:off x="3431540" y="6904101"/>
          <a:ext cx="74295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98552</xdr:rowOff>
    </xdr:from>
    <xdr:to>
      <xdr:col>15</xdr:col>
      <xdr:colOff>101600</xdr:colOff>
      <xdr:row>41</xdr:row>
      <xdr:rowOff>28702</xdr:rowOff>
    </xdr:to>
    <xdr:sp macro="" textlink="">
      <xdr:nvSpPr>
        <xdr:cNvPr id="75" name="楕円 74">
          <a:extLst>
            <a:ext uri="{FF2B5EF4-FFF2-40B4-BE49-F238E27FC236}">
              <a16:creationId xmlns:a16="http://schemas.microsoft.com/office/drawing/2014/main" id="{C56F2DC2-14DE-4B3F-BB89-B1AD4CDB80EA}"/>
            </a:ext>
          </a:extLst>
        </xdr:cNvPr>
        <xdr:cNvSpPr/>
      </xdr:nvSpPr>
      <xdr:spPr>
        <a:xfrm>
          <a:off x="2571750" y="69527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87630</xdr:rowOff>
    </xdr:from>
    <xdr:to>
      <xdr:col>19</xdr:col>
      <xdr:colOff>177800</xdr:colOff>
      <xdr:row>40</xdr:row>
      <xdr:rowOff>149352</xdr:rowOff>
    </xdr:to>
    <xdr:cxnSp macro="">
      <xdr:nvCxnSpPr>
        <xdr:cNvPr id="76" name="直線コネクタ 75">
          <a:extLst>
            <a:ext uri="{FF2B5EF4-FFF2-40B4-BE49-F238E27FC236}">
              <a16:creationId xmlns:a16="http://schemas.microsoft.com/office/drawing/2014/main" id="{149A852B-C5D2-4B1B-B798-D2E96DAAA62B}"/>
            </a:ext>
          </a:extLst>
        </xdr:cNvPr>
        <xdr:cNvCxnSpPr/>
      </xdr:nvCxnSpPr>
      <xdr:spPr>
        <a:xfrm flipV="1">
          <a:off x="2626360" y="6949440"/>
          <a:ext cx="80518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34544</xdr:rowOff>
    </xdr:from>
    <xdr:to>
      <xdr:col>10</xdr:col>
      <xdr:colOff>165100</xdr:colOff>
      <xdr:row>41</xdr:row>
      <xdr:rowOff>136144</xdr:rowOff>
    </xdr:to>
    <xdr:sp macro="" textlink="">
      <xdr:nvSpPr>
        <xdr:cNvPr id="77" name="楕円 76">
          <a:extLst>
            <a:ext uri="{FF2B5EF4-FFF2-40B4-BE49-F238E27FC236}">
              <a16:creationId xmlns:a16="http://schemas.microsoft.com/office/drawing/2014/main" id="{42033B51-A1C8-4656-89CA-2C3CA309A028}"/>
            </a:ext>
          </a:extLst>
        </xdr:cNvPr>
        <xdr:cNvSpPr/>
      </xdr:nvSpPr>
      <xdr:spPr>
        <a:xfrm>
          <a:off x="1774190" y="706399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149352</xdr:rowOff>
    </xdr:from>
    <xdr:to>
      <xdr:col>15</xdr:col>
      <xdr:colOff>50800</xdr:colOff>
      <xdr:row>41</xdr:row>
      <xdr:rowOff>85344</xdr:rowOff>
    </xdr:to>
    <xdr:cxnSp macro="">
      <xdr:nvCxnSpPr>
        <xdr:cNvPr id="78" name="直線コネクタ 77">
          <a:extLst>
            <a:ext uri="{FF2B5EF4-FFF2-40B4-BE49-F238E27FC236}">
              <a16:creationId xmlns:a16="http://schemas.microsoft.com/office/drawing/2014/main" id="{C8A8E650-4A8E-4ABC-AF0F-88FF924283C5}"/>
            </a:ext>
          </a:extLst>
        </xdr:cNvPr>
        <xdr:cNvCxnSpPr/>
      </xdr:nvCxnSpPr>
      <xdr:spPr>
        <a:xfrm flipV="1">
          <a:off x="1828800" y="7007352"/>
          <a:ext cx="797560" cy="109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32258</xdr:rowOff>
    </xdr:from>
    <xdr:to>
      <xdr:col>6</xdr:col>
      <xdr:colOff>38100</xdr:colOff>
      <xdr:row>41</xdr:row>
      <xdr:rowOff>133858</xdr:rowOff>
    </xdr:to>
    <xdr:sp macro="" textlink="">
      <xdr:nvSpPr>
        <xdr:cNvPr id="79" name="楕円 78">
          <a:extLst>
            <a:ext uri="{FF2B5EF4-FFF2-40B4-BE49-F238E27FC236}">
              <a16:creationId xmlns:a16="http://schemas.microsoft.com/office/drawing/2014/main" id="{FE1BD2B8-E0D4-4435-BFB8-386E35B7FCC8}"/>
            </a:ext>
          </a:extLst>
        </xdr:cNvPr>
        <xdr:cNvSpPr/>
      </xdr:nvSpPr>
      <xdr:spPr>
        <a:xfrm>
          <a:off x="988060" y="705980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83058</xdr:rowOff>
    </xdr:from>
    <xdr:to>
      <xdr:col>10</xdr:col>
      <xdr:colOff>114300</xdr:colOff>
      <xdr:row>41</xdr:row>
      <xdr:rowOff>85344</xdr:rowOff>
    </xdr:to>
    <xdr:cxnSp macro="">
      <xdr:nvCxnSpPr>
        <xdr:cNvPr id="80" name="直線コネクタ 79">
          <a:extLst>
            <a:ext uri="{FF2B5EF4-FFF2-40B4-BE49-F238E27FC236}">
              <a16:creationId xmlns:a16="http://schemas.microsoft.com/office/drawing/2014/main" id="{0B8C591C-085E-408A-BCD8-EFE928F81815}"/>
            </a:ext>
          </a:extLst>
        </xdr:cNvPr>
        <xdr:cNvCxnSpPr/>
      </xdr:nvCxnSpPr>
      <xdr:spPr>
        <a:xfrm>
          <a:off x="1031240" y="7114413"/>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41599183-5AFC-4915-B5B1-0CECB6DA3F02}"/>
            </a:ext>
          </a:extLst>
        </xdr:cNvPr>
        <xdr:cNvSpPr txBox="1"/>
      </xdr:nvSpPr>
      <xdr:spPr>
        <a:xfrm>
          <a:off x="3239144" y="6168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809C2751-50E4-4B77-883F-7BB12516F78F}"/>
            </a:ext>
          </a:extLst>
        </xdr:cNvPr>
        <xdr:cNvSpPr txBox="1"/>
      </xdr:nvSpPr>
      <xdr:spPr>
        <a:xfrm>
          <a:off x="2439044" y="6140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D24DD8D8-81E4-4533-A2AA-5CAC129B0D5E}"/>
            </a:ext>
          </a:extLst>
        </xdr:cNvPr>
        <xdr:cNvSpPr txBox="1"/>
      </xdr:nvSpPr>
      <xdr:spPr>
        <a:xfrm>
          <a:off x="164148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9D834274-0664-4A71-8EEC-DA6D310DF68E}"/>
            </a:ext>
          </a:extLst>
        </xdr:cNvPr>
        <xdr:cNvSpPr txBox="1"/>
      </xdr:nvSpPr>
      <xdr:spPr>
        <a:xfrm>
          <a:off x="85535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129557</xdr:rowOff>
    </xdr:from>
    <xdr:ext cx="405111" cy="259045"/>
    <xdr:sp macro="" textlink="">
      <xdr:nvSpPr>
        <xdr:cNvPr id="85" name="n_1mainValue【道路】&#10;有形固定資産減価償却率">
          <a:extLst>
            <a:ext uri="{FF2B5EF4-FFF2-40B4-BE49-F238E27FC236}">
              <a16:creationId xmlns:a16="http://schemas.microsoft.com/office/drawing/2014/main" id="{B157004E-A1F6-4E6B-910A-CF7049DC115A}"/>
            </a:ext>
          </a:extLst>
        </xdr:cNvPr>
        <xdr:cNvSpPr txBox="1"/>
      </xdr:nvSpPr>
      <xdr:spPr>
        <a:xfrm>
          <a:off x="3239144"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19829</xdr:rowOff>
    </xdr:from>
    <xdr:ext cx="405111" cy="259045"/>
    <xdr:sp macro="" textlink="">
      <xdr:nvSpPr>
        <xdr:cNvPr id="86" name="n_2mainValue【道路】&#10;有形固定資産減価償却率">
          <a:extLst>
            <a:ext uri="{FF2B5EF4-FFF2-40B4-BE49-F238E27FC236}">
              <a16:creationId xmlns:a16="http://schemas.microsoft.com/office/drawing/2014/main" id="{4E5586D0-771A-407B-B121-994AE93382CF}"/>
            </a:ext>
          </a:extLst>
        </xdr:cNvPr>
        <xdr:cNvSpPr txBox="1"/>
      </xdr:nvSpPr>
      <xdr:spPr>
        <a:xfrm>
          <a:off x="2439044" y="704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127271</xdr:rowOff>
    </xdr:from>
    <xdr:ext cx="405111" cy="259045"/>
    <xdr:sp macro="" textlink="">
      <xdr:nvSpPr>
        <xdr:cNvPr id="87" name="n_3mainValue【道路】&#10;有形固定資産減価償却率">
          <a:extLst>
            <a:ext uri="{FF2B5EF4-FFF2-40B4-BE49-F238E27FC236}">
              <a16:creationId xmlns:a16="http://schemas.microsoft.com/office/drawing/2014/main" id="{4DD34BE2-9677-4F2A-80F3-0FC0869E1BC4}"/>
            </a:ext>
          </a:extLst>
        </xdr:cNvPr>
        <xdr:cNvSpPr txBox="1"/>
      </xdr:nvSpPr>
      <xdr:spPr>
        <a:xfrm>
          <a:off x="1641484" y="716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124985</xdr:rowOff>
    </xdr:from>
    <xdr:ext cx="405111" cy="259045"/>
    <xdr:sp macro="" textlink="">
      <xdr:nvSpPr>
        <xdr:cNvPr id="88" name="n_4mainValue【道路】&#10;有形固定資産減価償却率">
          <a:extLst>
            <a:ext uri="{FF2B5EF4-FFF2-40B4-BE49-F238E27FC236}">
              <a16:creationId xmlns:a16="http://schemas.microsoft.com/office/drawing/2014/main" id="{1808E486-2430-4B82-A2A9-7A36BCBFDDB5}"/>
            </a:ext>
          </a:extLst>
        </xdr:cNvPr>
        <xdr:cNvSpPr txBox="1"/>
      </xdr:nvSpPr>
      <xdr:spPr>
        <a:xfrm>
          <a:off x="855354" y="715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EBDECBB-C40F-4098-A952-7548F3DE9D55}"/>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4D364AA-240F-4842-83A1-DA4DF6058E2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3F32F87-034D-426E-A12B-043BFC0427A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AE1EBF1-0EF9-4795-A5E3-F43FEB29F23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52CD2DC-06C2-4F4C-91ED-5911F93EFDD9}"/>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7671780-26D6-4ABF-9F43-B20E6B9CA3F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FF23314-4100-403A-BF55-FF9EFC933DF0}"/>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8FCA721-0C65-45E7-9EE3-821895B71F88}"/>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55AC574-316B-41C9-AEE6-8ADB981AE76C}"/>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664FB17-004D-4A25-8413-6FF8111F2E7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47929476-9103-49C2-B9D1-B2D53D8F60DC}"/>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728A25D9-A400-4063-8650-3EA0C549025B}"/>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7E202842-0F18-444E-B142-5B2D9BB7E540}"/>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A3F4B62A-DD33-4009-B366-C6BA16DEE878}"/>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5FFC50C8-FA5B-4633-89E3-A0E7F5DA4FD2}"/>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89B68CF4-8258-4798-B6B8-253D6D38A1D0}"/>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B4AE14F8-7405-41AB-AEB1-74D77C1C3A35}"/>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12A565C6-23F0-4512-B29B-423E32FF8D9C}"/>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F572ECE2-B6F4-4173-B66B-5BDFC7FDF01D}"/>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79844F6-DFCC-42EB-8EB6-51093FF768EB}"/>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AD1FCDB6-8CFB-481B-8BFA-D6555F4CE57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624156F2-5D2A-4F97-8B4F-60316590A1D0}"/>
            </a:ext>
          </a:extLst>
        </xdr:cNvPr>
        <xdr:cNvCxnSpPr/>
      </xdr:nvCxnSpPr>
      <xdr:spPr>
        <a:xfrm flipV="1">
          <a:off x="9429115" y="5677571"/>
          <a:ext cx="0" cy="142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BD6110E8-26FA-44EB-B152-036B740E7443}"/>
            </a:ext>
          </a:extLst>
        </xdr:cNvPr>
        <xdr:cNvSpPr txBox="1"/>
      </xdr:nvSpPr>
      <xdr:spPr>
        <a:xfrm>
          <a:off x="946785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E50AC77A-589E-489A-B33A-57CD01F541D9}"/>
            </a:ext>
          </a:extLst>
        </xdr:cNvPr>
        <xdr:cNvCxnSpPr/>
      </xdr:nvCxnSpPr>
      <xdr:spPr>
        <a:xfrm>
          <a:off x="9356090" y="70983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B2E5F641-303A-4FDE-B9E8-4A2986EC7CF4}"/>
            </a:ext>
          </a:extLst>
        </xdr:cNvPr>
        <xdr:cNvSpPr txBox="1"/>
      </xdr:nvSpPr>
      <xdr:spPr>
        <a:xfrm>
          <a:off x="9467850" y="545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DFD1EBF0-FB39-442E-8EDC-8F60686A8F63}"/>
            </a:ext>
          </a:extLst>
        </xdr:cNvPr>
        <xdr:cNvCxnSpPr/>
      </xdr:nvCxnSpPr>
      <xdr:spPr>
        <a:xfrm>
          <a:off x="9356090" y="56775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04163E49-5C73-4B0D-A748-14C9CCA39E3F}"/>
            </a:ext>
          </a:extLst>
        </xdr:cNvPr>
        <xdr:cNvSpPr txBox="1"/>
      </xdr:nvSpPr>
      <xdr:spPr>
        <a:xfrm>
          <a:off x="9467850" y="6410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F0C46AD8-7726-4621-8EBF-E856EF0A14B0}"/>
            </a:ext>
          </a:extLst>
        </xdr:cNvPr>
        <xdr:cNvSpPr/>
      </xdr:nvSpPr>
      <xdr:spPr>
        <a:xfrm>
          <a:off x="9394190" y="6562887"/>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2BB5AFD7-1074-4479-BA83-906D11502E1A}"/>
            </a:ext>
          </a:extLst>
        </xdr:cNvPr>
        <xdr:cNvSpPr/>
      </xdr:nvSpPr>
      <xdr:spPr>
        <a:xfrm>
          <a:off x="8632190" y="657110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BC0DA6EE-0476-448D-A596-DE9F2CA96FD6}"/>
            </a:ext>
          </a:extLst>
        </xdr:cNvPr>
        <xdr:cNvSpPr/>
      </xdr:nvSpPr>
      <xdr:spPr>
        <a:xfrm>
          <a:off x="7846060" y="65788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522B479F-23B4-46D5-A0B5-EE09C838F15C}"/>
            </a:ext>
          </a:extLst>
        </xdr:cNvPr>
        <xdr:cNvSpPr/>
      </xdr:nvSpPr>
      <xdr:spPr>
        <a:xfrm>
          <a:off x="7029450" y="65814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3535A942-EFD4-4018-ABD8-A0640F0F1C13}"/>
            </a:ext>
          </a:extLst>
        </xdr:cNvPr>
        <xdr:cNvSpPr/>
      </xdr:nvSpPr>
      <xdr:spPr>
        <a:xfrm>
          <a:off x="6231890" y="659143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C214840E-51C2-4079-A82C-8169BDFA8F68}"/>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5672FF33-1635-4125-A57D-20039991790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75EDD1F-F467-430C-89F2-3E7BF0047025}"/>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50C9812-805D-4D18-8C54-08C7EDAA49E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BDD1463-0E6C-43C9-A303-4E8E4B8E9FE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66914</xdr:rowOff>
    </xdr:from>
    <xdr:to>
      <xdr:col>55</xdr:col>
      <xdr:colOff>50800</xdr:colOff>
      <xdr:row>40</xdr:row>
      <xdr:rowOff>168514</xdr:rowOff>
    </xdr:to>
    <xdr:sp macro="" textlink="">
      <xdr:nvSpPr>
        <xdr:cNvPr id="126" name="楕円 125">
          <a:extLst>
            <a:ext uri="{FF2B5EF4-FFF2-40B4-BE49-F238E27FC236}">
              <a16:creationId xmlns:a16="http://schemas.microsoft.com/office/drawing/2014/main" id="{8B97EA3C-6442-40F2-9510-C0825F99C558}"/>
            </a:ext>
          </a:extLst>
        </xdr:cNvPr>
        <xdr:cNvSpPr/>
      </xdr:nvSpPr>
      <xdr:spPr>
        <a:xfrm>
          <a:off x="9394190" y="6923009"/>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153291</xdr:rowOff>
    </xdr:from>
    <xdr:ext cx="469744" cy="259045"/>
    <xdr:sp macro="" textlink="">
      <xdr:nvSpPr>
        <xdr:cNvPr id="127" name="【道路】&#10;一人当たり延長該当値テキスト">
          <a:extLst>
            <a:ext uri="{FF2B5EF4-FFF2-40B4-BE49-F238E27FC236}">
              <a16:creationId xmlns:a16="http://schemas.microsoft.com/office/drawing/2014/main" id="{D44E7AAB-E65B-41A2-863B-42A391712E3A}"/>
            </a:ext>
          </a:extLst>
        </xdr:cNvPr>
        <xdr:cNvSpPr txBox="1"/>
      </xdr:nvSpPr>
      <xdr:spPr>
        <a:xfrm>
          <a:off x="9467850" y="683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68651</xdr:rowOff>
    </xdr:from>
    <xdr:to>
      <xdr:col>50</xdr:col>
      <xdr:colOff>165100</xdr:colOff>
      <xdr:row>40</xdr:row>
      <xdr:rowOff>170251</xdr:rowOff>
    </xdr:to>
    <xdr:sp macro="" textlink="">
      <xdr:nvSpPr>
        <xdr:cNvPr id="128" name="楕円 127">
          <a:extLst>
            <a:ext uri="{FF2B5EF4-FFF2-40B4-BE49-F238E27FC236}">
              <a16:creationId xmlns:a16="http://schemas.microsoft.com/office/drawing/2014/main" id="{0124B211-B908-4EAD-A1C6-BA70CD8BF7C4}"/>
            </a:ext>
          </a:extLst>
        </xdr:cNvPr>
        <xdr:cNvSpPr/>
      </xdr:nvSpPr>
      <xdr:spPr>
        <a:xfrm>
          <a:off x="8632190" y="692474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117714</xdr:rowOff>
    </xdr:from>
    <xdr:to>
      <xdr:col>55</xdr:col>
      <xdr:colOff>0</xdr:colOff>
      <xdr:row>40</xdr:row>
      <xdr:rowOff>119451</xdr:rowOff>
    </xdr:to>
    <xdr:cxnSp macro="">
      <xdr:nvCxnSpPr>
        <xdr:cNvPr id="129" name="直線コネクタ 128">
          <a:extLst>
            <a:ext uri="{FF2B5EF4-FFF2-40B4-BE49-F238E27FC236}">
              <a16:creationId xmlns:a16="http://schemas.microsoft.com/office/drawing/2014/main" id="{C52170A2-5931-4C34-A38E-6DCB96E52CE5}"/>
            </a:ext>
          </a:extLst>
        </xdr:cNvPr>
        <xdr:cNvCxnSpPr/>
      </xdr:nvCxnSpPr>
      <xdr:spPr>
        <a:xfrm flipV="1">
          <a:off x="8686800" y="6975714"/>
          <a:ext cx="742950" cy="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70572</xdr:rowOff>
    </xdr:from>
    <xdr:to>
      <xdr:col>46</xdr:col>
      <xdr:colOff>38100</xdr:colOff>
      <xdr:row>41</xdr:row>
      <xdr:rowOff>722</xdr:rowOff>
    </xdr:to>
    <xdr:sp macro="" textlink="">
      <xdr:nvSpPr>
        <xdr:cNvPr id="130" name="楕円 129">
          <a:extLst>
            <a:ext uri="{FF2B5EF4-FFF2-40B4-BE49-F238E27FC236}">
              <a16:creationId xmlns:a16="http://schemas.microsoft.com/office/drawing/2014/main" id="{12B4AF2D-6025-44F9-AF26-41F6EB241AAE}"/>
            </a:ext>
          </a:extLst>
        </xdr:cNvPr>
        <xdr:cNvSpPr/>
      </xdr:nvSpPr>
      <xdr:spPr>
        <a:xfrm>
          <a:off x="7846060" y="692666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119451</xdr:rowOff>
    </xdr:from>
    <xdr:to>
      <xdr:col>50</xdr:col>
      <xdr:colOff>114300</xdr:colOff>
      <xdr:row>40</xdr:row>
      <xdr:rowOff>121372</xdr:rowOff>
    </xdr:to>
    <xdr:cxnSp macro="">
      <xdr:nvCxnSpPr>
        <xdr:cNvPr id="131" name="直線コネクタ 130">
          <a:extLst>
            <a:ext uri="{FF2B5EF4-FFF2-40B4-BE49-F238E27FC236}">
              <a16:creationId xmlns:a16="http://schemas.microsoft.com/office/drawing/2014/main" id="{A0173A64-31A3-400F-86F8-FF0FC1BD9B58}"/>
            </a:ext>
          </a:extLst>
        </xdr:cNvPr>
        <xdr:cNvCxnSpPr/>
      </xdr:nvCxnSpPr>
      <xdr:spPr>
        <a:xfrm flipV="1">
          <a:off x="7889240" y="6979356"/>
          <a:ext cx="797560" cy="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72126</xdr:rowOff>
    </xdr:from>
    <xdr:to>
      <xdr:col>41</xdr:col>
      <xdr:colOff>101600</xdr:colOff>
      <xdr:row>41</xdr:row>
      <xdr:rowOff>2276</xdr:rowOff>
    </xdr:to>
    <xdr:sp macro="" textlink="">
      <xdr:nvSpPr>
        <xdr:cNvPr id="132" name="楕円 131">
          <a:extLst>
            <a:ext uri="{FF2B5EF4-FFF2-40B4-BE49-F238E27FC236}">
              <a16:creationId xmlns:a16="http://schemas.microsoft.com/office/drawing/2014/main" id="{3EFECD36-A637-442B-BC5D-8BECBD84F3CF}"/>
            </a:ext>
          </a:extLst>
        </xdr:cNvPr>
        <xdr:cNvSpPr/>
      </xdr:nvSpPr>
      <xdr:spPr>
        <a:xfrm>
          <a:off x="7029450" y="69282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121372</xdr:rowOff>
    </xdr:from>
    <xdr:to>
      <xdr:col>45</xdr:col>
      <xdr:colOff>177800</xdr:colOff>
      <xdr:row>40</xdr:row>
      <xdr:rowOff>122926</xdr:rowOff>
    </xdr:to>
    <xdr:cxnSp macro="">
      <xdr:nvCxnSpPr>
        <xdr:cNvPr id="133" name="直線コネクタ 132">
          <a:extLst>
            <a:ext uri="{FF2B5EF4-FFF2-40B4-BE49-F238E27FC236}">
              <a16:creationId xmlns:a16="http://schemas.microsoft.com/office/drawing/2014/main" id="{977AAA4B-D188-46BE-9B6F-3F37B32FD798}"/>
            </a:ext>
          </a:extLst>
        </xdr:cNvPr>
        <xdr:cNvCxnSpPr/>
      </xdr:nvCxnSpPr>
      <xdr:spPr>
        <a:xfrm flipV="1">
          <a:off x="7084060" y="6981277"/>
          <a:ext cx="80518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75967</xdr:rowOff>
    </xdr:from>
    <xdr:to>
      <xdr:col>36</xdr:col>
      <xdr:colOff>165100</xdr:colOff>
      <xdr:row>41</xdr:row>
      <xdr:rowOff>6117</xdr:rowOff>
    </xdr:to>
    <xdr:sp macro="" textlink="">
      <xdr:nvSpPr>
        <xdr:cNvPr id="134" name="楕円 133">
          <a:extLst>
            <a:ext uri="{FF2B5EF4-FFF2-40B4-BE49-F238E27FC236}">
              <a16:creationId xmlns:a16="http://schemas.microsoft.com/office/drawing/2014/main" id="{A430C3D4-0A20-4B2F-9B08-A0842E47DA94}"/>
            </a:ext>
          </a:extLst>
        </xdr:cNvPr>
        <xdr:cNvSpPr/>
      </xdr:nvSpPr>
      <xdr:spPr>
        <a:xfrm>
          <a:off x="6231890" y="693396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122926</xdr:rowOff>
    </xdr:from>
    <xdr:to>
      <xdr:col>41</xdr:col>
      <xdr:colOff>50800</xdr:colOff>
      <xdr:row>40</xdr:row>
      <xdr:rowOff>126767</xdr:rowOff>
    </xdr:to>
    <xdr:cxnSp macro="">
      <xdr:nvCxnSpPr>
        <xdr:cNvPr id="135" name="直線コネクタ 134">
          <a:extLst>
            <a:ext uri="{FF2B5EF4-FFF2-40B4-BE49-F238E27FC236}">
              <a16:creationId xmlns:a16="http://schemas.microsoft.com/office/drawing/2014/main" id="{EFE775E1-B508-491B-A2D7-6DB068769B31}"/>
            </a:ext>
          </a:extLst>
        </xdr:cNvPr>
        <xdr:cNvCxnSpPr/>
      </xdr:nvCxnSpPr>
      <xdr:spPr>
        <a:xfrm flipV="1">
          <a:off x="6286500" y="6982831"/>
          <a:ext cx="79756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F7CCB825-F528-4F60-9B56-3C1133F3F0DB}"/>
            </a:ext>
          </a:extLst>
        </xdr:cNvPr>
        <xdr:cNvSpPr txBox="1"/>
      </xdr:nvSpPr>
      <xdr:spPr>
        <a:xfrm>
          <a:off x="8454467" y="634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DB1DE97B-DC12-441D-A3A5-393DDF8EEEAE}"/>
            </a:ext>
          </a:extLst>
        </xdr:cNvPr>
        <xdr:cNvSpPr txBox="1"/>
      </xdr:nvSpPr>
      <xdr:spPr>
        <a:xfrm>
          <a:off x="7673417" y="635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A3E1A349-4968-4281-866D-26968D1B1CFA}"/>
            </a:ext>
          </a:extLst>
        </xdr:cNvPr>
        <xdr:cNvSpPr txBox="1"/>
      </xdr:nvSpPr>
      <xdr:spPr>
        <a:xfrm>
          <a:off x="6866332" y="63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25BB4612-AFD1-47BB-A216-733C3415EDB6}"/>
            </a:ext>
          </a:extLst>
        </xdr:cNvPr>
        <xdr:cNvSpPr txBox="1"/>
      </xdr:nvSpPr>
      <xdr:spPr>
        <a:xfrm>
          <a:off x="6068772" y="636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161378</xdr:rowOff>
    </xdr:from>
    <xdr:ext cx="469744" cy="259045"/>
    <xdr:sp macro="" textlink="">
      <xdr:nvSpPr>
        <xdr:cNvPr id="140" name="n_1mainValue【道路】&#10;一人当たり延長">
          <a:extLst>
            <a:ext uri="{FF2B5EF4-FFF2-40B4-BE49-F238E27FC236}">
              <a16:creationId xmlns:a16="http://schemas.microsoft.com/office/drawing/2014/main" id="{A363922D-F75A-412A-931B-62D74056E634}"/>
            </a:ext>
          </a:extLst>
        </xdr:cNvPr>
        <xdr:cNvSpPr txBox="1"/>
      </xdr:nvSpPr>
      <xdr:spPr>
        <a:xfrm>
          <a:off x="8454467" y="702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163299</xdr:rowOff>
    </xdr:from>
    <xdr:ext cx="469744" cy="259045"/>
    <xdr:sp macro="" textlink="">
      <xdr:nvSpPr>
        <xdr:cNvPr id="141" name="n_2mainValue【道路】&#10;一人当たり延長">
          <a:extLst>
            <a:ext uri="{FF2B5EF4-FFF2-40B4-BE49-F238E27FC236}">
              <a16:creationId xmlns:a16="http://schemas.microsoft.com/office/drawing/2014/main" id="{1C96DE63-191B-4FB5-BEFE-C75BB37386DA}"/>
            </a:ext>
          </a:extLst>
        </xdr:cNvPr>
        <xdr:cNvSpPr txBox="1"/>
      </xdr:nvSpPr>
      <xdr:spPr>
        <a:xfrm>
          <a:off x="7673417" y="702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164853</xdr:rowOff>
    </xdr:from>
    <xdr:ext cx="469744" cy="259045"/>
    <xdr:sp macro="" textlink="">
      <xdr:nvSpPr>
        <xdr:cNvPr id="142" name="n_3mainValue【道路】&#10;一人当たり延長">
          <a:extLst>
            <a:ext uri="{FF2B5EF4-FFF2-40B4-BE49-F238E27FC236}">
              <a16:creationId xmlns:a16="http://schemas.microsoft.com/office/drawing/2014/main" id="{9B179D2D-1D6E-4CEC-A40B-576277D85C67}"/>
            </a:ext>
          </a:extLst>
        </xdr:cNvPr>
        <xdr:cNvSpPr txBox="1"/>
      </xdr:nvSpPr>
      <xdr:spPr>
        <a:xfrm>
          <a:off x="6866332" y="702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168694</xdr:rowOff>
    </xdr:from>
    <xdr:ext cx="469744" cy="259045"/>
    <xdr:sp macro="" textlink="">
      <xdr:nvSpPr>
        <xdr:cNvPr id="143" name="n_4mainValue【道路】&#10;一人当たり延長">
          <a:extLst>
            <a:ext uri="{FF2B5EF4-FFF2-40B4-BE49-F238E27FC236}">
              <a16:creationId xmlns:a16="http://schemas.microsoft.com/office/drawing/2014/main" id="{B40D9480-9B87-4FCF-BE65-63241266CFCE}"/>
            </a:ext>
          </a:extLst>
        </xdr:cNvPr>
        <xdr:cNvSpPr txBox="1"/>
      </xdr:nvSpPr>
      <xdr:spPr>
        <a:xfrm>
          <a:off x="6068772" y="703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2ACB504D-4503-4B82-B172-243CD1900CD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2D14BF16-67B5-4B6C-906A-574810B42A11}"/>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893DF4C8-64AA-46D1-9134-573A3A4DD633}"/>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B01B8E6C-9584-42DF-B647-3BF6B4F2060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BD34CB79-4B6F-45A3-88B0-5ECB5EC6FA36}"/>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D678D4CA-7B2C-4F5F-AFD2-1500F599621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98FAD8E5-DA7F-4C53-B47A-08C8003B7862}"/>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5264F744-E584-4729-A842-4E854943B73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3BFE78C3-1B26-4908-9717-F1C1E8D52722}"/>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F74DC1C2-2413-43A6-B6DD-67C97F796031}"/>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51D8A205-F7B4-48FE-9076-327AC46C2787}"/>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9789EBD6-4552-4583-B4A2-7C4497E0D109}"/>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85E93E4C-2A0F-436E-9ADD-CFD851CD8C22}"/>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22410642-5D93-415C-A277-064D93F22A42}"/>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3B6FFD51-9594-4D11-8C4F-05294868A8EF}"/>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C2E33667-6F30-442C-95D6-8ADC955EEDAD}"/>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FE8E600A-43F8-4414-B7B6-D38EBFA3B61B}"/>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5ED98E06-9C7C-4F1F-82C5-8146A102CB22}"/>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754BBF8F-C9C0-414B-98EB-2F9A4EF358AB}"/>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9B1AB3B7-053E-44FC-B3C1-685D820FD10D}"/>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E8EBD865-37B5-498C-A0A4-9DAD77EF9465}"/>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F90CDF4D-B732-4E67-9B1C-4FB2908A36F8}"/>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8D998776-1075-48C8-8CB1-7BC47210BC24}"/>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573DA51-D6E1-4763-9596-9183DB5C2829}"/>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8D834FD2-5046-4FFB-8399-724C30CCF712}"/>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19594</xdr:rowOff>
    </xdr:from>
    <xdr:to>
      <xdr:col>24</xdr:col>
      <xdr:colOff>62865</xdr:colOff>
      <xdr:row>63</xdr:row>
      <xdr:rowOff>128996</xdr:rowOff>
    </xdr:to>
    <xdr:cxnSp macro="">
      <xdr:nvCxnSpPr>
        <xdr:cNvPr id="169" name="直線コネクタ 168">
          <a:extLst>
            <a:ext uri="{FF2B5EF4-FFF2-40B4-BE49-F238E27FC236}">
              <a16:creationId xmlns:a16="http://schemas.microsoft.com/office/drawing/2014/main" id="{6CBBFF1B-91D2-4711-BF8B-3B39DEBA7973}"/>
            </a:ext>
          </a:extLst>
        </xdr:cNvPr>
        <xdr:cNvCxnSpPr/>
      </xdr:nvCxnSpPr>
      <xdr:spPr>
        <a:xfrm flipV="1">
          <a:off x="4173855" y="9788434"/>
          <a:ext cx="0" cy="1145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132823</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83889428-BC74-46F4-A1E7-4A12D69A3C94}"/>
            </a:ext>
          </a:extLst>
        </xdr:cNvPr>
        <xdr:cNvSpPr txBox="1"/>
      </xdr:nvSpPr>
      <xdr:spPr>
        <a:xfrm>
          <a:off x="4212590" y="1093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128996</xdr:rowOff>
    </xdr:from>
    <xdr:to>
      <xdr:col>24</xdr:col>
      <xdr:colOff>152400</xdr:colOff>
      <xdr:row>63</xdr:row>
      <xdr:rowOff>128996</xdr:rowOff>
    </xdr:to>
    <xdr:cxnSp macro="">
      <xdr:nvCxnSpPr>
        <xdr:cNvPr id="171" name="直線コネクタ 170">
          <a:extLst>
            <a:ext uri="{FF2B5EF4-FFF2-40B4-BE49-F238E27FC236}">
              <a16:creationId xmlns:a16="http://schemas.microsoft.com/office/drawing/2014/main" id="{F88C4BF6-BEF6-4866-95F6-CD3DEC00C200}"/>
            </a:ext>
          </a:extLst>
        </xdr:cNvPr>
        <xdr:cNvCxnSpPr/>
      </xdr:nvCxnSpPr>
      <xdr:spPr>
        <a:xfrm>
          <a:off x="4112260" y="10934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137721</xdr:rowOff>
    </xdr:from>
    <xdr:ext cx="405111" cy="259045"/>
    <xdr:sp macro="" textlink="">
      <xdr:nvSpPr>
        <xdr:cNvPr id="172" name="【橋りょう・トンネル】&#10;有形固定資産減価償却率最大値テキスト">
          <a:extLst>
            <a:ext uri="{FF2B5EF4-FFF2-40B4-BE49-F238E27FC236}">
              <a16:creationId xmlns:a16="http://schemas.microsoft.com/office/drawing/2014/main" id="{7B63FAC8-4287-4300-A6B6-B9070FCCBFB3}"/>
            </a:ext>
          </a:extLst>
        </xdr:cNvPr>
        <xdr:cNvSpPr txBox="1"/>
      </xdr:nvSpPr>
      <xdr:spPr>
        <a:xfrm>
          <a:off x="4212590" y="9563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19594</xdr:rowOff>
    </xdr:from>
    <xdr:to>
      <xdr:col>24</xdr:col>
      <xdr:colOff>152400</xdr:colOff>
      <xdr:row>57</xdr:row>
      <xdr:rowOff>19594</xdr:rowOff>
    </xdr:to>
    <xdr:cxnSp macro="">
      <xdr:nvCxnSpPr>
        <xdr:cNvPr id="173" name="直線コネクタ 172">
          <a:extLst>
            <a:ext uri="{FF2B5EF4-FFF2-40B4-BE49-F238E27FC236}">
              <a16:creationId xmlns:a16="http://schemas.microsoft.com/office/drawing/2014/main" id="{49056A41-7C64-4D76-9BC2-6F1BDF149D86}"/>
            </a:ext>
          </a:extLst>
        </xdr:cNvPr>
        <xdr:cNvCxnSpPr/>
      </xdr:nvCxnSpPr>
      <xdr:spPr>
        <a:xfrm>
          <a:off x="4112260" y="9788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167657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988BA914-E4BD-4CDC-A8C3-CDD452778020}"/>
            </a:ext>
          </a:extLst>
        </xdr:cNvPr>
        <xdr:cNvSpPr txBox="1"/>
      </xdr:nvSpPr>
      <xdr:spPr>
        <a:xfrm>
          <a:off x="4212590" y="10458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17780</xdr:rowOff>
    </xdr:from>
    <xdr:to>
      <xdr:col>24</xdr:col>
      <xdr:colOff>114300</xdr:colOff>
      <xdr:row>61</xdr:row>
      <xdr:rowOff>119380</xdr:rowOff>
    </xdr:to>
    <xdr:sp macro="" textlink="">
      <xdr:nvSpPr>
        <xdr:cNvPr id="175" name="フローチャート: 判断 174">
          <a:extLst>
            <a:ext uri="{FF2B5EF4-FFF2-40B4-BE49-F238E27FC236}">
              <a16:creationId xmlns:a16="http://schemas.microsoft.com/office/drawing/2014/main" id="{A84C4CB7-0F8F-41D1-9E6C-3D8748127CBD}"/>
            </a:ext>
          </a:extLst>
        </xdr:cNvPr>
        <xdr:cNvSpPr/>
      </xdr:nvSpPr>
      <xdr:spPr>
        <a:xfrm>
          <a:off x="4131310" y="104800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166370</xdr:rowOff>
    </xdr:from>
    <xdr:to>
      <xdr:col>20</xdr:col>
      <xdr:colOff>38100</xdr:colOff>
      <xdr:row>61</xdr:row>
      <xdr:rowOff>96520</xdr:rowOff>
    </xdr:to>
    <xdr:sp macro="" textlink="">
      <xdr:nvSpPr>
        <xdr:cNvPr id="176" name="フローチャート: 判断 175">
          <a:extLst>
            <a:ext uri="{FF2B5EF4-FFF2-40B4-BE49-F238E27FC236}">
              <a16:creationId xmlns:a16="http://schemas.microsoft.com/office/drawing/2014/main" id="{8EE4ABD0-4940-4C92-A90B-B8CF54EF3FEC}"/>
            </a:ext>
          </a:extLst>
        </xdr:cNvPr>
        <xdr:cNvSpPr/>
      </xdr:nvSpPr>
      <xdr:spPr>
        <a:xfrm>
          <a:off x="3388360" y="104571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148409</xdr:rowOff>
    </xdr:from>
    <xdr:to>
      <xdr:col>15</xdr:col>
      <xdr:colOff>101600</xdr:colOff>
      <xdr:row>61</xdr:row>
      <xdr:rowOff>78559</xdr:rowOff>
    </xdr:to>
    <xdr:sp macro="" textlink="">
      <xdr:nvSpPr>
        <xdr:cNvPr id="177" name="フローチャート: 判断 176">
          <a:extLst>
            <a:ext uri="{FF2B5EF4-FFF2-40B4-BE49-F238E27FC236}">
              <a16:creationId xmlns:a16="http://schemas.microsoft.com/office/drawing/2014/main" id="{6330B502-43ED-4A95-8190-A61660A956C5}"/>
            </a:ext>
          </a:extLst>
        </xdr:cNvPr>
        <xdr:cNvSpPr/>
      </xdr:nvSpPr>
      <xdr:spPr>
        <a:xfrm>
          <a:off x="2571750" y="1043350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78" name="フローチャート: 判断 177">
          <a:extLst>
            <a:ext uri="{FF2B5EF4-FFF2-40B4-BE49-F238E27FC236}">
              <a16:creationId xmlns:a16="http://schemas.microsoft.com/office/drawing/2014/main" id="{DC06F697-FCC3-435A-B415-807656B11676}"/>
            </a:ext>
          </a:extLst>
        </xdr:cNvPr>
        <xdr:cNvSpPr/>
      </xdr:nvSpPr>
      <xdr:spPr>
        <a:xfrm>
          <a:off x="1774190" y="1041799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117384</xdr:rowOff>
    </xdr:from>
    <xdr:to>
      <xdr:col>6</xdr:col>
      <xdr:colOff>38100</xdr:colOff>
      <xdr:row>61</xdr:row>
      <xdr:rowOff>47534</xdr:rowOff>
    </xdr:to>
    <xdr:sp macro="" textlink="">
      <xdr:nvSpPr>
        <xdr:cNvPr id="179" name="フローチャート: 判断 178">
          <a:extLst>
            <a:ext uri="{FF2B5EF4-FFF2-40B4-BE49-F238E27FC236}">
              <a16:creationId xmlns:a16="http://schemas.microsoft.com/office/drawing/2014/main" id="{5D83C44F-DF86-45C2-9870-1B51E92129BF}"/>
            </a:ext>
          </a:extLst>
        </xdr:cNvPr>
        <xdr:cNvSpPr/>
      </xdr:nvSpPr>
      <xdr:spPr>
        <a:xfrm>
          <a:off x="988060" y="104043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A6079FFD-7ED4-4DE8-9DA1-CC35DB2CE4F4}"/>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ECFDDDD-F10E-427F-AF7A-56C17B1DB3B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90AD4B9-FD5C-4AB3-86A5-B5AF940EED8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590640E-D945-461B-9EB3-DB39ABE7A584}"/>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8EF5654-2765-43D3-9F95-D14C7683D60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140244</xdr:rowOff>
    </xdr:from>
    <xdr:to>
      <xdr:col>24</xdr:col>
      <xdr:colOff>114300</xdr:colOff>
      <xdr:row>57</xdr:row>
      <xdr:rowOff>70394</xdr:rowOff>
    </xdr:to>
    <xdr:sp macro="" textlink="">
      <xdr:nvSpPr>
        <xdr:cNvPr id="185" name="楕円 184">
          <a:extLst>
            <a:ext uri="{FF2B5EF4-FFF2-40B4-BE49-F238E27FC236}">
              <a16:creationId xmlns:a16="http://schemas.microsoft.com/office/drawing/2014/main" id="{3EF337F7-E954-4D9B-9689-0909FC3F04F3}"/>
            </a:ext>
          </a:extLst>
        </xdr:cNvPr>
        <xdr:cNvSpPr/>
      </xdr:nvSpPr>
      <xdr:spPr>
        <a:xfrm>
          <a:off x="4131310" y="97376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93271</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C7C6135C-4B6A-4ABA-B6A2-F2644BA83154}"/>
            </a:ext>
          </a:extLst>
        </xdr:cNvPr>
        <xdr:cNvSpPr txBox="1"/>
      </xdr:nvSpPr>
      <xdr:spPr>
        <a:xfrm>
          <a:off x="4212590" y="9698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107587</xdr:rowOff>
    </xdr:from>
    <xdr:to>
      <xdr:col>20</xdr:col>
      <xdr:colOff>38100</xdr:colOff>
      <xdr:row>57</xdr:row>
      <xdr:rowOff>37737</xdr:rowOff>
    </xdr:to>
    <xdr:sp macro="" textlink="">
      <xdr:nvSpPr>
        <xdr:cNvPr id="187" name="楕円 186">
          <a:extLst>
            <a:ext uri="{FF2B5EF4-FFF2-40B4-BE49-F238E27FC236}">
              <a16:creationId xmlns:a16="http://schemas.microsoft.com/office/drawing/2014/main" id="{0E0C63A0-3B8B-4CAF-BB08-3F7E19D94C32}"/>
            </a:ext>
          </a:extLst>
        </xdr:cNvPr>
        <xdr:cNvSpPr/>
      </xdr:nvSpPr>
      <xdr:spPr>
        <a:xfrm>
          <a:off x="3388360" y="970688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158387</xdr:rowOff>
    </xdr:from>
    <xdr:to>
      <xdr:col>24</xdr:col>
      <xdr:colOff>63500</xdr:colOff>
      <xdr:row>57</xdr:row>
      <xdr:rowOff>19594</xdr:rowOff>
    </xdr:to>
    <xdr:cxnSp macro="">
      <xdr:nvCxnSpPr>
        <xdr:cNvPr id="188" name="直線コネクタ 187">
          <a:extLst>
            <a:ext uri="{FF2B5EF4-FFF2-40B4-BE49-F238E27FC236}">
              <a16:creationId xmlns:a16="http://schemas.microsoft.com/office/drawing/2014/main" id="{056E3F38-0913-4CEE-B960-49ADBB6C1F2A}"/>
            </a:ext>
          </a:extLst>
        </xdr:cNvPr>
        <xdr:cNvCxnSpPr/>
      </xdr:nvCxnSpPr>
      <xdr:spPr>
        <a:xfrm>
          <a:off x="3431540" y="9761492"/>
          <a:ext cx="74295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81462</xdr:rowOff>
    </xdr:from>
    <xdr:to>
      <xdr:col>15</xdr:col>
      <xdr:colOff>101600</xdr:colOff>
      <xdr:row>57</xdr:row>
      <xdr:rowOff>11612</xdr:rowOff>
    </xdr:to>
    <xdr:sp macro="" textlink="">
      <xdr:nvSpPr>
        <xdr:cNvPr id="189" name="楕円 188">
          <a:extLst>
            <a:ext uri="{FF2B5EF4-FFF2-40B4-BE49-F238E27FC236}">
              <a16:creationId xmlns:a16="http://schemas.microsoft.com/office/drawing/2014/main" id="{9871862F-EB48-416D-B806-9618139AFE1A}"/>
            </a:ext>
          </a:extLst>
        </xdr:cNvPr>
        <xdr:cNvSpPr/>
      </xdr:nvSpPr>
      <xdr:spPr>
        <a:xfrm>
          <a:off x="2571750" y="96845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132262</xdr:rowOff>
    </xdr:from>
    <xdr:to>
      <xdr:col>19</xdr:col>
      <xdr:colOff>177800</xdr:colOff>
      <xdr:row>56</xdr:row>
      <xdr:rowOff>158387</xdr:rowOff>
    </xdr:to>
    <xdr:cxnSp macro="">
      <xdr:nvCxnSpPr>
        <xdr:cNvPr id="190" name="直線コネクタ 189">
          <a:extLst>
            <a:ext uri="{FF2B5EF4-FFF2-40B4-BE49-F238E27FC236}">
              <a16:creationId xmlns:a16="http://schemas.microsoft.com/office/drawing/2014/main" id="{73F434F8-9B93-4443-AAF7-8E11EA4B0F0D}"/>
            </a:ext>
          </a:extLst>
        </xdr:cNvPr>
        <xdr:cNvCxnSpPr/>
      </xdr:nvCxnSpPr>
      <xdr:spPr>
        <a:xfrm>
          <a:off x="2626360" y="9737272"/>
          <a:ext cx="805180" cy="2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45538</xdr:rowOff>
    </xdr:from>
    <xdr:to>
      <xdr:col>10</xdr:col>
      <xdr:colOff>165100</xdr:colOff>
      <xdr:row>56</xdr:row>
      <xdr:rowOff>147138</xdr:rowOff>
    </xdr:to>
    <xdr:sp macro="" textlink="">
      <xdr:nvSpPr>
        <xdr:cNvPr id="191" name="楕円 190">
          <a:extLst>
            <a:ext uri="{FF2B5EF4-FFF2-40B4-BE49-F238E27FC236}">
              <a16:creationId xmlns:a16="http://schemas.microsoft.com/office/drawing/2014/main" id="{8FAF9F86-EE67-4D78-A64F-70B755FB8714}"/>
            </a:ext>
          </a:extLst>
        </xdr:cNvPr>
        <xdr:cNvSpPr/>
      </xdr:nvSpPr>
      <xdr:spPr>
        <a:xfrm>
          <a:off x="1774190" y="964864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96338</xdr:rowOff>
    </xdr:from>
    <xdr:to>
      <xdr:col>15</xdr:col>
      <xdr:colOff>50800</xdr:colOff>
      <xdr:row>56</xdr:row>
      <xdr:rowOff>132262</xdr:rowOff>
    </xdr:to>
    <xdr:cxnSp macro="">
      <xdr:nvCxnSpPr>
        <xdr:cNvPr id="192" name="直線コネクタ 191">
          <a:extLst>
            <a:ext uri="{FF2B5EF4-FFF2-40B4-BE49-F238E27FC236}">
              <a16:creationId xmlns:a16="http://schemas.microsoft.com/office/drawing/2014/main" id="{AB8A24BD-61AF-4D08-8BB0-DB4B987B565C}"/>
            </a:ext>
          </a:extLst>
        </xdr:cNvPr>
        <xdr:cNvCxnSpPr/>
      </xdr:nvCxnSpPr>
      <xdr:spPr>
        <a:xfrm>
          <a:off x="1828800" y="9693728"/>
          <a:ext cx="79756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24312</xdr:rowOff>
    </xdr:from>
    <xdr:to>
      <xdr:col>6</xdr:col>
      <xdr:colOff>38100</xdr:colOff>
      <xdr:row>56</xdr:row>
      <xdr:rowOff>125912</xdr:rowOff>
    </xdr:to>
    <xdr:sp macro="" textlink="">
      <xdr:nvSpPr>
        <xdr:cNvPr id="193" name="楕円 192">
          <a:extLst>
            <a:ext uri="{FF2B5EF4-FFF2-40B4-BE49-F238E27FC236}">
              <a16:creationId xmlns:a16="http://schemas.microsoft.com/office/drawing/2014/main" id="{B3E4852F-E774-42B9-8CF6-9B1BD6A82CF5}"/>
            </a:ext>
          </a:extLst>
        </xdr:cNvPr>
        <xdr:cNvSpPr/>
      </xdr:nvSpPr>
      <xdr:spPr>
        <a:xfrm>
          <a:off x="988060" y="9621702"/>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75112</xdr:rowOff>
    </xdr:from>
    <xdr:to>
      <xdr:col>10</xdr:col>
      <xdr:colOff>114300</xdr:colOff>
      <xdr:row>56</xdr:row>
      <xdr:rowOff>96338</xdr:rowOff>
    </xdr:to>
    <xdr:cxnSp macro="">
      <xdr:nvCxnSpPr>
        <xdr:cNvPr id="194" name="直線コネクタ 193">
          <a:extLst>
            <a:ext uri="{FF2B5EF4-FFF2-40B4-BE49-F238E27FC236}">
              <a16:creationId xmlns:a16="http://schemas.microsoft.com/office/drawing/2014/main" id="{1A63F7D3-BC82-40FD-859A-665F05906C27}"/>
            </a:ext>
          </a:extLst>
        </xdr:cNvPr>
        <xdr:cNvCxnSpPr/>
      </xdr:nvCxnSpPr>
      <xdr:spPr>
        <a:xfrm>
          <a:off x="1031240" y="9676312"/>
          <a:ext cx="79756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87647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D7B776BA-6E6D-4C72-9A57-D48242BACFBC}"/>
            </a:ext>
          </a:extLst>
        </xdr:cNvPr>
        <xdr:cNvSpPr txBox="1"/>
      </xdr:nvSpPr>
      <xdr:spPr>
        <a:xfrm>
          <a:off x="32391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69686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F92A7B3C-CA60-4BD0-A031-DA3AC4665C94}"/>
            </a:ext>
          </a:extLst>
        </xdr:cNvPr>
        <xdr:cNvSpPr txBox="1"/>
      </xdr:nvSpPr>
      <xdr:spPr>
        <a:xfrm>
          <a:off x="2439044" y="1052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F569D231-A57D-4C14-AC25-CE0F371C53D8}"/>
            </a:ext>
          </a:extLst>
        </xdr:cNvPr>
        <xdr:cNvSpPr txBox="1"/>
      </xdr:nvSpPr>
      <xdr:spPr>
        <a:xfrm>
          <a:off x="1641484" y="1050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38661</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42EF74BC-AC2D-4B10-BDAA-3D7163EDFAE6}"/>
            </a:ext>
          </a:extLst>
        </xdr:cNvPr>
        <xdr:cNvSpPr txBox="1"/>
      </xdr:nvSpPr>
      <xdr:spPr>
        <a:xfrm>
          <a:off x="855354" y="1049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54264</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51B90FF2-6BC7-4E58-8C7F-D22D0C0A944B}"/>
            </a:ext>
          </a:extLst>
        </xdr:cNvPr>
        <xdr:cNvSpPr txBox="1"/>
      </xdr:nvSpPr>
      <xdr:spPr>
        <a:xfrm>
          <a:off x="3239144" y="9487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28139</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50CBE033-8B26-47DA-B40F-6839B9F55071}"/>
            </a:ext>
          </a:extLst>
        </xdr:cNvPr>
        <xdr:cNvSpPr txBox="1"/>
      </xdr:nvSpPr>
      <xdr:spPr>
        <a:xfrm>
          <a:off x="2439044" y="9455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163665</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2101A00F-313B-401C-A94A-FDC35FFAF4A5}"/>
            </a:ext>
          </a:extLst>
        </xdr:cNvPr>
        <xdr:cNvSpPr txBox="1"/>
      </xdr:nvSpPr>
      <xdr:spPr>
        <a:xfrm>
          <a:off x="1641484" y="9423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142439</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6681B05C-D53F-47BA-B49D-52A487FDCB51}"/>
            </a:ext>
          </a:extLst>
        </xdr:cNvPr>
        <xdr:cNvSpPr txBox="1"/>
      </xdr:nvSpPr>
      <xdr:spPr>
        <a:xfrm>
          <a:off x="855354" y="9398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45E37086-BB5D-4661-B27B-C1E39F9C262E}"/>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61ABF4D0-60F9-4861-860C-25F8170778EE}"/>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D7BCEE0F-C979-448A-909A-B617844A6B2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8C9EBB5E-2403-49B5-B175-78DB27E653B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E7FBE2AA-C0FF-4137-94C0-2B3E6D34B6D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A8C1FBB-453F-4FF4-9685-918A76ADF89A}"/>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659735F-64FA-47D2-AF4B-CC8475126D86}"/>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6795BB55-C55D-447C-A44B-4B21A4046AF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A59535A-550F-4DC5-8251-2897DF3A7E5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6380AE94-7D0C-45AD-98A2-5AB04460221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2E494B54-8D26-44F6-9AA0-DDC7FBB7F17E}"/>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CE0DFE14-EE96-40E5-86BA-6B0160A50865}"/>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FC245690-5D9E-4482-8058-0E9DD383CC7E}"/>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804EA6A5-8853-4D5F-8E57-D128D360E115}"/>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FDB7DF8F-9202-46B2-B7BE-9B73156AD90A}"/>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8" name="テキスト ボックス 217">
          <a:extLst>
            <a:ext uri="{FF2B5EF4-FFF2-40B4-BE49-F238E27FC236}">
              <a16:creationId xmlns:a16="http://schemas.microsoft.com/office/drawing/2014/main" id="{E1104965-27B3-4152-9078-6E7D039F0938}"/>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A4384AFC-AC5C-446B-A5F9-8865C77C84B1}"/>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0" name="テキスト ボックス 219">
          <a:extLst>
            <a:ext uri="{FF2B5EF4-FFF2-40B4-BE49-F238E27FC236}">
              <a16:creationId xmlns:a16="http://schemas.microsoft.com/office/drawing/2014/main" id="{DCD8AF2A-CF3C-4B36-A4C3-B27CE947CE48}"/>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A7B54F61-8481-419F-98B3-30794875C3B4}"/>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2" name="テキスト ボックス 221">
          <a:extLst>
            <a:ext uri="{FF2B5EF4-FFF2-40B4-BE49-F238E27FC236}">
              <a16:creationId xmlns:a16="http://schemas.microsoft.com/office/drawing/2014/main" id="{3560B9DA-C716-4CFC-ABFB-8A4DAE91DE3E}"/>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1EA4C14B-2B5E-47B0-909A-9790613D0CA8}"/>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7DFB5670-216F-4316-ABA9-58D1F0581707}"/>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41B7C3EB-DFC1-4952-88E7-B563D25F8CB0}"/>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6" name="直線コネクタ 225">
          <a:extLst>
            <a:ext uri="{FF2B5EF4-FFF2-40B4-BE49-F238E27FC236}">
              <a16:creationId xmlns:a16="http://schemas.microsoft.com/office/drawing/2014/main" id="{9BC3E4DC-026C-4590-8DB1-34338E1CA143}"/>
            </a:ext>
          </a:extLst>
        </xdr:cNvPr>
        <xdr:cNvCxnSpPr/>
      </xdr:nvCxnSpPr>
      <xdr:spPr>
        <a:xfrm flipV="1">
          <a:off x="9429115" y="9543631"/>
          <a:ext cx="0" cy="1498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7" name="【橋りょう・トンネル】&#10;一人当たり有形固定資産（償却資産）額最小値テキスト">
          <a:extLst>
            <a:ext uri="{FF2B5EF4-FFF2-40B4-BE49-F238E27FC236}">
              <a16:creationId xmlns:a16="http://schemas.microsoft.com/office/drawing/2014/main" id="{5E61397D-39F2-4B76-9C81-6ABEADDF5E5B}"/>
            </a:ext>
          </a:extLst>
        </xdr:cNvPr>
        <xdr:cNvSpPr txBox="1"/>
      </xdr:nvSpPr>
      <xdr:spPr>
        <a:xfrm>
          <a:off x="946785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8" name="直線コネクタ 227">
          <a:extLst>
            <a:ext uri="{FF2B5EF4-FFF2-40B4-BE49-F238E27FC236}">
              <a16:creationId xmlns:a16="http://schemas.microsoft.com/office/drawing/2014/main" id="{82B3DBD6-F8C5-4170-8955-4E85570C2B86}"/>
            </a:ext>
          </a:extLst>
        </xdr:cNvPr>
        <xdr:cNvCxnSpPr/>
      </xdr:nvCxnSpPr>
      <xdr:spPr>
        <a:xfrm>
          <a:off x="9356090" y="110420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ACB39731-26D7-41E2-9B54-019FE940BD65}"/>
            </a:ext>
          </a:extLst>
        </xdr:cNvPr>
        <xdr:cNvSpPr txBox="1"/>
      </xdr:nvSpPr>
      <xdr:spPr>
        <a:xfrm>
          <a:off x="9467850" y="931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30" name="直線コネクタ 229">
          <a:extLst>
            <a:ext uri="{FF2B5EF4-FFF2-40B4-BE49-F238E27FC236}">
              <a16:creationId xmlns:a16="http://schemas.microsoft.com/office/drawing/2014/main" id="{3F4DE456-4D83-42B1-B1F9-DD52ADCD6680}"/>
            </a:ext>
          </a:extLst>
        </xdr:cNvPr>
        <xdr:cNvCxnSpPr/>
      </xdr:nvCxnSpPr>
      <xdr:spPr>
        <a:xfrm>
          <a:off x="9356090" y="954363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98A83EF1-95B9-4A61-840C-71D47A3933A3}"/>
            </a:ext>
          </a:extLst>
        </xdr:cNvPr>
        <xdr:cNvSpPr txBox="1"/>
      </xdr:nvSpPr>
      <xdr:spPr>
        <a:xfrm>
          <a:off x="9467850" y="10464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2" name="フローチャート: 判断 231">
          <a:extLst>
            <a:ext uri="{FF2B5EF4-FFF2-40B4-BE49-F238E27FC236}">
              <a16:creationId xmlns:a16="http://schemas.microsoft.com/office/drawing/2014/main" id="{AA4D1A1D-7AD4-4185-B2CD-CBEF6C694BD9}"/>
            </a:ext>
          </a:extLst>
        </xdr:cNvPr>
        <xdr:cNvSpPr/>
      </xdr:nvSpPr>
      <xdr:spPr>
        <a:xfrm>
          <a:off x="9394190" y="106113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3" name="フローチャート: 判断 232">
          <a:extLst>
            <a:ext uri="{FF2B5EF4-FFF2-40B4-BE49-F238E27FC236}">
              <a16:creationId xmlns:a16="http://schemas.microsoft.com/office/drawing/2014/main" id="{9372ACDE-BD68-43B1-8C85-48C0FE6261E1}"/>
            </a:ext>
          </a:extLst>
        </xdr:cNvPr>
        <xdr:cNvSpPr/>
      </xdr:nvSpPr>
      <xdr:spPr>
        <a:xfrm>
          <a:off x="8632190" y="106206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4" name="フローチャート: 判断 233">
          <a:extLst>
            <a:ext uri="{FF2B5EF4-FFF2-40B4-BE49-F238E27FC236}">
              <a16:creationId xmlns:a16="http://schemas.microsoft.com/office/drawing/2014/main" id="{D872F9FA-862A-479E-A376-39A9495F0AB4}"/>
            </a:ext>
          </a:extLst>
        </xdr:cNvPr>
        <xdr:cNvSpPr/>
      </xdr:nvSpPr>
      <xdr:spPr>
        <a:xfrm>
          <a:off x="7846060" y="106279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5" name="フローチャート: 判断 234">
          <a:extLst>
            <a:ext uri="{FF2B5EF4-FFF2-40B4-BE49-F238E27FC236}">
              <a16:creationId xmlns:a16="http://schemas.microsoft.com/office/drawing/2014/main" id="{D3D235C9-38E0-4BAF-87BE-EE2838A18C2C}"/>
            </a:ext>
          </a:extLst>
        </xdr:cNvPr>
        <xdr:cNvSpPr/>
      </xdr:nvSpPr>
      <xdr:spPr>
        <a:xfrm>
          <a:off x="7029450" y="1063168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6" name="フローチャート: 判断 235">
          <a:extLst>
            <a:ext uri="{FF2B5EF4-FFF2-40B4-BE49-F238E27FC236}">
              <a16:creationId xmlns:a16="http://schemas.microsoft.com/office/drawing/2014/main" id="{7C153925-A690-4FF0-A5FC-D86B22A2D6BE}"/>
            </a:ext>
          </a:extLst>
        </xdr:cNvPr>
        <xdr:cNvSpPr/>
      </xdr:nvSpPr>
      <xdr:spPr>
        <a:xfrm>
          <a:off x="6231890" y="106366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FFBC322-392D-4351-9AF4-7B1FBD6909F5}"/>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4C5C1BD-E72B-4D96-BB61-DA61E842A4C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6D38F81-629F-424F-88A9-113233600C7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D0E13C3-521B-45C9-BE4D-D610D2A8CFF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3A872E5-2552-4B0A-806C-07594A18819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20390</xdr:rowOff>
    </xdr:from>
    <xdr:to>
      <xdr:col>55</xdr:col>
      <xdr:colOff>50800</xdr:colOff>
      <xdr:row>64</xdr:row>
      <xdr:rowOff>121990</xdr:rowOff>
    </xdr:to>
    <xdr:sp macro="" textlink="">
      <xdr:nvSpPr>
        <xdr:cNvPr id="242" name="楕円 241">
          <a:extLst>
            <a:ext uri="{FF2B5EF4-FFF2-40B4-BE49-F238E27FC236}">
              <a16:creationId xmlns:a16="http://schemas.microsoft.com/office/drawing/2014/main" id="{9AF9196C-E9B8-49B0-A5FD-30B6A34DDDB0}"/>
            </a:ext>
          </a:extLst>
        </xdr:cNvPr>
        <xdr:cNvSpPr/>
      </xdr:nvSpPr>
      <xdr:spPr>
        <a:xfrm>
          <a:off x="9394190" y="1098938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106767</xdr:rowOff>
    </xdr:from>
    <xdr:ext cx="469744" cy="259045"/>
    <xdr:sp macro="" textlink="">
      <xdr:nvSpPr>
        <xdr:cNvPr id="243" name="【橋りょう・トンネル】&#10;一人当たり有形固定資産（償却資産）額該当値テキスト">
          <a:extLst>
            <a:ext uri="{FF2B5EF4-FFF2-40B4-BE49-F238E27FC236}">
              <a16:creationId xmlns:a16="http://schemas.microsoft.com/office/drawing/2014/main" id="{2D087400-D6DB-41CE-8AA0-09B2A44D73E6}"/>
            </a:ext>
          </a:extLst>
        </xdr:cNvPr>
        <xdr:cNvSpPr txBox="1"/>
      </xdr:nvSpPr>
      <xdr:spPr>
        <a:xfrm>
          <a:off x="9467850" y="1090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20524</xdr:rowOff>
    </xdr:from>
    <xdr:to>
      <xdr:col>50</xdr:col>
      <xdr:colOff>165100</xdr:colOff>
      <xdr:row>64</xdr:row>
      <xdr:rowOff>122124</xdr:rowOff>
    </xdr:to>
    <xdr:sp macro="" textlink="">
      <xdr:nvSpPr>
        <xdr:cNvPr id="244" name="楕円 243">
          <a:extLst>
            <a:ext uri="{FF2B5EF4-FFF2-40B4-BE49-F238E27FC236}">
              <a16:creationId xmlns:a16="http://schemas.microsoft.com/office/drawing/2014/main" id="{CC3F5F1B-329A-46E5-B911-33F5C15469EA}"/>
            </a:ext>
          </a:extLst>
        </xdr:cNvPr>
        <xdr:cNvSpPr/>
      </xdr:nvSpPr>
      <xdr:spPr>
        <a:xfrm>
          <a:off x="8632190" y="1098951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71190</xdr:rowOff>
    </xdr:from>
    <xdr:to>
      <xdr:col>55</xdr:col>
      <xdr:colOff>0</xdr:colOff>
      <xdr:row>64</xdr:row>
      <xdr:rowOff>71324</xdr:rowOff>
    </xdr:to>
    <xdr:cxnSp macro="">
      <xdr:nvCxnSpPr>
        <xdr:cNvPr id="245" name="直線コネクタ 244">
          <a:extLst>
            <a:ext uri="{FF2B5EF4-FFF2-40B4-BE49-F238E27FC236}">
              <a16:creationId xmlns:a16="http://schemas.microsoft.com/office/drawing/2014/main" id="{66EDF477-C4C2-4977-B4AD-33B19C741C93}"/>
            </a:ext>
          </a:extLst>
        </xdr:cNvPr>
        <xdr:cNvCxnSpPr/>
      </xdr:nvCxnSpPr>
      <xdr:spPr>
        <a:xfrm flipV="1">
          <a:off x="8686800" y="11042085"/>
          <a:ext cx="74295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20703</xdr:rowOff>
    </xdr:from>
    <xdr:to>
      <xdr:col>46</xdr:col>
      <xdr:colOff>38100</xdr:colOff>
      <xdr:row>64</xdr:row>
      <xdr:rowOff>122303</xdr:rowOff>
    </xdr:to>
    <xdr:sp macro="" textlink="">
      <xdr:nvSpPr>
        <xdr:cNvPr id="246" name="楕円 245">
          <a:extLst>
            <a:ext uri="{FF2B5EF4-FFF2-40B4-BE49-F238E27FC236}">
              <a16:creationId xmlns:a16="http://schemas.microsoft.com/office/drawing/2014/main" id="{C0DBF186-71FC-4590-8DDC-5EC7E2630F1E}"/>
            </a:ext>
          </a:extLst>
        </xdr:cNvPr>
        <xdr:cNvSpPr/>
      </xdr:nvSpPr>
      <xdr:spPr>
        <a:xfrm>
          <a:off x="7846060" y="1098969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71324</xdr:rowOff>
    </xdr:from>
    <xdr:to>
      <xdr:col>50</xdr:col>
      <xdr:colOff>114300</xdr:colOff>
      <xdr:row>64</xdr:row>
      <xdr:rowOff>71503</xdr:rowOff>
    </xdr:to>
    <xdr:cxnSp macro="">
      <xdr:nvCxnSpPr>
        <xdr:cNvPr id="247" name="直線コネクタ 246">
          <a:extLst>
            <a:ext uri="{FF2B5EF4-FFF2-40B4-BE49-F238E27FC236}">
              <a16:creationId xmlns:a16="http://schemas.microsoft.com/office/drawing/2014/main" id="{EAA166E0-819B-4198-B028-03AB93F3FEDE}"/>
            </a:ext>
          </a:extLst>
        </xdr:cNvPr>
        <xdr:cNvCxnSpPr/>
      </xdr:nvCxnSpPr>
      <xdr:spPr>
        <a:xfrm flipV="1">
          <a:off x="7889240" y="11042219"/>
          <a:ext cx="79756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20721</xdr:rowOff>
    </xdr:from>
    <xdr:to>
      <xdr:col>41</xdr:col>
      <xdr:colOff>101600</xdr:colOff>
      <xdr:row>64</xdr:row>
      <xdr:rowOff>122321</xdr:rowOff>
    </xdr:to>
    <xdr:sp macro="" textlink="">
      <xdr:nvSpPr>
        <xdr:cNvPr id="248" name="楕円 247">
          <a:extLst>
            <a:ext uri="{FF2B5EF4-FFF2-40B4-BE49-F238E27FC236}">
              <a16:creationId xmlns:a16="http://schemas.microsoft.com/office/drawing/2014/main" id="{18D8B0B9-3DC8-4112-984B-0DD64FC029A0}"/>
            </a:ext>
          </a:extLst>
        </xdr:cNvPr>
        <xdr:cNvSpPr/>
      </xdr:nvSpPr>
      <xdr:spPr>
        <a:xfrm>
          <a:off x="7029450" y="1098971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71503</xdr:rowOff>
    </xdr:from>
    <xdr:to>
      <xdr:col>45</xdr:col>
      <xdr:colOff>177800</xdr:colOff>
      <xdr:row>64</xdr:row>
      <xdr:rowOff>71521</xdr:rowOff>
    </xdr:to>
    <xdr:cxnSp macro="">
      <xdr:nvCxnSpPr>
        <xdr:cNvPr id="249" name="直線コネクタ 248">
          <a:extLst>
            <a:ext uri="{FF2B5EF4-FFF2-40B4-BE49-F238E27FC236}">
              <a16:creationId xmlns:a16="http://schemas.microsoft.com/office/drawing/2014/main" id="{B2A13A6F-0C24-4623-90D1-77D4B40E4215}"/>
            </a:ext>
          </a:extLst>
        </xdr:cNvPr>
        <xdr:cNvCxnSpPr/>
      </xdr:nvCxnSpPr>
      <xdr:spPr>
        <a:xfrm flipV="1">
          <a:off x="7084060" y="11042398"/>
          <a:ext cx="80518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21037</xdr:rowOff>
    </xdr:from>
    <xdr:to>
      <xdr:col>36</xdr:col>
      <xdr:colOff>165100</xdr:colOff>
      <xdr:row>64</xdr:row>
      <xdr:rowOff>122637</xdr:rowOff>
    </xdr:to>
    <xdr:sp macro="" textlink="">
      <xdr:nvSpPr>
        <xdr:cNvPr id="250" name="楕円 249">
          <a:extLst>
            <a:ext uri="{FF2B5EF4-FFF2-40B4-BE49-F238E27FC236}">
              <a16:creationId xmlns:a16="http://schemas.microsoft.com/office/drawing/2014/main" id="{7CF67325-B91A-4C95-8063-AC4549F84981}"/>
            </a:ext>
          </a:extLst>
        </xdr:cNvPr>
        <xdr:cNvSpPr/>
      </xdr:nvSpPr>
      <xdr:spPr>
        <a:xfrm>
          <a:off x="6231890" y="1099002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71521</xdr:rowOff>
    </xdr:from>
    <xdr:to>
      <xdr:col>41</xdr:col>
      <xdr:colOff>50800</xdr:colOff>
      <xdr:row>64</xdr:row>
      <xdr:rowOff>71837</xdr:rowOff>
    </xdr:to>
    <xdr:cxnSp macro="">
      <xdr:nvCxnSpPr>
        <xdr:cNvPr id="251" name="直線コネクタ 250">
          <a:extLst>
            <a:ext uri="{FF2B5EF4-FFF2-40B4-BE49-F238E27FC236}">
              <a16:creationId xmlns:a16="http://schemas.microsoft.com/office/drawing/2014/main" id="{B88E39B9-DEC1-4549-984F-659A052E40D2}"/>
            </a:ext>
          </a:extLst>
        </xdr:cNvPr>
        <xdr:cNvCxnSpPr/>
      </xdr:nvCxnSpPr>
      <xdr:spPr>
        <a:xfrm flipV="1">
          <a:off x="6286500" y="11042416"/>
          <a:ext cx="797560" cy="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AAAF30B5-A250-425C-87E9-86752DF18406}"/>
            </a:ext>
          </a:extLst>
        </xdr:cNvPr>
        <xdr:cNvSpPr txBox="1"/>
      </xdr:nvSpPr>
      <xdr:spPr>
        <a:xfrm>
          <a:off x="8422151" y="1039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9D355FB0-E1F6-4368-B44D-1FF66B17372A}"/>
            </a:ext>
          </a:extLst>
        </xdr:cNvPr>
        <xdr:cNvSpPr txBox="1"/>
      </xdr:nvSpPr>
      <xdr:spPr>
        <a:xfrm>
          <a:off x="764110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7F595A8B-B7E0-49AF-9C58-CB26FF82E0A4}"/>
            </a:ext>
          </a:extLst>
        </xdr:cNvPr>
        <xdr:cNvSpPr txBox="1"/>
      </xdr:nvSpPr>
      <xdr:spPr>
        <a:xfrm>
          <a:off x="685497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71BABEC3-30A1-42E1-9E64-F8BB340B3F4B}"/>
            </a:ext>
          </a:extLst>
        </xdr:cNvPr>
        <xdr:cNvSpPr txBox="1"/>
      </xdr:nvSpPr>
      <xdr:spPr>
        <a:xfrm>
          <a:off x="6038361" y="1041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113251</xdr:rowOff>
    </xdr:from>
    <xdr:ext cx="469744" cy="259045"/>
    <xdr:sp macro="" textlink="">
      <xdr:nvSpPr>
        <xdr:cNvPr id="256" name="n_1mainValue【橋りょう・トンネル】&#10;一人当たり有形固定資産（償却資産）額">
          <a:extLst>
            <a:ext uri="{FF2B5EF4-FFF2-40B4-BE49-F238E27FC236}">
              <a16:creationId xmlns:a16="http://schemas.microsoft.com/office/drawing/2014/main" id="{2BC035A8-3387-4FE8-890C-6D0F99451080}"/>
            </a:ext>
          </a:extLst>
        </xdr:cNvPr>
        <xdr:cNvSpPr txBox="1"/>
      </xdr:nvSpPr>
      <xdr:spPr>
        <a:xfrm>
          <a:off x="8454468" y="1108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113430</xdr:rowOff>
    </xdr:from>
    <xdr:ext cx="469744" cy="259045"/>
    <xdr:sp macro="" textlink="">
      <xdr:nvSpPr>
        <xdr:cNvPr id="257" name="n_2mainValue【橋りょう・トンネル】&#10;一人当たり有形固定資産（償却資産）額">
          <a:extLst>
            <a:ext uri="{FF2B5EF4-FFF2-40B4-BE49-F238E27FC236}">
              <a16:creationId xmlns:a16="http://schemas.microsoft.com/office/drawing/2014/main" id="{0F4CE00E-519F-493F-BCA0-BCC1FAFC9B63}"/>
            </a:ext>
          </a:extLst>
        </xdr:cNvPr>
        <xdr:cNvSpPr txBox="1"/>
      </xdr:nvSpPr>
      <xdr:spPr>
        <a:xfrm>
          <a:off x="7673418" y="11086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113448</xdr:rowOff>
    </xdr:from>
    <xdr:ext cx="469744" cy="259045"/>
    <xdr:sp macro="" textlink="">
      <xdr:nvSpPr>
        <xdr:cNvPr id="258" name="n_3mainValue【橋りょう・トンネル】&#10;一人当たり有形固定資産（償却資産）額">
          <a:extLst>
            <a:ext uri="{FF2B5EF4-FFF2-40B4-BE49-F238E27FC236}">
              <a16:creationId xmlns:a16="http://schemas.microsoft.com/office/drawing/2014/main" id="{D7F21817-8523-4032-A257-B3101878BAE7}"/>
            </a:ext>
          </a:extLst>
        </xdr:cNvPr>
        <xdr:cNvSpPr txBox="1"/>
      </xdr:nvSpPr>
      <xdr:spPr>
        <a:xfrm>
          <a:off x="6866333" y="11086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113764</xdr:rowOff>
    </xdr:from>
    <xdr:ext cx="469744" cy="259045"/>
    <xdr:sp macro="" textlink="">
      <xdr:nvSpPr>
        <xdr:cNvPr id="259" name="n_4mainValue【橋りょう・トンネル】&#10;一人当たり有形固定資産（償却資産）額">
          <a:extLst>
            <a:ext uri="{FF2B5EF4-FFF2-40B4-BE49-F238E27FC236}">
              <a16:creationId xmlns:a16="http://schemas.microsoft.com/office/drawing/2014/main" id="{E214689E-7C5E-4E19-9902-0594ED1166C7}"/>
            </a:ext>
          </a:extLst>
        </xdr:cNvPr>
        <xdr:cNvSpPr txBox="1"/>
      </xdr:nvSpPr>
      <xdr:spPr>
        <a:xfrm>
          <a:off x="6068773" y="1108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1BB6B614-E085-40D5-A560-629D308F2E51}"/>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CD94169A-8246-4CC9-AC9E-9812682178FF}"/>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9E96EC9-AEEF-4032-A200-8DDFD8D50D3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511A9CB1-97A4-4E7E-A1F8-85D955869107}"/>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3FD3CF0B-29FA-44A6-A0C6-AE2D0D8956A2}"/>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6F718BCF-FE8D-424E-811B-64E0363E1BEA}"/>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50AEFDDB-7D05-483C-B329-EDE480D613AE}"/>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61132CD5-1C96-430C-B856-AF730556E49C}"/>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1D0F9D68-D7E0-49C0-A942-2D136C1BE1B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96E4EDF2-EF46-4FAB-A463-71CD94BFCD55}"/>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AD060CD9-03D6-4A1F-9359-2579D4282B64}"/>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521EA2E9-3A64-4533-A784-4C7569C0A86F}"/>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5F6ED94A-6D1E-4087-B2E6-8A4DFBBD3C01}"/>
            </a:ext>
          </a:extLst>
        </xdr:cNvPr>
        <xdr:cNvSpPr txBox="1"/>
      </xdr:nvSpPr>
      <xdr:spPr>
        <a:xfrm>
          <a:off x="343701" y="1476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20EB245E-0B4B-40CF-96E7-F32D1C729455}"/>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BD01B978-F6C7-4C12-9F1C-6096B8C725D5}"/>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DCDAE3B1-3619-448D-A6F1-613BBAA8C50F}"/>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152FDE64-0286-472F-9C67-459F8E1ED0CA}"/>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11222455-3A40-4587-AE45-899C1CF536D3}"/>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334C7087-3E38-438B-9704-2766926BEBEE}"/>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F4B066C0-0A4E-4054-A1FE-DEA3D628226B}"/>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1F4DF84A-2362-463A-A367-67F38CA22A66}"/>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CCFBDA3D-945D-472A-B392-278519334AF4}"/>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AF8FC1EF-01DE-4CD4-A5AB-C90AD099CD60}"/>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5C13937-CA55-48AD-99AD-3112AF4C9DC3}"/>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FED7C65B-690B-4672-96B0-FD443F7B4818}"/>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3D4B5CC4-1589-4351-B563-30BAAABFE30E}"/>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6" name="直線コネクタ 285">
          <a:extLst>
            <a:ext uri="{FF2B5EF4-FFF2-40B4-BE49-F238E27FC236}">
              <a16:creationId xmlns:a16="http://schemas.microsoft.com/office/drawing/2014/main" id="{A65F0E60-6DDA-4BC0-A189-4C3F2E43E2D1}"/>
            </a:ext>
          </a:extLst>
        </xdr:cNvPr>
        <xdr:cNvCxnSpPr/>
      </xdr:nvCxnSpPr>
      <xdr:spPr>
        <a:xfrm flipV="1">
          <a:off x="4173855" y="13391061"/>
          <a:ext cx="0" cy="134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63BFAE0B-7B21-4A15-AE8A-F03FD06F294A}"/>
            </a:ext>
          </a:extLst>
        </xdr:cNvPr>
        <xdr:cNvSpPr txBox="1"/>
      </xdr:nvSpPr>
      <xdr:spPr>
        <a:xfrm>
          <a:off x="4212590" y="14736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8" name="直線コネクタ 287">
          <a:extLst>
            <a:ext uri="{FF2B5EF4-FFF2-40B4-BE49-F238E27FC236}">
              <a16:creationId xmlns:a16="http://schemas.microsoft.com/office/drawing/2014/main" id="{7CDD16B7-132E-4AEF-98D1-C0CBD09B6121}"/>
            </a:ext>
          </a:extLst>
        </xdr:cNvPr>
        <xdr:cNvCxnSpPr/>
      </xdr:nvCxnSpPr>
      <xdr:spPr>
        <a:xfrm>
          <a:off x="4112260" y="14732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33B99D7A-1D28-43E8-B70C-A1099D412E5E}"/>
            </a:ext>
          </a:extLst>
        </xdr:cNvPr>
        <xdr:cNvSpPr txBox="1"/>
      </xdr:nvSpPr>
      <xdr:spPr>
        <a:xfrm>
          <a:off x="4212590" y="1316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90" name="直線コネクタ 289">
          <a:extLst>
            <a:ext uri="{FF2B5EF4-FFF2-40B4-BE49-F238E27FC236}">
              <a16:creationId xmlns:a16="http://schemas.microsoft.com/office/drawing/2014/main" id="{D2278BEB-B00C-4D27-9DCB-4B22492951BF}"/>
            </a:ext>
          </a:extLst>
        </xdr:cNvPr>
        <xdr:cNvCxnSpPr/>
      </xdr:nvCxnSpPr>
      <xdr:spPr>
        <a:xfrm>
          <a:off x="4112260" y="13391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9CE9B147-E280-4DEB-8095-900B20EE9EFD}"/>
            </a:ext>
          </a:extLst>
        </xdr:cNvPr>
        <xdr:cNvSpPr txBox="1"/>
      </xdr:nvSpPr>
      <xdr:spPr>
        <a:xfrm>
          <a:off x="4212590" y="141938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2" name="フローチャート: 判断 291">
          <a:extLst>
            <a:ext uri="{FF2B5EF4-FFF2-40B4-BE49-F238E27FC236}">
              <a16:creationId xmlns:a16="http://schemas.microsoft.com/office/drawing/2014/main" id="{B8AE0CDF-38B1-4396-91BB-F8DF4ADDAD56}"/>
            </a:ext>
          </a:extLst>
        </xdr:cNvPr>
        <xdr:cNvSpPr/>
      </xdr:nvSpPr>
      <xdr:spPr>
        <a:xfrm>
          <a:off x="4131310" y="142211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3" name="フローチャート: 判断 292">
          <a:extLst>
            <a:ext uri="{FF2B5EF4-FFF2-40B4-BE49-F238E27FC236}">
              <a16:creationId xmlns:a16="http://schemas.microsoft.com/office/drawing/2014/main" id="{18E2764E-2CA3-4362-8DA2-8A1504D96A28}"/>
            </a:ext>
          </a:extLst>
        </xdr:cNvPr>
        <xdr:cNvSpPr/>
      </xdr:nvSpPr>
      <xdr:spPr>
        <a:xfrm>
          <a:off x="3388360" y="141702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4" name="フローチャート: 判断 293">
          <a:extLst>
            <a:ext uri="{FF2B5EF4-FFF2-40B4-BE49-F238E27FC236}">
              <a16:creationId xmlns:a16="http://schemas.microsoft.com/office/drawing/2014/main" id="{62595483-3E71-4BA4-947F-1B7C204B7043}"/>
            </a:ext>
          </a:extLst>
        </xdr:cNvPr>
        <xdr:cNvSpPr/>
      </xdr:nvSpPr>
      <xdr:spPr>
        <a:xfrm>
          <a:off x="2571750" y="141343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5" name="フローチャート: 判断 294">
          <a:extLst>
            <a:ext uri="{FF2B5EF4-FFF2-40B4-BE49-F238E27FC236}">
              <a16:creationId xmlns:a16="http://schemas.microsoft.com/office/drawing/2014/main" id="{4349C892-E2E4-4A5B-A2A5-AFD8B6A1D8B0}"/>
            </a:ext>
          </a:extLst>
        </xdr:cNvPr>
        <xdr:cNvSpPr/>
      </xdr:nvSpPr>
      <xdr:spPr>
        <a:xfrm>
          <a:off x="1774190" y="1409845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6" name="フローチャート: 判断 295">
          <a:extLst>
            <a:ext uri="{FF2B5EF4-FFF2-40B4-BE49-F238E27FC236}">
              <a16:creationId xmlns:a16="http://schemas.microsoft.com/office/drawing/2014/main" id="{24C2CCAE-477E-4267-B3A5-B498A9BE23AE}"/>
            </a:ext>
          </a:extLst>
        </xdr:cNvPr>
        <xdr:cNvSpPr/>
      </xdr:nvSpPr>
      <xdr:spPr>
        <a:xfrm>
          <a:off x="988060" y="14067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37C329F-5A5A-4705-AC4F-6B064EAC736C}"/>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52E66FC-C5F9-4A4D-B4E7-8D0E42ED9AE8}"/>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51190AB-165C-4B8C-B353-17DF7E9FFF2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2B42A4C-C00E-4BF5-9EAD-6E2506F8BF0B}"/>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2E7FC38-A4E7-4A4F-A92F-5A79C1324CC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144055</xdr:rowOff>
    </xdr:from>
    <xdr:to>
      <xdr:col>24</xdr:col>
      <xdr:colOff>114300</xdr:colOff>
      <xdr:row>81</xdr:row>
      <xdr:rowOff>74205</xdr:rowOff>
    </xdr:to>
    <xdr:sp macro="" textlink="">
      <xdr:nvSpPr>
        <xdr:cNvPr id="302" name="楕円 301">
          <a:extLst>
            <a:ext uri="{FF2B5EF4-FFF2-40B4-BE49-F238E27FC236}">
              <a16:creationId xmlns:a16="http://schemas.microsoft.com/office/drawing/2014/main" id="{AEAE7881-8297-4A77-AC24-5CA9F9E3ED32}"/>
            </a:ext>
          </a:extLst>
        </xdr:cNvPr>
        <xdr:cNvSpPr/>
      </xdr:nvSpPr>
      <xdr:spPr>
        <a:xfrm>
          <a:off x="4131310" y="138581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166932</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A5CA38B4-BA04-47A7-8D67-4B2B9BCBA472}"/>
            </a:ext>
          </a:extLst>
        </xdr:cNvPr>
        <xdr:cNvSpPr txBox="1"/>
      </xdr:nvSpPr>
      <xdr:spPr>
        <a:xfrm>
          <a:off x="4212590" y="1371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62412</xdr:rowOff>
    </xdr:from>
    <xdr:to>
      <xdr:col>20</xdr:col>
      <xdr:colOff>38100</xdr:colOff>
      <xdr:row>80</xdr:row>
      <xdr:rowOff>164012</xdr:rowOff>
    </xdr:to>
    <xdr:sp macro="" textlink="">
      <xdr:nvSpPr>
        <xdr:cNvPr id="304" name="楕円 303">
          <a:extLst>
            <a:ext uri="{FF2B5EF4-FFF2-40B4-BE49-F238E27FC236}">
              <a16:creationId xmlns:a16="http://schemas.microsoft.com/office/drawing/2014/main" id="{C9E9D2EA-6BEE-4658-8822-460240068816}"/>
            </a:ext>
          </a:extLst>
        </xdr:cNvPr>
        <xdr:cNvSpPr/>
      </xdr:nvSpPr>
      <xdr:spPr>
        <a:xfrm>
          <a:off x="3388360" y="13774602"/>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113212</xdr:rowOff>
    </xdr:from>
    <xdr:to>
      <xdr:col>24</xdr:col>
      <xdr:colOff>63500</xdr:colOff>
      <xdr:row>81</xdr:row>
      <xdr:rowOff>23405</xdr:rowOff>
    </xdr:to>
    <xdr:cxnSp macro="">
      <xdr:nvCxnSpPr>
        <xdr:cNvPr id="305" name="直線コネクタ 304">
          <a:extLst>
            <a:ext uri="{FF2B5EF4-FFF2-40B4-BE49-F238E27FC236}">
              <a16:creationId xmlns:a16="http://schemas.microsoft.com/office/drawing/2014/main" id="{364F1C21-A87F-4AFB-95AE-7E89E92AD178}"/>
            </a:ext>
          </a:extLst>
        </xdr:cNvPr>
        <xdr:cNvCxnSpPr/>
      </xdr:nvCxnSpPr>
      <xdr:spPr>
        <a:xfrm>
          <a:off x="3431540" y="13829212"/>
          <a:ext cx="742950"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152219</xdr:rowOff>
    </xdr:from>
    <xdr:to>
      <xdr:col>15</xdr:col>
      <xdr:colOff>101600</xdr:colOff>
      <xdr:row>80</xdr:row>
      <xdr:rowOff>82369</xdr:rowOff>
    </xdr:to>
    <xdr:sp macro="" textlink="">
      <xdr:nvSpPr>
        <xdr:cNvPr id="306" name="楕円 305">
          <a:extLst>
            <a:ext uri="{FF2B5EF4-FFF2-40B4-BE49-F238E27FC236}">
              <a16:creationId xmlns:a16="http://schemas.microsoft.com/office/drawing/2014/main" id="{4F287898-F2C8-4045-809C-4A17A9A1F64D}"/>
            </a:ext>
          </a:extLst>
        </xdr:cNvPr>
        <xdr:cNvSpPr/>
      </xdr:nvSpPr>
      <xdr:spPr>
        <a:xfrm>
          <a:off x="2571750" y="136967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31569</xdr:rowOff>
    </xdr:from>
    <xdr:to>
      <xdr:col>19</xdr:col>
      <xdr:colOff>177800</xdr:colOff>
      <xdr:row>80</xdr:row>
      <xdr:rowOff>113212</xdr:rowOff>
    </xdr:to>
    <xdr:cxnSp macro="">
      <xdr:nvCxnSpPr>
        <xdr:cNvPr id="307" name="直線コネクタ 306">
          <a:extLst>
            <a:ext uri="{FF2B5EF4-FFF2-40B4-BE49-F238E27FC236}">
              <a16:creationId xmlns:a16="http://schemas.microsoft.com/office/drawing/2014/main" id="{8FDAB1E0-4821-4D56-903C-BD61102B7C85}"/>
            </a:ext>
          </a:extLst>
        </xdr:cNvPr>
        <xdr:cNvCxnSpPr/>
      </xdr:nvCxnSpPr>
      <xdr:spPr>
        <a:xfrm>
          <a:off x="2626360" y="13745664"/>
          <a:ext cx="805180" cy="8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70576</xdr:rowOff>
    </xdr:from>
    <xdr:to>
      <xdr:col>10</xdr:col>
      <xdr:colOff>165100</xdr:colOff>
      <xdr:row>80</xdr:row>
      <xdr:rowOff>726</xdr:rowOff>
    </xdr:to>
    <xdr:sp macro="" textlink="">
      <xdr:nvSpPr>
        <xdr:cNvPr id="308" name="楕円 307">
          <a:extLst>
            <a:ext uri="{FF2B5EF4-FFF2-40B4-BE49-F238E27FC236}">
              <a16:creationId xmlns:a16="http://schemas.microsoft.com/office/drawing/2014/main" id="{71C41B26-A096-4999-90D4-8F05FEDA06DD}"/>
            </a:ext>
          </a:extLst>
        </xdr:cNvPr>
        <xdr:cNvSpPr/>
      </xdr:nvSpPr>
      <xdr:spPr>
        <a:xfrm>
          <a:off x="1774190" y="1361322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121376</xdr:rowOff>
    </xdr:from>
    <xdr:to>
      <xdr:col>15</xdr:col>
      <xdr:colOff>50800</xdr:colOff>
      <xdr:row>80</xdr:row>
      <xdr:rowOff>31569</xdr:rowOff>
    </xdr:to>
    <xdr:cxnSp macro="">
      <xdr:nvCxnSpPr>
        <xdr:cNvPr id="309" name="直線コネクタ 308">
          <a:extLst>
            <a:ext uri="{FF2B5EF4-FFF2-40B4-BE49-F238E27FC236}">
              <a16:creationId xmlns:a16="http://schemas.microsoft.com/office/drawing/2014/main" id="{549D3E01-DC04-4AD8-878F-BA5FEF4D7EF1}"/>
            </a:ext>
          </a:extLst>
        </xdr:cNvPr>
        <xdr:cNvCxnSpPr/>
      </xdr:nvCxnSpPr>
      <xdr:spPr>
        <a:xfrm>
          <a:off x="1828800" y="13667831"/>
          <a:ext cx="797560"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160382</xdr:rowOff>
    </xdr:from>
    <xdr:to>
      <xdr:col>6</xdr:col>
      <xdr:colOff>38100</xdr:colOff>
      <xdr:row>79</xdr:row>
      <xdr:rowOff>90532</xdr:rowOff>
    </xdr:to>
    <xdr:sp macro="" textlink="">
      <xdr:nvSpPr>
        <xdr:cNvPr id="310" name="楕円 309">
          <a:extLst>
            <a:ext uri="{FF2B5EF4-FFF2-40B4-BE49-F238E27FC236}">
              <a16:creationId xmlns:a16="http://schemas.microsoft.com/office/drawing/2014/main" id="{EC7BBE56-1C3B-4479-8F3D-E196B1CA4C9F}"/>
            </a:ext>
          </a:extLst>
        </xdr:cNvPr>
        <xdr:cNvSpPr/>
      </xdr:nvSpPr>
      <xdr:spPr>
        <a:xfrm>
          <a:off x="988060" y="1353538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39732</xdr:rowOff>
    </xdr:from>
    <xdr:to>
      <xdr:col>10</xdr:col>
      <xdr:colOff>114300</xdr:colOff>
      <xdr:row>79</xdr:row>
      <xdr:rowOff>121376</xdr:rowOff>
    </xdr:to>
    <xdr:cxnSp macro="">
      <xdr:nvCxnSpPr>
        <xdr:cNvPr id="311" name="直線コネクタ 310">
          <a:extLst>
            <a:ext uri="{FF2B5EF4-FFF2-40B4-BE49-F238E27FC236}">
              <a16:creationId xmlns:a16="http://schemas.microsoft.com/office/drawing/2014/main" id="{F6FC0794-5428-48FF-AE40-1FDDB47EF6B1}"/>
            </a:ext>
          </a:extLst>
        </xdr:cNvPr>
        <xdr:cNvCxnSpPr/>
      </xdr:nvCxnSpPr>
      <xdr:spPr>
        <a:xfrm>
          <a:off x="1031240" y="13584282"/>
          <a:ext cx="797560" cy="8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2" name="n_1aveValue【公営住宅】&#10;有形固定資産減価償却率">
          <a:extLst>
            <a:ext uri="{FF2B5EF4-FFF2-40B4-BE49-F238E27FC236}">
              <a16:creationId xmlns:a16="http://schemas.microsoft.com/office/drawing/2014/main" id="{8F1A076F-27D3-470F-A23C-F6F24F493D03}"/>
            </a:ext>
          </a:extLst>
        </xdr:cNvPr>
        <xdr:cNvSpPr txBox="1"/>
      </xdr:nvSpPr>
      <xdr:spPr>
        <a:xfrm>
          <a:off x="3239144" y="1426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3" name="n_2aveValue【公営住宅】&#10;有形固定資産減価償却率">
          <a:extLst>
            <a:ext uri="{FF2B5EF4-FFF2-40B4-BE49-F238E27FC236}">
              <a16:creationId xmlns:a16="http://schemas.microsoft.com/office/drawing/2014/main" id="{062C38A2-EC61-477F-9E71-1D927AAD36CA}"/>
            </a:ext>
          </a:extLst>
        </xdr:cNvPr>
        <xdr:cNvSpPr txBox="1"/>
      </xdr:nvSpPr>
      <xdr:spPr>
        <a:xfrm>
          <a:off x="2439044" y="1423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4" name="n_3aveValue【公営住宅】&#10;有形固定資産減価償却率">
          <a:extLst>
            <a:ext uri="{FF2B5EF4-FFF2-40B4-BE49-F238E27FC236}">
              <a16:creationId xmlns:a16="http://schemas.microsoft.com/office/drawing/2014/main" id="{A06C643B-CBBD-4178-89D7-6237CE1DF0F0}"/>
            </a:ext>
          </a:extLst>
        </xdr:cNvPr>
        <xdr:cNvSpPr txBox="1"/>
      </xdr:nvSpPr>
      <xdr:spPr>
        <a:xfrm>
          <a:off x="1641484" y="1419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5" name="n_4aveValue【公営住宅】&#10;有形固定資産減価償却率">
          <a:extLst>
            <a:ext uri="{FF2B5EF4-FFF2-40B4-BE49-F238E27FC236}">
              <a16:creationId xmlns:a16="http://schemas.microsoft.com/office/drawing/2014/main" id="{23DE3043-3397-4D92-8BF1-04A05ECBCEDD}"/>
            </a:ext>
          </a:extLst>
        </xdr:cNvPr>
        <xdr:cNvSpPr txBox="1"/>
      </xdr:nvSpPr>
      <xdr:spPr>
        <a:xfrm>
          <a:off x="855354" y="1415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9089</xdr:rowOff>
    </xdr:from>
    <xdr:ext cx="405111" cy="259045"/>
    <xdr:sp macro="" textlink="">
      <xdr:nvSpPr>
        <xdr:cNvPr id="316" name="n_1mainValue【公営住宅】&#10;有形固定資産減価償却率">
          <a:extLst>
            <a:ext uri="{FF2B5EF4-FFF2-40B4-BE49-F238E27FC236}">
              <a16:creationId xmlns:a16="http://schemas.microsoft.com/office/drawing/2014/main" id="{896AAE1C-BBCF-4C07-A163-E3975E20238D}"/>
            </a:ext>
          </a:extLst>
        </xdr:cNvPr>
        <xdr:cNvSpPr txBox="1"/>
      </xdr:nvSpPr>
      <xdr:spPr>
        <a:xfrm>
          <a:off x="3239144" y="13555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98896</xdr:rowOff>
    </xdr:from>
    <xdr:ext cx="405111" cy="259045"/>
    <xdr:sp macro="" textlink="">
      <xdr:nvSpPr>
        <xdr:cNvPr id="317" name="n_2mainValue【公営住宅】&#10;有形固定資産減価償却率">
          <a:extLst>
            <a:ext uri="{FF2B5EF4-FFF2-40B4-BE49-F238E27FC236}">
              <a16:creationId xmlns:a16="http://schemas.microsoft.com/office/drawing/2014/main" id="{F39D5321-AEBD-4C88-948D-96DD8C0AEC47}"/>
            </a:ext>
          </a:extLst>
        </xdr:cNvPr>
        <xdr:cNvSpPr txBox="1"/>
      </xdr:nvSpPr>
      <xdr:spPr>
        <a:xfrm>
          <a:off x="2439044" y="1346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17253</xdr:rowOff>
    </xdr:from>
    <xdr:ext cx="405111" cy="259045"/>
    <xdr:sp macro="" textlink="">
      <xdr:nvSpPr>
        <xdr:cNvPr id="318" name="n_3mainValue【公営住宅】&#10;有形固定資産減価償却率">
          <a:extLst>
            <a:ext uri="{FF2B5EF4-FFF2-40B4-BE49-F238E27FC236}">
              <a16:creationId xmlns:a16="http://schemas.microsoft.com/office/drawing/2014/main" id="{A12F4B46-B984-48A9-A6F4-F26A2B28C780}"/>
            </a:ext>
          </a:extLst>
        </xdr:cNvPr>
        <xdr:cNvSpPr txBox="1"/>
      </xdr:nvSpPr>
      <xdr:spPr>
        <a:xfrm>
          <a:off x="1641484" y="1339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107059</xdr:rowOff>
    </xdr:from>
    <xdr:ext cx="405111" cy="259045"/>
    <xdr:sp macro="" textlink="">
      <xdr:nvSpPr>
        <xdr:cNvPr id="319" name="n_4mainValue【公営住宅】&#10;有形固定資産減価償却率">
          <a:extLst>
            <a:ext uri="{FF2B5EF4-FFF2-40B4-BE49-F238E27FC236}">
              <a16:creationId xmlns:a16="http://schemas.microsoft.com/office/drawing/2014/main" id="{CC543341-B239-4FE4-89FD-B42041ED600C}"/>
            </a:ext>
          </a:extLst>
        </xdr:cNvPr>
        <xdr:cNvSpPr txBox="1"/>
      </xdr:nvSpPr>
      <xdr:spPr>
        <a:xfrm>
          <a:off x="855354" y="1330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701075C0-2C21-4436-A2F5-3EB59BE5EEC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D2068438-78BD-44AC-BCB0-3BBCF0BBAB1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EA396439-74D8-40C2-8045-5440BB5F2F5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1164743B-9188-4C3D-9B78-2EE206A430C7}"/>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AC91E3A9-32B2-420F-8828-BEBCF91C93B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1EF2AB18-54A1-4067-BB67-B7A0ABB5243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9545916F-4759-4A2A-9BDD-F9FB286ADEC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308D8087-AE5C-4027-AD7B-EB2FC5A581D7}"/>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B02C8A9E-7CBE-4EF9-AFC7-0DE50A7F969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6A30688E-12A3-4284-BE49-4D56CCAF5ED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0DB47044-CE0C-468E-8F5E-C87C75A4AD34}"/>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F3075728-7D75-4244-A2F1-A17FBD5D1373}"/>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C975EDCD-D899-4E7A-B64C-5D9C15B4303C}"/>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929C254A-21CE-4A42-8E3C-7118D6760605}"/>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EAEF35CF-C572-4D7C-9C79-24A11D53F885}"/>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A0C48BDC-6DC6-487B-AFA2-82E944ACFBD6}"/>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7DD55CAC-E8B1-4F09-A2C1-1F48AEDB5562}"/>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26DFA98C-9F23-483A-B949-3CA4DE7DDC95}"/>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E1B81931-9F7F-4777-BE84-D8E72C3D0E21}"/>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B311E54-193B-4A84-A3A5-3C3E2590DE01}"/>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8BE51371-0917-4CC6-ADD1-1FF8D425C129}"/>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A5251829-05BB-4585-BE73-C7C3D0C0A045}"/>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CDAF055B-42D5-4027-96B0-BC95EEE35B2C}"/>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3" name="直線コネクタ 342">
          <a:extLst>
            <a:ext uri="{FF2B5EF4-FFF2-40B4-BE49-F238E27FC236}">
              <a16:creationId xmlns:a16="http://schemas.microsoft.com/office/drawing/2014/main" id="{B67B164D-0421-4608-AD4D-CF9ED8D8BFDC}"/>
            </a:ext>
          </a:extLst>
        </xdr:cNvPr>
        <xdr:cNvCxnSpPr/>
      </xdr:nvCxnSpPr>
      <xdr:spPr>
        <a:xfrm flipV="1">
          <a:off x="9429115" y="13457301"/>
          <a:ext cx="0" cy="1395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4" name="【公営住宅】&#10;一人当たり面積最小値テキスト">
          <a:extLst>
            <a:ext uri="{FF2B5EF4-FFF2-40B4-BE49-F238E27FC236}">
              <a16:creationId xmlns:a16="http://schemas.microsoft.com/office/drawing/2014/main" id="{4AF90D55-6275-47E6-83C1-87BF1239712F}"/>
            </a:ext>
          </a:extLst>
        </xdr:cNvPr>
        <xdr:cNvSpPr txBox="1"/>
      </xdr:nvSpPr>
      <xdr:spPr>
        <a:xfrm>
          <a:off x="946785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5" name="直線コネクタ 344">
          <a:extLst>
            <a:ext uri="{FF2B5EF4-FFF2-40B4-BE49-F238E27FC236}">
              <a16:creationId xmlns:a16="http://schemas.microsoft.com/office/drawing/2014/main" id="{E45AB895-6E62-46D4-B3DE-32B3157F2C35}"/>
            </a:ext>
          </a:extLst>
        </xdr:cNvPr>
        <xdr:cNvCxnSpPr/>
      </xdr:nvCxnSpPr>
      <xdr:spPr>
        <a:xfrm>
          <a:off x="9356090" y="14853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6" name="【公営住宅】&#10;一人当たり面積最大値テキスト">
          <a:extLst>
            <a:ext uri="{FF2B5EF4-FFF2-40B4-BE49-F238E27FC236}">
              <a16:creationId xmlns:a16="http://schemas.microsoft.com/office/drawing/2014/main" id="{F8E75111-69E4-43E8-B672-7935977E8633}"/>
            </a:ext>
          </a:extLst>
        </xdr:cNvPr>
        <xdr:cNvSpPr txBox="1"/>
      </xdr:nvSpPr>
      <xdr:spPr>
        <a:xfrm>
          <a:off x="9467850" y="1322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7" name="直線コネクタ 346">
          <a:extLst>
            <a:ext uri="{FF2B5EF4-FFF2-40B4-BE49-F238E27FC236}">
              <a16:creationId xmlns:a16="http://schemas.microsoft.com/office/drawing/2014/main" id="{257A2A46-9F5D-43C6-AB4D-0BA1019F053E}"/>
            </a:ext>
          </a:extLst>
        </xdr:cNvPr>
        <xdr:cNvCxnSpPr/>
      </xdr:nvCxnSpPr>
      <xdr:spPr>
        <a:xfrm>
          <a:off x="9356090" y="134573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8" name="【公営住宅】&#10;一人当たり面積平均値テキスト">
          <a:extLst>
            <a:ext uri="{FF2B5EF4-FFF2-40B4-BE49-F238E27FC236}">
              <a16:creationId xmlns:a16="http://schemas.microsoft.com/office/drawing/2014/main" id="{31FFEA66-6E4C-47E9-BAAE-7B8CC1AD3F65}"/>
            </a:ext>
          </a:extLst>
        </xdr:cNvPr>
        <xdr:cNvSpPr txBox="1"/>
      </xdr:nvSpPr>
      <xdr:spPr>
        <a:xfrm>
          <a:off x="946785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9" name="フローチャート: 判断 348">
          <a:extLst>
            <a:ext uri="{FF2B5EF4-FFF2-40B4-BE49-F238E27FC236}">
              <a16:creationId xmlns:a16="http://schemas.microsoft.com/office/drawing/2014/main" id="{1F8530DD-FA0C-469B-9767-73D6A6E93428}"/>
            </a:ext>
          </a:extLst>
        </xdr:cNvPr>
        <xdr:cNvSpPr/>
      </xdr:nvSpPr>
      <xdr:spPr>
        <a:xfrm>
          <a:off x="9394190" y="142908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50" name="フローチャート: 判断 349">
          <a:extLst>
            <a:ext uri="{FF2B5EF4-FFF2-40B4-BE49-F238E27FC236}">
              <a16:creationId xmlns:a16="http://schemas.microsoft.com/office/drawing/2014/main" id="{024C5092-5BB5-4343-8D78-9809812A3B69}"/>
            </a:ext>
          </a:extLst>
        </xdr:cNvPr>
        <xdr:cNvSpPr/>
      </xdr:nvSpPr>
      <xdr:spPr>
        <a:xfrm>
          <a:off x="8632190" y="1428546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1" name="フローチャート: 判断 350">
          <a:extLst>
            <a:ext uri="{FF2B5EF4-FFF2-40B4-BE49-F238E27FC236}">
              <a16:creationId xmlns:a16="http://schemas.microsoft.com/office/drawing/2014/main" id="{A90835EC-CD2D-4CED-AE14-C8862FAD3541}"/>
            </a:ext>
          </a:extLst>
        </xdr:cNvPr>
        <xdr:cNvSpPr/>
      </xdr:nvSpPr>
      <xdr:spPr>
        <a:xfrm>
          <a:off x="7846060" y="142862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2" name="フローチャート: 判断 351">
          <a:extLst>
            <a:ext uri="{FF2B5EF4-FFF2-40B4-BE49-F238E27FC236}">
              <a16:creationId xmlns:a16="http://schemas.microsoft.com/office/drawing/2014/main" id="{AA2D6BFB-8A35-475C-9108-81C2E534B919}"/>
            </a:ext>
          </a:extLst>
        </xdr:cNvPr>
        <xdr:cNvSpPr/>
      </xdr:nvSpPr>
      <xdr:spPr>
        <a:xfrm>
          <a:off x="7029450" y="14289277"/>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3" name="フローチャート: 判断 352">
          <a:extLst>
            <a:ext uri="{FF2B5EF4-FFF2-40B4-BE49-F238E27FC236}">
              <a16:creationId xmlns:a16="http://schemas.microsoft.com/office/drawing/2014/main" id="{D6BF194A-D6D6-4115-AF5D-393B2C85AD39}"/>
            </a:ext>
          </a:extLst>
        </xdr:cNvPr>
        <xdr:cNvSpPr/>
      </xdr:nvSpPr>
      <xdr:spPr>
        <a:xfrm>
          <a:off x="6231890" y="142862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3A06AF2-FC73-4049-9C6D-5B94FAB62E33}"/>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3CE97EE-D4A5-4000-B63A-216E571B617C}"/>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2C629FD-199D-48D1-915F-643CF0473B48}"/>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5807C3D-4E6B-4C8C-830E-88D0013B64A4}"/>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F2BB439-9DE8-445E-98E8-FBFDE28E401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59689</xdr:rowOff>
    </xdr:from>
    <xdr:to>
      <xdr:col>55</xdr:col>
      <xdr:colOff>50800</xdr:colOff>
      <xdr:row>86</xdr:row>
      <xdr:rowOff>161289</xdr:rowOff>
    </xdr:to>
    <xdr:sp macro="" textlink="">
      <xdr:nvSpPr>
        <xdr:cNvPr id="359" name="楕円 358">
          <a:extLst>
            <a:ext uri="{FF2B5EF4-FFF2-40B4-BE49-F238E27FC236}">
              <a16:creationId xmlns:a16="http://schemas.microsoft.com/office/drawing/2014/main" id="{50DA5FCB-60E4-4436-99B2-9C9703352F40}"/>
            </a:ext>
          </a:extLst>
        </xdr:cNvPr>
        <xdr:cNvSpPr/>
      </xdr:nvSpPr>
      <xdr:spPr>
        <a:xfrm>
          <a:off x="9394190" y="14800579"/>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146066</xdr:rowOff>
    </xdr:from>
    <xdr:ext cx="469744" cy="259045"/>
    <xdr:sp macro="" textlink="">
      <xdr:nvSpPr>
        <xdr:cNvPr id="360" name="【公営住宅】&#10;一人当たり面積該当値テキスト">
          <a:extLst>
            <a:ext uri="{FF2B5EF4-FFF2-40B4-BE49-F238E27FC236}">
              <a16:creationId xmlns:a16="http://schemas.microsoft.com/office/drawing/2014/main" id="{0B4943B1-C684-42BD-86CA-81E2A6C38DDD}"/>
            </a:ext>
          </a:extLst>
        </xdr:cNvPr>
        <xdr:cNvSpPr txBox="1"/>
      </xdr:nvSpPr>
      <xdr:spPr>
        <a:xfrm>
          <a:off x="9467850" y="14717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59689</xdr:rowOff>
    </xdr:from>
    <xdr:to>
      <xdr:col>50</xdr:col>
      <xdr:colOff>165100</xdr:colOff>
      <xdr:row>86</xdr:row>
      <xdr:rowOff>161289</xdr:rowOff>
    </xdr:to>
    <xdr:sp macro="" textlink="">
      <xdr:nvSpPr>
        <xdr:cNvPr id="361" name="楕円 360">
          <a:extLst>
            <a:ext uri="{FF2B5EF4-FFF2-40B4-BE49-F238E27FC236}">
              <a16:creationId xmlns:a16="http://schemas.microsoft.com/office/drawing/2014/main" id="{D598F98F-B7FD-470C-915B-90872CE10474}"/>
            </a:ext>
          </a:extLst>
        </xdr:cNvPr>
        <xdr:cNvSpPr/>
      </xdr:nvSpPr>
      <xdr:spPr>
        <a:xfrm>
          <a:off x="8632190" y="1480057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110489</xdr:rowOff>
    </xdr:from>
    <xdr:to>
      <xdr:col>55</xdr:col>
      <xdr:colOff>0</xdr:colOff>
      <xdr:row>86</xdr:row>
      <xdr:rowOff>110489</xdr:rowOff>
    </xdr:to>
    <xdr:cxnSp macro="">
      <xdr:nvCxnSpPr>
        <xdr:cNvPr id="362" name="直線コネクタ 361">
          <a:extLst>
            <a:ext uri="{FF2B5EF4-FFF2-40B4-BE49-F238E27FC236}">
              <a16:creationId xmlns:a16="http://schemas.microsoft.com/office/drawing/2014/main" id="{55D02685-34BF-42CC-8517-FD4717585C73}"/>
            </a:ext>
          </a:extLst>
        </xdr:cNvPr>
        <xdr:cNvCxnSpPr/>
      </xdr:nvCxnSpPr>
      <xdr:spPr>
        <a:xfrm>
          <a:off x="8686800" y="1485328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59689</xdr:rowOff>
    </xdr:from>
    <xdr:to>
      <xdr:col>46</xdr:col>
      <xdr:colOff>38100</xdr:colOff>
      <xdr:row>86</xdr:row>
      <xdr:rowOff>161289</xdr:rowOff>
    </xdr:to>
    <xdr:sp macro="" textlink="">
      <xdr:nvSpPr>
        <xdr:cNvPr id="363" name="楕円 362">
          <a:extLst>
            <a:ext uri="{FF2B5EF4-FFF2-40B4-BE49-F238E27FC236}">
              <a16:creationId xmlns:a16="http://schemas.microsoft.com/office/drawing/2014/main" id="{2F2D5ABB-CDD5-4A39-9F81-9A5969E032C4}"/>
            </a:ext>
          </a:extLst>
        </xdr:cNvPr>
        <xdr:cNvSpPr/>
      </xdr:nvSpPr>
      <xdr:spPr>
        <a:xfrm>
          <a:off x="7846060" y="1480057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110489</xdr:rowOff>
    </xdr:from>
    <xdr:to>
      <xdr:col>50</xdr:col>
      <xdr:colOff>114300</xdr:colOff>
      <xdr:row>86</xdr:row>
      <xdr:rowOff>110489</xdr:rowOff>
    </xdr:to>
    <xdr:cxnSp macro="">
      <xdr:nvCxnSpPr>
        <xdr:cNvPr id="364" name="直線コネクタ 363">
          <a:extLst>
            <a:ext uri="{FF2B5EF4-FFF2-40B4-BE49-F238E27FC236}">
              <a16:creationId xmlns:a16="http://schemas.microsoft.com/office/drawing/2014/main" id="{2B3CC432-C7E7-4C97-9624-4209DFD56BAE}"/>
            </a:ext>
          </a:extLst>
        </xdr:cNvPr>
        <xdr:cNvCxnSpPr/>
      </xdr:nvCxnSpPr>
      <xdr:spPr>
        <a:xfrm>
          <a:off x="7889240" y="1485328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59689</xdr:rowOff>
    </xdr:from>
    <xdr:to>
      <xdr:col>41</xdr:col>
      <xdr:colOff>101600</xdr:colOff>
      <xdr:row>86</xdr:row>
      <xdr:rowOff>161289</xdr:rowOff>
    </xdr:to>
    <xdr:sp macro="" textlink="">
      <xdr:nvSpPr>
        <xdr:cNvPr id="365" name="楕円 364">
          <a:extLst>
            <a:ext uri="{FF2B5EF4-FFF2-40B4-BE49-F238E27FC236}">
              <a16:creationId xmlns:a16="http://schemas.microsoft.com/office/drawing/2014/main" id="{BDB264A2-655F-4214-94BD-700C32F03B49}"/>
            </a:ext>
          </a:extLst>
        </xdr:cNvPr>
        <xdr:cNvSpPr/>
      </xdr:nvSpPr>
      <xdr:spPr>
        <a:xfrm>
          <a:off x="7029450" y="148005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110489</xdr:rowOff>
    </xdr:from>
    <xdr:to>
      <xdr:col>45</xdr:col>
      <xdr:colOff>177800</xdr:colOff>
      <xdr:row>86</xdr:row>
      <xdr:rowOff>110489</xdr:rowOff>
    </xdr:to>
    <xdr:cxnSp macro="">
      <xdr:nvCxnSpPr>
        <xdr:cNvPr id="366" name="直線コネクタ 365">
          <a:extLst>
            <a:ext uri="{FF2B5EF4-FFF2-40B4-BE49-F238E27FC236}">
              <a16:creationId xmlns:a16="http://schemas.microsoft.com/office/drawing/2014/main" id="{D66818DD-849B-4FB1-AEE7-914A144CFA34}"/>
            </a:ext>
          </a:extLst>
        </xdr:cNvPr>
        <xdr:cNvCxnSpPr/>
      </xdr:nvCxnSpPr>
      <xdr:spPr>
        <a:xfrm>
          <a:off x="7084060" y="1485328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59689</xdr:rowOff>
    </xdr:from>
    <xdr:to>
      <xdr:col>36</xdr:col>
      <xdr:colOff>165100</xdr:colOff>
      <xdr:row>86</xdr:row>
      <xdr:rowOff>161289</xdr:rowOff>
    </xdr:to>
    <xdr:sp macro="" textlink="">
      <xdr:nvSpPr>
        <xdr:cNvPr id="367" name="楕円 366">
          <a:extLst>
            <a:ext uri="{FF2B5EF4-FFF2-40B4-BE49-F238E27FC236}">
              <a16:creationId xmlns:a16="http://schemas.microsoft.com/office/drawing/2014/main" id="{B555DE5B-47C5-407C-B580-070572B74AB6}"/>
            </a:ext>
          </a:extLst>
        </xdr:cNvPr>
        <xdr:cNvSpPr/>
      </xdr:nvSpPr>
      <xdr:spPr>
        <a:xfrm>
          <a:off x="6231890" y="1480057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110489</xdr:rowOff>
    </xdr:from>
    <xdr:to>
      <xdr:col>41</xdr:col>
      <xdr:colOff>50800</xdr:colOff>
      <xdr:row>86</xdr:row>
      <xdr:rowOff>110489</xdr:rowOff>
    </xdr:to>
    <xdr:cxnSp macro="">
      <xdr:nvCxnSpPr>
        <xdr:cNvPr id="368" name="直線コネクタ 367">
          <a:extLst>
            <a:ext uri="{FF2B5EF4-FFF2-40B4-BE49-F238E27FC236}">
              <a16:creationId xmlns:a16="http://schemas.microsoft.com/office/drawing/2014/main" id="{C0B3A613-34BF-468E-AB19-DB8D37FC1D14}"/>
            </a:ext>
          </a:extLst>
        </xdr:cNvPr>
        <xdr:cNvCxnSpPr/>
      </xdr:nvCxnSpPr>
      <xdr:spPr>
        <a:xfrm>
          <a:off x="6286500" y="1485328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9" name="n_1aveValue【公営住宅】&#10;一人当たり面積">
          <a:extLst>
            <a:ext uri="{FF2B5EF4-FFF2-40B4-BE49-F238E27FC236}">
              <a16:creationId xmlns:a16="http://schemas.microsoft.com/office/drawing/2014/main" id="{38053F1A-A642-4A8A-8910-4A3F45CC8BFE}"/>
            </a:ext>
          </a:extLst>
        </xdr:cNvPr>
        <xdr:cNvSpPr txBox="1"/>
      </xdr:nvSpPr>
      <xdr:spPr>
        <a:xfrm>
          <a:off x="8454467" y="1406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70" name="n_2aveValue【公営住宅】&#10;一人当たり面積">
          <a:extLst>
            <a:ext uri="{FF2B5EF4-FFF2-40B4-BE49-F238E27FC236}">
              <a16:creationId xmlns:a16="http://schemas.microsoft.com/office/drawing/2014/main" id="{F7F4943F-2495-409E-BF0D-7D340E3153C3}"/>
            </a:ext>
          </a:extLst>
        </xdr:cNvPr>
        <xdr:cNvSpPr txBox="1"/>
      </xdr:nvSpPr>
      <xdr:spPr>
        <a:xfrm>
          <a:off x="7673417" y="1406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1" name="n_3aveValue【公営住宅】&#10;一人当たり面積">
          <a:extLst>
            <a:ext uri="{FF2B5EF4-FFF2-40B4-BE49-F238E27FC236}">
              <a16:creationId xmlns:a16="http://schemas.microsoft.com/office/drawing/2014/main" id="{22527D3E-3A27-4934-ADDE-24374E390C80}"/>
            </a:ext>
          </a:extLst>
        </xdr:cNvPr>
        <xdr:cNvSpPr txBox="1"/>
      </xdr:nvSpPr>
      <xdr:spPr>
        <a:xfrm>
          <a:off x="6866332" y="1407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2" name="n_4aveValue【公営住宅】&#10;一人当たり面積">
          <a:extLst>
            <a:ext uri="{FF2B5EF4-FFF2-40B4-BE49-F238E27FC236}">
              <a16:creationId xmlns:a16="http://schemas.microsoft.com/office/drawing/2014/main" id="{C74E73E1-454A-4B8F-BB5D-70D114850EF0}"/>
            </a:ext>
          </a:extLst>
        </xdr:cNvPr>
        <xdr:cNvSpPr txBox="1"/>
      </xdr:nvSpPr>
      <xdr:spPr>
        <a:xfrm>
          <a:off x="6068772" y="1406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152416</xdr:rowOff>
    </xdr:from>
    <xdr:ext cx="469744" cy="259045"/>
    <xdr:sp macro="" textlink="">
      <xdr:nvSpPr>
        <xdr:cNvPr id="373" name="n_1mainValue【公営住宅】&#10;一人当たり面積">
          <a:extLst>
            <a:ext uri="{FF2B5EF4-FFF2-40B4-BE49-F238E27FC236}">
              <a16:creationId xmlns:a16="http://schemas.microsoft.com/office/drawing/2014/main" id="{D8AC53B6-47B3-4123-B8B3-54E0F95C4862}"/>
            </a:ext>
          </a:extLst>
        </xdr:cNvPr>
        <xdr:cNvSpPr txBox="1"/>
      </xdr:nvSpPr>
      <xdr:spPr>
        <a:xfrm>
          <a:off x="8454467" y="1489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152416</xdr:rowOff>
    </xdr:from>
    <xdr:ext cx="469744" cy="259045"/>
    <xdr:sp macro="" textlink="">
      <xdr:nvSpPr>
        <xdr:cNvPr id="374" name="n_2mainValue【公営住宅】&#10;一人当たり面積">
          <a:extLst>
            <a:ext uri="{FF2B5EF4-FFF2-40B4-BE49-F238E27FC236}">
              <a16:creationId xmlns:a16="http://schemas.microsoft.com/office/drawing/2014/main" id="{B25242EC-D7BD-444D-9F47-2680E8B94FA4}"/>
            </a:ext>
          </a:extLst>
        </xdr:cNvPr>
        <xdr:cNvSpPr txBox="1"/>
      </xdr:nvSpPr>
      <xdr:spPr>
        <a:xfrm>
          <a:off x="7673417" y="1489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152416</xdr:rowOff>
    </xdr:from>
    <xdr:ext cx="469744" cy="259045"/>
    <xdr:sp macro="" textlink="">
      <xdr:nvSpPr>
        <xdr:cNvPr id="375" name="n_3mainValue【公営住宅】&#10;一人当たり面積">
          <a:extLst>
            <a:ext uri="{FF2B5EF4-FFF2-40B4-BE49-F238E27FC236}">
              <a16:creationId xmlns:a16="http://schemas.microsoft.com/office/drawing/2014/main" id="{5F6B9956-9543-46A7-B72A-05F708B45E25}"/>
            </a:ext>
          </a:extLst>
        </xdr:cNvPr>
        <xdr:cNvSpPr txBox="1"/>
      </xdr:nvSpPr>
      <xdr:spPr>
        <a:xfrm>
          <a:off x="6866332" y="1489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152416</xdr:rowOff>
    </xdr:from>
    <xdr:ext cx="469744" cy="259045"/>
    <xdr:sp macro="" textlink="">
      <xdr:nvSpPr>
        <xdr:cNvPr id="376" name="n_4mainValue【公営住宅】&#10;一人当たり面積">
          <a:extLst>
            <a:ext uri="{FF2B5EF4-FFF2-40B4-BE49-F238E27FC236}">
              <a16:creationId xmlns:a16="http://schemas.microsoft.com/office/drawing/2014/main" id="{6343FB39-834E-4D69-95D2-E1CFDCF37B23}"/>
            </a:ext>
          </a:extLst>
        </xdr:cNvPr>
        <xdr:cNvSpPr txBox="1"/>
      </xdr:nvSpPr>
      <xdr:spPr>
        <a:xfrm>
          <a:off x="6068772" y="1489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3CB61A36-3970-4EBA-A752-3A127998B9A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93A4629A-80CB-46DF-82D6-2E489E1FBE1A}"/>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3C26561B-ED4A-46EC-B095-5E290C37925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374A1027-F026-4E8E-896B-01EE59CB71B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84D78753-A4A6-4F2D-9E2D-D3CA70D0046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18920555-5A67-4FC2-ADBD-5DE4CCCAD13A}"/>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439235FE-8C2D-4985-A30D-0862596426C9}"/>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D0B87FCB-07A8-4153-A90E-9729A44F0BAE}"/>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8079130E-A2FC-468D-9FF3-850B6FDBF2A6}"/>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21EC3E3D-EC54-4143-9F32-6D28344EE4F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3BFC4BA-097A-4AD4-B133-4E152288A747}"/>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62202EBC-A4CE-4CBF-A3ED-197FE15B2A8F}"/>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B767BC31-283F-4EE7-8E0D-109E8D2DED5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F179472A-61AD-427F-A579-917EE2AD9E41}"/>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6833A7C8-AE4F-4F15-9B43-A9C1F64A601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E64D2391-FCB8-49EE-A9C6-2FB7723B19BF}"/>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803F0A04-1F80-4FDA-A382-005B3296D2C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F87BB005-27A4-4BE0-A2F2-965AC490356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877125C-0ACD-4137-ACC8-112B692804F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3FF64759-EC6B-4E04-802C-7CAFCDBC334E}"/>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45635514-5305-4FBE-B4DB-41CDF1DA2FE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6F8E1204-B59F-41D7-A1E5-7D4EC3685EFD}"/>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BF77DABE-3479-4726-AB4B-DD9BE314E6B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80FBD72E-E5C7-48E9-8F14-95709A734337}"/>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26EC8457-C9F7-48F3-9587-91CBE8B92CBB}"/>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D739F918-E515-424A-9C61-63CF44C6F5FB}"/>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7705B394-D5E5-40A3-8AD9-18D4F73823E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4" name="直線コネクタ 403">
          <a:extLst>
            <a:ext uri="{FF2B5EF4-FFF2-40B4-BE49-F238E27FC236}">
              <a16:creationId xmlns:a16="http://schemas.microsoft.com/office/drawing/2014/main" id="{5BE170C6-22A7-4134-B720-568D8A98734E}"/>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5" name="テキスト ボックス 404">
          <a:extLst>
            <a:ext uri="{FF2B5EF4-FFF2-40B4-BE49-F238E27FC236}">
              <a16:creationId xmlns:a16="http://schemas.microsoft.com/office/drawing/2014/main" id="{A165223B-89B9-42D8-9D34-A2D5597FA737}"/>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6" name="直線コネクタ 405">
          <a:extLst>
            <a:ext uri="{FF2B5EF4-FFF2-40B4-BE49-F238E27FC236}">
              <a16:creationId xmlns:a16="http://schemas.microsoft.com/office/drawing/2014/main" id="{47D9B5D3-D550-47D4-87BF-60B6F7F30500}"/>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7" name="テキスト ボックス 406">
          <a:extLst>
            <a:ext uri="{FF2B5EF4-FFF2-40B4-BE49-F238E27FC236}">
              <a16:creationId xmlns:a16="http://schemas.microsoft.com/office/drawing/2014/main" id="{3B32921F-313B-4238-BD91-2A6838899B8E}"/>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8" name="直線コネクタ 407">
          <a:extLst>
            <a:ext uri="{FF2B5EF4-FFF2-40B4-BE49-F238E27FC236}">
              <a16:creationId xmlns:a16="http://schemas.microsoft.com/office/drawing/2014/main" id="{E631C701-00FC-493D-903E-1D11A1B7D882}"/>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9" name="テキスト ボックス 408">
          <a:extLst>
            <a:ext uri="{FF2B5EF4-FFF2-40B4-BE49-F238E27FC236}">
              <a16:creationId xmlns:a16="http://schemas.microsoft.com/office/drawing/2014/main" id="{09C35DFC-F769-41BB-8903-A636CCEF76EF}"/>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0" name="直線コネクタ 409">
          <a:extLst>
            <a:ext uri="{FF2B5EF4-FFF2-40B4-BE49-F238E27FC236}">
              <a16:creationId xmlns:a16="http://schemas.microsoft.com/office/drawing/2014/main" id="{C6431B73-51EE-4A13-8F3B-FB3732966CC8}"/>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1" name="テキスト ボックス 410">
          <a:extLst>
            <a:ext uri="{FF2B5EF4-FFF2-40B4-BE49-F238E27FC236}">
              <a16:creationId xmlns:a16="http://schemas.microsoft.com/office/drawing/2014/main" id="{E09264FA-404D-4211-A13F-532360553E1F}"/>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8BC9A6FF-5693-4E82-A3DE-75A4986C3DE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3" name="テキスト ボックス 412">
          <a:extLst>
            <a:ext uri="{FF2B5EF4-FFF2-40B4-BE49-F238E27FC236}">
              <a16:creationId xmlns:a16="http://schemas.microsoft.com/office/drawing/2014/main" id="{1D8A2D5D-113D-48EC-9D0E-0173F116F5FD}"/>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9BBD42E6-0947-4087-AEA8-3714ED22150B}"/>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5" name="直線コネクタ 414">
          <a:extLst>
            <a:ext uri="{FF2B5EF4-FFF2-40B4-BE49-F238E27FC236}">
              <a16:creationId xmlns:a16="http://schemas.microsoft.com/office/drawing/2014/main" id="{AD90628E-6729-4B73-9E31-AC017F218662}"/>
            </a:ext>
          </a:extLst>
        </xdr:cNvPr>
        <xdr:cNvCxnSpPr/>
      </xdr:nvCxnSpPr>
      <xdr:spPr>
        <a:xfrm flipV="1">
          <a:off x="14703424" y="5742813"/>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C15BA229-8F55-4E8C-9B28-D36D7DB18DBB}"/>
            </a:ext>
          </a:extLst>
        </xdr:cNvPr>
        <xdr:cNvSpPr txBox="1"/>
      </xdr:nvSpPr>
      <xdr:spPr>
        <a:xfrm>
          <a:off x="14742160" y="698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7" name="直線コネクタ 416">
          <a:extLst>
            <a:ext uri="{FF2B5EF4-FFF2-40B4-BE49-F238E27FC236}">
              <a16:creationId xmlns:a16="http://schemas.microsoft.com/office/drawing/2014/main" id="{A45AD311-DAE3-4E02-A465-A31DF2C50268}"/>
            </a:ext>
          </a:extLst>
        </xdr:cNvPr>
        <xdr:cNvCxnSpPr/>
      </xdr:nvCxnSpPr>
      <xdr:spPr>
        <a:xfrm>
          <a:off x="14611350" y="6975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34E41396-F191-4FA7-8902-AF6456786141}"/>
            </a:ext>
          </a:extLst>
        </xdr:cNvPr>
        <xdr:cNvSpPr txBox="1"/>
      </xdr:nvSpPr>
      <xdr:spPr>
        <a:xfrm>
          <a:off x="14742160" y="551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9" name="直線コネクタ 418">
          <a:extLst>
            <a:ext uri="{FF2B5EF4-FFF2-40B4-BE49-F238E27FC236}">
              <a16:creationId xmlns:a16="http://schemas.microsoft.com/office/drawing/2014/main" id="{146B7135-C543-4817-95F9-232DD3023E3C}"/>
            </a:ext>
          </a:extLst>
        </xdr:cNvPr>
        <xdr:cNvCxnSpPr/>
      </xdr:nvCxnSpPr>
      <xdr:spPr>
        <a:xfrm>
          <a:off x="14611350" y="574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B9CE32A1-52F7-4785-850C-61AE198FEFB7}"/>
            </a:ext>
          </a:extLst>
        </xdr:cNvPr>
        <xdr:cNvSpPr txBox="1"/>
      </xdr:nvSpPr>
      <xdr:spPr>
        <a:xfrm>
          <a:off x="14742160" y="622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1" name="フローチャート: 判断 420">
          <a:extLst>
            <a:ext uri="{FF2B5EF4-FFF2-40B4-BE49-F238E27FC236}">
              <a16:creationId xmlns:a16="http://schemas.microsoft.com/office/drawing/2014/main" id="{F9CB2843-C58E-4907-BE25-78FB9A347363}"/>
            </a:ext>
          </a:extLst>
        </xdr:cNvPr>
        <xdr:cNvSpPr/>
      </xdr:nvSpPr>
      <xdr:spPr>
        <a:xfrm>
          <a:off x="14649450" y="62566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2" name="フローチャート: 判断 421">
          <a:extLst>
            <a:ext uri="{FF2B5EF4-FFF2-40B4-BE49-F238E27FC236}">
              <a16:creationId xmlns:a16="http://schemas.microsoft.com/office/drawing/2014/main" id="{C9FDF0C3-A52D-4D61-A27F-4FCCEEE0F59C}"/>
            </a:ext>
          </a:extLst>
        </xdr:cNvPr>
        <xdr:cNvSpPr/>
      </xdr:nvSpPr>
      <xdr:spPr>
        <a:xfrm>
          <a:off x="13887450" y="62501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3" name="フローチャート: 判断 422">
          <a:extLst>
            <a:ext uri="{FF2B5EF4-FFF2-40B4-BE49-F238E27FC236}">
              <a16:creationId xmlns:a16="http://schemas.microsoft.com/office/drawing/2014/main" id="{00DCE13D-84CB-4818-9686-24516426FECD}"/>
            </a:ext>
          </a:extLst>
        </xdr:cNvPr>
        <xdr:cNvSpPr/>
      </xdr:nvSpPr>
      <xdr:spPr>
        <a:xfrm>
          <a:off x="13089890" y="6222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4" name="フローチャート: 判断 423">
          <a:extLst>
            <a:ext uri="{FF2B5EF4-FFF2-40B4-BE49-F238E27FC236}">
              <a16:creationId xmlns:a16="http://schemas.microsoft.com/office/drawing/2014/main" id="{B0E8F4CC-69AB-4B69-950E-AE661D17CC5A}"/>
            </a:ext>
          </a:extLst>
        </xdr:cNvPr>
        <xdr:cNvSpPr/>
      </xdr:nvSpPr>
      <xdr:spPr>
        <a:xfrm>
          <a:off x="12303760" y="6181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5" name="フローチャート: 判断 424">
          <a:extLst>
            <a:ext uri="{FF2B5EF4-FFF2-40B4-BE49-F238E27FC236}">
              <a16:creationId xmlns:a16="http://schemas.microsoft.com/office/drawing/2014/main" id="{F0FA34ED-5A41-4C0C-AEEB-10A6B38A7471}"/>
            </a:ext>
          </a:extLst>
        </xdr:cNvPr>
        <xdr:cNvSpPr/>
      </xdr:nvSpPr>
      <xdr:spPr>
        <a:xfrm>
          <a:off x="11487150" y="61454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4B1F55A-D226-41F1-B212-3289E8B79107}"/>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5D9A6F18-75FA-4443-BFFE-F2259601AC7A}"/>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302267A-4807-42A6-89C5-F57AFFE27868}"/>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B4F2899-534F-4479-BECD-6562A0C3A003}"/>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80CB0E6-9AFA-4721-AD96-9187D6CA95A0}"/>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59690</xdr:rowOff>
    </xdr:from>
    <xdr:to>
      <xdr:col>85</xdr:col>
      <xdr:colOff>177800</xdr:colOff>
      <xdr:row>36</xdr:row>
      <xdr:rowOff>161290</xdr:rowOff>
    </xdr:to>
    <xdr:sp macro="" textlink="">
      <xdr:nvSpPr>
        <xdr:cNvPr id="431" name="楕円 430">
          <a:extLst>
            <a:ext uri="{FF2B5EF4-FFF2-40B4-BE49-F238E27FC236}">
              <a16:creationId xmlns:a16="http://schemas.microsoft.com/office/drawing/2014/main" id="{7504495D-F1D0-4DE3-AE80-F2526A5E0F3A}"/>
            </a:ext>
          </a:extLst>
        </xdr:cNvPr>
        <xdr:cNvSpPr/>
      </xdr:nvSpPr>
      <xdr:spPr>
        <a:xfrm>
          <a:off x="14649450" y="62280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82567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F866AA42-E11E-477B-B514-86474E34CB31}"/>
            </a:ext>
          </a:extLst>
        </xdr:cNvPr>
        <xdr:cNvSpPr txBox="1"/>
      </xdr:nvSpPr>
      <xdr:spPr>
        <a:xfrm>
          <a:off x="14742160"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11684</xdr:rowOff>
    </xdr:from>
    <xdr:to>
      <xdr:col>81</xdr:col>
      <xdr:colOff>101600</xdr:colOff>
      <xdr:row>36</xdr:row>
      <xdr:rowOff>113284</xdr:rowOff>
    </xdr:to>
    <xdr:sp macro="" textlink="">
      <xdr:nvSpPr>
        <xdr:cNvPr id="433" name="楕円 432">
          <a:extLst>
            <a:ext uri="{FF2B5EF4-FFF2-40B4-BE49-F238E27FC236}">
              <a16:creationId xmlns:a16="http://schemas.microsoft.com/office/drawing/2014/main" id="{34C2A009-806E-4079-8A0A-A03C264424E5}"/>
            </a:ext>
          </a:extLst>
        </xdr:cNvPr>
        <xdr:cNvSpPr/>
      </xdr:nvSpPr>
      <xdr:spPr>
        <a:xfrm>
          <a:off x="13887450" y="618769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62484</xdr:rowOff>
    </xdr:from>
    <xdr:to>
      <xdr:col>85</xdr:col>
      <xdr:colOff>127000</xdr:colOff>
      <xdr:row>36</xdr:row>
      <xdr:rowOff>110490</xdr:rowOff>
    </xdr:to>
    <xdr:cxnSp macro="">
      <xdr:nvCxnSpPr>
        <xdr:cNvPr id="434" name="直線コネクタ 433">
          <a:extLst>
            <a:ext uri="{FF2B5EF4-FFF2-40B4-BE49-F238E27FC236}">
              <a16:creationId xmlns:a16="http://schemas.microsoft.com/office/drawing/2014/main" id="{7529CCC9-09E6-4678-A021-979299241A00}"/>
            </a:ext>
          </a:extLst>
        </xdr:cNvPr>
        <xdr:cNvCxnSpPr/>
      </xdr:nvCxnSpPr>
      <xdr:spPr>
        <a:xfrm>
          <a:off x="13942060" y="6230874"/>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162560</xdr:rowOff>
    </xdr:from>
    <xdr:to>
      <xdr:col>76</xdr:col>
      <xdr:colOff>165100</xdr:colOff>
      <xdr:row>36</xdr:row>
      <xdr:rowOff>92710</xdr:rowOff>
    </xdr:to>
    <xdr:sp macro="" textlink="">
      <xdr:nvSpPr>
        <xdr:cNvPr id="435" name="楕円 434">
          <a:extLst>
            <a:ext uri="{FF2B5EF4-FFF2-40B4-BE49-F238E27FC236}">
              <a16:creationId xmlns:a16="http://schemas.microsoft.com/office/drawing/2014/main" id="{0AC8C96D-4A56-427D-9B69-8631A57D6633}"/>
            </a:ext>
          </a:extLst>
        </xdr:cNvPr>
        <xdr:cNvSpPr/>
      </xdr:nvSpPr>
      <xdr:spPr>
        <a:xfrm>
          <a:off x="13089890" y="61652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41910</xdr:rowOff>
    </xdr:from>
    <xdr:to>
      <xdr:col>81</xdr:col>
      <xdr:colOff>50800</xdr:colOff>
      <xdr:row>36</xdr:row>
      <xdr:rowOff>62484</xdr:rowOff>
    </xdr:to>
    <xdr:cxnSp macro="">
      <xdr:nvCxnSpPr>
        <xdr:cNvPr id="436" name="直線コネクタ 435">
          <a:extLst>
            <a:ext uri="{FF2B5EF4-FFF2-40B4-BE49-F238E27FC236}">
              <a16:creationId xmlns:a16="http://schemas.microsoft.com/office/drawing/2014/main" id="{295127A3-6065-499B-A964-534A5340A82B}"/>
            </a:ext>
          </a:extLst>
        </xdr:cNvPr>
        <xdr:cNvCxnSpPr/>
      </xdr:nvCxnSpPr>
      <xdr:spPr>
        <a:xfrm>
          <a:off x="13144500" y="6216015"/>
          <a:ext cx="79756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132842</xdr:rowOff>
    </xdr:from>
    <xdr:to>
      <xdr:col>72</xdr:col>
      <xdr:colOff>38100</xdr:colOff>
      <xdr:row>36</xdr:row>
      <xdr:rowOff>62992</xdr:rowOff>
    </xdr:to>
    <xdr:sp macro="" textlink="">
      <xdr:nvSpPr>
        <xdr:cNvPr id="437" name="楕円 436">
          <a:extLst>
            <a:ext uri="{FF2B5EF4-FFF2-40B4-BE49-F238E27FC236}">
              <a16:creationId xmlns:a16="http://schemas.microsoft.com/office/drawing/2014/main" id="{C7391A0B-BC7F-4E01-A2B6-0393493D17E7}"/>
            </a:ext>
          </a:extLst>
        </xdr:cNvPr>
        <xdr:cNvSpPr/>
      </xdr:nvSpPr>
      <xdr:spPr>
        <a:xfrm>
          <a:off x="12303760" y="613740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12192</xdr:rowOff>
    </xdr:from>
    <xdr:to>
      <xdr:col>76</xdr:col>
      <xdr:colOff>114300</xdr:colOff>
      <xdr:row>36</xdr:row>
      <xdr:rowOff>41910</xdr:rowOff>
    </xdr:to>
    <xdr:cxnSp macro="">
      <xdr:nvCxnSpPr>
        <xdr:cNvPr id="438" name="直線コネクタ 437">
          <a:extLst>
            <a:ext uri="{FF2B5EF4-FFF2-40B4-BE49-F238E27FC236}">
              <a16:creationId xmlns:a16="http://schemas.microsoft.com/office/drawing/2014/main" id="{2940B93C-940B-4C05-93C9-7942F9237677}"/>
            </a:ext>
          </a:extLst>
        </xdr:cNvPr>
        <xdr:cNvCxnSpPr/>
      </xdr:nvCxnSpPr>
      <xdr:spPr>
        <a:xfrm>
          <a:off x="12346940" y="6188202"/>
          <a:ext cx="79756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77978</xdr:rowOff>
    </xdr:from>
    <xdr:to>
      <xdr:col>67</xdr:col>
      <xdr:colOff>101600</xdr:colOff>
      <xdr:row>36</xdr:row>
      <xdr:rowOff>8128</xdr:rowOff>
    </xdr:to>
    <xdr:sp macro="" textlink="">
      <xdr:nvSpPr>
        <xdr:cNvPr id="439" name="楕円 438">
          <a:extLst>
            <a:ext uri="{FF2B5EF4-FFF2-40B4-BE49-F238E27FC236}">
              <a16:creationId xmlns:a16="http://schemas.microsoft.com/office/drawing/2014/main" id="{5A6BA0C8-DA1F-4288-9846-4E0568720DF2}"/>
            </a:ext>
          </a:extLst>
        </xdr:cNvPr>
        <xdr:cNvSpPr/>
      </xdr:nvSpPr>
      <xdr:spPr>
        <a:xfrm>
          <a:off x="11487150" y="60787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128778</xdr:rowOff>
    </xdr:from>
    <xdr:to>
      <xdr:col>71</xdr:col>
      <xdr:colOff>177800</xdr:colOff>
      <xdr:row>36</xdr:row>
      <xdr:rowOff>12192</xdr:rowOff>
    </xdr:to>
    <xdr:cxnSp macro="">
      <xdr:nvCxnSpPr>
        <xdr:cNvPr id="440" name="直線コネクタ 439">
          <a:extLst>
            <a:ext uri="{FF2B5EF4-FFF2-40B4-BE49-F238E27FC236}">
              <a16:creationId xmlns:a16="http://schemas.microsoft.com/office/drawing/2014/main" id="{47CED260-3DF8-49AD-8444-10AF8B899D76}"/>
            </a:ext>
          </a:extLst>
        </xdr:cNvPr>
        <xdr:cNvCxnSpPr/>
      </xdr:nvCxnSpPr>
      <xdr:spPr>
        <a:xfrm>
          <a:off x="11541760" y="6133338"/>
          <a:ext cx="80518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F208873-A2B9-403F-BADA-B2766EA9DA9F}"/>
            </a:ext>
          </a:extLst>
        </xdr:cNvPr>
        <xdr:cNvSpPr txBox="1"/>
      </xdr:nvSpPr>
      <xdr:spPr>
        <a:xfrm>
          <a:off x="13738234" y="634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F91E8760-C71C-42AA-A60E-132365DBEBE5}"/>
            </a:ext>
          </a:extLst>
        </xdr:cNvPr>
        <xdr:cNvSpPr txBox="1"/>
      </xdr:nvSpPr>
      <xdr:spPr>
        <a:xfrm>
          <a:off x="1295718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D9A9AD7B-2EEF-4B89-A059-AAAE6F0B8F9F}"/>
            </a:ext>
          </a:extLst>
        </xdr:cNvPr>
        <xdr:cNvSpPr txBox="1"/>
      </xdr:nvSpPr>
      <xdr:spPr>
        <a:xfrm>
          <a:off x="12171054" y="6268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11297ABD-8ACD-469E-A284-711E49607903}"/>
            </a:ext>
          </a:extLst>
        </xdr:cNvPr>
        <xdr:cNvSpPr txBox="1"/>
      </xdr:nvSpPr>
      <xdr:spPr>
        <a:xfrm>
          <a:off x="11354444" y="6238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129811</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E15CAB93-0C14-4F06-B727-49822795A7B8}"/>
            </a:ext>
          </a:extLst>
        </xdr:cNvPr>
        <xdr:cNvSpPr txBox="1"/>
      </xdr:nvSpPr>
      <xdr:spPr>
        <a:xfrm>
          <a:off x="13738234" y="596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109237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F83771FA-90FD-40A5-92A4-6ED88008A9ED}"/>
            </a:ext>
          </a:extLst>
        </xdr:cNvPr>
        <xdr:cNvSpPr txBox="1"/>
      </xdr:nvSpPr>
      <xdr:spPr>
        <a:xfrm>
          <a:off x="1295718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79519</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3693414C-F8EA-49A5-8DE6-06F55876B4B3}"/>
            </a:ext>
          </a:extLst>
        </xdr:cNvPr>
        <xdr:cNvSpPr txBox="1"/>
      </xdr:nvSpPr>
      <xdr:spPr>
        <a:xfrm>
          <a:off x="12171054" y="590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24655</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DF53CD0A-1317-475F-9D4E-8D744411F111}"/>
            </a:ext>
          </a:extLst>
        </xdr:cNvPr>
        <xdr:cNvSpPr txBox="1"/>
      </xdr:nvSpPr>
      <xdr:spPr>
        <a:xfrm>
          <a:off x="11354444" y="585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563E44D3-FACD-4C89-9FC5-AD4ACA845FB4}"/>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57DDC1AB-1023-41F6-9F45-0BFA7451A9C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FA0EA62-80A6-4185-A287-68EDF9906F3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2DE81545-A7F7-4EEE-86CB-A632526327B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8E076243-B4FF-4392-8FB5-9FD42404B11F}"/>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77A89EA6-0663-4E98-8023-BB4237DA2306}"/>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4ABEFB9D-31B1-4373-9842-D57C93BB970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D13C2B14-6829-45C6-BD40-551A6C3F6EB5}"/>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9B792899-D66F-4774-94F0-FDD2CB09E2F5}"/>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2167E66A-089B-4C4C-B01C-B671240EEC2F}"/>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CD8BC56F-636D-4004-8872-0A91427DEAD3}"/>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FB5360FE-F62F-4D27-A03C-A0027A71150D}"/>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6569D126-1F6D-414E-9FE8-4FF49F5A612E}"/>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FE701059-0210-400C-A18C-4C546ECB0BE8}"/>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36D01DA1-1449-47EF-9A97-BDC3A3ECFAF9}"/>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98464007-5180-46FC-B8F5-BE885F99625A}"/>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5DD2AF05-7099-4134-8485-A45E233A26F6}"/>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B646F6F-C922-4896-B2D4-5E92B75839B0}"/>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F3696257-7C8D-4783-9CF1-E3B4013E04D9}"/>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D9E0DFB1-DCD4-4C82-8542-4E807E8EED3E}"/>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2979B937-F7D7-4AA3-AB1D-1A00ECDBF57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D77AC7E9-40BF-4B97-9DFC-21796079905E}"/>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1F53E332-25DF-4906-8432-EBBEA46EA669}"/>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C67EE951-38FB-4BB4-BF39-16657FFE3DEF}"/>
            </a:ext>
          </a:extLst>
        </xdr:cNvPr>
        <xdr:cNvCxnSpPr/>
      </xdr:nvCxnSpPr>
      <xdr:spPr>
        <a:xfrm flipV="1">
          <a:off x="19947254" y="573976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52CB1CD-AB9E-49CA-AFBA-E8ADFB954CF0}"/>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8C24AA86-5D61-4942-97A1-5F0D20A1F623}"/>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408D1632-3739-4F85-9DCC-2030879EDB0C}"/>
            </a:ext>
          </a:extLst>
        </xdr:cNvPr>
        <xdr:cNvSpPr txBox="1"/>
      </xdr:nvSpPr>
      <xdr:spPr>
        <a:xfrm>
          <a:off x="19985990" y="551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6" name="直線コネクタ 475">
          <a:extLst>
            <a:ext uri="{FF2B5EF4-FFF2-40B4-BE49-F238E27FC236}">
              <a16:creationId xmlns:a16="http://schemas.microsoft.com/office/drawing/2014/main" id="{362666CF-DFEC-4A8E-88E9-5896AF22A814}"/>
            </a:ext>
          </a:extLst>
        </xdr:cNvPr>
        <xdr:cNvCxnSpPr/>
      </xdr:nvCxnSpPr>
      <xdr:spPr>
        <a:xfrm>
          <a:off x="1988566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979C9045-DF75-4EB8-9C2C-60D93BC1986F}"/>
            </a:ext>
          </a:extLst>
        </xdr:cNvPr>
        <xdr:cNvSpPr txBox="1"/>
      </xdr:nvSpPr>
      <xdr:spPr>
        <a:xfrm>
          <a:off x="19985990" y="6532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8" name="フローチャート: 判断 477">
          <a:extLst>
            <a:ext uri="{FF2B5EF4-FFF2-40B4-BE49-F238E27FC236}">
              <a16:creationId xmlns:a16="http://schemas.microsoft.com/office/drawing/2014/main" id="{F7365E8E-2ED5-4770-8189-354BAD9A57A1}"/>
            </a:ext>
          </a:extLst>
        </xdr:cNvPr>
        <xdr:cNvSpPr/>
      </xdr:nvSpPr>
      <xdr:spPr>
        <a:xfrm>
          <a:off x="19904710" y="6689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9" name="フローチャート: 判断 478">
          <a:extLst>
            <a:ext uri="{FF2B5EF4-FFF2-40B4-BE49-F238E27FC236}">
              <a16:creationId xmlns:a16="http://schemas.microsoft.com/office/drawing/2014/main" id="{36D76466-493B-4100-9D83-9CE721A94BD8}"/>
            </a:ext>
          </a:extLst>
        </xdr:cNvPr>
        <xdr:cNvSpPr/>
      </xdr:nvSpPr>
      <xdr:spPr>
        <a:xfrm>
          <a:off x="191617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80" name="フローチャート: 判断 479">
          <a:extLst>
            <a:ext uri="{FF2B5EF4-FFF2-40B4-BE49-F238E27FC236}">
              <a16:creationId xmlns:a16="http://schemas.microsoft.com/office/drawing/2014/main" id="{FE17030E-EAAD-4F09-BAF9-4A5C4E2A05C8}"/>
            </a:ext>
          </a:extLst>
        </xdr:cNvPr>
        <xdr:cNvSpPr/>
      </xdr:nvSpPr>
      <xdr:spPr>
        <a:xfrm>
          <a:off x="18345150" y="6679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1" name="フローチャート: 判断 480">
          <a:extLst>
            <a:ext uri="{FF2B5EF4-FFF2-40B4-BE49-F238E27FC236}">
              <a16:creationId xmlns:a16="http://schemas.microsoft.com/office/drawing/2014/main" id="{296AD5E0-4609-44F8-8188-649D8970A649}"/>
            </a:ext>
          </a:extLst>
        </xdr:cNvPr>
        <xdr:cNvSpPr/>
      </xdr:nvSpPr>
      <xdr:spPr>
        <a:xfrm>
          <a:off x="17547590" y="66605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2" name="フローチャート: 判断 481">
          <a:extLst>
            <a:ext uri="{FF2B5EF4-FFF2-40B4-BE49-F238E27FC236}">
              <a16:creationId xmlns:a16="http://schemas.microsoft.com/office/drawing/2014/main" id="{9E8D0F48-115B-4465-A4FB-18AD8235C1FB}"/>
            </a:ext>
          </a:extLst>
        </xdr:cNvPr>
        <xdr:cNvSpPr/>
      </xdr:nvSpPr>
      <xdr:spPr>
        <a:xfrm>
          <a:off x="167614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8CAC2F4-0635-4671-AE69-7FBA50335E2D}"/>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B33D48E-6527-47FB-B90C-CE2DF14B5DE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6F854AB-3290-41EA-B04D-A7EBA68E1C5E}"/>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D2CAFCA-E5A3-4644-8C6A-56BE3B70D9DC}"/>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06ADFD8-9D2A-4B73-8960-FB097CE9643D}"/>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132080</xdr:rowOff>
    </xdr:from>
    <xdr:to>
      <xdr:col>116</xdr:col>
      <xdr:colOff>114300</xdr:colOff>
      <xdr:row>41</xdr:row>
      <xdr:rowOff>62230</xdr:rowOff>
    </xdr:to>
    <xdr:sp macro="" textlink="">
      <xdr:nvSpPr>
        <xdr:cNvPr id="488" name="楕円 487">
          <a:extLst>
            <a:ext uri="{FF2B5EF4-FFF2-40B4-BE49-F238E27FC236}">
              <a16:creationId xmlns:a16="http://schemas.microsoft.com/office/drawing/2014/main" id="{F5E02C20-1A63-40B1-8823-EC8D760A7026}"/>
            </a:ext>
          </a:extLst>
        </xdr:cNvPr>
        <xdr:cNvSpPr/>
      </xdr:nvSpPr>
      <xdr:spPr>
        <a:xfrm>
          <a:off x="19904710" y="6993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110507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A574C0E0-C4D0-4E47-89D5-E9183136A83A}"/>
            </a:ext>
          </a:extLst>
        </xdr:cNvPr>
        <xdr:cNvSpPr txBox="1"/>
      </xdr:nvSpPr>
      <xdr:spPr>
        <a:xfrm>
          <a:off x="19985990"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116840</xdr:rowOff>
    </xdr:from>
    <xdr:to>
      <xdr:col>112</xdr:col>
      <xdr:colOff>38100</xdr:colOff>
      <xdr:row>41</xdr:row>
      <xdr:rowOff>46990</xdr:rowOff>
    </xdr:to>
    <xdr:sp macro="" textlink="">
      <xdr:nvSpPr>
        <xdr:cNvPr id="490" name="楕円 489">
          <a:extLst>
            <a:ext uri="{FF2B5EF4-FFF2-40B4-BE49-F238E27FC236}">
              <a16:creationId xmlns:a16="http://schemas.microsoft.com/office/drawing/2014/main" id="{CA763D47-6C82-4B7F-BEFC-2109CEBE4BD4}"/>
            </a:ext>
          </a:extLst>
        </xdr:cNvPr>
        <xdr:cNvSpPr/>
      </xdr:nvSpPr>
      <xdr:spPr>
        <a:xfrm>
          <a:off x="19161760" y="6974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167640</xdr:rowOff>
    </xdr:from>
    <xdr:to>
      <xdr:col>116</xdr:col>
      <xdr:colOff>63500</xdr:colOff>
      <xdr:row>41</xdr:row>
      <xdr:rowOff>11430</xdr:rowOff>
    </xdr:to>
    <xdr:cxnSp macro="">
      <xdr:nvCxnSpPr>
        <xdr:cNvPr id="491" name="直線コネクタ 490">
          <a:extLst>
            <a:ext uri="{FF2B5EF4-FFF2-40B4-BE49-F238E27FC236}">
              <a16:creationId xmlns:a16="http://schemas.microsoft.com/office/drawing/2014/main" id="{F6B62BB5-F39A-4DF9-A1F3-E35806528F15}"/>
            </a:ext>
          </a:extLst>
        </xdr:cNvPr>
        <xdr:cNvCxnSpPr/>
      </xdr:nvCxnSpPr>
      <xdr:spPr>
        <a:xfrm>
          <a:off x="19204940" y="7029450"/>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101600</xdr:rowOff>
    </xdr:from>
    <xdr:to>
      <xdr:col>107</xdr:col>
      <xdr:colOff>101600</xdr:colOff>
      <xdr:row>41</xdr:row>
      <xdr:rowOff>31750</xdr:rowOff>
    </xdr:to>
    <xdr:sp macro="" textlink="">
      <xdr:nvSpPr>
        <xdr:cNvPr id="492" name="楕円 491">
          <a:extLst>
            <a:ext uri="{FF2B5EF4-FFF2-40B4-BE49-F238E27FC236}">
              <a16:creationId xmlns:a16="http://schemas.microsoft.com/office/drawing/2014/main" id="{2697BC7D-79C0-4963-AA89-69623201B07B}"/>
            </a:ext>
          </a:extLst>
        </xdr:cNvPr>
        <xdr:cNvSpPr/>
      </xdr:nvSpPr>
      <xdr:spPr>
        <a:xfrm>
          <a:off x="18345150" y="6955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152400</xdr:rowOff>
    </xdr:from>
    <xdr:to>
      <xdr:col>111</xdr:col>
      <xdr:colOff>177800</xdr:colOff>
      <xdr:row>40</xdr:row>
      <xdr:rowOff>167640</xdr:rowOff>
    </xdr:to>
    <xdr:cxnSp macro="">
      <xdr:nvCxnSpPr>
        <xdr:cNvPr id="493" name="直線コネクタ 492">
          <a:extLst>
            <a:ext uri="{FF2B5EF4-FFF2-40B4-BE49-F238E27FC236}">
              <a16:creationId xmlns:a16="http://schemas.microsoft.com/office/drawing/2014/main" id="{E137DD01-6E79-4B6F-B3D0-F80737A1F1C9}"/>
            </a:ext>
          </a:extLst>
        </xdr:cNvPr>
        <xdr:cNvCxnSpPr/>
      </xdr:nvCxnSpPr>
      <xdr:spPr>
        <a:xfrm>
          <a:off x="18399760" y="7010400"/>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86360</xdr:rowOff>
    </xdr:from>
    <xdr:to>
      <xdr:col>102</xdr:col>
      <xdr:colOff>165100</xdr:colOff>
      <xdr:row>41</xdr:row>
      <xdr:rowOff>16510</xdr:rowOff>
    </xdr:to>
    <xdr:sp macro="" textlink="">
      <xdr:nvSpPr>
        <xdr:cNvPr id="494" name="楕円 493">
          <a:extLst>
            <a:ext uri="{FF2B5EF4-FFF2-40B4-BE49-F238E27FC236}">
              <a16:creationId xmlns:a16="http://schemas.microsoft.com/office/drawing/2014/main" id="{70F1B26F-5B88-413D-AC8E-40B894740521}"/>
            </a:ext>
          </a:extLst>
        </xdr:cNvPr>
        <xdr:cNvSpPr/>
      </xdr:nvSpPr>
      <xdr:spPr>
        <a:xfrm>
          <a:off x="17547590" y="69462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137160</xdr:rowOff>
    </xdr:from>
    <xdr:to>
      <xdr:col>107</xdr:col>
      <xdr:colOff>50800</xdr:colOff>
      <xdr:row>40</xdr:row>
      <xdr:rowOff>152400</xdr:rowOff>
    </xdr:to>
    <xdr:cxnSp macro="">
      <xdr:nvCxnSpPr>
        <xdr:cNvPr id="495" name="直線コネクタ 494">
          <a:extLst>
            <a:ext uri="{FF2B5EF4-FFF2-40B4-BE49-F238E27FC236}">
              <a16:creationId xmlns:a16="http://schemas.microsoft.com/office/drawing/2014/main" id="{04FBB693-647C-4618-911E-FFE959AF8EAE}"/>
            </a:ext>
          </a:extLst>
        </xdr:cNvPr>
        <xdr:cNvCxnSpPr/>
      </xdr:nvCxnSpPr>
      <xdr:spPr>
        <a:xfrm>
          <a:off x="17602200" y="699135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71120</xdr:rowOff>
    </xdr:from>
    <xdr:to>
      <xdr:col>98</xdr:col>
      <xdr:colOff>38100</xdr:colOff>
      <xdr:row>41</xdr:row>
      <xdr:rowOff>1270</xdr:rowOff>
    </xdr:to>
    <xdr:sp macro="" textlink="">
      <xdr:nvSpPr>
        <xdr:cNvPr id="496" name="楕円 495">
          <a:extLst>
            <a:ext uri="{FF2B5EF4-FFF2-40B4-BE49-F238E27FC236}">
              <a16:creationId xmlns:a16="http://schemas.microsoft.com/office/drawing/2014/main" id="{23A0F5FB-11CD-4F1B-8012-11A0DDE11C0B}"/>
            </a:ext>
          </a:extLst>
        </xdr:cNvPr>
        <xdr:cNvSpPr/>
      </xdr:nvSpPr>
      <xdr:spPr>
        <a:xfrm>
          <a:off x="16761460" y="69272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121920</xdr:rowOff>
    </xdr:from>
    <xdr:to>
      <xdr:col>102</xdr:col>
      <xdr:colOff>114300</xdr:colOff>
      <xdr:row>40</xdr:row>
      <xdr:rowOff>137160</xdr:rowOff>
    </xdr:to>
    <xdr:cxnSp macro="">
      <xdr:nvCxnSpPr>
        <xdr:cNvPr id="497" name="直線コネクタ 496">
          <a:extLst>
            <a:ext uri="{FF2B5EF4-FFF2-40B4-BE49-F238E27FC236}">
              <a16:creationId xmlns:a16="http://schemas.microsoft.com/office/drawing/2014/main" id="{48C33589-7E3D-49C5-BA14-B3AE770FE193}"/>
            </a:ext>
          </a:extLst>
        </xdr:cNvPr>
        <xdr:cNvCxnSpPr/>
      </xdr:nvCxnSpPr>
      <xdr:spPr>
        <a:xfrm>
          <a:off x="16804640" y="69818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7923831A-0B7D-4B90-A5F1-07E96A18B05D}"/>
            </a:ext>
          </a:extLst>
        </xdr:cNvPr>
        <xdr:cNvSpPr txBox="1"/>
      </xdr:nvSpPr>
      <xdr:spPr>
        <a:xfrm>
          <a:off x="189821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CFCFDEC2-C60A-47D8-B5C8-2010DED36395}"/>
            </a:ext>
          </a:extLst>
        </xdr:cNvPr>
        <xdr:cNvSpPr txBox="1"/>
      </xdr:nvSpPr>
      <xdr:spPr>
        <a:xfrm>
          <a:off x="181820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7B7CC7AE-8F49-4928-B4F8-457848A29A5E}"/>
            </a:ext>
          </a:extLst>
        </xdr:cNvPr>
        <xdr:cNvSpPr txBox="1"/>
      </xdr:nvSpPr>
      <xdr:spPr>
        <a:xfrm>
          <a:off x="17384472"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B97D5DD-5F0F-473C-88B3-4BFBB2F40E61}"/>
            </a:ext>
          </a:extLst>
        </xdr:cNvPr>
        <xdr:cNvSpPr txBox="1"/>
      </xdr:nvSpPr>
      <xdr:spPr>
        <a:xfrm>
          <a:off x="16588817"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38117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4ABD7BFD-552E-47E4-A642-E7D35ABB67F5}"/>
            </a:ext>
          </a:extLst>
        </xdr:cNvPr>
        <xdr:cNvSpPr txBox="1"/>
      </xdr:nvSpPr>
      <xdr:spPr>
        <a:xfrm>
          <a:off x="18982132"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22877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76E237BC-0F10-40AB-BAD3-9BBBB20B38CC}"/>
            </a:ext>
          </a:extLst>
        </xdr:cNvPr>
        <xdr:cNvSpPr txBox="1"/>
      </xdr:nvSpPr>
      <xdr:spPr>
        <a:xfrm>
          <a:off x="18182032"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7637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766A22C-6EB1-401A-93C4-BFC19E47CCEE}"/>
            </a:ext>
          </a:extLst>
        </xdr:cNvPr>
        <xdr:cNvSpPr txBox="1"/>
      </xdr:nvSpPr>
      <xdr:spPr>
        <a:xfrm>
          <a:off x="17384472" y="703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163847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97F763FA-F105-4912-98BC-3B587FBBE37F}"/>
            </a:ext>
          </a:extLst>
        </xdr:cNvPr>
        <xdr:cNvSpPr txBox="1"/>
      </xdr:nvSpPr>
      <xdr:spPr>
        <a:xfrm>
          <a:off x="1658881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E3C4B47-0334-49AA-AEA6-16A66799E0C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A059C6F1-87E4-420B-8A2F-B83740B82108}"/>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BF14E30-6F04-44F2-807C-E3280DC34ECC}"/>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CDCCF55F-E26F-42A0-9C34-1F38CA9B0721}"/>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DBC0FD67-27A5-4829-BBA6-23D41C88345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95A92AD8-E1F3-4192-AB3C-B23CF0841E7E}"/>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08D1759-7318-4B2A-946E-AF8D63C2D76E}"/>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77B10468-687D-4CFF-AB6D-84B5DA6D51A7}"/>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3FAC9DA-4089-46C2-9C7F-E0FA432521B4}"/>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D8A3B61-1648-4EEA-B904-6E8F2EF47CAA}"/>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A088FB2E-EF2F-4985-99B0-6BFEB4594DE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3D1CC5A4-CF99-40F8-BDAE-699DD339169B}"/>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888BBDE2-AD5E-444F-9015-BA52238E67AD}"/>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D591E72C-18F6-42D5-90DC-28C28309FB70}"/>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E1A4D475-244E-4F20-956F-B347BAD0A3D2}"/>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C94ACF28-D5AF-4D6F-B07D-E463C74F2AD1}"/>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35F4EECC-6847-496A-9A16-29CA3924C47B}"/>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895AEE84-18AD-4075-AD3B-CF6743310259}"/>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9973B56F-10A2-424B-A270-58D4BB368097}"/>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F4732372-6859-41B7-B12E-8109A43145E0}"/>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3266F499-245D-4800-B4BD-FA21F78824A6}"/>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BD87A251-4A88-4691-AED3-FE37F3C3AEE9}"/>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99EE4F4E-6DCF-4022-9C72-E29D64E628AE}"/>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B86B4C05-FC3D-4B67-8B86-EE9BEC8641D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30" name="直線コネクタ 529">
          <a:extLst>
            <a:ext uri="{FF2B5EF4-FFF2-40B4-BE49-F238E27FC236}">
              <a16:creationId xmlns:a16="http://schemas.microsoft.com/office/drawing/2014/main" id="{E3B98DB3-5AA5-428B-9667-29D5E9BD9B4D}"/>
            </a:ext>
          </a:extLst>
        </xdr:cNvPr>
        <xdr:cNvCxnSpPr/>
      </xdr:nvCxnSpPr>
      <xdr:spPr>
        <a:xfrm flipV="1">
          <a:off x="14703424" y="9780270"/>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48114D49-39C3-4082-8768-1D91CB8A7779}"/>
            </a:ext>
          </a:extLst>
        </xdr:cNvPr>
        <xdr:cNvSpPr txBox="1"/>
      </xdr:nvSpPr>
      <xdr:spPr>
        <a:xfrm>
          <a:off x="1474216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2" name="直線コネクタ 531">
          <a:extLst>
            <a:ext uri="{FF2B5EF4-FFF2-40B4-BE49-F238E27FC236}">
              <a16:creationId xmlns:a16="http://schemas.microsoft.com/office/drawing/2014/main" id="{5E1CF5C3-5A90-4BAC-9E5D-EE8CE487C639}"/>
            </a:ext>
          </a:extLst>
        </xdr:cNvPr>
        <xdr:cNvCxnSpPr/>
      </xdr:nvCxnSpPr>
      <xdr:spPr>
        <a:xfrm>
          <a:off x="14611350" y="1084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CA7F5566-194A-4EAC-86EC-24B9A6FC9173}"/>
            </a:ext>
          </a:extLst>
        </xdr:cNvPr>
        <xdr:cNvSpPr txBox="1"/>
      </xdr:nvSpPr>
      <xdr:spPr>
        <a:xfrm>
          <a:off x="14742160" y="955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4" name="直線コネクタ 533">
          <a:extLst>
            <a:ext uri="{FF2B5EF4-FFF2-40B4-BE49-F238E27FC236}">
              <a16:creationId xmlns:a16="http://schemas.microsoft.com/office/drawing/2014/main" id="{0277B2D1-CC3D-456F-B3F9-BEB48C2C9AB2}"/>
            </a:ext>
          </a:extLst>
        </xdr:cNvPr>
        <xdr:cNvCxnSpPr/>
      </xdr:nvCxnSpPr>
      <xdr:spPr>
        <a:xfrm>
          <a:off x="14611350" y="9780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B0B4347C-C124-4E55-A993-1F836F6CCB74}"/>
            </a:ext>
          </a:extLst>
        </xdr:cNvPr>
        <xdr:cNvSpPr txBox="1"/>
      </xdr:nvSpPr>
      <xdr:spPr>
        <a:xfrm>
          <a:off x="1474216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BCECA636-C8F0-453C-AD48-8AB740AB13C9}"/>
            </a:ext>
          </a:extLst>
        </xdr:cNvPr>
        <xdr:cNvSpPr/>
      </xdr:nvSpPr>
      <xdr:spPr>
        <a:xfrm>
          <a:off x="14649450" y="1039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7" name="フローチャート: 判断 536">
          <a:extLst>
            <a:ext uri="{FF2B5EF4-FFF2-40B4-BE49-F238E27FC236}">
              <a16:creationId xmlns:a16="http://schemas.microsoft.com/office/drawing/2014/main" id="{A81CF4FC-B622-47E5-A1C5-2FA42B762059}"/>
            </a:ext>
          </a:extLst>
        </xdr:cNvPr>
        <xdr:cNvSpPr/>
      </xdr:nvSpPr>
      <xdr:spPr>
        <a:xfrm>
          <a:off x="13887450" y="10384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8" name="フローチャート: 判断 537">
          <a:extLst>
            <a:ext uri="{FF2B5EF4-FFF2-40B4-BE49-F238E27FC236}">
              <a16:creationId xmlns:a16="http://schemas.microsoft.com/office/drawing/2014/main" id="{65DC9CD0-FEF9-498B-989F-725A38F257C2}"/>
            </a:ext>
          </a:extLst>
        </xdr:cNvPr>
        <xdr:cNvSpPr/>
      </xdr:nvSpPr>
      <xdr:spPr>
        <a:xfrm>
          <a:off x="13089890" y="103790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9" name="フローチャート: 判断 538">
          <a:extLst>
            <a:ext uri="{FF2B5EF4-FFF2-40B4-BE49-F238E27FC236}">
              <a16:creationId xmlns:a16="http://schemas.microsoft.com/office/drawing/2014/main" id="{B8B29059-6212-4EE5-9260-B64F1D31CD42}"/>
            </a:ext>
          </a:extLst>
        </xdr:cNvPr>
        <xdr:cNvSpPr/>
      </xdr:nvSpPr>
      <xdr:spPr>
        <a:xfrm>
          <a:off x="12303760" y="1036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40" name="フローチャート: 判断 539">
          <a:extLst>
            <a:ext uri="{FF2B5EF4-FFF2-40B4-BE49-F238E27FC236}">
              <a16:creationId xmlns:a16="http://schemas.microsoft.com/office/drawing/2014/main" id="{514E35ED-D631-4E53-BF36-6D86487BD111}"/>
            </a:ext>
          </a:extLst>
        </xdr:cNvPr>
        <xdr:cNvSpPr/>
      </xdr:nvSpPr>
      <xdr:spPr>
        <a:xfrm>
          <a:off x="11487150" y="1035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0AA7FA2-2785-4E70-BB90-F3930A2F072C}"/>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CB3DC25-F50A-4888-9A3C-F7AD94BFB895}"/>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908832A-B45F-4F86-A2AF-9736EE7C3026}"/>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661CE6F-E29C-4ADF-8FE4-7C7915AB9431}"/>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FC81A09-DE29-411B-AF1F-43EA8A45F941}"/>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86360</xdr:rowOff>
    </xdr:from>
    <xdr:to>
      <xdr:col>85</xdr:col>
      <xdr:colOff>177800</xdr:colOff>
      <xdr:row>61</xdr:row>
      <xdr:rowOff>16510</xdr:rowOff>
    </xdr:to>
    <xdr:sp macro="" textlink="">
      <xdr:nvSpPr>
        <xdr:cNvPr id="546" name="楕円 545">
          <a:extLst>
            <a:ext uri="{FF2B5EF4-FFF2-40B4-BE49-F238E27FC236}">
              <a16:creationId xmlns:a16="http://schemas.microsoft.com/office/drawing/2014/main" id="{A58EEE79-CC36-4B88-995B-E754DD44C6A0}"/>
            </a:ext>
          </a:extLst>
        </xdr:cNvPr>
        <xdr:cNvSpPr/>
      </xdr:nvSpPr>
      <xdr:spPr>
        <a:xfrm>
          <a:off x="14649450" y="103752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109237</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C9C2DB49-51E4-462B-89BB-99E5BC90A24D}"/>
            </a:ext>
          </a:extLst>
        </xdr:cNvPr>
        <xdr:cNvSpPr txBox="1"/>
      </xdr:nvSpPr>
      <xdr:spPr>
        <a:xfrm>
          <a:off x="14742160" y="1022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132080</xdr:rowOff>
    </xdr:from>
    <xdr:to>
      <xdr:col>81</xdr:col>
      <xdr:colOff>101600</xdr:colOff>
      <xdr:row>61</xdr:row>
      <xdr:rowOff>62230</xdr:rowOff>
    </xdr:to>
    <xdr:sp macro="" textlink="">
      <xdr:nvSpPr>
        <xdr:cNvPr id="548" name="楕円 547">
          <a:extLst>
            <a:ext uri="{FF2B5EF4-FFF2-40B4-BE49-F238E27FC236}">
              <a16:creationId xmlns:a16="http://schemas.microsoft.com/office/drawing/2014/main" id="{56F5D2EE-DBBC-4F6B-B9DA-8466F717CF58}"/>
            </a:ext>
          </a:extLst>
        </xdr:cNvPr>
        <xdr:cNvSpPr/>
      </xdr:nvSpPr>
      <xdr:spPr>
        <a:xfrm>
          <a:off x="13887450" y="10422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137160</xdr:rowOff>
    </xdr:from>
    <xdr:to>
      <xdr:col>85</xdr:col>
      <xdr:colOff>127000</xdr:colOff>
      <xdr:row>61</xdr:row>
      <xdr:rowOff>11430</xdr:rowOff>
    </xdr:to>
    <xdr:cxnSp macro="">
      <xdr:nvCxnSpPr>
        <xdr:cNvPr id="549" name="直線コネクタ 548">
          <a:extLst>
            <a:ext uri="{FF2B5EF4-FFF2-40B4-BE49-F238E27FC236}">
              <a16:creationId xmlns:a16="http://schemas.microsoft.com/office/drawing/2014/main" id="{5BE5E6F5-E08E-41B1-9501-2B2A8F7D0BFF}"/>
            </a:ext>
          </a:extLst>
        </xdr:cNvPr>
        <xdr:cNvCxnSpPr/>
      </xdr:nvCxnSpPr>
      <xdr:spPr>
        <a:xfrm flipV="1">
          <a:off x="13942060" y="10420350"/>
          <a:ext cx="762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xdr:rowOff>
    </xdr:from>
    <xdr:to>
      <xdr:col>76</xdr:col>
      <xdr:colOff>165100</xdr:colOff>
      <xdr:row>61</xdr:row>
      <xdr:rowOff>102235</xdr:rowOff>
    </xdr:to>
    <xdr:sp macro="" textlink="">
      <xdr:nvSpPr>
        <xdr:cNvPr id="550" name="楕円 549">
          <a:extLst>
            <a:ext uri="{FF2B5EF4-FFF2-40B4-BE49-F238E27FC236}">
              <a16:creationId xmlns:a16="http://schemas.microsoft.com/office/drawing/2014/main" id="{10C2A8EC-7B5F-4138-BB75-060380D764C1}"/>
            </a:ext>
          </a:extLst>
        </xdr:cNvPr>
        <xdr:cNvSpPr/>
      </xdr:nvSpPr>
      <xdr:spPr>
        <a:xfrm>
          <a:off x="13089890" y="104590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11430</xdr:rowOff>
    </xdr:from>
    <xdr:to>
      <xdr:col>81</xdr:col>
      <xdr:colOff>50800</xdr:colOff>
      <xdr:row>61</xdr:row>
      <xdr:rowOff>51435</xdr:rowOff>
    </xdr:to>
    <xdr:cxnSp macro="">
      <xdr:nvCxnSpPr>
        <xdr:cNvPr id="551" name="直線コネクタ 550">
          <a:extLst>
            <a:ext uri="{FF2B5EF4-FFF2-40B4-BE49-F238E27FC236}">
              <a16:creationId xmlns:a16="http://schemas.microsoft.com/office/drawing/2014/main" id="{0969DD13-C0B8-41F1-8114-EF40D5D81F22}"/>
            </a:ext>
          </a:extLst>
        </xdr:cNvPr>
        <xdr:cNvCxnSpPr/>
      </xdr:nvCxnSpPr>
      <xdr:spPr>
        <a:xfrm flipV="1">
          <a:off x="13144500" y="1047369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19685</xdr:rowOff>
    </xdr:from>
    <xdr:to>
      <xdr:col>72</xdr:col>
      <xdr:colOff>38100</xdr:colOff>
      <xdr:row>61</xdr:row>
      <xdr:rowOff>121285</xdr:rowOff>
    </xdr:to>
    <xdr:sp macro="" textlink="">
      <xdr:nvSpPr>
        <xdr:cNvPr id="552" name="楕円 551">
          <a:extLst>
            <a:ext uri="{FF2B5EF4-FFF2-40B4-BE49-F238E27FC236}">
              <a16:creationId xmlns:a16="http://schemas.microsoft.com/office/drawing/2014/main" id="{12ED0DF2-4638-4600-893B-72E2AB84BABC}"/>
            </a:ext>
          </a:extLst>
        </xdr:cNvPr>
        <xdr:cNvSpPr/>
      </xdr:nvSpPr>
      <xdr:spPr>
        <a:xfrm>
          <a:off x="12303760" y="1047432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51435</xdr:rowOff>
    </xdr:from>
    <xdr:to>
      <xdr:col>76</xdr:col>
      <xdr:colOff>114300</xdr:colOff>
      <xdr:row>61</xdr:row>
      <xdr:rowOff>70485</xdr:rowOff>
    </xdr:to>
    <xdr:cxnSp macro="">
      <xdr:nvCxnSpPr>
        <xdr:cNvPr id="553" name="直線コネクタ 552">
          <a:extLst>
            <a:ext uri="{FF2B5EF4-FFF2-40B4-BE49-F238E27FC236}">
              <a16:creationId xmlns:a16="http://schemas.microsoft.com/office/drawing/2014/main" id="{F2363FFA-5198-49AA-93BC-05DFDECF14AC}"/>
            </a:ext>
          </a:extLst>
        </xdr:cNvPr>
        <xdr:cNvCxnSpPr/>
      </xdr:nvCxnSpPr>
      <xdr:spPr>
        <a:xfrm flipV="1">
          <a:off x="12346940" y="1051369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12065</xdr:rowOff>
    </xdr:from>
    <xdr:to>
      <xdr:col>67</xdr:col>
      <xdr:colOff>101600</xdr:colOff>
      <xdr:row>61</xdr:row>
      <xdr:rowOff>113665</xdr:rowOff>
    </xdr:to>
    <xdr:sp macro="" textlink="">
      <xdr:nvSpPr>
        <xdr:cNvPr id="554" name="楕円 553">
          <a:extLst>
            <a:ext uri="{FF2B5EF4-FFF2-40B4-BE49-F238E27FC236}">
              <a16:creationId xmlns:a16="http://schemas.microsoft.com/office/drawing/2014/main" id="{2B8A365C-7FDD-4C11-BE3B-EC71C494631D}"/>
            </a:ext>
          </a:extLst>
        </xdr:cNvPr>
        <xdr:cNvSpPr/>
      </xdr:nvSpPr>
      <xdr:spPr>
        <a:xfrm>
          <a:off x="11487150" y="104743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62865</xdr:rowOff>
    </xdr:from>
    <xdr:to>
      <xdr:col>71</xdr:col>
      <xdr:colOff>177800</xdr:colOff>
      <xdr:row>61</xdr:row>
      <xdr:rowOff>70485</xdr:rowOff>
    </xdr:to>
    <xdr:cxnSp macro="">
      <xdr:nvCxnSpPr>
        <xdr:cNvPr id="555" name="直線コネクタ 554">
          <a:extLst>
            <a:ext uri="{FF2B5EF4-FFF2-40B4-BE49-F238E27FC236}">
              <a16:creationId xmlns:a16="http://schemas.microsoft.com/office/drawing/2014/main" id="{0F249B93-3A3B-4807-BBE9-CD7A3117612A}"/>
            </a:ext>
          </a:extLst>
        </xdr:cNvPr>
        <xdr:cNvCxnSpPr/>
      </xdr:nvCxnSpPr>
      <xdr:spPr>
        <a:xfrm>
          <a:off x="11541760" y="1051750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6" name="n_1aveValue【学校施設】&#10;有形固定資産減価償却率">
          <a:extLst>
            <a:ext uri="{FF2B5EF4-FFF2-40B4-BE49-F238E27FC236}">
              <a16:creationId xmlns:a16="http://schemas.microsoft.com/office/drawing/2014/main" id="{A03143A9-3FAF-4BF8-9123-C932F691892E}"/>
            </a:ext>
          </a:extLst>
        </xdr:cNvPr>
        <xdr:cNvSpPr txBox="1"/>
      </xdr:nvSpPr>
      <xdr:spPr>
        <a:xfrm>
          <a:off x="13738234" y="1016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7" name="n_2aveValue【学校施設】&#10;有形固定資産減価償却率">
          <a:extLst>
            <a:ext uri="{FF2B5EF4-FFF2-40B4-BE49-F238E27FC236}">
              <a16:creationId xmlns:a16="http://schemas.microsoft.com/office/drawing/2014/main" id="{D7F6DA7F-65C5-49B0-BD2D-AD184C549932}"/>
            </a:ext>
          </a:extLst>
        </xdr:cNvPr>
        <xdr:cNvSpPr txBox="1"/>
      </xdr:nvSpPr>
      <xdr:spPr>
        <a:xfrm>
          <a:off x="1295718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8" name="n_3aveValue【学校施設】&#10;有形固定資産減価償却率">
          <a:extLst>
            <a:ext uri="{FF2B5EF4-FFF2-40B4-BE49-F238E27FC236}">
              <a16:creationId xmlns:a16="http://schemas.microsoft.com/office/drawing/2014/main" id="{58CADC98-ECFD-470C-92E2-500696AD84F5}"/>
            </a:ext>
          </a:extLst>
        </xdr:cNvPr>
        <xdr:cNvSpPr txBox="1"/>
      </xdr:nvSpPr>
      <xdr:spPr>
        <a:xfrm>
          <a:off x="1217105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9" name="n_4aveValue【学校施設】&#10;有形固定資産減価償却率">
          <a:extLst>
            <a:ext uri="{FF2B5EF4-FFF2-40B4-BE49-F238E27FC236}">
              <a16:creationId xmlns:a16="http://schemas.microsoft.com/office/drawing/2014/main" id="{40B6C45E-6020-4F38-8461-C72B1C544EAB}"/>
            </a:ext>
          </a:extLst>
        </xdr:cNvPr>
        <xdr:cNvSpPr txBox="1"/>
      </xdr:nvSpPr>
      <xdr:spPr>
        <a:xfrm>
          <a:off x="113544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53357</xdr:rowOff>
    </xdr:from>
    <xdr:ext cx="405111" cy="259045"/>
    <xdr:sp macro="" textlink="">
      <xdr:nvSpPr>
        <xdr:cNvPr id="560" name="n_1mainValue【学校施設】&#10;有形固定資産減価償却率">
          <a:extLst>
            <a:ext uri="{FF2B5EF4-FFF2-40B4-BE49-F238E27FC236}">
              <a16:creationId xmlns:a16="http://schemas.microsoft.com/office/drawing/2014/main" id="{794798C8-1577-4696-AE2F-F96676A4A495}"/>
            </a:ext>
          </a:extLst>
        </xdr:cNvPr>
        <xdr:cNvSpPr txBox="1"/>
      </xdr:nvSpPr>
      <xdr:spPr>
        <a:xfrm>
          <a:off x="1373823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93362</xdr:rowOff>
    </xdr:from>
    <xdr:ext cx="405111" cy="259045"/>
    <xdr:sp macro="" textlink="">
      <xdr:nvSpPr>
        <xdr:cNvPr id="561" name="n_2mainValue【学校施設】&#10;有形固定資産減価償却率">
          <a:extLst>
            <a:ext uri="{FF2B5EF4-FFF2-40B4-BE49-F238E27FC236}">
              <a16:creationId xmlns:a16="http://schemas.microsoft.com/office/drawing/2014/main" id="{1BAFE190-563F-401A-A685-F09F0EB9A63E}"/>
            </a:ext>
          </a:extLst>
        </xdr:cNvPr>
        <xdr:cNvSpPr txBox="1"/>
      </xdr:nvSpPr>
      <xdr:spPr>
        <a:xfrm>
          <a:off x="1295718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112412</xdr:rowOff>
    </xdr:from>
    <xdr:ext cx="405111" cy="259045"/>
    <xdr:sp macro="" textlink="">
      <xdr:nvSpPr>
        <xdr:cNvPr id="562" name="n_3mainValue【学校施設】&#10;有形固定資産減価償却率">
          <a:extLst>
            <a:ext uri="{FF2B5EF4-FFF2-40B4-BE49-F238E27FC236}">
              <a16:creationId xmlns:a16="http://schemas.microsoft.com/office/drawing/2014/main" id="{73EA8422-F419-4DDD-BCC7-B657EAFBEDBF}"/>
            </a:ext>
          </a:extLst>
        </xdr:cNvPr>
        <xdr:cNvSpPr txBox="1"/>
      </xdr:nvSpPr>
      <xdr:spPr>
        <a:xfrm>
          <a:off x="1217105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104792</xdr:rowOff>
    </xdr:from>
    <xdr:ext cx="405111" cy="259045"/>
    <xdr:sp macro="" textlink="">
      <xdr:nvSpPr>
        <xdr:cNvPr id="563" name="n_4mainValue【学校施設】&#10;有形固定資産減価償却率">
          <a:extLst>
            <a:ext uri="{FF2B5EF4-FFF2-40B4-BE49-F238E27FC236}">
              <a16:creationId xmlns:a16="http://schemas.microsoft.com/office/drawing/2014/main" id="{CD326A7A-4C17-4DE0-9391-4295A5DF0C5C}"/>
            </a:ext>
          </a:extLst>
        </xdr:cNvPr>
        <xdr:cNvSpPr txBox="1"/>
      </xdr:nvSpPr>
      <xdr:spPr>
        <a:xfrm>
          <a:off x="113544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6246570B-29BA-456B-88EC-197397AD36E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239CF94D-FF7D-4D86-925E-1719A5305AF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5E8C75E7-E488-4E89-A31C-B57D5D0B660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1777BA77-8C88-4498-BF6C-F55B614A7F4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4A3C70EA-9042-4C4B-ACD3-9A643B85A5EA}"/>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213C1408-A642-437C-9827-1E97491DE32C}"/>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872EB1AA-2133-40E9-B946-EDDF2E689D1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D0AAFF9C-57CF-4DA5-BB61-2F7CE647C52B}"/>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C8ABD468-3DB7-4A9B-A3E0-55E540D75FDC}"/>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F65AC16E-768A-4076-A160-4479432FD75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6F29FACD-23D7-4780-AF9B-D4B3BEC197B3}"/>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5" name="直線コネクタ 574">
          <a:extLst>
            <a:ext uri="{FF2B5EF4-FFF2-40B4-BE49-F238E27FC236}">
              <a16:creationId xmlns:a16="http://schemas.microsoft.com/office/drawing/2014/main" id="{29D11871-4CE0-4BC9-A908-EE813510C60E}"/>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6" name="テキスト ボックス 575">
          <a:extLst>
            <a:ext uri="{FF2B5EF4-FFF2-40B4-BE49-F238E27FC236}">
              <a16:creationId xmlns:a16="http://schemas.microsoft.com/office/drawing/2014/main" id="{CD5CB1ED-8A4E-489D-B9BE-16345A937689}"/>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7" name="直線コネクタ 576">
          <a:extLst>
            <a:ext uri="{FF2B5EF4-FFF2-40B4-BE49-F238E27FC236}">
              <a16:creationId xmlns:a16="http://schemas.microsoft.com/office/drawing/2014/main" id="{A93E2196-306D-4522-A417-57841D871D48}"/>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8" name="テキスト ボックス 577">
          <a:extLst>
            <a:ext uri="{FF2B5EF4-FFF2-40B4-BE49-F238E27FC236}">
              <a16:creationId xmlns:a16="http://schemas.microsoft.com/office/drawing/2014/main" id="{29BC24A1-0E2E-4C5A-A535-A1757C3F0A01}"/>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9" name="直線コネクタ 578">
          <a:extLst>
            <a:ext uri="{FF2B5EF4-FFF2-40B4-BE49-F238E27FC236}">
              <a16:creationId xmlns:a16="http://schemas.microsoft.com/office/drawing/2014/main" id="{B53FD38D-2EFA-45AB-84B3-40A42A900817}"/>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0" name="テキスト ボックス 579">
          <a:extLst>
            <a:ext uri="{FF2B5EF4-FFF2-40B4-BE49-F238E27FC236}">
              <a16:creationId xmlns:a16="http://schemas.microsoft.com/office/drawing/2014/main" id="{F9C1C613-94A1-4108-8064-323EA156C427}"/>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1" name="直線コネクタ 580">
          <a:extLst>
            <a:ext uri="{FF2B5EF4-FFF2-40B4-BE49-F238E27FC236}">
              <a16:creationId xmlns:a16="http://schemas.microsoft.com/office/drawing/2014/main" id="{6AFC2FB2-90EC-4223-8161-83EE53753EBF}"/>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2" name="テキスト ボックス 581">
          <a:extLst>
            <a:ext uri="{FF2B5EF4-FFF2-40B4-BE49-F238E27FC236}">
              <a16:creationId xmlns:a16="http://schemas.microsoft.com/office/drawing/2014/main" id="{CB22D94D-76D3-4CB8-9CBE-F75EBA495778}"/>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3" name="直線コネクタ 582">
          <a:extLst>
            <a:ext uri="{FF2B5EF4-FFF2-40B4-BE49-F238E27FC236}">
              <a16:creationId xmlns:a16="http://schemas.microsoft.com/office/drawing/2014/main" id="{14D909BA-8B7C-4EE3-A64F-80D65CFFE717}"/>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4" name="テキスト ボックス 583">
          <a:extLst>
            <a:ext uri="{FF2B5EF4-FFF2-40B4-BE49-F238E27FC236}">
              <a16:creationId xmlns:a16="http://schemas.microsoft.com/office/drawing/2014/main" id="{A9526897-33DD-4DF8-B50F-C34E4F3D1D3A}"/>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5" name="直線コネクタ 584">
          <a:extLst>
            <a:ext uri="{FF2B5EF4-FFF2-40B4-BE49-F238E27FC236}">
              <a16:creationId xmlns:a16="http://schemas.microsoft.com/office/drawing/2014/main" id="{FD65058B-BE8C-407A-82A0-42E8C02D7A53}"/>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6" name="テキスト ボックス 585">
          <a:extLst>
            <a:ext uri="{FF2B5EF4-FFF2-40B4-BE49-F238E27FC236}">
              <a16:creationId xmlns:a16="http://schemas.microsoft.com/office/drawing/2014/main" id="{CEBFF167-FC3F-4C98-BFE2-781CC188EEF6}"/>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E4798802-1F8B-4E34-BE6C-1346B257A07A}"/>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BE892E6F-F336-4479-A810-54F3DA823FF8}"/>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31B30738-CB2B-4227-A349-32D89AB344B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90" name="直線コネクタ 589">
          <a:extLst>
            <a:ext uri="{FF2B5EF4-FFF2-40B4-BE49-F238E27FC236}">
              <a16:creationId xmlns:a16="http://schemas.microsoft.com/office/drawing/2014/main" id="{2B5E4B71-C29C-45FD-B4A9-F3371861B912}"/>
            </a:ext>
          </a:extLst>
        </xdr:cNvPr>
        <xdr:cNvCxnSpPr/>
      </xdr:nvCxnSpPr>
      <xdr:spPr>
        <a:xfrm flipV="1">
          <a:off x="19947254" y="9431927"/>
          <a:ext cx="0" cy="1624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1" name="【学校施設】&#10;一人当たり面積最小値テキスト">
          <a:extLst>
            <a:ext uri="{FF2B5EF4-FFF2-40B4-BE49-F238E27FC236}">
              <a16:creationId xmlns:a16="http://schemas.microsoft.com/office/drawing/2014/main" id="{70F74331-2DD4-4C72-8D3A-1F93CFE3C41B}"/>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2" name="直線コネクタ 591">
          <a:extLst>
            <a:ext uri="{FF2B5EF4-FFF2-40B4-BE49-F238E27FC236}">
              <a16:creationId xmlns:a16="http://schemas.microsoft.com/office/drawing/2014/main" id="{A190FB73-F51C-41D4-85B7-DB3A81CB9D8E}"/>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3" name="【学校施設】&#10;一人当たり面積最大値テキスト">
          <a:extLst>
            <a:ext uri="{FF2B5EF4-FFF2-40B4-BE49-F238E27FC236}">
              <a16:creationId xmlns:a16="http://schemas.microsoft.com/office/drawing/2014/main" id="{25C78CF8-C6C2-4E97-AC1A-65504A246939}"/>
            </a:ext>
          </a:extLst>
        </xdr:cNvPr>
        <xdr:cNvSpPr txBox="1"/>
      </xdr:nvSpPr>
      <xdr:spPr>
        <a:xfrm>
          <a:off x="1998599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4" name="直線コネクタ 593">
          <a:extLst>
            <a:ext uri="{FF2B5EF4-FFF2-40B4-BE49-F238E27FC236}">
              <a16:creationId xmlns:a16="http://schemas.microsoft.com/office/drawing/2014/main" id="{9BD48036-DE4C-4718-8D39-C68A437212A6}"/>
            </a:ext>
          </a:extLst>
        </xdr:cNvPr>
        <xdr:cNvCxnSpPr/>
      </xdr:nvCxnSpPr>
      <xdr:spPr>
        <a:xfrm>
          <a:off x="19885660" y="9431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5" name="【学校施設】&#10;一人当たり面積平均値テキスト">
          <a:extLst>
            <a:ext uri="{FF2B5EF4-FFF2-40B4-BE49-F238E27FC236}">
              <a16:creationId xmlns:a16="http://schemas.microsoft.com/office/drawing/2014/main" id="{6E422399-2CF0-486E-91AE-243027E2961F}"/>
            </a:ext>
          </a:extLst>
        </xdr:cNvPr>
        <xdr:cNvSpPr txBox="1"/>
      </xdr:nvSpPr>
      <xdr:spPr>
        <a:xfrm>
          <a:off x="19985990" y="10384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6" name="フローチャート: 判断 595">
          <a:extLst>
            <a:ext uri="{FF2B5EF4-FFF2-40B4-BE49-F238E27FC236}">
              <a16:creationId xmlns:a16="http://schemas.microsoft.com/office/drawing/2014/main" id="{5FB1FFD8-06F9-4279-A866-07CBAD9E90FE}"/>
            </a:ext>
          </a:extLst>
        </xdr:cNvPr>
        <xdr:cNvSpPr/>
      </xdr:nvSpPr>
      <xdr:spPr>
        <a:xfrm>
          <a:off x="19904710" y="105366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7" name="フローチャート: 判断 596">
          <a:extLst>
            <a:ext uri="{FF2B5EF4-FFF2-40B4-BE49-F238E27FC236}">
              <a16:creationId xmlns:a16="http://schemas.microsoft.com/office/drawing/2014/main" id="{114DD39C-0595-4213-AA56-0D35A2BFD0C5}"/>
            </a:ext>
          </a:extLst>
        </xdr:cNvPr>
        <xdr:cNvSpPr/>
      </xdr:nvSpPr>
      <xdr:spPr>
        <a:xfrm>
          <a:off x="19161760" y="105630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8" name="フローチャート: 判断 597">
          <a:extLst>
            <a:ext uri="{FF2B5EF4-FFF2-40B4-BE49-F238E27FC236}">
              <a16:creationId xmlns:a16="http://schemas.microsoft.com/office/drawing/2014/main" id="{52595AC1-A742-48A3-A13D-3F32AE4028F6}"/>
            </a:ext>
          </a:extLst>
        </xdr:cNvPr>
        <xdr:cNvSpPr/>
      </xdr:nvSpPr>
      <xdr:spPr>
        <a:xfrm>
          <a:off x="18345150" y="105747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9" name="フローチャート: 判断 598">
          <a:extLst>
            <a:ext uri="{FF2B5EF4-FFF2-40B4-BE49-F238E27FC236}">
              <a16:creationId xmlns:a16="http://schemas.microsoft.com/office/drawing/2014/main" id="{9F9B07DE-AED0-4AB3-817D-5621D366D15B}"/>
            </a:ext>
          </a:extLst>
        </xdr:cNvPr>
        <xdr:cNvSpPr/>
      </xdr:nvSpPr>
      <xdr:spPr>
        <a:xfrm>
          <a:off x="17547590" y="1059270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600" name="フローチャート: 判断 599">
          <a:extLst>
            <a:ext uri="{FF2B5EF4-FFF2-40B4-BE49-F238E27FC236}">
              <a16:creationId xmlns:a16="http://schemas.microsoft.com/office/drawing/2014/main" id="{479E7CAF-3B5F-46E5-9BDF-8205EC7F2D23}"/>
            </a:ext>
          </a:extLst>
        </xdr:cNvPr>
        <xdr:cNvSpPr/>
      </xdr:nvSpPr>
      <xdr:spPr>
        <a:xfrm>
          <a:off x="16761460" y="105948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31B2247-225C-4BB4-8A49-4BDEDD33068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1537831-1904-4924-BB12-E0E18DDD84F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4264462-FB20-4110-848F-BB35C2119E53}"/>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0090A6A-AC0C-4BE0-8F2F-F34A1B89A3E8}"/>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B248346-0533-4B3B-B53A-F25ADEBDE3A8}"/>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170180</xdr:rowOff>
    </xdr:from>
    <xdr:to>
      <xdr:col>116</xdr:col>
      <xdr:colOff>114300</xdr:colOff>
      <xdr:row>63</xdr:row>
      <xdr:rowOff>100330</xdr:rowOff>
    </xdr:to>
    <xdr:sp macro="" textlink="">
      <xdr:nvSpPr>
        <xdr:cNvPr id="606" name="楕円 605">
          <a:extLst>
            <a:ext uri="{FF2B5EF4-FFF2-40B4-BE49-F238E27FC236}">
              <a16:creationId xmlns:a16="http://schemas.microsoft.com/office/drawing/2014/main" id="{13FF5BF1-3300-45DA-9420-522A982749AA}"/>
            </a:ext>
          </a:extLst>
        </xdr:cNvPr>
        <xdr:cNvSpPr/>
      </xdr:nvSpPr>
      <xdr:spPr>
        <a:xfrm>
          <a:off x="19904710" y="10803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148607</xdr:rowOff>
    </xdr:from>
    <xdr:ext cx="469744" cy="259045"/>
    <xdr:sp macro="" textlink="">
      <xdr:nvSpPr>
        <xdr:cNvPr id="607" name="【学校施設】&#10;一人当たり面積該当値テキスト">
          <a:extLst>
            <a:ext uri="{FF2B5EF4-FFF2-40B4-BE49-F238E27FC236}">
              <a16:creationId xmlns:a16="http://schemas.microsoft.com/office/drawing/2014/main" id="{AF52C0C2-FA97-4FBA-80BB-6F0D44B4525A}"/>
            </a:ext>
          </a:extLst>
        </xdr:cNvPr>
        <xdr:cNvSpPr txBox="1"/>
      </xdr:nvSpPr>
      <xdr:spPr>
        <a:xfrm>
          <a:off x="1998599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5262</xdr:rowOff>
    </xdr:from>
    <xdr:to>
      <xdr:col>112</xdr:col>
      <xdr:colOff>38100</xdr:colOff>
      <xdr:row>63</xdr:row>
      <xdr:rowOff>106862</xdr:rowOff>
    </xdr:to>
    <xdr:sp macro="" textlink="">
      <xdr:nvSpPr>
        <xdr:cNvPr id="608" name="楕円 607">
          <a:extLst>
            <a:ext uri="{FF2B5EF4-FFF2-40B4-BE49-F238E27FC236}">
              <a16:creationId xmlns:a16="http://schemas.microsoft.com/office/drawing/2014/main" id="{81FBA422-9578-4AB6-BA14-AE66ABC54D5C}"/>
            </a:ext>
          </a:extLst>
        </xdr:cNvPr>
        <xdr:cNvSpPr/>
      </xdr:nvSpPr>
      <xdr:spPr>
        <a:xfrm>
          <a:off x="19161760" y="108085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49530</xdr:rowOff>
    </xdr:from>
    <xdr:to>
      <xdr:col>116</xdr:col>
      <xdr:colOff>63500</xdr:colOff>
      <xdr:row>63</xdr:row>
      <xdr:rowOff>56062</xdr:rowOff>
    </xdr:to>
    <xdr:cxnSp macro="">
      <xdr:nvCxnSpPr>
        <xdr:cNvPr id="609" name="直線コネクタ 608">
          <a:extLst>
            <a:ext uri="{FF2B5EF4-FFF2-40B4-BE49-F238E27FC236}">
              <a16:creationId xmlns:a16="http://schemas.microsoft.com/office/drawing/2014/main" id="{F684558F-39F8-4F9D-9E57-24491EB92C33}"/>
            </a:ext>
          </a:extLst>
        </xdr:cNvPr>
        <xdr:cNvCxnSpPr/>
      </xdr:nvCxnSpPr>
      <xdr:spPr>
        <a:xfrm flipV="1">
          <a:off x="19204940" y="10854690"/>
          <a:ext cx="7429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165826</xdr:rowOff>
    </xdr:from>
    <xdr:to>
      <xdr:col>107</xdr:col>
      <xdr:colOff>101600</xdr:colOff>
      <xdr:row>63</xdr:row>
      <xdr:rowOff>95976</xdr:rowOff>
    </xdr:to>
    <xdr:sp macro="" textlink="">
      <xdr:nvSpPr>
        <xdr:cNvPr id="610" name="楕円 609">
          <a:extLst>
            <a:ext uri="{FF2B5EF4-FFF2-40B4-BE49-F238E27FC236}">
              <a16:creationId xmlns:a16="http://schemas.microsoft.com/office/drawing/2014/main" id="{033F664D-3DC9-48EF-99C0-6FE0F54AE2A6}"/>
            </a:ext>
          </a:extLst>
        </xdr:cNvPr>
        <xdr:cNvSpPr/>
      </xdr:nvSpPr>
      <xdr:spPr>
        <a:xfrm>
          <a:off x="18345150" y="1079953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45176</xdr:rowOff>
    </xdr:from>
    <xdr:to>
      <xdr:col>111</xdr:col>
      <xdr:colOff>177800</xdr:colOff>
      <xdr:row>63</xdr:row>
      <xdr:rowOff>56062</xdr:rowOff>
    </xdr:to>
    <xdr:cxnSp macro="">
      <xdr:nvCxnSpPr>
        <xdr:cNvPr id="611" name="直線コネクタ 610">
          <a:extLst>
            <a:ext uri="{FF2B5EF4-FFF2-40B4-BE49-F238E27FC236}">
              <a16:creationId xmlns:a16="http://schemas.microsoft.com/office/drawing/2014/main" id="{8A42648E-E2ED-4CA1-A28D-A51CDC5D94AA}"/>
            </a:ext>
          </a:extLst>
        </xdr:cNvPr>
        <xdr:cNvCxnSpPr/>
      </xdr:nvCxnSpPr>
      <xdr:spPr>
        <a:xfrm>
          <a:off x="18399760" y="10848431"/>
          <a:ext cx="80518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171269</xdr:rowOff>
    </xdr:from>
    <xdr:to>
      <xdr:col>102</xdr:col>
      <xdr:colOff>165100</xdr:colOff>
      <xdr:row>63</xdr:row>
      <xdr:rowOff>101419</xdr:rowOff>
    </xdr:to>
    <xdr:sp macro="" textlink="">
      <xdr:nvSpPr>
        <xdr:cNvPr id="612" name="楕円 611">
          <a:extLst>
            <a:ext uri="{FF2B5EF4-FFF2-40B4-BE49-F238E27FC236}">
              <a16:creationId xmlns:a16="http://schemas.microsoft.com/office/drawing/2014/main" id="{E6D1A522-09FE-46A1-8E0F-ED942A1AB237}"/>
            </a:ext>
          </a:extLst>
        </xdr:cNvPr>
        <xdr:cNvSpPr/>
      </xdr:nvSpPr>
      <xdr:spPr>
        <a:xfrm>
          <a:off x="17547590" y="1080497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45176</xdr:rowOff>
    </xdr:from>
    <xdr:to>
      <xdr:col>107</xdr:col>
      <xdr:colOff>50800</xdr:colOff>
      <xdr:row>63</xdr:row>
      <xdr:rowOff>50619</xdr:rowOff>
    </xdr:to>
    <xdr:cxnSp macro="">
      <xdr:nvCxnSpPr>
        <xdr:cNvPr id="613" name="直線コネクタ 612">
          <a:extLst>
            <a:ext uri="{FF2B5EF4-FFF2-40B4-BE49-F238E27FC236}">
              <a16:creationId xmlns:a16="http://schemas.microsoft.com/office/drawing/2014/main" id="{BCAA15B2-9F33-4677-BF80-AEDC68FD0725}"/>
            </a:ext>
          </a:extLst>
        </xdr:cNvPr>
        <xdr:cNvCxnSpPr/>
      </xdr:nvCxnSpPr>
      <xdr:spPr>
        <a:xfrm flipV="1">
          <a:off x="17602200" y="10848431"/>
          <a:ext cx="79756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614" name="楕円 613">
          <a:extLst>
            <a:ext uri="{FF2B5EF4-FFF2-40B4-BE49-F238E27FC236}">
              <a16:creationId xmlns:a16="http://schemas.microsoft.com/office/drawing/2014/main" id="{601AD2C4-FDD3-45E4-85AF-A1CC0F92998C}"/>
            </a:ext>
          </a:extLst>
        </xdr:cNvPr>
        <xdr:cNvSpPr/>
      </xdr:nvSpPr>
      <xdr:spPr>
        <a:xfrm>
          <a:off x="16761460" y="10809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50619</xdr:rowOff>
    </xdr:from>
    <xdr:to>
      <xdr:col>102</xdr:col>
      <xdr:colOff>114300</xdr:colOff>
      <xdr:row>63</xdr:row>
      <xdr:rowOff>57150</xdr:rowOff>
    </xdr:to>
    <xdr:cxnSp macro="">
      <xdr:nvCxnSpPr>
        <xdr:cNvPr id="615" name="直線コネクタ 614">
          <a:extLst>
            <a:ext uri="{FF2B5EF4-FFF2-40B4-BE49-F238E27FC236}">
              <a16:creationId xmlns:a16="http://schemas.microsoft.com/office/drawing/2014/main" id="{7E8DC4FE-56EC-4C36-8B7B-5FC54FB2797D}"/>
            </a:ext>
          </a:extLst>
        </xdr:cNvPr>
        <xdr:cNvCxnSpPr/>
      </xdr:nvCxnSpPr>
      <xdr:spPr>
        <a:xfrm flipV="1">
          <a:off x="16804640" y="1085577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6" name="n_1aveValue【学校施設】&#10;一人当たり面積">
          <a:extLst>
            <a:ext uri="{FF2B5EF4-FFF2-40B4-BE49-F238E27FC236}">
              <a16:creationId xmlns:a16="http://schemas.microsoft.com/office/drawing/2014/main" id="{59EB3212-1FE8-430A-803E-3121B91D02A6}"/>
            </a:ext>
          </a:extLst>
        </xdr:cNvPr>
        <xdr:cNvSpPr txBox="1"/>
      </xdr:nvSpPr>
      <xdr:spPr>
        <a:xfrm>
          <a:off x="18982132"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7" name="n_2aveValue【学校施設】&#10;一人当たり面積">
          <a:extLst>
            <a:ext uri="{FF2B5EF4-FFF2-40B4-BE49-F238E27FC236}">
              <a16:creationId xmlns:a16="http://schemas.microsoft.com/office/drawing/2014/main" id="{2A346DCC-F19B-4992-83C5-F0E6C9691784}"/>
            </a:ext>
          </a:extLst>
        </xdr:cNvPr>
        <xdr:cNvSpPr txBox="1"/>
      </xdr:nvSpPr>
      <xdr:spPr>
        <a:xfrm>
          <a:off x="18182032" y="1034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8" name="n_3aveValue【学校施設】&#10;一人当たり面積">
          <a:extLst>
            <a:ext uri="{FF2B5EF4-FFF2-40B4-BE49-F238E27FC236}">
              <a16:creationId xmlns:a16="http://schemas.microsoft.com/office/drawing/2014/main" id="{516EC983-F0D7-44AF-A28D-76A2724F17D2}"/>
            </a:ext>
          </a:extLst>
        </xdr:cNvPr>
        <xdr:cNvSpPr txBox="1"/>
      </xdr:nvSpPr>
      <xdr:spPr>
        <a:xfrm>
          <a:off x="17384472"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9" name="n_4aveValue【学校施設】&#10;一人当たり面積">
          <a:extLst>
            <a:ext uri="{FF2B5EF4-FFF2-40B4-BE49-F238E27FC236}">
              <a16:creationId xmlns:a16="http://schemas.microsoft.com/office/drawing/2014/main" id="{C889E67A-D1B8-4FE0-B768-4CDBD860B1C3}"/>
            </a:ext>
          </a:extLst>
        </xdr:cNvPr>
        <xdr:cNvSpPr txBox="1"/>
      </xdr:nvSpPr>
      <xdr:spPr>
        <a:xfrm>
          <a:off x="16588817" y="1037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97989</xdr:rowOff>
    </xdr:from>
    <xdr:ext cx="469744" cy="259045"/>
    <xdr:sp macro="" textlink="">
      <xdr:nvSpPr>
        <xdr:cNvPr id="620" name="n_1mainValue【学校施設】&#10;一人当たり面積">
          <a:extLst>
            <a:ext uri="{FF2B5EF4-FFF2-40B4-BE49-F238E27FC236}">
              <a16:creationId xmlns:a16="http://schemas.microsoft.com/office/drawing/2014/main" id="{78BDEFA3-535F-443D-9B68-4D8936CB4BC3}"/>
            </a:ext>
          </a:extLst>
        </xdr:cNvPr>
        <xdr:cNvSpPr txBox="1"/>
      </xdr:nvSpPr>
      <xdr:spPr>
        <a:xfrm>
          <a:off x="18982132" y="1089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87103</xdr:rowOff>
    </xdr:from>
    <xdr:ext cx="469744" cy="259045"/>
    <xdr:sp macro="" textlink="">
      <xdr:nvSpPr>
        <xdr:cNvPr id="621" name="n_2mainValue【学校施設】&#10;一人当たり面積">
          <a:extLst>
            <a:ext uri="{FF2B5EF4-FFF2-40B4-BE49-F238E27FC236}">
              <a16:creationId xmlns:a16="http://schemas.microsoft.com/office/drawing/2014/main" id="{BDF94D9B-5857-4B06-9DED-F63300322DD0}"/>
            </a:ext>
          </a:extLst>
        </xdr:cNvPr>
        <xdr:cNvSpPr txBox="1"/>
      </xdr:nvSpPr>
      <xdr:spPr>
        <a:xfrm>
          <a:off x="18182032" y="108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92546</xdr:rowOff>
    </xdr:from>
    <xdr:ext cx="469744" cy="259045"/>
    <xdr:sp macro="" textlink="">
      <xdr:nvSpPr>
        <xdr:cNvPr id="622" name="n_3mainValue【学校施設】&#10;一人当たり面積">
          <a:extLst>
            <a:ext uri="{FF2B5EF4-FFF2-40B4-BE49-F238E27FC236}">
              <a16:creationId xmlns:a16="http://schemas.microsoft.com/office/drawing/2014/main" id="{AA0AC3B6-94A1-4777-A9A7-A7581E87EF53}"/>
            </a:ext>
          </a:extLst>
        </xdr:cNvPr>
        <xdr:cNvSpPr txBox="1"/>
      </xdr:nvSpPr>
      <xdr:spPr>
        <a:xfrm>
          <a:off x="17384472" y="1089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623" name="n_4mainValue【学校施設】&#10;一人当たり面積">
          <a:extLst>
            <a:ext uri="{FF2B5EF4-FFF2-40B4-BE49-F238E27FC236}">
              <a16:creationId xmlns:a16="http://schemas.microsoft.com/office/drawing/2014/main" id="{776F5983-5165-46D2-9F08-4045F9A761ED}"/>
            </a:ext>
          </a:extLst>
        </xdr:cNvPr>
        <xdr:cNvSpPr txBox="1"/>
      </xdr:nvSpPr>
      <xdr:spPr>
        <a:xfrm>
          <a:off x="1658881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A03071C4-5D99-430A-B3E5-CBFF2E30851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9674DE8E-5977-490B-87B9-EE6CF8F0889F}"/>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ADBFB68A-A94E-44C6-A48D-377F366C88A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61FE7BBE-AC6C-4CBA-B305-31206152EEA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1EF68E70-6713-494D-960B-3C806A67EF62}"/>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2DE45EE4-4E5D-4699-AC08-F35885A7CBD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98E78894-B4CF-40EF-AABB-A20E50949921}"/>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C9914962-CA2C-4D04-AAE8-E20D14C77F3B}"/>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824D7E6A-1F1C-4496-84CC-F72A84AA851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783F8F90-DC16-4B7A-8AB7-92AC66675BF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F25D90AE-ED96-4FEA-BA79-53153ACF40F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04F60CE9-0860-4CA3-AC5F-06CAEA5D5440}"/>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EF8927BE-51F3-4CF8-B26E-F1226151BC62}"/>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E058B66E-E8D9-4F75-882D-2128F378225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0BADA1E9-5508-4AF9-872C-4A737045FAD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96517BEC-CBBE-4ADC-A917-211807449528}"/>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73F4130C-B7AA-4F91-8F8A-2FE9BBE9C4BE}"/>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F2DD64A9-FD07-437D-B646-F2AE7779672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8F1F25F8-E4F0-437D-BA99-3A2B7E13A10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E5FB6D59-B807-4D01-972C-C75BEFE541F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27F68F5B-E2CC-44AF-932B-88D23318A0D7}"/>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7155FD16-D78E-41E0-A6BC-31164DA8DFB4}"/>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D4803BBE-5B7B-4030-A423-ECBE76BE706B}"/>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3A697568-7993-4467-9FA0-787AA1F1B8CC}"/>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8" name="正方形/長方形 647">
          <a:extLst>
            <a:ext uri="{FF2B5EF4-FFF2-40B4-BE49-F238E27FC236}">
              <a16:creationId xmlns:a16="http://schemas.microsoft.com/office/drawing/2014/main" id="{4836EEF3-2377-41D1-AB7B-149C1480FD5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9" name="正方形/長方形 648">
          <a:extLst>
            <a:ext uri="{FF2B5EF4-FFF2-40B4-BE49-F238E27FC236}">
              <a16:creationId xmlns:a16="http://schemas.microsoft.com/office/drawing/2014/main" id="{7C4AB9E5-B32E-4157-AAC3-9C4322BD6BF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0" name="正方形/長方形 649">
          <a:extLst>
            <a:ext uri="{FF2B5EF4-FFF2-40B4-BE49-F238E27FC236}">
              <a16:creationId xmlns:a16="http://schemas.microsoft.com/office/drawing/2014/main" id="{A2A49CED-124D-4E04-A024-E6DD4ACAD7D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1" name="正方形/長方形 650">
          <a:extLst>
            <a:ext uri="{FF2B5EF4-FFF2-40B4-BE49-F238E27FC236}">
              <a16:creationId xmlns:a16="http://schemas.microsoft.com/office/drawing/2014/main" id="{6CD94F25-4507-4CB5-BC56-C2158AD036FC}"/>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2" name="正方形/長方形 651">
          <a:extLst>
            <a:ext uri="{FF2B5EF4-FFF2-40B4-BE49-F238E27FC236}">
              <a16:creationId xmlns:a16="http://schemas.microsoft.com/office/drawing/2014/main" id="{BF37519A-16AB-4237-ADE5-047F49162C63}"/>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3" name="正方形/長方形 652">
          <a:extLst>
            <a:ext uri="{FF2B5EF4-FFF2-40B4-BE49-F238E27FC236}">
              <a16:creationId xmlns:a16="http://schemas.microsoft.com/office/drawing/2014/main" id="{5A8D5B79-3DAF-4BF5-80A6-26418242A0D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4" name="正方形/長方形 653">
          <a:extLst>
            <a:ext uri="{FF2B5EF4-FFF2-40B4-BE49-F238E27FC236}">
              <a16:creationId xmlns:a16="http://schemas.microsoft.com/office/drawing/2014/main" id="{27F7AEC0-CB45-4770-8FA5-B87D74AB36A4}"/>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5" name="正方形/長方形 654">
          <a:extLst>
            <a:ext uri="{FF2B5EF4-FFF2-40B4-BE49-F238E27FC236}">
              <a16:creationId xmlns:a16="http://schemas.microsoft.com/office/drawing/2014/main" id="{55E217DA-024D-44A9-810C-D04BF2A6C6F7}"/>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34D775C6-BA1D-4433-8BBD-5B36FFD0185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5032A5AC-25DC-4CA9-B121-6290787D3AD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313B8CF9-D319-4170-9B32-63CA98846CD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類似団体内平均値と比較して有形固定資産減価償却率が高い施設は、「道路」であり、低い施設は、「認定こども園・幼稚園・保育所」、「橋りょう・トンネル」、</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「公営住宅」となっている。「道路」は平成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年度以前に建設されたアスファルト製道路の減価償却が終了したことなどにより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88.6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％と高い水準になっている。今後は平成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長寿命化計画に基づき適切な維持管理を推進していく。「橋りょう・トンネル」については、古い施設の取得額を不明で処理しているものが多く、結果として減価償却率が低くなっている。「学校施設」の有形固定資産減価償却率については、建設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以上経過したものもあり老朽化が進んでいることから、類似団体内平均値と比較して高くなっているが、「枚方市学校施設整備計画」及び「枚方市市有建築物保全計画」に基づき学校施設や設備の改修を行い、長寿命化に取り組んでいるため、</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67.2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％に減少した。「公営住宅」については、経年により老朽化が進んでいる。また一人当たりの面積についても、市営住宅が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戸と少ないため類似団体内平均値を大きく下回っている。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535315-A1D1-48DC-93E6-C6A02E9C1331}"/>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82E153D-CFAB-4670-B39A-CB39A11A22F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61BA3FD-EF2C-4C61-A016-218084B674D5}"/>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BB4EBE3-30B6-4578-ADD9-0C37E86A2A2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大阪府枚方市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CAC55C-A10F-4ABC-B358-92A87488CC0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EECF0DB-26B8-422C-812A-9E674A561D7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26EE943-1070-4D70-8E3C-F25C09F403DF}"/>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550FF22-BF40-4418-AEBD-5CDE0AC3BA12}"/>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E4F895F-23D4-4288-A328-263FBC248AB3}"/>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D3E08E3-1A48-4119-8C17-A4276894066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392,328
385,941
65.12
166,943,520
164,457,194
1,978,576
84,671,319
111,800,564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F293578-9B0C-4E10-846F-2575D1693DB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9AEFAC-D90C-4E1D-A375-240845E8E36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D635580-D988-4BAE-958D-7FF06A4E7303}"/>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FC78B0B-A91F-493B-9EA5-6E6EDED8298F}"/>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34DDBA7-31E7-431D-A254-E977063B4CEF}"/>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CB5FF91-5D96-4E3B-AEA5-C8CAB4EB4261}"/>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4C878D1-22E3-48BB-92C8-E835C42A0BF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DC9B22A-78C8-4164-9F6D-0EAA893F8787}"/>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D262B3-7449-44D6-A37D-6255747843BD}"/>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FED325B-1128-4FE7-B2DA-FA5249C6C121}"/>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48637A7-0929-4A29-92FD-1378DC6EF5E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EDF77B9-FC12-495C-AE43-9D8B85F9DEA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51DC69-88A2-45F7-A9B8-94E8F1B30BB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A1CFCF8-66E9-4F51-B560-F10E5B2F81C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436A971-56BC-4A04-8D9D-087BFBF8A776}"/>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B68A445-C085-4D0C-A663-F1AD25585E29}"/>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DC1B76E-2C8A-4A05-8E7B-E1DC38EFEEE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EDDDAA5-CC53-47F3-BC96-16238C50FF46}"/>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0D95007-CA4A-4DDA-BC57-85CE9E39F22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B539BB6-3246-4313-BC7D-8EAE175CA54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71AD05A-C820-46CD-96CD-BBBE43B2DF8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2F008B6-40AD-4E94-92BB-929AA28ED0F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60506C7-2AE4-424D-96D6-E4012CCD698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822F209-5FF2-4D29-BFFD-434CBDA9A11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FB40FCE-A469-4384-BF82-1FC36C5F17FE}"/>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CBAC22C-DAC8-4B1E-AC78-7A9424A7EAC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AA6EDF6-64AF-41B4-B05C-20CDE0E255D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A683732-52A8-4D8B-9544-8E0EC611C79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67475F8-3C50-4616-9EE4-A356F2B14560}"/>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5429AEC-D249-41CC-B3A8-7725CB877591}"/>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E0F90F7-585F-4645-B7A6-75A590198E1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C9F4E69-B8EC-47BB-9276-7CD14553EB2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38A13C2-5DFE-4FD5-87C2-252C969F388F}"/>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A4D9CAC-51CF-4229-AD33-D9C2200E5D5D}"/>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EC392E7-024D-4519-89C1-4883E555BAD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DC93414-B751-460E-8B1F-CC851F3B739C}"/>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1AAD916-1877-4395-9AE0-6213616EC77A}"/>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7BF10E4-16F7-477B-8A58-6B2FA38B9378}"/>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5D971A2-A388-4F1C-B991-819D4599F752}"/>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35D83E6-9C6B-452A-ABD2-6A38C2A7C74C}"/>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6E7A307-4CB2-42B4-852D-A6917383F278}"/>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8B0357D-76D2-489D-8BDB-C2A594A7FA8C}"/>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6341693-77F6-4387-B11B-11D7AAC42EFE}"/>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990DB8B-6A7F-4DD6-B00E-E3389EA545FF}"/>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40C98F28-BA47-466B-9060-8869913B89B7}"/>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0DBFFF60-ABCC-4C13-925C-902FCB31B21F}"/>
            </a:ext>
          </a:extLst>
        </xdr:cNvPr>
        <xdr:cNvCxnSpPr/>
      </xdr:nvCxnSpPr>
      <xdr:spPr>
        <a:xfrm flipV="1">
          <a:off x="4173855" y="573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42FF36B6-9A9B-4961-B807-060260A2DC99}"/>
            </a:ext>
          </a:extLst>
        </xdr:cNvPr>
        <xdr:cNvSpPr txBox="1"/>
      </xdr:nvSpPr>
      <xdr:spPr>
        <a:xfrm>
          <a:off x="421259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33CFC9E2-2417-4A08-9695-EF8CED3E8613}"/>
            </a:ext>
          </a:extLst>
        </xdr:cNvPr>
        <xdr:cNvCxnSpPr/>
      </xdr:nvCxnSpPr>
      <xdr:spPr>
        <a:xfrm>
          <a:off x="41122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43331872-A229-4B44-B41E-DD7DE34158F6}"/>
            </a:ext>
          </a:extLst>
        </xdr:cNvPr>
        <xdr:cNvSpPr txBox="1"/>
      </xdr:nvSpPr>
      <xdr:spPr>
        <a:xfrm>
          <a:off x="421259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CE10CD18-2274-49EE-A27F-55EA9BC5217B}"/>
            </a:ext>
          </a:extLst>
        </xdr:cNvPr>
        <xdr:cNvCxnSpPr/>
      </xdr:nvCxnSpPr>
      <xdr:spPr>
        <a:xfrm>
          <a:off x="411226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1B94CEB7-69B6-4E76-980A-5248A718DC75}"/>
            </a:ext>
          </a:extLst>
        </xdr:cNvPr>
        <xdr:cNvSpPr txBox="1"/>
      </xdr:nvSpPr>
      <xdr:spPr>
        <a:xfrm>
          <a:off x="421259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E6768309-5DB0-476D-92A2-18604E45BA97}"/>
            </a:ext>
          </a:extLst>
        </xdr:cNvPr>
        <xdr:cNvSpPr/>
      </xdr:nvSpPr>
      <xdr:spPr>
        <a:xfrm>
          <a:off x="4131310" y="62699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EAC511ED-7289-43C6-8618-C6469AEF6CB4}"/>
            </a:ext>
          </a:extLst>
        </xdr:cNvPr>
        <xdr:cNvSpPr/>
      </xdr:nvSpPr>
      <xdr:spPr>
        <a:xfrm>
          <a:off x="3388360" y="62299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FA59D8D1-EFAC-4976-87F7-054F80E8AF44}"/>
            </a:ext>
          </a:extLst>
        </xdr:cNvPr>
        <xdr:cNvSpPr/>
      </xdr:nvSpPr>
      <xdr:spPr>
        <a:xfrm>
          <a:off x="2571750" y="62033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34F6A3FF-B6B4-45FD-8BF4-21B2B5172B98}"/>
            </a:ext>
          </a:extLst>
        </xdr:cNvPr>
        <xdr:cNvSpPr/>
      </xdr:nvSpPr>
      <xdr:spPr>
        <a:xfrm>
          <a:off x="1774190" y="61747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93D4FE11-DD9D-4A04-9E18-71DB4E8F7802}"/>
            </a:ext>
          </a:extLst>
        </xdr:cNvPr>
        <xdr:cNvSpPr/>
      </xdr:nvSpPr>
      <xdr:spPr>
        <a:xfrm>
          <a:off x="988060" y="61747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E639B6C-1586-4492-8677-B3C6478F165E}"/>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D682D27-F491-4E50-BEC2-0CE089F0B67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95199DD-380A-4504-906A-2E84C63CA04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359C095-CBC8-4A16-B503-FB43CDE2D53C}"/>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11671E4-C441-42A4-9FC1-CEB89A8B3EEE}"/>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34925</xdr:rowOff>
    </xdr:from>
    <xdr:to>
      <xdr:col>24</xdr:col>
      <xdr:colOff>114300</xdr:colOff>
      <xdr:row>37</xdr:row>
      <xdr:rowOff>136525</xdr:rowOff>
    </xdr:to>
    <xdr:sp macro="" textlink="">
      <xdr:nvSpPr>
        <xdr:cNvPr id="73" name="楕円 72">
          <a:extLst>
            <a:ext uri="{FF2B5EF4-FFF2-40B4-BE49-F238E27FC236}">
              <a16:creationId xmlns:a16="http://schemas.microsoft.com/office/drawing/2014/main" id="{ED8CA7A8-70A1-4F5C-AA94-F5641A569CE8}"/>
            </a:ext>
          </a:extLst>
        </xdr:cNvPr>
        <xdr:cNvSpPr/>
      </xdr:nvSpPr>
      <xdr:spPr>
        <a:xfrm>
          <a:off x="4131310" y="63785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13352</xdr:rowOff>
    </xdr:from>
    <xdr:ext cx="405111" cy="259045"/>
    <xdr:sp macro="" textlink="">
      <xdr:nvSpPr>
        <xdr:cNvPr id="74" name="【図書館】&#10;有形固定資産減価償却率該当値テキスト">
          <a:extLst>
            <a:ext uri="{FF2B5EF4-FFF2-40B4-BE49-F238E27FC236}">
              <a16:creationId xmlns:a16="http://schemas.microsoft.com/office/drawing/2014/main" id="{2035E150-3783-4331-A6A3-47626B757C59}"/>
            </a:ext>
          </a:extLst>
        </xdr:cNvPr>
        <xdr:cNvSpPr txBox="1"/>
      </xdr:nvSpPr>
      <xdr:spPr>
        <a:xfrm>
          <a:off x="4212590"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166370</xdr:rowOff>
    </xdr:from>
    <xdr:to>
      <xdr:col>20</xdr:col>
      <xdr:colOff>38100</xdr:colOff>
      <xdr:row>37</xdr:row>
      <xdr:rowOff>96520</xdr:rowOff>
    </xdr:to>
    <xdr:sp macro="" textlink="">
      <xdr:nvSpPr>
        <xdr:cNvPr id="75" name="楕円 74">
          <a:extLst>
            <a:ext uri="{FF2B5EF4-FFF2-40B4-BE49-F238E27FC236}">
              <a16:creationId xmlns:a16="http://schemas.microsoft.com/office/drawing/2014/main" id="{4A0C5346-80AF-4C47-A7CE-753E2A688F28}"/>
            </a:ext>
          </a:extLst>
        </xdr:cNvPr>
        <xdr:cNvSpPr/>
      </xdr:nvSpPr>
      <xdr:spPr>
        <a:xfrm>
          <a:off x="3388360" y="63423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45720</xdr:rowOff>
    </xdr:from>
    <xdr:to>
      <xdr:col>24</xdr:col>
      <xdr:colOff>63500</xdr:colOff>
      <xdr:row>37</xdr:row>
      <xdr:rowOff>85725</xdr:rowOff>
    </xdr:to>
    <xdr:cxnSp macro="">
      <xdr:nvCxnSpPr>
        <xdr:cNvPr id="76" name="直線コネクタ 75">
          <a:extLst>
            <a:ext uri="{FF2B5EF4-FFF2-40B4-BE49-F238E27FC236}">
              <a16:creationId xmlns:a16="http://schemas.microsoft.com/office/drawing/2014/main" id="{06513CE4-D19A-41CB-A6AE-2D9BA867A512}"/>
            </a:ext>
          </a:extLst>
        </xdr:cNvPr>
        <xdr:cNvCxnSpPr/>
      </xdr:nvCxnSpPr>
      <xdr:spPr>
        <a:xfrm>
          <a:off x="3431540" y="6391275"/>
          <a:ext cx="7429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128270</xdr:rowOff>
    </xdr:from>
    <xdr:to>
      <xdr:col>15</xdr:col>
      <xdr:colOff>101600</xdr:colOff>
      <xdr:row>37</xdr:row>
      <xdr:rowOff>58420</xdr:rowOff>
    </xdr:to>
    <xdr:sp macro="" textlink="">
      <xdr:nvSpPr>
        <xdr:cNvPr id="77" name="楕円 76">
          <a:extLst>
            <a:ext uri="{FF2B5EF4-FFF2-40B4-BE49-F238E27FC236}">
              <a16:creationId xmlns:a16="http://schemas.microsoft.com/office/drawing/2014/main" id="{5D8120CE-4CED-4B2E-99C7-413C3E8F7756}"/>
            </a:ext>
          </a:extLst>
        </xdr:cNvPr>
        <xdr:cNvSpPr/>
      </xdr:nvSpPr>
      <xdr:spPr>
        <a:xfrm>
          <a:off x="2571750" y="63042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7620</xdr:rowOff>
    </xdr:from>
    <xdr:to>
      <xdr:col>19</xdr:col>
      <xdr:colOff>177800</xdr:colOff>
      <xdr:row>37</xdr:row>
      <xdr:rowOff>45720</xdr:rowOff>
    </xdr:to>
    <xdr:cxnSp macro="">
      <xdr:nvCxnSpPr>
        <xdr:cNvPr id="78" name="直線コネクタ 77">
          <a:extLst>
            <a:ext uri="{FF2B5EF4-FFF2-40B4-BE49-F238E27FC236}">
              <a16:creationId xmlns:a16="http://schemas.microsoft.com/office/drawing/2014/main" id="{0F7FD1AB-571D-46DD-BDDF-C450EDE0FBC5}"/>
            </a:ext>
          </a:extLst>
        </xdr:cNvPr>
        <xdr:cNvCxnSpPr/>
      </xdr:nvCxnSpPr>
      <xdr:spPr>
        <a:xfrm>
          <a:off x="2626360" y="635317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107315</xdr:rowOff>
    </xdr:from>
    <xdr:to>
      <xdr:col>10</xdr:col>
      <xdr:colOff>165100</xdr:colOff>
      <xdr:row>37</xdr:row>
      <xdr:rowOff>37465</xdr:rowOff>
    </xdr:to>
    <xdr:sp macro="" textlink="">
      <xdr:nvSpPr>
        <xdr:cNvPr id="79" name="楕円 78">
          <a:extLst>
            <a:ext uri="{FF2B5EF4-FFF2-40B4-BE49-F238E27FC236}">
              <a16:creationId xmlns:a16="http://schemas.microsoft.com/office/drawing/2014/main" id="{E64C25AF-5254-4354-80CF-0C7CFE62FA61}"/>
            </a:ext>
          </a:extLst>
        </xdr:cNvPr>
        <xdr:cNvSpPr/>
      </xdr:nvSpPr>
      <xdr:spPr>
        <a:xfrm>
          <a:off x="1774190" y="62776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158115</xdr:rowOff>
    </xdr:from>
    <xdr:to>
      <xdr:col>15</xdr:col>
      <xdr:colOff>50800</xdr:colOff>
      <xdr:row>37</xdr:row>
      <xdr:rowOff>7620</xdr:rowOff>
    </xdr:to>
    <xdr:cxnSp macro="">
      <xdr:nvCxnSpPr>
        <xdr:cNvPr id="80" name="直線コネクタ 79">
          <a:extLst>
            <a:ext uri="{FF2B5EF4-FFF2-40B4-BE49-F238E27FC236}">
              <a16:creationId xmlns:a16="http://schemas.microsoft.com/office/drawing/2014/main" id="{50E168D2-DBAC-425A-A628-E8653A45A937}"/>
            </a:ext>
          </a:extLst>
        </xdr:cNvPr>
        <xdr:cNvCxnSpPr/>
      </xdr:nvCxnSpPr>
      <xdr:spPr>
        <a:xfrm>
          <a:off x="1828800" y="6332220"/>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63500</xdr:rowOff>
    </xdr:from>
    <xdr:to>
      <xdr:col>6</xdr:col>
      <xdr:colOff>38100</xdr:colOff>
      <xdr:row>36</xdr:row>
      <xdr:rowOff>165100</xdr:rowOff>
    </xdr:to>
    <xdr:sp macro="" textlink="">
      <xdr:nvSpPr>
        <xdr:cNvPr id="81" name="楕円 80">
          <a:extLst>
            <a:ext uri="{FF2B5EF4-FFF2-40B4-BE49-F238E27FC236}">
              <a16:creationId xmlns:a16="http://schemas.microsoft.com/office/drawing/2014/main" id="{348A3A61-257B-448C-B2E3-552626AC4D1A}"/>
            </a:ext>
          </a:extLst>
        </xdr:cNvPr>
        <xdr:cNvSpPr/>
      </xdr:nvSpPr>
      <xdr:spPr>
        <a:xfrm>
          <a:off x="988060" y="62318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114300</xdr:rowOff>
    </xdr:from>
    <xdr:to>
      <xdr:col>10</xdr:col>
      <xdr:colOff>114300</xdr:colOff>
      <xdr:row>36</xdr:row>
      <xdr:rowOff>158115</xdr:rowOff>
    </xdr:to>
    <xdr:cxnSp macro="">
      <xdr:nvCxnSpPr>
        <xdr:cNvPr id="82" name="直線コネクタ 81">
          <a:extLst>
            <a:ext uri="{FF2B5EF4-FFF2-40B4-BE49-F238E27FC236}">
              <a16:creationId xmlns:a16="http://schemas.microsoft.com/office/drawing/2014/main" id="{849F5BCE-E96B-44FE-85E8-3FF4D0EE08E6}"/>
            </a:ext>
          </a:extLst>
        </xdr:cNvPr>
        <xdr:cNvCxnSpPr/>
      </xdr:nvCxnSpPr>
      <xdr:spPr>
        <a:xfrm>
          <a:off x="1031240" y="6286500"/>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A3B338C6-E835-4E53-9493-340D850222F7}"/>
            </a:ext>
          </a:extLst>
        </xdr:cNvPr>
        <xdr:cNvSpPr txBox="1"/>
      </xdr:nvSpPr>
      <xdr:spPr>
        <a:xfrm>
          <a:off x="32391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F28829B1-502F-496D-A5CD-B5AAC6C3F4ED}"/>
            </a:ext>
          </a:extLst>
        </xdr:cNvPr>
        <xdr:cNvSpPr txBox="1"/>
      </xdr:nvSpPr>
      <xdr:spPr>
        <a:xfrm>
          <a:off x="24390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DE7A6D45-2F39-4BA6-8BCD-ABD95CE1C53A}"/>
            </a:ext>
          </a:extLst>
        </xdr:cNvPr>
        <xdr:cNvSpPr txBox="1"/>
      </xdr:nvSpPr>
      <xdr:spPr>
        <a:xfrm>
          <a:off x="164148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2EF22415-2EDB-4173-95C4-BF6AB87FB855}"/>
            </a:ext>
          </a:extLst>
        </xdr:cNvPr>
        <xdr:cNvSpPr txBox="1"/>
      </xdr:nvSpPr>
      <xdr:spPr>
        <a:xfrm>
          <a:off x="85535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87647</xdr:rowOff>
    </xdr:from>
    <xdr:ext cx="405111" cy="259045"/>
    <xdr:sp macro="" textlink="">
      <xdr:nvSpPr>
        <xdr:cNvPr id="87" name="n_1mainValue【図書館】&#10;有形固定資産減価償却率">
          <a:extLst>
            <a:ext uri="{FF2B5EF4-FFF2-40B4-BE49-F238E27FC236}">
              <a16:creationId xmlns:a16="http://schemas.microsoft.com/office/drawing/2014/main" id="{A25B09C4-6DE3-4DF0-AF07-BCB861AB3FCA}"/>
            </a:ext>
          </a:extLst>
        </xdr:cNvPr>
        <xdr:cNvSpPr txBox="1"/>
      </xdr:nvSpPr>
      <xdr:spPr>
        <a:xfrm>
          <a:off x="3239144"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49547</xdr:rowOff>
    </xdr:from>
    <xdr:ext cx="405111" cy="259045"/>
    <xdr:sp macro="" textlink="">
      <xdr:nvSpPr>
        <xdr:cNvPr id="88" name="n_2mainValue【図書館】&#10;有形固定資産減価償却率">
          <a:extLst>
            <a:ext uri="{FF2B5EF4-FFF2-40B4-BE49-F238E27FC236}">
              <a16:creationId xmlns:a16="http://schemas.microsoft.com/office/drawing/2014/main" id="{FA95FBDB-788B-4204-9FF3-B9F184A38005}"/>
            </a:ext>
          </a:extLst>
        </xdr:cNvPr>
        <xdr:cNvSpPr txBox="1"/>
      </xdr:nvSpPr>
      <xdr:spPr>
        <a:xfrm>
          <a:off x="24390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28592</xdr:rowOff>
    </xdr:from>
    <xdr:ext cx="405111" cy="259045"/>
    <xdr:sp macro="" textlink="">
      <xdr:nvSpPr>
        <xdr:cNvPr id="89" name="n_3mainValue【図書館】&#10;有形固定資産減価償却率">
          <a:extLst>
            <a:ext uri="{FF2B5EF4-FFF2-40B4-BE49-F238E27FC236}">
              <a16:creationId xmlns:a16="http://schemas.microsoft.com/office/drawing/2014/main" id="{2C7D5019-C128-4975-910E-8A1BFF36CEDE}"/>
            </a:ext>
          </a:extLst>
        </xdr:cNvPr>
        <xdr:cNvSpPr txBox="1"/>
      </xdr:nvSpPr>
      <xdr:spPr>
        <a:xfrm>
          <a:off x="164148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156227</xdr:rowOff>
    </xdr:from>
    <xdr:ext cx="405111" cy="259045"/>
    <xdr:sp macro="" textlink="">
      <xdr:nvSpPr>
        <xdr:cNvPr id="90" name="n_4mainValue【図書館】&#10;有形固定資産減価償却率">
          <a:extLst>
            <a:ext uri="{FF2B5EF4-FFF2-40B4-BE49-F238E27FC236}">
              <a16:creationId xmlns:a16="http://schemas.microsoft.com/office/drawing/2014/main" id="{D6AE4409-F870-458C-96BE-8EBDC1EF1DF5}"/>
            </a:ext>
          </a:extLst>
        </xdr:cNvPr>
        <xdr:cNvSpPr txBox="1"/>
      </xdr:nvSpPr>
      <xdr:spPr>
        <a:xfrm>
          <a:off x="855354" y="633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41C3FC4-4629-4776-9D3B-ABB676A4F4B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6F1F9B5-4DFA-424F-9523-95689BE4D15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8261AE7-4620-43CE-8497-3DE019FA728B}"/>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ECAC3D9-56C7-4E71-A68C-FF8DDC868B6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2C3D84E-1144-4C2C-809D-E5EE03CE3762}"/>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0593C62-EA8A-4439-8382-6344A5DC9D3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A565C76-423B-4817-8997-B53AB9806C7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2343158-F785-42AB-853D-5B45F1D495E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EB86E833-2296-4019-92E3-1530FDB82D03}"/>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52C338F-A9ED-440D-A665-1642A1A4FA9E}"/>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5A1499BF-55C5-42D3-A85C-6AD1BEC9CC56}"/>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866A35BD-4044-440D-A690-1227006DE7FE}"/>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FFFBF1BA-9F7B-4D7D-8204-7C3104558072}"/>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2D6E8E16-E698-4E37-95A1-DF671337198A}"/>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F0DB67EB-6AE2-4F7B-8948-60042B2AD3C2}"/>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3C9150C9-BCF5-463F-948A-42B4C5089423}"/>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932F3D25-07B8-4252-A00D-16161FE074AF}"/>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CD48833D-B023-4D34-BA0C-0F83FDF57ED6}"/>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88D583F-9D0E-4B28-89B4-364A074FFCB2}"/>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F8960DBA-915F-442B-A4B7-972DAF7007B1}"/>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416BD090-49B3-4B37-ACE2-3C444EE230F2}"/>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62F66E15-010B-4B03-BE4F-4BC98F6DEB34}"/>
            </a:ext>
          </a:extLst>
        </xdr:cNvPr>
        <xdr:cNvCxnSpPr/>
      </xdr:nvCxnSpPr>
      <xdr:spPr>
        <a:xfrm flipV="1">
          <a:off x="9429115" y="572071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E4CCBF79-28C6-4A60-9FB2-232BA660698F}"/>
            </a:ext>
          </a:extLst>
        </xdr:cNvPr>
        <xdr:cNvSpPr txBox="1"/>
      </xdr:nvSpPr>
      <xdr:spPr>
        <a:xfrm>
          <a:off x="946785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440D4E47-CE2D-4D9F-989D-0BBD853AB401}"/>
            </a:ext>
          </a:extLst>
        </xdr:cNvPr>
        <xdr:cNvCxnSpPr/>
      </xdr:nvCxnSpPr>
      <xdr:spPr>
        <a:xfrm>
          <a:off x="9356090" y="70294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0D38630A-8427-46CB-BCED-F5F654C81C8D}"/>
            </a:ext>
          </a:extLst>
        </xdr:cNvPr>
        <xdr:cNvSpPr txBox="1"/>
      </xdr:nvSpPr>
      <xdr:spPr>
        <a:xfrm>
          <a:off x="946785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69D1EC1C-E6D1-48B3-99CF-02143E80BEFD}"/>
            </a:ext>
          </a:extLst>
        </xdr:cNvPr>
        <xdr:cNvCxnSpPr/>
      </xdr:nvCxnSpPr>
      <xdr:spPr>
        <a:xfrm>
          <a:off x="9356090" y="57207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FB5012A0-8EC5-44C7-A4B2-2FA3D6B51673}"/>
            </a:ext>
          </a:extLst>
        </xdr:cNvPr>
        <xdr:cNvSpPr txBox="1"/>
      </xdr:nvSpPr>
      <xdr:spPr>
        <a:xfrm>
          <a:off x="9467850"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78EA11A5-1FFD-468D-B927-C0E721409DBF}"/>
            </a:ext>
          </a:extLst>
        </xdr:cNvPr>
        <xdr:cNvSpPr/>
      </xdr:nvSpPr>
      <xdr:spPr>
        <a:xfrm>
          <a:off x="9394190" y="64947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EDFEAB4A-47EE-4F8D-8F2D-663C8B151944}"/>
            </a:ext>
          </a:extLst>
        </xdr:cNvPr>
        <xdr:cNvSpPr/>
      </xdr:nvSpPr>
      <xdr:spPr>
        <a:xfrm>
          <a:off x="8632190" y="64947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52C8A80F-9DF6-46CA-A533-8A4F10BF689E}"/>
            </a:ext>
          </a:extLst>
        </xdr:cNvPr>
        <xdr:cNvSpPr/>
      </xdr:nvSpPr>
      <xdr:spPr>
        <a:xfrm>
          <a:off x="78460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0462EEE-4393-4183-BC34-ABB319A318B7}"/>
            </a:ext>
          </a:extLst>
        </xdr:cNvPr>
        <xdr:cNvSpPr/>
      </xdr:nvSpPr>
      <xdr:spPr>
        <a:xfrm>
          <a:off x="7029450" y="65176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1AA0AAA9-241E-4EBC-8235-AD560719622A}"/>
            </a:ext>
          </a:extLst>
        </xdr:cNvPr>
        <xdr:cNvSpPr/>
      </xdr:nvSpPr>
      <xdr:spPr>
        <a:xfrm>
          <a:off x="6231890" y="65176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391440C-FD15-4516-A2BF-834A1E527B8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68ED914-B446-4683-A6B7-E635BD91D56C}"/>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F4D5D65-2039-4FEC-9ECC-0C26E95C137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6A14FB4-840D-4E29-A947-8C1FB0F0432F}"/>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F0B6FD5-8DB4-464C-8B1C-D5FED3FC6424}"/>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128270</xdr:rowOff>
    </xdr:from>
    <xdr:to>
      <xdr:col>55</xdr:col>
      <xdr:colOff>50800</xdr:colOff>
      <xdr:row>36</xdr:row>
      <xdr:rowOff>58420</xdr:rowOff>
    </xdr:to>
    <xdr:sp macro="" textlink="">
      <xdr:nvSpPr>
        <xdr:cNvPr id="128" name="楕円 127">
          <a:extLst>
            <a:ext uri="{FF2B5EF4-FFF2-40B4-BE49-F238E27FC236}">
              <a16:creationId xmlns:a16="http://schemas.microsoft.com/office/drawing/2014/main" id="{7D44AFDF-8569-4CA5-81C8-FF0E2D6BF9E9}"/>
            </a:ext>
          </a:extLst>
        </xdr:cNvPr>
        <xdr:cNvSpPr/>
      </xdr:nvSpPr>
      <xdr:spPr>
        <a:xfrm>
          <a:off x="9394190" y="613283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151147</xdr:rowOff>
    </xdr:from>
    <xdr:ext cx="469744" cy="259045"/>
    <xdr:sp macro="" textlink="">
      <xdr:nvSpPr>
        <xdr:cNvPr id="129" name="【図書館】&#10;一人当たり面積該当値テキスト">
          <a:extLst>
            <a:ext uri="{FF2B5EF4-FFF2-40B4-BE49-F238E27FC236}">
              <a16:creationId xmlns:a16="http://schemas.microsoft.com/office/drawing/2014/main" id="{93CC4B0C-3035-448D-8F58-06B3D8BD41F8}"/>
            </a:ext>
          </a:extLst>
        </xdr:cNvPr>
        <xdr:cNvSpPr txBox="1"/>
      </xdr:nvSpPr>
      <xdr:spPr>
        <a:xfrm>
          <a:off x="9467850" y="59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151130</xdr:rowOff>
    </xdr:from>
    <xdr:to>
      <xdr:col>50</xdr:col>
      <xdr:colOff>165100</xdr:colOff>
      <xdr:row>36</xdr:row>
      <xdr:rowOff>81280</xdr:rowOff>
    </xdr:to>
    <xdr:sp macro="" textlink="">
      <xdr:nvSpPr>
        <xdr:cNvPr id="130" name="楕円 129">
          <a:extLst>
            <a:ext uri="{FF2B5EF4-FFF2-40B4-BE49-F238E27FC236}">
              <a16:creationId xmlns:a16="http://schemas.microsoft.com/office/drawing/2014/main" id="{D21C1C4D-AF11-4A9F-97D2-2961FE890092}"/>
            </a:ext>
          </a:extLst>
        </xdr:cNvPr>
        <xdr:cNvSpPr/>
      </xdr:nvSpPr>
      <xdr:spPr>
        <a:xfrm>
          <a:off x="8632190" y="61518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7620</xdr:rowOff>
    </xdr:from>
    <xdr:to>
      <xdr:col>55</xdr:col>
      <xdr:colOff>0</xdr:colOff>
      <xdr:row>36</xdr:row>
      <xdr:rowOff>30480</xdr:rowOff>
    </xdr:to>
    <xdr:cxnSp macro="">
      <xdr:nvCxnSpPr>
        <xdr:cNvPr id="131" name="直線コネクタ 130">
          <a:extLst>
            <a:ext uri="{FF2B5EF4-FFF2-40B4-BE49-F238E27FC236}">
              <a16:creationId xmlns:a16="http://schemas.microsoft.com/office/drawing/2014/main" id="{4EFF8327-55A6-4496-918A-53DE47529FB9}"/>
            </a:ext>
          </a:extLst>
        </xdr:cNvPr>
        <xdr:cNvCxnSpPr/>
      </xdr:nvCxnSpPr>
      <xdr:spPr>
        <a:xfrm flipV="1">
          <a:off x="8686800" y="6181725"/>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151130</xdr:rowOff>
    </xdr:from>
    <xdr:to>
      <xdr:col>46</xdr:col>
      <xdr:colOff>38100</xdr:colOff>
      <xdr:row>36</xdr:row>
      <xdr:rowOff>81280</xdr:rowOff>
    </xdr:to>
    <xdr:sp macro="" textlink="">
      <xdr:nvSpPr>
        <xdr:cNvPr id="132" name="楕円 131">
          <a:extLst>
            <a:ext uri="{FF2B5EF4-FFF2-40B4-BE49-F238E27FC236}">
              <a16:creationId xmlns:a16="http://schemas.microsoft.com/office/drawing/2014/main" id="{A70CEB09-09BB-4C50-9E0D-B149E33AB0C7}"/>
            </a:ext>
          </a:extLst>
        </xdr:cNvPr>
        <xdr:cNvSpPr/>
      </xdr:nvSpPr>
      <xdr:spPr>
        <a:xfrm>
          <a:off x="7846060" y="61518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30480</xdr:rowOff>
    </xdr:from>
    <xdr:to>
      <xdr:col>50</xdr:col>
      <xdr:colOff>114300</xdr:colOff>
      <xdr:row>36</xdr:row>
      <xdr:rowOff>30480</xdr:rowOff>
    </xdr:to>
    <xdr:cxnSp macro="">
      <xdr:nvCxnSpPr>
        <xdr:cNvPr id="133" name="直線コネクタ 132">
          <a:extLst>
            <a:ext uri="{FF2B5EF4-FFF2-40B4-BE49-F238E27FC236}">
              <a16:creationId xmlns:a16="http://schemas.microsoft.com/office/drawing/2014/main" id="{8DDC28A5-A76D-402B-8E36-041A8B66435F}"/>
            </a:ext>
          </a:extLst>
        </xdr:cNvPr>
        <xdr:cNvCxnSpPr/>
      </xdr:nvCxnSpPr>
      <xdr:spPr>
        <a:xfrm>
          <a:off x="7889240" y="62007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151130</xdr:rowOff>
    </xdr:from>
    <xdr:to>
      <xdr:col>41</xdr:col>
      <xdr:colOff>101600</xdr:colOff>
      <xdr:row>36</xdr:row>
      <xdr:rowOff>81280</xdr:rowOff>
    </xdr:to>
    <xdr:sp macro="" textlink="">
      <xdr:nvSpPr>
        <xdr:cNvPr id="134" name="楕円 133">
          <a:extLst>
            <a:ext uri="{FF2B5EF4-FFF2-40B4-BE49-F238E27FC236}">
              <a16:creationId xmlns:a16="http://schemas.microsoft.com/office/drawing/2014/main" id="{1CEE0B09-27B2-44E3-A6E4-5A80332B41C9}"/>
            </a:ext>
          </a:extLst>
        </xdr:cNvPr>
        <xdr:cNvSpPr/>
      </xdr:nvSpPr>
      <xdr:spPr>
        <a:xfrm>
          <a:off x="7029450" y="61518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30480</xdr:rowOff>
    </xdr:from>
    <xdr:to>
      <xdr:col>45</xdr:col>
      <xdr:colOff>177800</xdr:colOff>
      <xdr:row>36</xdr:row>
      <xdr:rowOff>30480</xdr:rowOff>
    </xdr:to>
    <xdr:cxnSp macro="">
      <xdr:nvCxnSpPr>
        <xdr:cNvPr id="135" name="直線コネクタ 134">
          <a:extLst>
            <a:ext uri="{FF2B5EF4-FFF2-40B4-BE49-F238E27FC236}">
              <a16:creationId xmlns:a16="http://schemas.microsoft.com/office/drawing/2014/main" id="{73C9F6D4-F0DD-465C-A24C-069E032BFB50}"/>
            </a:ext>
          </a:extLst>
        </xdr:cNvPr>
        <xdr:cNvCxnSpPr/>
      </xdr:nvCxnSpPr>
      <xdr:spPr>
        <a:xfrm>
          <a:off x="7084060" y="62007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151130</xdr:rowOff>
    </xdr:from>
    <xdr:to>
      <xdr:col>36</xdr:col>
      <xdr:colOff>165100</xdr:colOff>
      <xdr:row>36</xdr:row>
      <xdr:rowOff>81280</xdr:rowOff>
    </xdr:to>
    <xdr:sp macro="" textlink="">
      <xdr:nvSpPr>
        <xdr:cNvPr id="136" name="楕円 135">
          <a:extLst>
            <a:ext uri="{FF2B5EF4-FFF2-40B4-BE49-F238E27FC236}">
              <a16:creationId xmlns:a16="http://schemas.microsoft.com/office/drawing/2014/main" id="{0925D812-48A2-4D72-939B-9AE771755FF0}"/>
            </a:ext>
          </a:extLst>
        </xdr:cNvPr>
        <xdr:cNvSpPr/>
      </xdr:nvSpPr>
      <xdr:spPr>
        <a:xfrm>
          <a:off x="6231890" y="61518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30480</xdr:rowOff>
    </xdr:from>
    <xdr:to>
      <xdr:col>41</xdr:col>
      <xdr:colOff>50800</xdr:colOff>
      <xdr:row>36</xdr:row>
      <xdr:rowOff>30480</xdr:rowOff>
    </xdr:to>
    <xdr:cxnSp macro="">
      <xdr:nvCxnSpPr>
        <xdr:cNvPr id="137" name="直線コネクタ 136">
          <a:extLst>
            <a:ext uri="{FF2B5EF4-FFF2-40B4-BE49-F238E27FC236}">
              <a16:creationId xmlns:a16="http://schemas.microsoft.com/office/drawing/2014/main" id="{B619F527-7D1E-4F5F-B6CD-C26654A57523}"/>
            </a:ext>
          </a:extLst>
        </xdr:cNvPr>
        <xdr:cNvCxnSpPr/>
      </xdr:nvCxnSpPr>
      <xdr:spPr>
        <a:xfrm>
          <a:off x="6286500" y="62007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CDB5AD6B-9D17-4B34-BD2D-071676CF59CA}"/>
            </a:ext>
          </a:extLst>
        </xdr:cNvPr>
        <xdr:cNvSpPr txBox="1"/>
      </xdr:nvSpPr>
      <xdr:spPr>
        <a:xfrm>
          <a:off x="845446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C2F9867D-5AEE-41B3-BF7E-68E8C870FAFC}"/>
            </a:ext>
          </a:extLst>
        </xdr:cNvPr>
        <xdr:cNvSpPr txBox="1"/>
      </xdr:nvSpPr>
      <xdr:spPr>
        <a:xfrm>
          <a:off x="7673417"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0C72AB93-3703-480A-A570-E5DEBBD0097D}"/>
            </a:ext>
          </a:extLst>
        </xdr:cNvPr>
        <xdr:cNvSpPr txBox="1"/>
      </xdr:nvSpPr>
      <xdr:spPr>
        <a:xfrm>
          <a:off x="686633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7A089BF7-891B-4DBB-9036-9180EA111FFE}"/>
            </a:ext>
          </a:extLst>
        </xdr:cNvPr>
        <xdr:cNvSpPr txBox="1"/>
      </xdr:nvSpPr>
      <xdr:spPr>
        <a:xfrm>
          <a:off x="606877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97807</xdr:rowOff>
    </xdr:from>
    <xdr:ext cx="469744" cy="259045"/>
    <xdr:sp macro="" textlink="">
      <xdr:nvSpPr>
        <xdr:cNvPr id="142" name="n_1mainValue【図書館】&#10;一人当たり面積">
          <a:extLst>
            <a:ext uri="{FF2B5EF4-FFF2-40B4-BE49-F238E27FC236}">
              <a16:creationId xmlns:a16="http://schemas.microsoft.com/office/drawing/2014/main" id="{ED31EAE1-3971-4072-8992-0BF62E70F945}"/>
            </a:ext>
          </a:extLst>
        </xdr:cNvPr>
        <xdr:cNvSpPr txBox="1"/>
      </xdr:nvSpPr>
      <xdr:spPr>
        <a:xfrm>
          <a:off x="8454467" y="592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97807</xdr:rowOff>
    </xdr:from>
    <xdr:ext cx="469744" cy="259045"/>
    <xdr:sp macro="" textlink="">
      <xdr:nvSpPr>
        <xdr:cNvPr id="143" name="n_2mainValue【図書館】&#10;一人当たり面積">
          <a:extLst>
            <a:ext uri="{FF2B5EF4-FFF2-40B4-BE49-F238E27FC236}">
              <a16:creationId xmlns:a16="http://schemas.microsoft.com/office/drawing/2014/main" id="{946F8DD1-0039-4C12-8B64-D9A29DAFA995}"/>
            </a:ext>
          </a:extLst>
        </xdr:cNvPr>
        <xdr:cNvSpPr txBox="1"/>
      </xdr:nvSpPr>
      <xdr:spPr>
        <a:xfrm>
          <a:off x="7673417" y="592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97807</xdr:rowOff>
    </xdr:from>
    <xdr:ext cx="469744" cy="259045"/>
    <xdr:sp macro="" textlink="">
      <xdr:nvSpPr>
        <xdr:cNvPr id="144" name="n_3mainValue【図書館】&#10;一人当たり面積">
          <a:extLst>
            <a:ext uri="{FF2B5EF4-FFF2-40B4-BE49-F238E27FC236}">
              <a16:creationId xmlns:a16="http://schemas.microsoft.com/office/drawing/2014/main" id="{5CC882DD-5460-431C-8F62-127F5D1CA992}"/>
            </a:ext>
          </a:extLst>
        </xdr:cNvPr>
        <xdr:cNvSpPr txBox="1"/>
      </xdr:nvSpPr>
      <xdr:spPr>
        <a:xfrm>
          <a:off x="6866332" y="592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97807</xdr:rowOff>
    </xdr:from>
    <xdr:ext cx="469744" cy="259045"/>
    <xdr:sp macro="" textlink="">
      <xdr:nvSpPr>
        <xdr:cNvPr id="145" name="n_4mainValue【図書館】&#10;一人当たり面積">
          <a:extLst>
            <a:ext uri="{FF2B5EF4-FFF2-40B4-BE49-F238E27FC236}">
              <a16:creationId xmlns:a16="http://schemas.microsoft.com/office/drawing/2014/main" id="{410820AF-1FD1-413A-BF07-2678E5BB737A}"/>
            </a:ext>
          </a:extLst>
        </xdr:cNvPr>
        <xdr:cNvSpPr txBox="1"/>
      </xdr:nvSpPr>
      <xdr:spPr>
        <a:xfrm>
          <a:off x="6068772" y="592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F33349B-C4B1-4D1E-8CBB-B03EE6596BC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817A35C-B74E-4844-880B-35A2325A0D2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0864E43-30B8-4C6A-8E8C-247D3F97A96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494B966-B805-426A-95C4-936F7065117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9335B83-BDCC-46C3-98B9-CEF906537DAD}"/>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4473AE8-8DE6-47D0-A61A-0D4369E7944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11E907D-8027-44A5-8057-A9B635E5509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FAA355C-92F5-421C-B509-058EE6B2B891}"/>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6F6F9CA-03CD-4092-B323-69923CE29BC6}"/>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156CDE5-DD12-4CCB-8E6C-DFD469FBE39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69439B0-0C3A-43E7-8154-DDD48B3C66D5}"/>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5330368C-87CC-41AB-AA41-089A2B7500FA}"/>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991B79F5-275E-4A97-8580-2F51D05A870C}"/>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096B671-9AF9-47F5-A03A-CCC0AE59F7E4}"/>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22F48EF4-8A61-4902-A5A7-3DF4201C2E4A}"/>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D8F54EF4-4263-431E-9023-3EFF7D79A44C}"/>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4FDBE0F-6024-4425-9890-E5E311B65FA9}"/>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B2E82082-854E-4C87-805B-2D50A1C11C2E}"/>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A7BAF9A6-AB9E-4D0F-9C30-7529444355FF}"/>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BF51E5B-B90D-41FA-9C92-94FBA6227F1F}"/>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509F7375-4AD9-4491-BB0B-7647DF9F9234}"/>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6FDC0F3-D929-455F-ADA4-EAFAF0FEB795}"/>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48DEE37E-84DE-4063-A4E0-EBB462C9F2B7}"/>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A2038BBD-4D23-41B9-8531-9CE943D5DAA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B4E28707-AB94-48D9-BDBB-1E8134BE4535}"/>
            </a:ext>
          </a:extLst>
        </xdr:cNvPr>
        <xdr:cNvCxnSpPr/>
      </xdr:nvCxnSpPr>
      <xdr:spPr>
        <a:xfrm flipV="1">
          <a:off x="4173855" y="97726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5F3C1B58-F1AB-420B-940D-068CCAD0462F}"/>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8EE7983B-3B46-438A-A25C-72B34BB15D42}"/>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7BE79166-9C46-4D10-BEBD-1DE15B0BEFBC}"/>
            </a:ext>
          </a:extLst>
        </xdr:cNvPr>
        <xdr:cNvSpPr txBox="1"/>
      </xdr:nvSpPr>
      <xdr:spPr>
        <a:xfrm>
          <a:off x="421259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40F1FB68-F84E-4245-9F69-3C2147FFABA3}"/>
            </a:ext>
          </a:extLst>
        </xdr:cNvPr>
        <xdr:cNvCxnSpPr/>
      </xdr:nvCxnSpPr>
      <xdr:spPr>
        <a:xfrm>
          <a:off x="4112260" y="9772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BD7B1B6C-E522-422B-A8DE-48F016ACBD27}"/>
            </a:ext>
          </a:extLst>
        </xdr:cNvPr>
        <xdr:cNvSpPr txBox="1"/>
      </xdr:nvSpPr>
      <xdr:spPr>
        <a:xfrm>
          <a:off x="4212590" y="1003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53A83269-06B3-4E6C-A41B-FCE46E786DDD}"/>
            </a:ext>
          </a:extLst>
        </xdr:cNvPr>
        <xdr:cNvSpPr/>
      </xdr:nvSpPr>
      <xdr:spPr>
        <a:xfrm>
          <a:off x="4131310" y="101752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7C64D1FD-1BFD-42AD-87E2-DA8C178A1E85}"/>
            </a:ext>
          </a:extLst>
        </xdr:cNvPr>
        <xdr:cNvSpPr/>
      </xdr:nvSpPr>
      <xdr:spPr>
        <a:xfrm>
          <a:off x="3388360" y="101695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F1B30720-EF34-4CC7-91E7-E3E679E56EAB}"/>
            </a:ext>
          </a:extLst>
        </xdr:cNvPr>
        <xdr:cNvSpPr/>
      </xdr:nvSpPr>
      <xdr:spPr>
        <a:xfrm>
          <a:off x="2571750" y="10142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4132657D-13BC-4190-A738-E733F6E7CF7F}"/>
            </a:ext>
          </a:extLst>
        </xdr:cNvPr>
        <xdr:cNvSpPr/>
      </xdr:nvSpPr>
      <xdr:spPr>
        <a:xfrm>
          <a:off x="1774190" y="10127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5B19DFFF-3414-4CA4-BF51-751A1D5B784A}"/>
            </a:ext>
          </a:extLst>
        </xdr:cNvPr>
        <xdr:cNvSpPr/>
      </xdr:nvSpPr>
      <xdr:spPr>
        <a:xfrm>
          <a:off x="9880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33702A3-9687-4CB2-B570-3E10D69E153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155292B-C8BE-491D-A718-CD1C5DD9CAD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7B56A9C-9246-4946-B34C-2F7A1B80A95A}"/>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7006BCC-3CF3-40BE-9E92-DEE9A1614CF7}"/>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7963EC5-BFA9-415E-B74B-D33F192D6019}"/>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153035</xdr:rowOff>
    </xdr:from>
    <xdr:to>
      <xdr:col>24</xdr:col>
      <xdr:colOff>114300</xdr:colOff>
      <xdr:row>62</xdr:row>
      <xdr:rowOff>83185</xdr:rowOff>
    </xdr:to>
    <xdr:sp macro="" textlink="">
      <xdr:nvSpPr>
        <xdr:cNvPr id="186" name="楕円 185">
          <a:extLst>
            <a:ext uri="{FF2B5EF4-FFF2-40B4-BE49-F238E27FC236}">
              <a16:creationId xmlns:a16="http://schemas.microsoft.com/office/drawing/2014/main" id="{DC409375-ED08-422D-BFCB-7ADCE7DE588E}"/>
            </a:ext>
          </a:extLst>
        </xdr:cNvPr>
        <xdr:cNvSpPr/>
      </xdr:nvSpPr>
      <xdr:spPr>
        <a:xfrm>
          <a:off x="4131310" y="106114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131462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6D4B6637-868F-4C05-9A03-DC6F3EDD6662}"/>
            </a:ext>
          </a:extLst>
        </xdr:cNvPr>
        <xdr:cNvSpPr txBox="1"/>
      </xdr:nvSpPr>
      <xdr:spPr>
        <a:xfrm>
          <a:off x="4212590"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143510</xdr:rowOff>
    </xdr:from>
    <xdr:to>
      <xdr:col>20</xdr:col>
      <xdr:colOff>38100</xdr:colOff>
      <xdr:row>62</xdr:row>
      <xdr:rowOff>73660</xdr:rowOff>
    </xdr:to>
    <xdr:sp macro="" textlink="">
      <xdr:nvSpPr>
        <xdr:cNvPr id="188" name="楕円 187">
          <a:extLst>
            <a:ext uri="{FF2B5EF4-FFF2-40B4-BE49-F238E27FC236}">
              <a16:creationId xmlns:a16="http://schemas.microsoft.com/office/drawing/2014/main" id="{E3152310-6E71-40CE-A4F6-A4E678A4F2DF}"/>
            </a:ext>
          </a:extLst>
        </xdr:cNvPr>
        <xdr:cNvSpPr/>
      </xdr:nvSpPr>
      <xdr:spPr>
        <a:xfrm>
          <a:off x="3388360" y="106000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22860</xdr:rowOff>
    </xdr:from>
    <xdr:to>
      <xdr:col>24</xdr:col>
      <xdr:colOff>63500</xdr:colOff>
      <xdr:row>62</xdr:row>
      <xdr:rowOff>32385</xdr:rowOff>
    </xdr:to>
    <xdr:cxnSp macro="">
      <xdr:nvCxnSpPr>
        <xdr:cNvPr id="189" name="直線コネクタ 188">
          <a:extLst>
            <a:ext uri="{FF2B5EF4-FFF2-40B4-BE49-F238E27FC236}">
              <a16:creationId xmlns:a16="http://schemas.microsoft.com/office/drawing/2014/main" id="{37CF6C81-B585-4205-9A84-2BBB4F765718}"/>
            </a:ext>
          </a:extLst>
        </xdr:cNvPr>
        <xdr:cNvCxnSpPr/>
      </xdr:nvCxnSpPr>
      <xdr:spPr>
        <a:xfrm>
          <a:off x="3431540" y="10648950"/>
          <a:ext cx="7429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105410</xdr:rowOff>
    </xdr:from>
    <xdr:to>
      <xdr:col>15</xdr:col>
      <xdr:colOff>101600</xdr:colOff>
      <xdr:row>62</xdr:row>
      <xdr:rowOff>35560</xdr:rowOff>
    </xdr:to>
    <xdr:sp macro="" textlink="">
      <xdr:nvSpPr>
        <xdr:cNvPr id="190" name="楕円 189">
          <a:extLst>
            <a:ext uri="{FF2B5EF4-FFF2-40B4-BE49-F238E27FC236}">
              <a16:creationId xmlns:a16="http://schemas.microsoft.com/office/drawing/2014/main" id="{65CEBA38-307A-45B6-8E2A-4B456FA784C6}"/>
            </a:ext>
          </a:extLst>
        </xdr:cNvPr>
        <xdr:cNvSpPr/>
      </xdr:nvSpPr>
      <xdr:spPr>
        <a:xfrm>
          <a:off x="2571750" y="105619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156210</xdr:rowOff>
    </xdr:from>
    <xdr:to>
      <xdr:col>19</xdr:col>
      <xdr:colOff>177800</xdr:colOff>
      <xdr:row>62</xdr:row>
      <xdr:rowOff>22860</xdr:rowOff>
    </xdr:to>
    <xdr:cxnSp macro="">
      <xdr:nvCxnSpPr>
        <xdr:cNvPr id="191" name="直線コネクタ 190">
          <a:extLst>
            <a:ext uri="{FF2B5EF4-FFF2-40B4-BE49-F238E27FC236}">
              <a16:creationId xmlns:a16="http://schemas.microsoft.com/office/drawing/2014/main" id="{5860EBB0-C710-4438-96C1-93903C1D9BFA}"/>
            </a:ext>
          </a:extLst>
        </xdr:cNvPr>
        <xdr:cNvCxnSpPr/>
      </xdr:nvCxnSpPr>
      <xdr:spPr>
        <a:xfrm>
          <a:off x="2626360" y="10616565"/>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78740</xdr:rowOff>
    </xdr:from>
    <xdr:to>
      <xdr:col>10</xdr:col>
      <xdr:colOff>165100</xdr:colOff>
      <xdr:row>62</xdr:row>
      <xdr:rowOff>8890</xdr:rowOff>
    </xdr:to>
    <xdr:sp macro="" textlink="">
      <xdr:nvSpPr>
        <xdr:cNvPr id="192" name="楕円 191">
          <a:extLst>
            <a:ext uri="{FF2B5EF4-FFF2-40B4-BE49-F238E27FC236}">
              <a16:creationId xmlns:a16="http://schemas.microsoft.com/office/drawing/2014/main" id="{F14CCA85-0C0D-402B-A6AD-0D17CFE305CA}"/>
            </a:ext>
          </a:extLst>
        </xdr:cNvPr>
        <xdr:cNvSpPr/>
      </xdr:nvSpPr>
      <xdr:spPr>
        <a:xfrm>
          <a:off x="1774190" y="105371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129540</xdr:rowOff>
    </xdr:from>
    <xdr:to>
      <xdr:col>15</xdr:col>
      <xdr:colOff>50800</xdr:colOff>
      <xdr:row>61</xdr:row>
      <xdr:rowOff>156210</xdr:rowOff>
    </xdr:to>
    <xdr:cxnSp macro="">
      <xdr:nvCxnSpPr>
        <xdr:cNvPr id="193" name="直線コネクタ 192">
          <a:extLst>
            <a:ext uri="{FF2B5EF4-FFF2-40B4-BE49-F238E27FC236}">
              <a16:creationId xmlns:a16="http://schemas.microsoft.com/office/drawing/2014/main" id="{C6BCB37A-FE92-4328-93F2-0B51F0433100}"/>
            </a:ext>
          </a:extLst>
        </xdr:cNvPr>
        <xdr:cNvCxnSpPr/>
      </xdr:nvCxnSpPr>
      <xdr:spPr>
        <a:xfrm>
          <a:off x="1828800" y="10591800"/>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34925</xdr:rowOff>
    </xdr:from>
    <xdr:to>
      <xdr:col>6</xdr:col>
      <xdr:colOff>38100</xdr:colOff>
      <xdr:row>61</xdr:row>
      <xdr:rowOff>136525</xdr:rowOff>
    </xdr:to>
    <xdr:sp macro="" textlink="">
      <xdr:nvSpPr>
        <xdr:cNvPr id="194" name="楕円 193">
          <a:extLst>
            <a:ext uri="{FF2B5EF4-FFF2-40B4-BE49-F238E27FC236}">
              <a16:creationId xmlns:a16="http://schemas.microsoft.com/office/drawing/2014/main" id="{7796DCDC-C014-4186-A6E3-CE6F4A435A31}"/>
            </a:ext>
          </a:extLst>
        </xdr:cNvPr>
        <xdr:cNvSpPr/>
      </xdr:nvSpPr>
      <xdr:spPr>
        <a:xfrm>
          <a:off x="988060" y="104933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85725</xdr:rowOff>
    </xdr:from>
    <xdr:to>
      <xdr:col>10</xdr:col>
      <xdr:colOff>114300</xdr:colOff>
      <xdr:row>61</xdr:row>
      <xdr:rowOff>129540</xdr:rowOff>
    </xdr:to>
    <xdr:cxnSp macro="">
      <xdr:nvCxnSpPr>
        <xdr:cNvPr id="195" name="直線コネクタ 194">
          <a:extLst>
            <a:ext uri="{FF2B5EF4-FFF2-40B4-BE49-F238E27FC236}">
              <a16:creationId xmlns:a16="http://schemas.microsoft.com/office/drawing/2014/main" id="{B03C8DA4-7820-425B-9484-D7C435FABE31}"/>
            </a:ext>
          </a:extLst>
        </xdr:cNvPr>
        <xdr:cNvCxnSpPr/>
      </xdr:nvCxnSpPr>
      <xdr:spPr>
        <a:xfrm>
          <a:off x="1031240" y="10546080"/>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4DC33B60-2CAF-4F78-BDC8-E96210A908A0}"/>
            </a:ext>
          </a:extLst>
        </xdr:cNvPr>
        <xdr:cNvSpPr txBox="1"/>
      </xdr:nvSpPr>
      <xdr:spPr>
        <a:xfrm>
          <a:off x="32391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535DF915-BAC3-4C34-AAEE-904FE052D3FE}"/>
            </a:ext>
          </a:extLst>
        </xdr:cNvPr>
        <xdr:cNvSpPr txBox="1"/>
      </xdr:nvSpPr>
      <xdr:spPr>
        <a:xfrm>
          <a:off x="24390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2A99E726-F4E1-49C6-9E74-69902FC62DCA}"/>
            </a:ext>
          </a:extLst>
        </xdr:cNvPr>
        <xdr:cNvSpPr txBox="1"/>
      </xdr:nvSpPr>
      <xdr:spPr>
        <a:xfrm>
          <a:off x="164148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B838FCC8-C945-4235-91E4-ADFC7560BDD0}"/>
            </a:ext>
          </a:extLst>
        </xdr:cNvPr>
        <xdr:cNvSpPr txBox="1"/>
      </xdr:nvSpPr>
      <xdr:spPr>
        <a:xfrm>
          <a:off x="85535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64787</xdr:rowOff>
    </xdr:from>
    <xdr:ext cx="405111" cy="259045"/>
    <xdr:sp macro="" textlink="">
      <xdr:nvSpPr>
        <xdr:cNvPr id="200" name="n_1mainValue【体育館・プール】&#10;有形固定資産減価償却率">
          <a:extLst>
            <a:ext uri="{FF2B5EF4-FFF2-40B4-BE49-F238E27FC236}">
              <a16:creationId xmlns:a16="http://schemas.microsoft.com/office/drawing/2014/main" id="{C57A2FE4-795D-40F6-B935-2860F3821429}"/>
            </a:ext>
          </a:extLst>
        </xdr:cNvPr>
        <xdr:cNvSpPr txBox="1"/>
      </xdr:nvSpPr>
      <xdr:spPr>
        <a:xfrm>
          <a:off x="32391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26687</xdr:rowOff>
    </xdr:from>
    <xdr:ext cx="405111" cy="259045"/>
    <xdr:sp macro="" textlink="">
      <xdr:nvSpPr>
        <xdr:cNvPr id="201" name="n_2mainValue【体育館・プール】&#10;有形固定資産減価償却率">
          <a:extLst>
            <a:ext uri="{FF2B5EF4-FFF2-40B4-BE49-F238E27FC236}">
              <a16:creationId xmlns:a16="http://schemas.microsoft.com/office/drawing/2014/main" id="{2657D81C-12D1-4AA2-B2B6-B5F652D71747}"/>
            </a:ext>
          </a:extLst>
        </xdr:cNvPr>
        <xdr:cNvSpPr txBox="1"/>
      </xdr:nvSpPr>
      <xdr:spPr>
        <a:xfrm>
          <a:off x="24390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17</xdr:rowOff>
    </xdr:from>
    <xdr:ext cx="405111" cy="259045"/>
    <xdr:sp macro="" textlink="">
      <xdr:nvSpPr>
        <xdr:cNvPr id="202" name="n_3mainValue【体育館・プール】&#10;有形固定資産減価償却率">
          <a:extLst>
            <a:ext uri="{FF2B5EF4-FFF2-40B4-BE49-F238E27FC236}">
              <a16:creationId xmlns:a16="http://schemas.microsoft.com/office/drawing/2014/main" id="{43DA884B-6D1C-4814-84F5-5CE21CE0EC99}"/>
            </a:ext>
          </a:extLst>
        </xdr:cNvPr>
        <xdr:cNvSpPr txBox="1"/>
      </xdr:nvSpPr>
      <xdr:spPr>
        <a:xfrm>
          <a:off x="164148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127652</xdr:rowOff>
    </xdr:from>
    <xdr:ext cx="405111" cy="259045"/>
    <xdr:sp macro="" textlink="">
      <xdr:nvSpPr>
        <xdr:cNvPr id="203" name="n_4mainValue【体育館・プール】&#10;有形固定資産減価償却率">
          <a:extLst>
            <a:ext uri="{FF2B5EF4-FFF2-40B4-BE49-F238E27FC236}">
              <a16:creationId xmlns:a16="http://schemas.microsoft.com/office/drawing/2014/main" id="{B6CCDDC3-7258-4032-BB47-08F0A301835B}"/>
            </a:ext>
          </a:extLst>
        </xdr:cNvPr>
        <xdr:cNvSpPr txBox="1"/>
      </xdr:nvSpPr>
      <xdr:spPr>
        <a:xfrm>
          <a:off x="855354"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CFD03E4B-D147-40FB-BA71-E18601A44B7A}"/>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B971B831-8036-4CF2-B97A-BC07BE6AB7E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4991E16-F5B0-48B5-9D77-687B9CE8C66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F31DF96E-3E84-4CE8-BA03-33838CF0685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618CF017-8F37-49AE-B232-ABC4125D0FF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C7798A3F-9ECC-4F26-AC68-8986100E5A38}"/>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EC31C1C-2B1B-4493-81E5-AFA89B573946}"/>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2F0F7B8D-3498-4579-BD92-409ED029095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70309552-EC78-4174-B682-716970CEE4B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DCDC26A0-766B-4A96-A374-53FB4CF033F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34F6771E-4519-4F8A-B6B5-0219E3E30CB3}"/>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7A8A404E-0CE4-4EAA-BD36-BFBF3CA9BA64}"/>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2B86752D-7F36-4C38-9143-536177A0D0F9}"/>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7375BFB3-7B04-4142-98C5-1067D49C388D}"/>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63ADA409-1F80-4D88-A6BB-07057D4254BB}"/>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36FE7D06-1B87-4FAE-81DA-E44E426F2744}"/>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19FC6D85-00C0-4916-A175-597E9569907B}"/>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27142999-3D08-449D-AA3E-E344E1E67670}"/>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349C4571-5505-4B61-83A3-3CBAA25C7B06}"/>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FF672EAE-F4AC-4568-B883-92F296B2E03C}"/>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4605AD07-5E97-4286-8388-76E7CE02353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9FF9D901-A69B-46A2-9B7C-95F9CE87C8AF}"/>
            </a:ext>
          </a:extLst>
        </xdr:cNvPr>
        <xdr:cNvCxnSpPr/>
      </xdr:nvCxnSpPr>
      <xdr:spPr>
        <a:xfrm flipV="1">
          <a:off x="9429115" y="9580626"/>
          <a:ext cx="0" cy="138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52EC26ED-F4C6-44E4-BA85-B8DB15F1A639}"/>
            </a:ext>
          </a:extLst>
        </xdr:cNvPr>
        <xdr:cNvSpPr txBox="1"/>
      </xdr:nvSpPr>
      <xdr:spPr>
        <a:xfrm>
          <a:off x="9467850" y="1096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4236C23E-A49F-412C-874B-9D650B44EDF6}"/>
            </a:ext>
          </a:extLst>
        </xdr:cNvPr>
        <xdr:cNvCxnSpPr/>
      </xdr:nvCxnSpPr>
      <xdr:spPr>
        <a:xfrm>
          <a:off x="9356090" y="1096098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78640E08-AEC7-4DD0-BE81-63E76622B49E}"/>
            </a:ext>
          </a:extLst>
        </xdr:cNvPr>
        <xdr:cNvSpPr txBox="1"/>
      </xdr:nvSpPr>
      <xdr:spPr>
        <a:xfrm>
          <a:off x="9467850" y="935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BE3FFE82-FC1E-4635-8ECB-E1CA2899DFDA}"/>
            </a:ext>
          </a:extLst>
        </xdr:cNvPr>
        <xdr:cNvCxnSpPr/>
      </xdr:nvCxnSpPr>
      <xdr:spPr>
        <a:xfrm>
          <a:off x="9356090" y="95806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43037713-2644-4482-A3C0-6D3B91468861}"/>
            </a:ext>
          </a:extLst>
        </xdr:cNvPr>
        <xdr:cNvSpPr txBox="1"/>
      </xdr:nvSpPr>
      <xdr:spPr>
        <a:xfrm>
          <a:off x="9467850" y="10503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594AACDC-7AA7-4A19-818C-6DD41C5833A2}"/>
            </a:ext>
          </a:extLst>
        </xdr:cNvPr>
        <xdr:cNvSpPr/>
      </xdr:nvSpPr>
      <xdr:spPr>
        <a:xfrm>
          <a:off x="9394190" y="106461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D5966F50-1075-4B98-99D9-79115503E58A}"/>
            </a:ext>
          </a:extLst>
        </xdr:cNvPr>
        <xdr:cNvSpPr/>
      </xdr:nvSpPr>
      <xdr:spPr>
        <a:xfrm>
          <a:off x="8632190" y="1065072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B9BB4A2A-3941-4CAD-9332-57B2B148953F}"/>
            </a:ext>
          </a:extLst>
        </xdr:cNvPr>
        <xdr:cNvSpPr/>
      </xdr:nvSpPr>
      <xdr:spPr>
        <a:xfrm>
          <a:off x="7846060" y="1065491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3B2C4285-95B2-4ACE-BA19-FA86D2DAF173}"/>
            </a:ext>
          </a:extLst>
        </xdr:cNvPr>
        <xdr:cNvSpPr/>
      </xdr:nvSpPr>
      <xdr:spPr>
        <a:xfrm>
          <a:off x="70294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7CD6838F-6AEB-4B27-B955-2291516232F1}"/>
            </a:ext>
          </a:extLst>
        </xdr:cNvPr>
        <xdr:cNvSpPr/>
      </xdr:nvSpPr>
      <xdr:spPr>
        <a:xfrm>
          <a:off x="6231890" y="106617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8E19A9E-D0A5-41AB-A50F-AC5A511629A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3432AC1-F64C-41A4-9361-4993469341AE}"/>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D29DDD7-E18B-47EC-91F7-691D5729756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BA3D04D-E1F0-417F-A1ED-F9D4D0AF05EC}"/>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E8B9452-E430-4CA8-8306-186B31467976}"/>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170942</xdr:rowOff>
    </xdr:from>
    <xdr:to>
      <xdr:col>55</xdr:col>
      <xdr:colOff>50800</xdr:colOff>
      <xdr:row>63</xdr:row>
      <xdr:rowOff>101092</xdr:rowOff>
    </xdr:to>
    <xdr:sp macro="" textlink="">
      <xdr:nvSpPr>
        <xdr:cNvPr id="241" name="楕円 240">
          <a:extLst>
            <a:ext uri="{FF2B5EF4-FFF2-40B4-BE49-F238E27FC236}">
              <a16:creationId xmlns:a16="http://schemas.microsoft.com/office/drawing/2014/main" id="{D4A11F9C-5DCE-4C24-BF94-E682546396EC}"/>
            </a:ext>
          </a:extLst>
        </xdr:cNvPr>
        <xdr:cNvSpPr/>
      </xdr:nvSpPr>
      <xdr:spPr>
        <a:xfrm>
          <a:off x="9394190" y="10804652"/>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85869</xdr:rowOff>
    </xdr:from>
    <xdr:ext cx="469744" cy="259045"/>
    <xdr:sp macro="" textlink="">
      <xdr:nvSpPr>
        <xdr:cNvPr id="242" name="【体育館・プール】&#10;一人当たり面積該当値テキスト">
          <a:extLst>
            <a:ext uri="{FF2B5EF4-FFF2-40B4-BE49-F238E27FC236}">
              <a16:creationId xmlns:a16="http://schemas.microsoft.com/office/drawing/2014/main" id="{6C969A94-4DB0-4C7E-99FF-2753429B3DD6}"/>
            </a:ext>
          </a:extLst>
        </xdr:cNvPr>
        <xdr:cNvSpPr txBox="1"/>
      </xdr:nvSpPr>
      <xdr:spPr>
        <a:xfrm>
          <a:off x="9467850" y="107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170942</xdr:rowOff>
    </xdr:from>
    <xdr:to>
      <xdr:col>50</xdr:col>
      <xdr:colOff>165100</xdr:colOff>
      <xdr:row>63</xdr:row>
      <xdr:rowOff>101092</xdr:rowOff>
    </xdr:to>
    <xdr:sp macro="" textlink="">
      <xdr:nvSpPr>
        <xdr:cNvPr id="243" name="楕円 242">
          <a:extLst>
            <a:ext uri="{FF2B5EF4-FFF2-40B4-BE49-F238E27FC236}">
              <a16:creationId xmlns:a16="http://schemas.microsoft.com/office/drawing/2014/main" id="{59CB8E8C-D152-44D0-AA6B-81B5FCB2AAA3}"/>
            </a:ext>
          </a:extLst>
        </xdr:cNvPr>
        <xdr:cNvSpPr/>
      </xdr:nvSpPr>
      <xdr:spPr>
        <a:xfrm>
          <a:off x="8632190" y="1080465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50292</xdr:rowOff>
    </xdr:from>
    <xdr:to>
      <xdr:col>55</xdr:col>
      <xdr:colOff>0</xdr:colOff>
      <xdr:row>63</xdr:row>
      <xdr:rowOff>50292</xdr:rowOff>
    </xdr:to>
    <xdr:cxnSp macro="">
      <xdr:nvCxnSpPr>
        <xdr:cNvPr id="244" name="直線コネクタ 243">
          <a:extLst>
            <a:ext uri="{FF2B5EF4-FFF2-40B4-BE49-F238E27FC236}">
              <a16:creationId xmlns:a16="http://schemas.microsoft.com/office/drawing/2014/main" id="{B761D890-DB3E-472B-9074-6A1061F2407E}"/>
            </a:ext>
          </a:extLst>
        </xdr:cNvPr>
        <xdr:cNvCxnSpPr/>
      </xdr:nvCxnSpPr>
      <xdr:spPr>
        <a:xfrm>
          <a:off x="8686800" y="1085545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1778</xdr:rowOff>
    </xdr:from>
    <xdr:to>
      <xdr:col>46</xdr:col>
      <xdr:colOff>38100</xdr:colOff>
      <xdr:row>63</xdr:row>
      <xdr:rowOff>103378</xdr:rowOff>
    </xdr:to>
    <xdr:sp macro="" textlink="">
      <xdr:nvSpPr>
        <xdr:cNvPr id="245" name="楕円 244">
          <a:extLst>
            <a:ext uri="{FF2B5EF4-FFF2-40B4-BE49-F238E27FC236}">
              <a16:creationId xmlns:a16="http://schemas.microsoft.com/office/drawing/2014/main" id="{C41D5962-C1C8-45C1-971A-B6846EC99BC2}"/>
            </a:ext>
          </a:extLst>
        </xdr:cNvPr>
        <xdr:cNvSpPr/>
      </xdr:nvSpPr>
      <xdr:spPr>
        <a:xfrm>
          <a:off x="7846060" y="108031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50292</xdr:rowOff>
    </xdr:from>
    <xdr:to>
      <xdr:col>50</xdr:col>
      <xdr:colOff>114300</xdr:colOff>
      <xdr:row>63</xdr:row>
      <xdr:rowOff>52578</xdr:rowOff>
    </xdr:to>
    <xdr:cxnSp macro="">
      <xdr:nvCxnSpPr>
        <xdr:cNvPr id="246" name="直線コネクタ 245">
          <a:extLst>
            <a:ext uri="{FF2B5EF4-FFF2-40B4-BE49-F238E27FC236}">
              <a16:creationId xmlns:a16="http://schemas.microsoft.com/office/drawing/2014/main" id="{A04D448B-596A-4BB1-8926-2AC64F130414}"/>
            </a:ext>
          </a:extLst>
        </xdr:cNvPr>
        <xdr:cNvCxnSpPr/>
      </xdr:nvCxnSpPr>
      <xdr:spPr>
        <a:xfrm flipV="1">
          <a:off x="7889240" y="10855452"/>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1778</xdr:rowOff>
    </xdr:from>
    <xdr:to>
      <xdr:col>41</xdr:col>
      <xdr:colOff>101600</xdr:colOff>
      <xdr:row>63</xdr:row>
      <xdr:rowOff>103378</xdr:rowOff>
    </xdr:to>
    <xdr:sp macro="" textlink="">
      <xdr:nvSpPr>
        <xdr:cNvPr id="247" name="楕円 246">
          <a:extLst>
            <a:ext uri="{FF2B5EF4-FFF2-40B4-BE49-F238E27FC236}">
              <a16:creationId xmlns:a16="http://schemas.microsoft.com/office/drawing/2014/main" id="{F14C669B-BAFD-4F55-BEBB-4D5F8F645B22}"/>
            </a:ext>
          </a:extLst>
        </xdr:cNvPr>
        <xdr:cNvSpPr/>
      </xdr:nvSpPr>
      <xdr:spPr>
        <a:xfrm>
          <a:off x="7029450" y="1080312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52578</xdr:rowOff>
    </xdr:from>
    <xdr:to>
      <xdr:col>45</xdr:col>
      <xdr:colOff>177800</xdr:colOff>
      <xdr:row>63</xdr:row>
      <xdr:rowOff>52578</xdr:rowOff>
    </xdr:to>
    <xdr:cxnSp macro="">
      <xdr:nvCxnSpPr>
        <xdr:cNvPr id="248" name="直線コネクタ 247">
          <a:extLst>
            <a:ext uri="{FF2B5EF4-FFF2-40B4-BE49-F238E27FC236}">
              <a16:creationId xmlns:a16="http://schemas.microsoft.com/office/drawing/2014/main" id="{328EA22A-976A-440F-8FA1-50E2DE3C46A5}"/>
            </a:ext>
          </a:extLst>
        </xdr:cNvPr>
        <xdr:cNvCxnSpPr/>
      </xdr:nvCxnSpPr>
      <xdr:spPr>
        <a:xfrm>
          <a:off x="7084060" y="1085773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1778</xdr:rowOff>
    </xdr:from>
    <xdr:to>
      <xdr:col>36</xdr:col>
      <xdr:colOff>165100</xdr:colOff>
      <xdr:row>63</xdr:row>
      <xdr:rowOff>103378</xdr:rowOff>
    </xdr:to>
    <xdr:sp macro="" textlink="">
      <xdr:nvSpPr>
        <xdr:cNvPr id="249" name="楕円 248">
          <a:extLst>
            <a:ext uri="{FF2B5EF4-FFF2-40B4-BE49-F238E27FC236}">
              <a16:creationId xmlns:a16="http://schemas.microsoft.com/office/drawing/2014/main" id="{5B067406-7B24-4DFD-B3E7-41E6D39B0F73}"/>
            </a:ext>
          </a:extLst>
        </xdr:cNvPr>
        <xdr:cNvSpPr/>
      </xdr:nvSpPr>
      <xdr:spPr>
        <a:xfrm>
          <a:off x="6231890" y="1080312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52578</xdr:rowOff>
    </xdr:from>
    <xdr:to>
      <xdr:col>41</xdr:col>
      <xdr:colOff>50800</xdr:colOff>
      <xdr:row>63</xdr:row>
      <xdr:rowOff>52578</xdr:rowOff>
    </xdr:to>
    <xdr:cxnSp macro="">
      <xdr:nvCxnSpPr>
        <xdr:cNvPr id="250" name="直線コネクタ 249">
          <a:extLst>
            <a:ext uri="{FF2B5EF4-FFF2-40B4-BE49-F238E27FC236}">
              <a16:creationId xmlns:a16="http://schemas.microsoft.com/office/drawing/2014/main" id="{790E187E-B381-4540-A25D-4A845E167E35}"/>
            </a:ext>
          </a:extLst>
        </xdr:cNvPr>
        <xdr:cNvCxnSpPr/>
      </xdr:nvCxnSpPr>
      <xdr:spPr>
        <a:xfrm>
          <a:off x="6286500" y="108577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A884BD69-CA2E-48D8-A0F7-8378DF591AFC}"/>
            </a:ext>
          </a:extLst>
        </xdr:cNvPr>
        <xdr:cNvSpPr txBox="1"/>
      </xdr:nvSpPr>
      <xdr:spPr>
        <a:xfrm>
          <a:off x="8454467" y="1042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87CDB2BB-BA6F-4383-8C1C-105158905E3F}"/>
            </a:ext>
          </a:extLst>
        </xdr:cNvPr>
        <xdr:cNvSpPr txBox="1"/>
      </xdr:nvSpPr>
      <xdr:spPr>
        <a:xfrm>
          <a:off x="7673417" y="1043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AE1533FB-F53F-42C4-A423-8EF6E939AB80}"/>
            </a:ext>
          </a:extLst>
        </xdr:cNvPr>
        <xdr:cNvSpPr txBox="1"/>
      </xdr:nvSpPr>
      <xdr:spPr>
        <a:xfrm>
          <a:off x="68663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4D610FFF-70F5-47EB-A7ED-B3A0039812A1}"/>
            </a:ext>
          </a:extLst>
        </xdr:cNvPr>
        <xdr:cNvSpPr txBox="1"/>
      </xdr:nvSpPr>
      <xdr:spPr>
        <a:xfrm>
          <a:off x="6068772"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92219</xdr:rowOff>
    </xdr:from>
    <xdr:ext cx="469744" cy="259045"/>
    <xdr:sp macro="" textlink="">
      <xdr:nvSpPr>
        <xdr:cNvPr id="255" name="n_1mainValue【体育館・プール】&#10;一人当たり面積">
          <a:extLst>
            <a:ext uri="{FF2B5EF4-FFF2-40B4-BE49-F238E27FC236}">
              <a16:creationId xmlns:a16="http://schemas.microsoft.com/office/drawing/2014/main" id="{E4A131EA-2945-4E90-81F9-78B0AE39EE10}"/>
            </a:ext>
          </a:extLst>
        </xdr:cNvPr>
        <xdr:cNvSpPr txBox="1"/>
      </xdr:nvSpPr>
      <xdr:spPr>
        <a:xfrm>
          <a:off x="8454467" y="1089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94505</xdr:rowOff>
    </xdr:from>
    <xdr:ext cx="469744" cy="259045"/>
    <xdr:sp macro="" textlink="">
      <xdr:nvSpPr>
        <xdr:cNvPr id="256" name="n_2mainValue【体育館・プール】&#10;一人当たり面積">
          <a:extLst>
            <a:ext uri="{FF2B5EF4-FFF2-40B4-BE49-F238E27FC236}">
              <a16:creationId xmlns:a16="http://schemas.microsoft.com/office/drawing/2014/main" id="{5E1A2BE1-5E20-4707-AA88-F76C072BAC32}"/>
            </a:ext>
          </a:extLst>
        </xdr:cNvPr>
        <xdr:cNvSpPr txBox="1"/>
      </xdr:nvSpPr>
      <xdr:spPr>
        <a:xfrm>
          <a:off x="7673417"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94505</xdr:rowOff>
    </xdr:from>
    <xdr:ext cx="469744" cy="259045"/>
    <xdr:sp macro="" textlink="">
      <xdr:nvSpPr>
        <xdr:cNvPr id="257" name="n_3mainValue【体育館・プール】&#10;一人当たり面積">
          <a:extLst>
            <a:ext uri="{FF2B5EF4-FFF2-40B4-BE49-F238E27FC236}">
              <a16:creationId xmlns:a16="http://schemas.microsoft.com/office/drawing/2014/main" id="{6198D957-DF18-4946-A9E5-2440EA2D2503}"/>
            </a:ext>
          </a:extLst>
        </xdr:cNvPr>
        <xdr:cNvSpPr txBox="1"/>
      </xdr:nvSpPr>
      <xdr:spPr>
        <a:xfrm>
          <a:off x="6866332"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94505</xdr:rowOff>
    </xdr:from>
    <xdr:ext cx="469744" cy="259045"/>
    <xdr:sp macro="" textlink="">
      <xdr:nvSpPr>
        <xdr:cNvPr id="258" name="n_4mainValue【体育館・プール】&#10;一人当たり面積">
          <a:extLst>
            <a:ext uri="{FF2B5EF4-FFF2-40B4-BE49-F238E27FC236}">
              <a16:creationId xmlns:a16="http://schemas.microsoft.com/office/drawing/2014/main" id="{530CC0C1-A92D-4ADB-8CAB-7FE4D497CB9E}"/>
            </a:ext>
          </a:extLst>
        </xdr:cNvPr>
        <xdr:cNvSpPr txBox="1"/>
      </xdr:nvSpPr>
      <xdr:spPr>
        <a:xfrm>
          <a:off x="6068772"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E351027-3F47-4410-BAA4-BA2B63BBBE43}"/>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F107048-10B5-4351-8C1B-B62C3C139E81}"/>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49C49B22-48A2-4E05-9014-7C149CC0332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79E350ED-F68E-4DCA-89CC-6D42EC803E48}"/>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E50BB-8F4E-4452-9E8F-AA9EB8FB0AD2}"/>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141301A6-7224-49A4-BFB1-06AFE4227A07}"/>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121F99DC-2DD0-4C40-AFBF-9A335D2B93B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35DAC0DA-E43A-4EF5-A581-F4CC0A33233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6CB7B89E-7A77-4588-A59F-4048B2CAA1F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FE6EA89A-AD7F-4758-B0EE-839EA76A9637}"/>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A6900EF0-B1EB-4B3E-96C5-A6213BBA4311}"/>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DF51B0E3-BA8C-4098-A232-94DEF29FBC47}"/>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AF5451DC-D1B2-4D46-B203-D437A954C19B}"/>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A1D25928-0314-4F0B-A417-78C76E9F2D2C}"/>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278A5433-2F21-4B51-B896-8226EACF0409}"/>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5F7B2021-7129-4CE2-8110-2C8D83C40A6F}"/>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4FE8C70A-1296-422A-980A-D4C52C0A00BE}"/>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A20516B9-CC90-4B4A-9A89-897970574F4E}"/>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43C6EC10-EAB0-4124-AF45-CE8283F43BDC}"/>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94F790FE-093C-4646-9F86-ABD6096B4648}"/>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02F8AF89-C875-4191-AC81-BCBC72B7EC23}"/>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6EE9B0B2-3B05-4816-896F-382114CCFC6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AA0ED825-7BE7-460B-A460-366FF169E826}"/>
            </a:ext>
          </a:extLst>
        </xdr:cNvPr>
        <xdr:cNvCxnSpPr/>
      </xdr:nvCxnSpPr>
      <xdr:spPr>
        <a:xfrm flipV="1">
          <a:off x="4173855" y="1339138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71BAF56C-DABE-459D-9DD2-438B70971C3A}"/>
            </a:ext>
          </a:extLst>
        </xdr:cNvPr>
        <xdr:cNvSpPr txBox="1"/>
      </xdr:nvSpPr>
      <xdr:spPr>
        <a:xfrm>
          <a:off x="4212590" y="1466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C75E5154-CDBD-4DC4-9A00-1A48DDD38457}"/>
            </a:ext>
          </a:extLst>
        </xdr:cNvPr>
        <xdr:cNvCxnSpPr/>
      </xdr:nvCxnSpPr>
      <xdr:spPr>
        <a:xfrm>
          <a:off x="4112260" y="1466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BEED03CA-5DA8-4E6B-A701-B025AA7505D3}"/>
            </a:ext>
          </a:extLst>
        </xdr:cNvPr>
        <xdr:cNvSpPr txBox="1"/>
      </xdr:nvSpPr>
      <xdr:spPr>
        <a:xfrm>
          <a:off x="4212590" y="1316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C765C8E3-6A92-48A2-ACF0-F90704B854C5}"/>
            </a:ext>
          </a:extLst>
        </xdr:cNvPr>
        <xdr:cNvCxnSpPr/>
      </xdr:nvCxnSpPr>
      <xdr:spPr>
        <a:xfrm>
          <a:off x="4112260" y="13391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44634ABB-3C9A-4FD9-910A-01A47381E2E2}"/>
            </a:ext>
          </a:extLst>
        </xdr:cNvPr>
        <xdr:cNvSpPr txBox="1"/>
      </xdr:nvSpPr>
      <xdr:spPr>
        <a:xfrm>
          <a:off x="4212590" y="13804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072BC5A5-6116-4BBD-A8D8-B999BEE8DF79}"/>
            </a:ext>
          </a:extLst>
        </xdr:cNvPr>
        <xdr:cNvSpPr/>
      </xdr:nvSpPr>
      <xdr:spPr>
        <a:xfrm>
          <a:off x="4131310" y="138225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C9148B66-4494-4CA4-9130-4C0493DD183F}"/>
            </a:ext>
          </a:extLst>
        </xdr:cNvPr>
        <xdr:cNvSpPr/>
      </xdr:nvSpPr>
      <xdr:spPr>
        <a:xfrm>
          <a:off x="3388360" y="137901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2BCDACEF-3421-4836-895D-5303ECF8285D}"/>
            </a:ext>
          </a:extLst>
        </xdr:cNvPr>
        <xdr:cNvSpPr/>
      </xdr:nvSpPr>
      <xdr:spPr>
        <a:xfrm>
          <a:off x="2571750" y="137558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425E3263-F223-42C5-B299-097F514A8DBB}"/>
            </a:ext>
          </a:extLst>
        </xdr:cNvPr>
        <xdr:cNvSpPr/>
      </xdr:nvSpPr>
      <xdr:spPr>
        <a:xfrm>
          <a:off x="1774190" y="1373225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43AD825F-6D75-4A17-A3D2-EC6F213706BB}"/>
            </a:ext>
          </a:extLst>
        </xdr:cNvPr>
        <xdr:cNvSpPr/>
      </xdr:nvSpPr>
      <xdr:spPr>
        <a:xfrm>
          <a:off x="988060" y="136899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FF75018E-514A-44A3-A8EE-E2ED1A4310F6}"/>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6DCA2A74-05AB-4FE1-B6D4-BC149F91DCE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C3F3982-0FDC-4E19-8EAE-7FA8D0BA6079}"/>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F0341894-38BC-44CD-B8D9-24F7F9EA1092}"/>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3F56582-949F-4A5D-BB13-A02C9239C66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14732</xdr:rowOff>
    </xdr:from>
    <xdr:to>
      <xdr:col>24</xdr:col>
      <xdr:colOff>114300</xdr:colOff>
      <xdr:row>80</xdr:row>
      <xdr:rowOff>116332</xdr:rowOff>
    </xdr:to>
    <xdr:sp macro="" textlink="">
      <xdr:nvSpPr>
        <xdr:cNvPr id="297" name="楕円 296">
          <a:extLst>
            <a:ext uri="{FF2B5EF4-FFF2-40B4-BE49-F238E27FC236}">
              <a16:creationId xmlns:a16="http://schemas.microsoft.com/office/drawing/2014/main" id="{295D1925-5F89-492B-ACE8-805060888BA1}"/>
            </a:ext>
          </a:extLst>
        </xdr:cNvPr>
        <xdr:cNvSpPr/>
      </xdr:nvSpPr>
      <xdr:spPr>
        <a:xfrm>
          <a:off x="4131310" y="137345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37609</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42A16CD0-2D2C-4E5A-99D0-297EF988D3F8}"/>
            </a:ext>
          </a:extLst>
        </xdr:cNvPr>
        <xdr:cNvSpPr txBox="1"/>
      </xdr:nvSpPr>
      <xdr:spPr>
        <a:xfrm>
          <a:off x="4212590" y="13582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1015</xdr:rowOff>
    </xdr:from>
    <xdr:to>
      <xdr:col>20</xdr:col>
      <xdr:colOff>38100</xdr:colOff>
      <xdr:row>80</xdr:row>
      <xdr:rowOff>102615</xdr:rowOff>
    </xdr:to>
    <xdr:sp macro="" textlink="">
      <xdr:nvSpPr>
        <xdr:cNvPr id="299" name="楕円 298">
          <a:extLst>
            <a:ext uri="{FF2B5EF4-FFF2-40B4-BE49-F238E27FC236}">
              <a16:creationId xmlns:a16="http://schemas.microsoft.com/office/drawing/2014/main" id="{238EEDA0-6AEF-4AC1-8D93-2468C7B12D5E}"/>
            </a:ext>
          </a:extLst>
        </xdr:cNvPr>
        <xdr:cNvSpPr/>
      </xdr:nvSpPr>
      <xdr:spPr>
        <a:xfrm>
          <a:off x="3388360" y="13717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51815</xdr:rowOff>
    </xdr:from>
    <xdr:to>
      <xdr:col>24</xdr:col>
      <xdr:colOff>63500</xdr:colOff>
      <xdr:row>80</xdr:row>
      <xdr:rowOff>65532</xdr:rowOff>
    </xdr:to>
    <xdr:cxnSp macro="">
      <xdr:nvCxnSpPr>
        <xdr:cNvPr id="300" name="直線コネクタ 299">
          <a:extLst>
            <a:ext uri="{FF2B5EF4-FFF2-40B4-BE49-F238E27FC236}">
              <a16:creationId xmlns:a16="http://schemas.microsoft.com/office/drawing/2014/main" id="{31662560-5ECA-4E31-B0AA-FCF706561D71}"/>
            </a:ext>
          </a:extLst>
        </xdr:cNvPr>
        <xdr:cNvCxnSpPr/>
      </xdr:nvCxnSpPr>
      <xdr:spPr>
        <a:xfrm>
          <a:off x="3431540" y="13771625"/>
          <a:ext cx="742950" cy="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140463</xdr:rowOff>
    </xdr:from>
    <xdr:to>
      <xdr:col>15</xdr:col>
      <xdr:colOff>101600</xdr:colOff>
      <xdr:row>80</xdr:row>
      <xdr:rowOff>70613</xdr:rowOff>
    </xdr:to>
    <xdr:sp macro="" textlink="">
      <xdr:nvSpPr>
        <xdr:cNvPr id="301" name="楕円 300">
          <a:extLst>
            <a:ext uri="{FF2B5EF4-FFF2-40B4-BE49-F238E27FC236}">
              <a16:creationId xmlns:a16="http://schemas.microsoft.com/office/drawing/2014/main" id="{0DB8EC4D-D134-4E66-8398-7F862F29BAAE}"/>
            </a:ext>
          </a:extLst>
        </xdr:cNvPr>
        <xdr:cNvSpPr/>
      </xdr:nvSpPr>
      <xdr:spPr>
        <a:xfrm>
          <a:off x="2571750" y="136812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19813</xdr:rowOff>
    </xdr:from>
    <xdr:to>
      <xdr:col>19</xdr:col>
      <xdr:colOff>177800</xdr:colOff>
      <xdr:row>80</xdr:row>
      <xdr:rowOff>51815</xdr:rowOff>
    </xdr:to>
    <xdr:cxnSp macro="">
      <xdr:nvCxnSpPr>
        <xdr:cNvPr id="302" name="直線コネクタ 301">
          <a:extLst>
            <a:ext uri="{FF2B5EF4-FFF2-40B4-BE49-F238E27FC236}">
              <a16:creationId xmlns:a16="http://schemas.microsoft.com/office/drawing/2014/main" id="{2ACBF363-3569-423A-9559-35211F2346A3}"/>
            </a:ext>
          </a:extLst>
        </xdr:cNvPr>
        <xdr:cNvCxnSpPr/>
      </xdr:nvCxnSpPr>
      <xdr:spPr>
        <a:xfrm>
          <a:off x="2626360" y="13732003"/>
          <a:ext cx="805180" cy="3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97028</xdr:rowOff>
    </xdr:from>
    <xdr:to>
      <xdr:col>10</xdr:col>
      <xdr:colOff>165100</xdr:colOff>
      <xdr:row>80</xdr:row>
      <xdr:rowOff>27178</xdr:rowOff>
    </xdr:to>
    <xdr:sp macro="" textlink="">
      <xdr:nvSpPr>
        <xdr:cNvPr id="303" name="楕円 302">
          <a:extLst>
            <a:ext uri="{FF2B5EF4-FFF2-40B4-BE49-F238E27FC236}">
              <a16:creationId xmlns:a16="http://schemas.microsoft.com/office/drawing/2014/main" id="{1469AFE8-8E3F-4810-AE05-CAD64083225B}"/>
            </a:ext>
          </a:extLst>
        </xdr:cNvPr>
        <xdr:cNvSpPr/>
      </xdr:nvSpPr>
      <xdr:spPr>
        <a:xfrm>
          <a:off x="1774190" y="136377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147828</xdr:rowOff>
    </xdr:from>
    <xdr:to>
      <xdr:col>15</xdr:col>
      <xdr:colOff>50800</xdr:colOff>
      <xdr:row>80</xdr:row>
      <xdr:rowOff>19813</xdr:rowOff>
    </xdr:to>
    <xdr:cxnSp macro="">
      <xdr:nvCxnSpPr>
        <xdr:cNvPr id="304" name="直線コネクタ 303">
          <a:extLst>
            <a:ext uri="{FF2B5EF4-FFF2-40B4-BE49-F238E27FC236}">
              <a16:creationId xmlns:a16="http://schemas.microsoft.com/office/drawing/2014/main" id="{F9BCDAB9-4F88-4FF9-9186-1193B9EA79DA}"/>
            </a:ext>
          </a:extLst>
        </xdr:cNvPr>
        <xdr:cNvCxnSpPr/>
      </xdr:nvCxnSpPr>
      <xdr:spPr>
        <a:xfrm>
          <a:off x="1828800" y="13690473"/>
          <a:ext cx="797560" cy="41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42163</xdr:rowOff>
    </xdr:from>
    <xdr:to>
      <xdr:col>6</xdr:col>
      <xdr:colOff>38100</xdr:colOff>
      <xdr:row>79</xdr:row>
      <xdr:rowOff>143763</xdr:rowOff>
    </xdr:to>
    <xdr:sp macro="" textlink="">
      <xdr:nvSpPr>
        <xdr:cNvPr id="305" name="楕円 304">
          <a:extLst>
            <a:ext uri="{FF2B5EF4-FFF2-40B4-BE49-F238E27FC236}">
              <a16:creationId xmlns:a16="http://schemas.microsoft.com/office/drawing/2014/main" id="{0CF09283-509C-4B1C-B686-67AA684743C2}"/>
            </a:ext>
          </a:extLst>
        </xdr:cNvPr>
        <xdr:cNvSpPr/>
      </xdr:nvSpPr>
      <xdr:spPr>
        <a:xfrm>
          <a:off x="988060" y="135886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92963</xdr:rowOff>
    </xdr:from>
    <xdr:to>
      <xdr:col>10</xdr:col>
      <xdr:colOff>114300</xdr:colOff>
      <xdr:row>79</xdr:row>
      <xdr:rowOff>147828</xdr:rowOff>
    </xdr:to>
    <xdr:cxnSp macro="">
      <xdr:nvCxnSpPr>
        <xdr:cNvPr id="306" name="直線コネクタ 305">
          <a:extLst>
            <a:ext uri="{FF2B5EF4-FFF2-40B4-BE49-F238E27FC236}">
              <a16:creationId xmlns:a16="http://schemas.microsoft.com/office/drawing/2014/main" id="{FF22BE98-128C-4791-8088-5CF784E23869}"/>
            </a:ext>
          </a:extLst>
        </xdr:cNvPr>
        <xdr:cNvCxnSpPr/>
      </xdr:nvCxnSpPr>
      <xdr:spPr>
        <a:xfrm>
          <a:off x="1031240" y="13641323"/>
          <a:ext cx="797560" cy="4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F91A53ED-05D8-4E5E-AE7D-D2CAC70CA200}"/>
            </a:ext>
          </a:extLst>
        </xdr:cNvPr>
        <xdr:cNvSpPr txBox="1"/>
      </xdr:nvSpPr>
      <xdr:spPr>
        <a:xfrm>
          <a:off x="3239144" y="1388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20D94453-E3A4-4CE2-A476-7E717537143C}"/>
            </a:ext>
          </a:extLst>
        </xdr:cNvPr>
        <xdr:cNvSpPr txBox="1"/>
      </xdr:nvSpPr>
      <xdr:spPr>
        <a:xfrm>
          <a:off x="2439044" y="1385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BBD8CF64-BED4-4DCE-9CB5-A0BDAEC3093A}"/>
            </a:ext>
          </a:extLst>
        </xdr:cNvPr>
        <xdr:cNvSpPr txBox="1"/>
      </xdr:nvSpPr>
      <xdr:spPr>
        <a:xfrm>
          <a:off x="1641484" y="13819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97534EAC-6FD9-4EEB-BDBB-7BA2D7513551}"/>
            </a:ext>
          </a:extLst>
        </xdr:cNvPr>
        <xdr:cNvSpPr txBox="1"/>
      </xdr:nvSpPr>
      <xdr:spPr>
        <a:xfrm>
          <a:off x="855354" y="1378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119142</xdr:rowOff>
    </xdr:from>
    <xdr:ext cx="405111" cy="259045"/>
    <xdr:sp macro="" textlink="">
      <xdr:nvSpPr>
        <xdr:cNvPr id="311" name="n_1mainValue【福祉施設】&#10;有形固定資産減価償却率">
          <a:extLst>
            <a:ext uri="{FF2B5EF4-FFF2-40B4-BE49-F238E27FC236}">
              <a16:creationId xmlns:a16="http://schemas.microsoft.com/office/drawing/2014/main" id="{C1686ABC-E5CA-482B-9EB8-B2F1BE7337FC}"/>
            </a:ext>
          </a:extLst>
        </xdr:cNvPr>
        <xdr:cNvSpPr txBox="1"/>
      </xdr:nvSpPr>
      <xdr:spPr>
        <a:xfrm>
          <a:off x="3239144" y="134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87140</xdr:rowOff>
    </xdr:from>
    <xdr:ext cx="405111" cy="259045"/>
    <xdr:sp macro="" textlink="">
      <xdr:nvSpPr>
        <xdr:cNvPr id="312" name="n_2mainValue【福祉施設】&#10;有形固定資産減価償却率">
          <a:extLst>
            <a:ext uri="{FF2B5EF4-FFF2-40B4-BE49-F238E27FC236}">
              <a16:creationId xmlns:a16="http://schemas.microsoft.com/office/drawing/2014/main" id="{81E53FCF-EEC1-4A3C-BEDA-373FB9AC6B90}"/>
            </a:ext>
          </a:extLst>
        </xdr:cNvPr>
        <xdr:cNvSpPr txBox="1"/>
      </xdr:nvSpPr>
      <xdr:spPr>
        <a:xfrm>
          <a:off x="2439044" y="1346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43705</xdr:rowOff>
    </xdr:from>
    <xdr:ext cx="405111" cy="259045"/>
    <xdr:sp macro="" textlink="">
      <xdr:nvSpPr>
        <xdr:cNvPr id="313" name="n_3mainValue【福祉施設】&#10;有形固定資産減価償却率">
          <a:extLst>
            <a:ext uri="{FF2B5EF4-FFF2-40B4-BE49-F238E27FC236}">
              <a16:creationId xmlns:a16="http://schemas.microsoft.com/office/drawing/2014/main" id="{ECB31B0C-9FCF-4F4C-A486-2192B425F5A5}"/>
            </a:ext>
          </a:extLst>
        </xdr:cNvPr>
        <xdr:cNvSpPr txBox="1"/>
      </xdr:nvSpPr>
      <xdr:spPr>
        <a:xfrm>
          <a:off x="1641484" y="1341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160290</xdr:rowOff>
    </xdr:from>
    <xdr:ext cx="405111" cy="259045"/>
    <xdr:sp macro="" textlink="">
      <xdr:nvSpPr>
        <xdr:cNvPr id="314" name="n_4mainValue【福祉施設】&#10;有形固定資産減価償却率">
          <a:extLst>
            <a:ext uri="{FF2B5EF4-FFF2-40B4-BE49-F238E27FC236}">
              <a16:creationId xmlns:a16="http://schemas.microsoft.com/office/drawing/2014/main" id="{439822E2-33FB-4674-8DED-306CAF81FBF5}"/>
            </a:ext>
          </a:extLst>
        </xdr:cNvPr>
        <xdr:cNvSpPr txBox="1"/>
      </xdr:nvSpPr>
      <xdr:spPr>
        <a:xfrm>
          <a:off x="855354" y="13363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6BB0612-A1EA-4863-A794-2E67A571263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3C46784A-183E-43E8-87A5-6A0DD460D695}"/>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509A3907-4E2D-4A95-A3C7-DE3AE9673A5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7E30F59B-158C-4676-972D-7A85020B417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25A2565A-7733-4048-A72D-F222BFB3838C}"/>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42E049D9-24D9-4D34-99BA-8DF24290106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F9C69880-5377-451F-A814-4E2C69DBA7D4}"/>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2D0BBCFE-D57A-4541-A4D3-E6C963994B1F}"/>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354C960E-318A-4959-95D8-9FC2BFEFE1CB}"/>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BDBD3194-9347-46C7-994B-F0085976B681}"/>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A6C8E5D1-6A9C-45AD-B67D-0C022A9FCDCB}"/>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7048ACFC-1373-4777-B3B7-0E2C4D6E8667}"/>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C0BC94D8-DC4B-49B1-B172-CD33C6C1369D}"/>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CAD5C09B-ECDC-45BB-8DE2-A5620B23D190}"/>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BB6184E9-62A0-4322-9469-0ECA90A2F68A}"/>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80183B1F-020A-44CD-9BBC-FAE7C90920B2}"/>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B1CDB98D-BBE8-4A2A-B850-BFE6F11BE05C}"/>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268AE975-8B6A-418C-99D7-E1DDBBA6D7F4}"/>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BD1F9B11-CD44-47FA-8D46-E986D25C4328}"/>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59983D3C-C195-40AE-8A85-667DFE9F8C5F}"/>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5BCA8F1D-7711-42F5-8608-1432766B4B1C}"/>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646C3D51-819F-4812-9D25-8C23BE814939}"/>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C5AC9D35-B795-48EF-9BE2-EDEE10E496E0}"/>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950A11C-AECB-4AD5-B551-074A34770A71}"/>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1D430DB1-54B9-46AD-9D06-140FBA51701C}"/>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C4AF5C2C-C0C4-4CD8-818B-FEE787CFE814}"/>
            </a:ext>
          </a:extLst>
        </xdr:cNvPr>
        <xdr:cNvCxnSpPr/>
      </xdr:nvCxnSpPr>
      <xdr:spPr>
        <a:xfrm flipV="1">
          <a:off x="9429115" y="13313229"/>
          <a:ext cx="0" cy="1515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4401FCCC-C3F5-4182-B3AF-5A620813EF90}"/>
            </a:ext>
          </a:extLst>
        </xdr:cNvPr>
        <xdr:cNvSpPr txBox="1"/>
      </xdr:nvSpPr>
      <xdr:spPr>
        <a:xfrm>
          <a:off x="9467850" y="1483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2F716543-6843-45C2-BDFF-74FCFDD95956}"/>
            </a:ext>
          </a:extLst>
        </xdr:cNvPr>
        <xdr:cNvCxnSpPr/>
      </xdr:nvCxnSpPr>
      <xdr:spPr>
        <a:xfrm>
          <a:off x="9356090" y="148282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8558F944-EB2A-44E6-A9A3-FC86F1BB216B}"/>
            </a:ext>
          </a:extLst>
        </xdr:cNvPr>
        <xdr:cNvSpPr txBox="1"/>
      </xdr:nvSpPr>
      <xdr:spPr>
        <a:xfrm>
          <a:off x="9467850" y="1308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E203360D-7BA1-488C-8DB1-3FD144F40C43}"/>
            </a:ext>
          </a:extLst>
        </xdr:cNvPr>
        <xdr:cNvCxnSpPr/>
      </xdr:nvCxnSpPr>
      <xdr:spPr>
        <a:xfrm>
          <a:off x="9356090" y="133132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0242C73F-D53A-4466-A323-6243D24989BA}"/>
            </a:ext>
          </a:extLst>
        </xdr:cNvPr>
        <xdr:cNvSpPr txBox="1"/>
      </xdr:nvSpPr>
      <xdr:spPr>
        <a:xfrm>
          <a:off x="9467850" y="141518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3F29EAD6-D23C-40CF-A98C-264976078605}"/>
            </a:ext>
          </a:extLst>
        </xdr:cNvPr>
        <xdr:cNvSpPr/>
      </xdr:nvSpPr>
      <xdr:spPr>
        <a:xfrm>
          <a:off x="9394190" y="1429466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183D4152-7717-4BD7-BDB7-F01A7766F0C0}"/>
            </a:ext>
          </a:extLst>
        </xdr:cNvPr>
        <xdr:cNvSpPr/>
      </xdr:nvSpPr>
      <xdr:spPr>
        <a:xfrm>
          <a:off x="8632190" y="142946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4610A0C0-20D9-45BD-9053-72574A5F5129}"/>
            </a:ext>
          </a:extLst>
        </xdr:cNvPr>
        <xdr:cNvSpPr/>
      </xdr:nvSpPr>
      <xdr:spPr>
        <a:xfrm>
          <a:off x="7846060" y="142946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34B3B7EC-C674-4D88-9991-9D699118CB47}"/>
            </a:ext>
          </a:extLst>
        </xdr:cNvPr>
        <xdr:cNvSpPr/>
      </xdr:nvSpPr>
      <xdr:spPr>
        <a:xfrm>
          <a:off x="7029450" y="142946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55F8B7B7-1E23-4C1C-8736-8698C9D195FA}"/>
            </a:ext>
          </a:extLst>
        </xdr:cNvPr>
        <xdr:cNvSpPr/>
      </xdr:nvSpPr>
      <xdr:spPr>
        <a:xfrm>
          <a:off x="6231890" y="143074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841E145-FA94-45AF-8E56-2AC931A90054}"/>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B4A664E-E606-479D-B8FE-52F83159B62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996A569-507C-47CB-8100-3BEB94BF6D3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8EC6505-4447-4C94-87B4-8184A1221C7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C35F362-474A-4B89-BB73-0918ED7B516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79829</xdr:rowOff>
    </xdr:from>
    <xdr:to>
      <xdr:col>55</xdr:col>
      <xdr:colOff>50800</xdr:colOff>
      <xdr:row>85</xdr:row>
      <xdr:rowOff>9979</xdr:rowOff>
    </xdr:to>
    <xdr:sp macro="" textlink="">
      <xdr:nvSpPr>
        <xdr:cNvPr id="356" name="楕円 355">
          <a:extLst>
            <a:ext uri="{FF2B5EF4-FFF2-40B4-BE49-F238E27FC236}">
              <a16:creationId xmlns:a16="http://schemas.microsoft.com/office/drawing/2014/main" id="{04209013-C381-47C8-8CE3-23040A3694B0}"/>
            </a:ext>
          </a:extLst>
        </xdr:cNvPr>
        <xdr:cNvSpPr/>
      </xdr:nvSpPr>
      <xdr:spPr>
        <a:xfrm>
          <a:off x="9394190" y="1448162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58256</xdr:rowOff>
    </xdr:from>
    <xdr:ext cx="469744" cy="259045"/>
    <xdr:sp macro="" textlink="">
      <xdr:nvSpPr>
        <xdr:cNvPr id="357" name="【福祉施設】&#10;一人当たり面積該当値テキスト">
          <a:extLst>
            <a:ext uri="{FF2B5EF4-FFF2-40B4-BE49-F238E27FC236}">
              <a16:creationId xmlns:a16="http://schemas.microsoft.com/office/drawing/2014/main" id="{C8050B1B-263C-4775-8C9C-B82FF1F7FA1A}"/>
            </a:ext>
          </a:extLst>
        </xdr:cNvPr>
        <xdr:cNvSpPr txBox="1"/>
      </xdr:nvSpPr>
      <xdr:spPr>
        <a:xfrm>
          <a:off x="9467850" y="14456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79829</xdr:rowOff>
    </xdr:from>
    <xdr:to>
      <xdr:col>50</xdr:col>
      <xdr:colOff>165100</xdr:colOff>
      <xdr:row>85</xdr:row>
      <xdr:rowOff>9979</xdr:rowOff>
    </xdr:to>
    <xdr:sp macro="" textlink="">
      <xdr:nvSpPr>
        <xdr:cNvPr id="358" name="楕円 357">
          <a:extLst>
            <a:ext uri="{FF2B5EF4-FFF2-40B4-BE49-F238E27FC236}">
              <a16:creationId xmlns:a16="http://schemas.microsoft.com/office/drawing/2014/main" id="{8E8C29DE-19BE-4664-98B6-BC7994B6C6D1}"/>
            </a:ext>
          </a:extLst>
        </xdr:cNvPr>
        <xdr:cNvSpPr/>
      </xdr:nvSpPr>
      <xdr:spPr>
        <a:xfrm>
          <a:off x="8632190" y="144816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130629</xdr:rowOff>
    </xdr:from>
    <xdr:to>
      <xdr:col>55</xdr:col>
      <xdr:colOff>0</xdr:colOff>
      <xdr:row>84</xdr:row>
      <xdr:rowOff>130629</xdr:rowOff>
    </xdr:to>
    <xdr:cxnSp macro="">
      <xdr:nvCxnSpPr>
        <xdr:cNvPr id="359" name="直線コネクタ 358">
          <a:extLst>
            <a:ext uri="{FF2B5EF4-FFF2-40B4-BE49-F238E27FC236}">
              <a16:creationId xmlns:a16="http://schemas.microsoft.com/office/drawing/2014/main" id="{0433F8D7-27B7-4B8F-835B-B772F340D132}"/>
            </a:ext>
          </a:extLst>
        </xdr:cNvPr>
        <xdr:cNvCxnSpPr/>
      </xdr:nvCxnSpPr>
      <xdr:spPr>
        <a:xfrm>
          <a:off x="8686800" y="1453623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79829</xdr:rowOff>
    </xdr:from>
    <xdr:to>
      <xdr:col>46</xdr:col>
      <xdr:colOff>38100</xdr:colOff>
      <xdr:row>85</xdr:row>
      <xdr:rowOff>9979</xdr:rowOff>
    </xdr:to>
    <xdr:sp macro="" textlink="">
      <xdr:nvSpPr>
        <xdr:cNvPr id="360" name="楕円 359">
          <a:extLst>
            <a:ext uri="{FF2B5EF4-FFF2-40B4-BE49-F238E27FC236}">
              <a16:creationId xmlns:a16="http://schemas.microsoft.com/office/drawing/2014/main" id="{7711E57C-E239-4909-8F3E-B17A4DD4F441}"/>
            </a:ext>
          </a:extLst>
        </xdr:cNvPr>
        <xdr:cNvSpPr/>
      </xdr:nvSpPr>
      <xdr:spPr>
        <a:xfrm>
          <a:off x="7846060" y="144816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130629</xdr:rowOff>
    </xdr:from>
    <xdr:to>
      <xdr:col>50</xdr:col>
      <xdr:colOff>114300</xdr:colOff>
      <xdr:row>84</xdr:row>
      <xdr:rowOff>130629</xdr:rowOff>
    </xdr:to>
    <xdr:cxnSp macro="">
      <xdr:nvCxnSpPr>
        <xdr:cNvPr id="361" name="直線コネクタ 360">
          <a:extLst>
            <a:ext uri="{FF2B5EF4-FFF2-40B4-BE49-F238E27FC236}">
              <a16:creationId xmlns:a16="http://schemas.microsoft.com/office/drawing/2014/main" id="{46B8CD59-E7EC-4825-BC83-AD937274624F}"/>
            </a:ext>
          </a:extLst>
        </xdr:cNvPr>
        <xdr:cNvCxnSpPr/>
      </xdr:nvCxnSpPr>
      <xdr:spPr>
        <a:xfrm>
          <a:off x="7889240" y="145362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79829</xdr:rowOff>
    </xdr:from>
    <xdr:to>
      <xdr:col>41</xdr:col>
      <xdr:colOff>101600</xdr:colOff>
      <xdr:row>85</xdr:row>
      <xdr:rowOff>9979</xdr:rowOff>
    </xdr:to>
    <xdr:sp macro="" textlink="">
      <xdr:nvSpPr>
        <xdr:cNvPr id="362" name="楕円 361">
          <a:extLst>
            <a:ext uri="{FF2B5EF4-FFF2-40B4-BE49-F238E27FC236}">
              <a16:creationId xmlns:a16="http://schemas.microsoft.com/office/drawing/2014/main" id="{E28A9B9E-30F0-4588-B9E0-52C538B87D25}"/>
            </a:ext>
          </a:extLst>
        </xdr:cNvPr>
        <xdr:cNvSpPr/>
      </xdr:nvSpPr>
      <xdr:spPr>
        <a:xfrm>
          <a:off x="7029450" y="14481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130629</xdr:rowOff>
    </xdr:from>
    <xdr:to>
      <xdr:col>45</xdr:col>
      <xdr:colOff>177800</xdr:colOff>
      <xdr:row>84</xdr:row>
      <xdr:rowOff>130629</xdr:rowOff>
    </xdr:to>
    <xdr:cxnSp macro="">
      <xdr:nvCxnSpPr>
        <xdr:cNvPr id="363" name="直線コネクタ 362">
          <a:extLst>
            <a:ext uri="{FF2B5EF4-FFF2-40B4-BE49-F238E27FC236}">
              <a16:creationId xmlns:a16="http://schemas.microsoft.com/office/drawing/2014/main" id="{B6BB08CD-C425-4B35-B602-8221F73397E6}"/>
            </a:ext>
          </a:extLst>
        </xdr:cNvPr>
        <xdr:cNvCxnSpPr/>
      </xdr:nvCxnSpPr>
      <xdr:spPr>
        <a:xfrm>
          <a:off x="7084060" y="1453623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79829</xdr:rowOff>
    </xdr:from>
    <xdr:to>
      <xdr:col>36</xdr:col>
      <xdr:colOff>165100</xdr:colOff>
      <xdr:row>85</xdr:row>
      <xdr:rowOff>9979</xdr:rowOff>
    </xdr:to>
    <xdr:sp macro="" textlink="">
      <xdr:nvSpPr>
        <xdr:cNvPr id="364" name="楕円 363">
          <a:extLst>
            <a:ext uri="{FF2B5EF4-FFF2-40B4-BE49-F238E27FC236}">
              <a16:creationId xmlns:a16="http://schemas.microsoft.com/office/drawing/2014/main" id="{1DEDD53D-7B29-47B7-8F60-4BD21159F01D}"/>
            </a:ext>
          </a:extLst>
        </xdr:cNvPr>
        <xdr:cNvSpPr/>
      </xdr:nvSpPr>
      <xdr:spPr>
        <a:xfrm>
          <a:off x="6231890" y="144816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130629</xdr:rowOff>
    </xdr:from>
    <xdr:to>
      <xdr:col>41</xdr:col>
      <xdr:colOff>50800</xdr:colOff>
      <xdr:row>84</xdr:row>
      <xdr:rowOff>130629</xdr:rowOff>
    </xdr:to>
    <xdr:cxnSp macro="">
      <xdr:nvCxnSpPr>
        <xdr:cNvPr id="365" name="直線コネクタ 364">
          <a:extLst>
            <a:ext uri="{FF2B5EF4-FFF2-40B4-BE49-F238E27FC236}">
              <a16:creationId xmlns:a16="http://schemas.microsoft.com/office/drawing/2014/main" id="{EE56102F-7464-4D43-9CB4-85463BF71A09}"/>
            </a:ext>
          </a:extLst>
        </xdr:cNvPr>
        <xdr:cNvCxnSpPr/>
      </xdr:nvCxnSpPr>
      <xdr:spPr>
        <a:xfrm>
          <a:off x="6286500" y="145362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0F096324-4502-4CCE-8E0B-F3AEC76C6F23}"/>
            </a:ext>
          </a:extLst>
        </xdr:cNvPr>
        <xdr:cNvSpPr txBox="1"/>
      </xdr:nvSpPr>
      <xdr:spPr>
        <a:xfrm>
          <a:off x="8454467"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126CBD1C-4F95-42BB-A770-642DDD6FB4FF}"/>
            </a:ext>
          </a:extLst>
        </xdr:cNvPr>
        <xdr:cNvSpPr txBox="1"/>
      </xdr:nvSpPr>
      <xdr:spPr>
        <a:xfrm>
          <a:off x="7673417"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1B9EF235-C56E-4220-9439-8B50933D081F}"/>
            </a:ext>
          </a:extLst>
        </xdr:cNvPr>
        <xdr:cNvSpPr txBox="1"/>
      </xdr:nvSpPr>
      <xdr:spPr>
        <a:xfrm>
          <a:off x="6866332"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5E994643-919D-4D3A-9631-93C5B544BC1E}"/>
            </a:ext>
          </a:extLst>
        </xdr:cNvPr>
        <xdr:cNvSpPr txBox="1"/>
      </xdr:nvSpPr>
      <xdr:spPr>
        <a:xfrm>
          <a:off x="6068772" y="14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1106</xdr:rowOff>
    </xdr:from>
    <xdr:ext cx="469744" cy="259045"/>
    <xdr:sp macro="" textlink="">
      <xdr:nvSpPr>
        <xdr:cNvPr id="370" name="n_1mainValue【福祉施設】&#10;一人当たり面積">
          <a:extLst>
            <a:ext uri="{FF2B5EF4-FFF2-40B4-BE49-F238E27FC236}">
              <a16:creationId xmlns:a16="http://schemas.microsoft.com/office/drawing/2014/main" id="{0017B84F-B7EC-4BA7-95F4-7F430A5A3209}"/>
            </a:ext>
          </a:extLst>
        </xdr:cNvPr>
        <xdr:cNvSpPr txBox="1"/>
      </xdr:nvSpPr>
      <xdr:spPr>
        <a:xfrm>
          <a:off x="8454467" y="1457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1106</xdr:rowOff>
    </xdr:from>
    <xdr:ext cx="469744" cy="259045"/>
    <xdr:sp macro="" textlink="">
      <xdr:nvSpPr>
        <xdr:cNvPr id="371" name="n_2mainValue【福祉施設】&#10;一人当たり面積">
          <a:extLst>
            <a:ext uri="{FF2B5EF4-FFF2-40B4-BE49-F238E27FC236}">
              <a16:creationId xmlns:a16="http://schemas.microsoft.com/office/drawing/2014/main" id="{27CE8878-DB0A-4619-936E-77C3768F1C86}"/>
            </a:ext>
          </a:extLst>
        </xdr:cNvPr>
        <xdr:cNvSpPr txBox="1"/>
      </xdr:nvSpPr>
      <xdr:spPr>
        <a:xfrm>
          <a:off x="7673417" y="1457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1106</xdr:rowOff>
    </xdr:from>
    <xdr:ext cx="469744" cy="259045"/>
    <xdr:sp macro="" textlink="">
      <xdr:nvSpPr>
        <xdr:cNvPr id="372" name="n_3mainValue【福祉施設】&#10;一人当たり面積">
          <a:extLst>
            <a:ext uri="{FF2B5EF4-FFF2-40B4-BE49-F238E27FC236}">
              <a16:creationId xmlns:a16="http://schemas.microsoft.com/office/drawing/2014/main" id="{8CC85F34-F50D-46F0-A9F6-7B47B854FD64}"/>
            </a:ext>
          </a:extLst>
        </xdr:cNvPr>
        <xdr:cNvSpPr txBox="1"/>
      </xdr:nvSpPr>
      <xdr:spPr>
        <a:xfrm>
          <a:off x="6866332" y="1457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1106</xdr:rowOff>
    </xdr:from>
    <xdr:ext cx="469744" cy="259045"/>
    <xdr:sp macro="" textlink="">
      <xdr:nvSpPr>
        <xdr:cNvPr id="373" name="n_4mainValue【福祉施設】&#10;一人当たり面積">
          <a:extLst>
            <a:ext uri="{FF2B5EF4-FFF2-40B4-BE49-F238E27FC236}">
              <a16:creationId xmlns:a16="http://schemas.microsoft.com/office/drawing/2014/main" id="{AFB252DF-E929-4892-AD61-FBDCAB9FBEC1}"/>
            </a:ext>
          </a:extLst>
        </xdr:cNvPr>
        <xdr:cNvSpPr txBox="1"/>
      </xdr:nvSpPr>
      <xdr:spPr>
        <a:xfrm>
          <a:off x="6068772" y="1457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21917CDD-7CD4-41B2-891F-0AA556E8A4F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5C1AEF01-97DC-42EC-9E31-CACCD1C278D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6B7D2085-1278-4778-A38F-5E4FE412EFC9}"/>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1BF1E26C-B793-4A74-887A-D7F7F2EE0B4E}"/>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30CABF83-8516-4957-97CC-E1A33EBAF5DF}"/>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A6E2F421-62FF-4F8B-A038-89E0B984AAB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C6D51AED-794D-4850-A941-C0604452FBB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B9E049DE-BCBB-4CC7-AD1D-0ADA0C7E903C}"/>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EC435D6-49A4-485A-B905-730D3A6EA124}"/>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2DFEDE3-4CE9-4017-84DE-5CA92FAC720A}"/>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15715A04-DBAD-4067-B8D7-626713E55583}"/>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DCBE0873-D831-4E15-B49E-D41ED32FB72E}"/>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7E7856F7-F91C-4B0F-871B-883F58CC9B6C}"/>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292EA47F-EACA-403A-B948-1B67B1E18AB3}"/>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1C8AB418-06DC-4327-93AC-8A295D3E10D3}"/>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AA85EC2B-9197-4CAB-A987-0AA222F831A9}"/>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73DBB46D-20F9-4DF4-964A-E7A98E9C16F8}"/>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83C16786-FBAB-42E0-BF96-16BBD21E8FEA}"/>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24CA30B5-207C-4D2D-B85F-AE408D37C4EC}"/>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4FE5B9ED-9F6B-49ED-9743-92AC4F2F88FD}"/>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837DA07-B7C1-442F-8A05-40A1BFD3D028}"/>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EC47DAF0-A2D7-4A07-AA72-2C61E0D80764}"/>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7AB0F6D1-60C3-4044-A490-75D53EFD0D86}"/>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20C1D95F-C90E-4D04-9237-39EE5EFE2525}"/>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6A8F31A2-B475-48E7-AFD9-7719C9B06A15}"/>
            </a:ext>
          </a:extLst>
        </xdr:cNvPr>
        <xdr:cNvCxnSpPr/>
      </xdr:nvCxnSpPr>
      <xdr:spPr>
        <a:xfrm flipV="1">
          <a:off x="4173855" y="17162146"/>
          <a:ext cx="0" cy="1506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12A96089-5019-417E-BFB4-11BF8E6DF451}"/>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42F18791-17AC-470B-ABB4-17C12BEEE714}"/>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7B75FB7E-3A0D-4E6B-BFC7-F4830E7A5C4E}"/>
            </a:ext>
          </a:extLst>
        </xdr:cNvPr>
        <xdr:cNvSpPr txBox="1"/>
      </xdr:nvSpPr>
      <xdr:spPr>
        <a:xfrm>
          <a:off x="4212590" y="16937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B78EB5E3-41DD-49AF-889F-EF6C13A0795D}"/>
            </a:ext>
          </a:extLst>
        </xdr:cNvPr>
        <xdr:cNvCxnSpPr/>
      </xdr:nvCxnSpPr>
      <xdr:spPr>
        <a:xfrm>
          <a:off x="4112260" y="17162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FA4BE548-6B1E-44B3-8146-D51217FC079E}"/>
            </a:ext>
          </a:extLst>
        </xdr:cNvPr>
        <xdr:cNvSpPr txBox="1"/>
      </xdr:nvSpPr>
      <xdr:spPr>
        <a:xfrm>
          <a:off x="4212590" y="1758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F59FF170-EB9D-4989-97A4-C81AE4CA2073}"/>
            </a:ext>
          </a:extLst>
        </xdr:cNvPr>
        <xdr:cNvSpPr/>
      </xdr:nvSpPr>
      <xdr:spPr>
        <a:xfrm>
          <a:off x="4131310" y="177266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EC16B5B0-16B6-4B97-BC78-7154AD81B4F0}"/>
            </a:ext>
          </a:extLst>
        </xdr:cNvPr>
        <xdr:cNvSpPr/>
      </xdr:nvSpPr>
      <xdr:spPr>
        <a:xfrm>
          <a:off x="3388360" y="17717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C50E755A-F8CF-4C32-A53A-F31AE2D8ABAD}"/>
            </a:ext>
          </a:extLst>
        </xdr:cNvPr>
        <xdr:cNvSpPr/>
      </xdr:nvSpPr>
      <xdr:spPr>
        <a:xfrm>
          <a:off x="2571750" y="176809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3A133FD4-F630-4337-AE47-476F11D87483}"/>
            </a:ext>
          </a:extLst>
        </xdr:cNvPr>
        <xdr:cNvSpPr/>
      </xdr:nvSpPr>
      <xdr:spPr>
        <a:xfrm>
          <a:off x="1774190" y="17684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11315D17-888C-4EFE-8549-974E6F3A7B05}"/>
            </a:ext>
          </a:extLst>
        </xdr:cNvPr>
        <xdr:cNvSpPr/>
      </xdr:nvSpPr>
      <xdr:spPr>
        <a:xfrm>
          <a:off x="988060" y="176809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430A12C1-B824-44CB-8A7B-92D65066CFE8}"/>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99A67A2A-36D4-4EE1-81BD-F6CCA917D829}"/>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DAA610C-9418-406B-906D-364B91A0A8CA}"/>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6BA9655-2CE4-4857-AB10-C6A16A3E088D}"/>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22F3EC2-AF14-4A62-A535-60CC83A90302}"/>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46355</xdr:rowOff>
    </xdr:from>
    <xdr:to>
      <xdr:col>24</xdr:col>
      <xdr:colOff>114300</xdr:colOff>
      <xdr:row>107</xdr:row>
      <xdr:rowOff>147955</xdr:rowOff>
    </xdr:to>
    <xdr:sp macro="" textlink="">
      <xdr:nvSpPr>
        <xdr:cNvPr id="414" name="楕円 413">
          <a:extLst>
            <a:ext uri="{FF2B5EF4-FFF2-40B4-BE49-F238E27FC236}">
              <a16:creationId xmlns:a16="http://schemas.microsoft.com/office/drawing/2014/main" id="{7757C6FC-D168-4062-A5B9-DAAB4924D9E5}"/>
            </a:ext>
          </a:extLst>
        </xdr:cNvPr>
        <xdr:cNvSpPr/>
      </xdr:nvSpPr>
      <xdr:spPr>
        <a:xfrm>
          <a:off x="4131310" y="183934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24782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C175F146-F7E9-4B37-AB5F-FA954FC8DABD}"/>
            </a:ext>
          </a:extLst>
        </xdr:cNvPr>
        <xdr:cNvSpPr txBox="1"/>
      </xdr:nvSpPr>
      <xdr:spPr>
        <a:xfrm>
          <a:off x="4212590" y="1836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40639</xdr:rowOff>
    </xdr:from>
    <xdr:to>
      <xdr:col>20</xdr:col>
      <xdr:colOff>38100</xdr:colOff>
      <xdr:row>107</xdr:row>
      <xdr:rowOff>142239</xdr:rowOff>
    </xdr:to>
    <xdr:sp macro="" textlink="">
      <xdr:nvSpPr>
        <xdr:cNvPr id="416" name="楕円 415">
          <a:extLst>
            <a:ext uri="{FF2B5EF4-FFF2-40B4-BE49-F238E27FC236}">
              <a16:creationId xmlns:a16="http://schemas.microsoft.com/office/drawing/2014/main" id="{67E773F7-83B4-496A-A46E-5116B0DD4CF0}"/>
            </a:ext>
          </a:extLst>
        </xdr:cNvPr>
        <xdr:cNvSpPr/>
      </xdr:nvSpPr>
      <xdr:spPr>
        <a:xfrm>
          <a:off x="3388360" y="1838578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91439</xdr:rowOff>
    </xdr:from>
    <xdr:to>
      <xdr:col>24</xdr:col>
      <xdr:colOff>63500</xdr:colOff>
      <xdr:row>107</xdr:row>
      <xdr:rowOff>97155</xdr:rowOff>
    </xdr:to>
    <xdr:cxnSp macro="">
      <xdr:nvCxnSpPr>
        <xdr:cNvPr id="417" name="直線コネクタ 416">
          <a:extLst>
            <a:ext uri="{FF2B5EF4-FFF2-40B4-BE49-F238E27FC236}">
              <a16:creationId xmlns:a16="http://schemas.microsoft.com/office/drawing/2014/main" id="{0964B674-8E81-4C38-862A-29B8503D2C7E}"/>
            </a:ext>
          </a:extLst>
        </xdr:cNvPr>
        <xdr:cNvCxnSpPr/>
      </xdr:nvCxnSpPr>
      <xdr:spPr>
        <a:xfrm>
          <a:off x="3431540" y="1844039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153036</xdr:rowOff>
    </xdr:from>
    <xdr:to>
      <xdr:col>15</xdr:col>
      <xdr:colOff>101600</xdr:colOff>
      <xdr:row>108</xdr:row>
      <xdr:rowOff>83186</xdr:rowOff>
    </xdr:to>
    <xdr:sp macro="" textlink="">
      <xdr:nvSpPr>
        <xdr:cNvPr id="418" name="楕円 417">
          <a:extLst>
            <a:ext uri="{FF2B5EF4-FFF2-40B4-BE49-F238E27FC236}">
              <a16:creationId xmlns:a16="http://schemas.microsoft.com/office/drawing/2014/main" id="{39E3CCCA-6140-4E7E-A609-6E4B77508E4B}"/>
            </a:ext>
          </a:extLst>
        </xdr:cNvPr>
        <xdr:cNvSpPr/>
      </xdr:nvSpPr>
      <xdr:spPr>
        <a:xfrm>
          <a:off x="2571750" y="184981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91439</xdr:rowOff>
    </xdr:from>
    <xdr:to>
      <xdr:col>19</xdr:col>
      <xdr:colOff>177800</xdr:colOff>
      <xdr:row>108</xdr:row>
      <xdr:rowOff>32386</xdr:rowOff>
    </xdr:to>
    <xdr:cxnSp macro="">
      <xdr:nvCxnSpPr>
        <xdr:cNvPr id="419" name="直線コネクタ 418">
          <a:extLst>
            <a:ext uri="{FF2B5EF4-FFF2-40B4-BE49-F238E27FC236}">
              <a16:creationId xmlns:a16="http://schemas.microsoft.com/office/drawing/2014/main" id="{F7115DC9-2E70-4252-AB30-5A9E6B245BF5}"/>
            </a:ext>
          </a:extLst>
        </xdr:cNvPr>
        <xdr:cNvCxnSpPr/>
      </xdr:nvCxnSpPr>
      <xdr:spPr>
        <a:xfrm flipV="1">
          <a:off x="2626360" y="18440399"/>
          <a:ext cx="805180" cy="10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151130</xdr:rowOff>
    </xdr:from>
    <xdr:to>
      <xdr:col>10</xdr:col>
      <xdr:colOff>165100</xdr:colOff>
      <xdr:row>108</xdr:row>
      <xdr:rowOff>81280</xdr:rowOff>
    </xdr:to>
    <xdr:sp macro="" textlink="">
      <xdr:nvSpPr>
        <xdr:cNvPr id="420" name="楕円 419">
          <a:extLst>
            <a:ext uri="{FF2B5EF4-FFF2-40B4-BE49-F238E27FC236}">
              <a16:creationId xmlns:a16="http://schemas.microsoft.com/office/drawing/2014/main" id="{F4B5FA88-79DE-4BBD-BCFE-77A6F5101B16}"/>
            </a:ext>
          </a:extLst>
        </xdr:cNvPr>
        <xdr:cNvSpPr/>
      </xdr:nvSpPr>
      <xdr:spPr>
        <a:xfrm>
          <a:off x="1774190" y="184962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30480</xdr:rowOff>
    </xdr:from>
    <xdr:to>
      <xdr:col>15</xdr:col>
      <xdr:colOff>50800</xdr:colOff>
      <xdr:row>108</xdr:row>
      <xdr:rowOff>32386</xdr:rowOff>
    </xdr:to>
    <xdr:cxnSp macro="">
      <xdr:nvCxnSpPr>
        <xdr:cNvPr id="421" name="直線コネクタ 420">
          <a:extLst>
            <a:ext uri="{FF2B5EF4-FFF2-40B4-BE49-F238E27FC236}">
              <a16:creationId xmlns:a16="http://schemas.microsoft.com/office/drawing/2014/main" id="{EBC8F1AF-BEAC-47D4-A06A-05D6FC016392}"/>
            </a:ext>
          </a:extLst>
        </xdr:cNvPr>
        <xdr:cNvCxnSpPr/>
      </xdr:nvCxnSpPr>
      <xdr:spPr>
        <a:xfrm>
          <a:off x="1828800" y="18545175"/>
          <a:ext cx="7975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101600</xdr:rowOff>
    </xdr:from>
    <xdr:to>
      <xdr:col>6</xdr:col>
      <xdr:colOff>38100</xdr:colOff>
      <xdr:row>109</xdr:row>
      <xdr:rowOff>31750</xdr:rowOff>
    </xdr:to>
    <xdr:sp macro="" textlink="">
      <xdr:nvSpPr>
        <xdr:cNvPr id="422" name="楕円 421">
          <a:extLst>
            <a:ext uri="{FF2B5EF4-FFF2-40B4-BE49-F238E27FC236}">
              <a16:creationId xmlns:a16="http://schemas.microsoft.com/office/drawing/2014/main" id="{0F41C250-FBE5-45DC-9003-EBE5C7B47238}"/>
            </a:ext>
          </a:extLst>
        </xdr:cNvPr>
        <xdr:cNvSpPr/>
      </xdr:nvSpPr>
      <xdr:spPr>
        <a:xfrm>
          <a:off x="988060" y="186143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30480</xdr:rowOff>
    </xdr:from>
    <xdr:to>
      <xdr:col>10</xdr:col>
      <xdr:colOff>114300</xdr:colOff>
      <xdr:row>108</xdr:row>
      <xdr:rowOff>152400</xdr:rowOff>
    </xdr:to>
    <xdr:cxnSp macro="">
      <xdr:nvCxnSpPr>
        <xdr:cNvPr id="423" name="直線コネクタ 422">
          <a:extLst>
            <a:ext uri="{FF2B5EF4-FFF2-40B4-BE49-F238E27FC236}">
              <a16:creationId xmlns:a16="http://schemas.microsoft.com/office/drawing/2014/main" id="{B0707812-6EFF-4E4A-ABB1-09696E7D07C2}"/>
            </a:ext>
          </a:extLst>
        </xdr:cNvPr>
        <xdr:cNvCxnSpPr/>
      </xdr:nvCxnSpPr>
      <xdr:spPr>
        <a:xfrm flipV="1">
          <a:off x="1031240" y="18545175"/>
          <a:ext cx="79756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F937629B-16FB-406C-9434-CF4652EA16AA}"/>
            </a:ext>
          </a:extLst>
        </xdr:cNvPr>
        <xdr:cNvSpPr txBox="1"/>
      </xdr:nvSpPr>
      <xdr:spPr>
        <a:xfrm>
          <a:off x="32391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89190DF3-3A73-4153-B0B1-4C52E67D0110}"/>
            </a:ext>
          </a:extLst>
        </xdr:cNvPr>
        <xdr:cNvSpPr txBox="1"/>
      </xdr:nvSpPr>
      <xdr:spPr>
        <a:xfrm>
          <a:off x="24390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7A99B906-62BB-4179-AF4F-8E05E39DA828}"/>
            </a:ext>
          </a:extLst>
        </xdr:cNvPr>
        <xdr:cNvSpPr txBox="1"/>
      </xdr:nvSpPr>
      <xdr:spPr>
        <a:xfrm>
          <a:off x="164148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4A10CB72-F1C1-4FDD-AD8E-C1FC8CE738F6}"/>
            </a:ext>
          </a:extLst>
        </xdr:cNvPr>
        <xdr:cNvSpPr txBox="1"/>
      </xdr:nvSpPr>
      <xdr:spPr>
        <a:xfrm>
          <a:off x="85535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133366</xdr:rowOff>
    </xdr:from>
    <xdr:ext cx="405111" cy="259045"/>
    <xdr:sp macro="" textlink="">
      <xdr:nvSpPr>
        <xdr:cNvPr id="428" name="n_1mainValue【市民会館】&#10;有形固定資産減価償却率">
          <a:extLst>
            <a:ext uri="{FF2B5EF4-FFF2-40B4-BE49-F238E27FC236}">
              <a16:creationId xmlns:a16="http://schemas.microsoft.com/office/drawing/2014/main" id="{33ADD164-590B-44D3-AE9B-51DB2E4B69A4}"/>
            </a:ext>
          </a:extLst>
        </xdr:cNvPr>
        <xdr:cNvSpPr txBox="1"/>
      </xdr:nvSpPr>
      <xdr:spPr>
        <a:xfrm>
          <a:off x="3239144" y="18474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74313</xdr:rowOff>
    </xdr:from>
    <xdr:ext cx="405111" cy="259045"/>
    <xdr:sp macro="" textlink="">
      <xdr:nvSpPr>
        <xdr:cNvPr id="429" name="n_2mainValue【市民会館】&#10;有形固定資産減価償却率">
          <a:extLst>
            <a:ext uri="{FF2B5EF4-FFF2-40B4-BE49-F238E27FC236}">
              <a16:creationId xmlns:a16="http://schemas.microsoft.com/office/drawing/2014/main" id="{1FBA78B0-8DA6-4DD2-A690-2B767B6ACA86}"/>
            </a:ext>
          </a:extLst>
        </xdr:cNvPr>
        <xdr:cNvSpPr txBox="1"/>
      </xdr:nvSpPr>
      <xdr:spPr>
        <a:xfrm>
          <a:off x="2439044" y="1859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72407</xdr:rowOff>
    </xdr:from>
    <xdr:ext cx="405111" cy="259045"/>
    <xdr:sp macro="" textlink="">
      <xdr:nvSpPr>
        <xdr:cNvPr id="430" name="n_3mainValue【市民会館】&#10;有形固定資産減価償却率">
          <a:extLst>
            <a:ext uri="{FF2B5EF4-FFF2-40B4-BE49-F238E27FC236}">
              <a16:creationId xmlns:a16="http://schemas.microsoft.com/office/drawing/2014/main" id="{AE502682-4886-4B86-A11F-AFE7F0E1DE74}"/>
            </a:ext>
          </a:extLst>
        </xdr:cNvPr>
        <xdr:cNvSpPr txBox="1"/>
      </xdr:nvSpPr>
      <xdr:spPr>
        <a:xfrm>
          <a:off x="1641484" y="185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22877</xdr:rowOff>
    </xdr:from>
    <xdr:ext cx="469744" cy="259045"/>
    <xdr:sp macro="" textlink="">
      <xdr:nvSpPr>
        <xdr:cNvPr id="431" name="n_4mainValue【市民会館】&#10;有形固定資産減価償却率">
          <a:extLst>
            <a:ext uri="{FF2B5EF4-FFF2-40B4-BE49-F238E27FC236}">
              <a16:creationId xmlns:a16="http://schemas.microsoft.com/office/drawing/2014/main" id="{719942D9-9461-45BF-A9EE-0DDA414ED0B2}"/>
            </a:ext>
          </a:extLst>
        </xdr:cNvPr>
        <xdr:cNvSpPr txBox="1"/>
      </xdr:nvSpPr>
      <xdr:spPr>
        <a:xfrm>
          <a:off x="815417" y="187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6F7463C0-991B-4569-A546-2177E7ED8E6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A5D23699-F2D5-472F-BFF3-EC22DE77FB95}"/>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6E76BBE2-6CBE-41D4-B365-49D1DC8E5AF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8FFE70FB-C7F5-435C-90AC-5E488011CB9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2CDC5C8C-CBB9-41F5-98E8-B54AD960C21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B914AF84-0AB1-4ABC-B73D-2E6780B305FB}"/>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A719D22C-36E7-4122-9A0F-E49C392DD26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F2DBFF69-2CF4-4EAF-BA9A-E58A05931ADE}"/>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18742905-3CDC-42E8-87CF-9F8E4BA40DBE}"/>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1DAFC2F7-D8C9-4B81-A8C8-9DFC6CAA3407}"/>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D7E0B42A-D441-4E72-BAF9-9F48C32734EA}"/>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31D405C2-1945-4A71-8248-837412BCF3E8}"/>
            </a:ext>
          </a:extLst>
        </xdr:cNvPr>
        <xdr:cNvSpPr txBox="1"/>
      </xdr:nvSpPr>
      <xdr:spPr>
        <a:xfrm>
          <a:off x="5527221"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2F93FFF0-B74E-4C4A-9477-8B2F3F14524A}"/>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FE4C8AB3-45AF-4554-9F26-B91A74A29EDF}"/>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4A9DDFBD-6AD1-4141-A80F-6F12677B6CF3}"/>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D24B5546-B59D-4B18-BEFF-0129C96D01D7}"/>
            </a:ext>
          </a:extLst>
        </xdr:cNvPr>
        <xdr:cNvSpPr txBox="1"/>
      </xdr:nvSpPr>
      <xdr:spPr>
        <a:xfrm>
          <a:off x="5527221"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33F5BFFD-24D3-4CDA-99C5-4E9346138CA6}"/>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46F06638-2B12-4D9B-8197-31F48D653E67}"/>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9496BBA3-9D20-44BC-BF77-025178C033A9}"/>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BD0875B1-1712-4C98-BCCC-9EC66DE436EE}"/>
            </a:ext>
          </a:extLst>
        </xdr:cNvPr>
        <xdr:cNvCxnSpPr/>
      </xdr:nvCxnSpPr>
      <xdr:spPr>
        <a:xfrm flipV="1">
          <a:off x="9429115" y="17228819"/>
          <a:ext cx="0" cy="1219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C6D8E0C3-BC40-49C9-9DFA-75922368B4A9}"/>
            </a:ext>
          </a:extLst>
        </xdr:cNvPr>
        <xdr:cNvSpPr txBox="1"/>
      </xdr:nvSpPr>
      <xdr:spPr>
        <a:xfrm>
          <a:off x="9467850"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5162CBC6-FAF2-4CAA-9293-A677E0F1FFF8}"/>
            </a:ext>
          </a:extLst>
        </xdr:cNvPr>
        <xdr:cNvCxnSpPr/>
      </xdr:nvCxnSpPr>
      <xdr:spPr>
        <a:xfrm>
          <a:off x="9356090" y="184480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CEEEDCE4-E14D-4B35-9F78-24E8FE2DDBCD}"/>
            </a:ext>
          </a:extLst>
        </xdr:cNvPr>
        <xdr:cNvSpPr txBox="1"/>
      </xdr:nvSpPr>
      <xdr:spPr>
        <a:xfrm>
          <a:off x="9467850" y="1700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952A6285-8352-4A0E-A1E6-DB13E4CD9D19}"/>
            </a:ext>
          </a:extLst>
        </xdr:cNvPr>
        <xdr:cNvCxnSpPr/>
      </xdr:nvCxnSpPr>
      <xdr:spPr>
        <a:xfrm>
          <a:off x="9356090" y="172288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04C85B8F-8A6D-4080-81B0-47C6F5A9A4D0}"/>
            </a:ext>
          </a:extLst>
        </xdr:cNvPr>
        <xdr:cNvSpPr txBox="1"/>
      </xdr:nvSpPr>
      <xdr:spPr>
        <a:xfrm>
          <a:off x="9467850" y="1782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365DE150-BB62-4793-8EB5-D4BAE2219E46}"/>
            </a:ext>
          </a:extLst>
        </xdr:cNvPr>
        <xdr:cNvSpPr/>
      </xdr:nvSpPr>
      <xdr:spPr>
        <a:xfrm>
          <a:off x="9394190" y="179666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10A0B2D5-6993-4738-87F7-0E38886BED20}"/>
            </a:ext>
          </a:extLst>
        </xdr:cNvPr>
        <xdr:cNvSpPr/>
      </xdr:nvSpPr>
      <xdr:spPr>
        <a:xfrm>
          <a:off x="8632190" y="179743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977FA025-1914-44B1-9143-89A813A4861C}"/>
            </a:ext>
          </a:extLst>
        </xdr:cNvPr>
        <xdr:cNvSpPr/>
      </xdr:nvSpPr>
      <xdr:spPr>
        <a:xfrm>
          <a:off x="7846060" y="1799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0A8065BD-1678-4265-A464-B753D8D0C85C}"/>
            </a:ext>
          </a:extLst>
        </xdr:cNvPr>
        <xdr:cNvSpPr/>
      </xdr:nvSpPr>
      <xdr:spPr>
        <a:xfrm>
          <a:off x="7029450" y="1799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A021450B-881A-4093-BE34-D6A275D8F724}"/>
            </a:ext>
          </a:extLst>
        </xdr:cNvPr>
        <xdr:cNvSpPr/>
      </xdr:nvSpPr>
      <xdr:spPr>
        <a:xfrm>
          <a:off x="6231890" y="180200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1F77876B-B617-4D6B-9ACC-FC74EF11AB3B}"/>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FFA8A078-9B85-463F-AA37-7ADF51D1FD5E}"/>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2B76276F-E478-4CA8-AAD3-07685D923F8F}"/>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D17985EE-03F2-40AB-B8AE-E44B4B173F5F}"/>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25BFEE3-3D6C-408E-BA73-9070B0976F94}"/>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42545</xdr:rowOff>
    </xdr:from>
    <xdr:to>
      <xdr:col>55</xdr:col>
      <xdr:colOff>50800</xdr:colOff>
      <xdr:row>106</xdr:row>
      <xdr:rowOff>144145</xdr:rowOff>
    </xdr:to>
    <xdr:sp macro="" textlink="">
      <xdr:nvSpPr>
        <xdr:cNvPr id="467" name="楕円 466">
          <a:extLst>
            <a:ext uri="{FF2B5EF4-FFF2-40B4-BE49-F238E27FC236}">
              <a16:creationId xmlns:a16="http://schemas.microsoft.com/office/drawing/2014/main" id="{9BF62230-0597-4A05-BDFE-3DE3ABD3E597}"/>
            </a:ext>
          </a:extLst>
        </xdr:cNvPr>
        <xdr:cNvSpPr/>
      </xdr:nvSpPr>
      <xdr:spPr>
        <a:xfrm>
          <a:off x="9394190" y="1821815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20972</xdr:rowOff>
    </xdr:from>
    <xdr:ext cx="469744" cy="259045"/>
    <xdr:sp macro="" textlink="">
      <xdr:nvSpPr>
        <xdr:cNvPr id="468" name="【市民会館】&#10;一人当たり面積該当値テキスト">
          <a:extLst>
            <a:ext uri="{FF2B5EF4-FFF2-40B4-BE49-F238E27FC236}">
              <a16:creationId xmlns:a16="http://schemas.microsoft.com/office/drawing/2014/main" id="{46CADF39-8B1D-4D54-903D-E0F465383395}"/>
            </a:ext>
          </a:extLst>
        </xdr:cNvPr>
        <xdr:cNvSpPr txBox="1"/>
      </xdr:nvSpPr>
      <xdr:spPr>
        <a:xfrm>
          <a:off x="9467850" y="1819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48261</xdr:rowOff>
    </xdr:from>
    <xdr:to>
      <xdr:col>50</xdr:col>
      <xdr:colOff>165100</xdr:colOff>
      <xdr:row>106</xdr:row>
      <xdr:rowOff>149861</xdr:rowOff>
    </xdr:to>
    <xdr:sp macro="" textlink="">
      <xdr:nvSpPr>
        <xdr:cNvPr id="469" name="楕円 468">
          <a:extLst>
            <a:ext uri="{FF2B5EF4-FFF2-40B4-BE49-F238E27FC236}">
              <a16:creationId xmlns:a16="http://schemas.microsoft.com/office/drawing/2014/main" id="{DD674327-684F-42DB-94EC-80276E9DE34A}"/>
            </a:ext>
          </a:extLst>
        </xdr:cNvPr>
        <xdr:cNvSpPr/>
      </xdr:nvSpPr>
      <xdr:spPr>
        <a:xfrm>
          <a:off x="8632190" y="1822386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93345</xdr:rowOff>
    </xdr:from>
    <xdr:to>
      <xdr:col>55</xdr:col>
      <xdr:colOff>0</xdr:colOff>
      <xdr:row>106</xdr:row>
      <xdr:rowOff>99061</xdr:rowOff>
    </xdr:to>
    <xdr:cxnSp macro="">
      <xdr:nvCxnSpPr>
        <xdr:cNvPr id="470" name="直線コネクタ 469">
          <a:extLst>
            <a:ext uri="{FF2B5EF4-FFF2-40B4-BE49-F238E27FC236}">
              <a16:creationId xmlns:a16="http://schemas.microsoft.com/office/drawing/2014/main" id="{778D4987-C566-4FE6-A2E1-5E2F0E305FA4}"/>
            </a:ext>
          </a:extLst>
        </xdr:cNvPr>
        <xdr:cNvCxnSpPr/>
      </xdr:nvCxnSpPr>
      <xdr:spPr>
        <a:xfrm flipV="1">
          <a:off x="8686800" y="1827085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48261</xdr:rowOff>
    </xdr:from>
    <xdr:to>
      <xdr:col>46</xdr:col>
      <xdr:colOff>38100</xdr:colOff>
      <xdr:row>106</xdr:row>
      <xdr:rowOff>149861</xdr:rowOff>
    </xdr:to>
    <xdr:sp macro="" textlink="">
      <xdr:nvSpPr>
        <xdr:cNvPr id="471" name="楕円 470">
          <a:extLst>
            <a:ext uri="{FF2B5EF4-FFF2-40B4-BE49-F238E27FC236}">
              <a16:creationId xmlns:a16="http://schemas.microsoft.com/office/drawing/2014/main" id="{43733BFB-266C-4F41-965A-5B012A62F5E5}"/>
            </a:ext>
          </a:extLst>
        </xdr:cNvPr>
        <xdr:cNvSpPr/>
      </xdr:nvSpPr>
      <xdr:spPr>
        <a:xfrm>
          <a:off x="7846060" y="182238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99061</xdr:rowOff>
    </xdr:from>
    <xdr:to>
      <xdr:col>50</xdr:col>
      <xdr:colOff>114300</xdr:colOff>
      <xdr:row>106</xdr:row>
      <xdr:rowOff>99061</xdr:rowOff>
    </xdr:to>
    <xdr:cxnSp macro="">
      <xdr:nvCxnSpPr>
        <xdr:cNvPr id="472" name="直線コネクタ 471">
          <a:extLst>
            <a:ext uri="{FF2B5EF4-FFF2-40B4-BE49-F238E27FC236}">
              <a16:creationId xmlns:a16="http://schemas.microsoft.com/office/drawing/2014/main" id="{E5BE23EC-2F59-4279-93BA-67EB4674A939}"/>
            </a:ext>
          </a:extLst>
        </xdr:cNvPr>
        <xdr:cNvCxnSpPr/>
      </xdr:nvCxnSpPr>
      <xdr:spPr>
        <a:xfrm>
          <a:off x="7889240" y="1826895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48261</xdr:rowOff>
    </xdr:from>
    <xdr:to>
      <xdr:col>41</xdr:col>
      <xdr:colOff>101600</xdr:colOff>
      <xdr:row>106</xdr:row>
      <xdr:rowOff>149861</xdr:rowOff>
    </xdr:to>
    <xdr:sp macro="" textlink="">
      <xdr:nvSpPr>
        <xdr:cNvPr id="473" name="楕円 472">
          <a:extLst>
            <a:ext uri="{FF2B5EF4-FFF2-40B4-BE49-F238E27FC236}">
              <a16:creationId xmlns:a16="http://schemas.microsoft.com/office/drawing/2014/main" id="{4D28B8D7-1743-4EB7-8F38-B0E7FA7292BF}"/>
            </a:ext>
          </a:extLst>
        </xdr:cNvPr>
        <xdr:cNvSpPr/>
      </xdr:nvSpPr>
      <xdr:spPr>
        <a:xfrm>
          <a:off x="7029450" y="1822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99061</xdr:rowOff>
    </xdr:from>
    <xdr:to>
      <xdr:col>45</xdr:col>
      <xdr:colOff>177800</xdr:colOff>
      <xdr:row>106</xdr:row>
      <xdr:rowOff>99061</xdr:rowOff>
    </xdr:to>
    <xdr:cxnSp macro="">
      <xdr:nvCxnSpPr>
        <xdr:cNvPr id="474" name="直線コネクタ 473">
          <a:extLst>
            <a:ext uri="{FF2B5EF4-FFF2-40B4-BE49-F238E27FC236}">
              <a16:creationId xmlns:a16="http://schemas.microsoft.com/office/drawing/2014/main" id="{787E4E94-EDAD-49AF-9989-35BC9FBEC2EE}"/>
            </a:ext>
          </a:extLst>
        </xdr:cNvPr>
        <xdr:cNvCxnSpPr/>
      </xdr:nvCxnSpPr>
      <xdr:spPr>
        <a:xfrm>
          <a:off x="7084060" y="1826895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145414</xdr:rowOff>
    </xdr:from>
    <xdr:to>
      <xdr:col>36</xdr:col>
      <xdr:colOff>165100</xdr:colOff>
      <xdr:row>107</xdr:row>
      <xdr:rowOff>75564</xdr:rowOff>
    </xdr:to>
    <xdr:sp macro="" textlink="">
      <xdr:nvSpPr>
        <xdr:cNvPr id="475" name="楕円 474">
          <a:extLst>
            <a:ext uri="{FF2B5EF4-FFF2-40B4-BE49-F238E27FC236}">
              <a16:creationId xmlns:a16="http://schemas.microsoft.com/office/drawing/2014/main" id="{A647E355-AF9A-4B3D-82D0-B1C7BF7905F2}"/>
            </a:ext>
          </a:extLst>
        </xdr:cNvPr>
        <xdr:cNvSpPr/>
      </xdr:nvSpPr>
      <xdr:spPr>
        <a:xfrm>
          <a:off x="6231890" y="183172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99061</xdr:rowOff>
    </xdr:from>
    <xdr:to>
      <xdr:col>41</xdr:col>
      <xdr:colOff>50800</xdr:colOff>
      <xdr:row>107</xdr:row>
      <xdr:rowOff>24764</xdr:rowOff>
    </xdr:to>
    <xdr:cxnSp macro="">
      <xdr:nvCxnSpPr>
        <xdr:cNvPr id="476" name="直線コネクタ 475">
          <a:extLst>
            <a:ext uri="{FF2B5EF4-FFF2-40B4-BE49-F238E27FC236}">
              <a16:creationId xmlns:a16="http://schemas.microsoft.com/office/drawing/2014/main" id="{C46B3712-A289-4039-9488-C2D888FFA8B1}"/>
            </a:ext>
          </a:extLst>
        </xdr:cNvPr>
        <xdr:cNvCxnSpPr/>
      </xdr:nvCxnSpPr>
      <xdr:spPr>
        <a:xfrm flipV="1">
          <a:off x="6286500" y="18268951"/>
          <a:ext cx="797560" cy="9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5D359B82-6A3B-43E5-BF38-5440BDAE435D}"/>
            </a:ext>
          </a:extLst>
        </xdr:cNvPr>
        <xdr:cNvSpPr txBox="1"/>
      </xdr:nvSpPr>
      <xdr:spPr>
        <a:xfrm>
          <a:off x="8454467" y="177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C35CA114-D19F-4122-ABDA-2C11B183D290}"/>
            </a:ext>
          </a:extLst>
        </xdr:cNvPr>
        <xdr:cNvSpPr txBox="1"/>
      </xdr:nvSpPr>
      <xdr:spPr>
        <a:xfrm>
          <a:off x="7673417"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41DEA00D-264B-4428-BA82-418BBB68BC66}"/>
            </a:ext>
          </a:extLst>
        </xdr:cNvPr>
        <xdr:cNvSpPr txBox="1"/>
      </xdr:nvSpPr>
      <xdr:spPr>
        <a:xfrm>
          <a:off x="6866332"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87AA2481-4A01-4128-B255-D4A3B3CE1D51}"/>
            </a:ext>
          </a:extLst>
        </xdr:cNvPr>
        <xdr:cNvSpPr txBox="1"/>
      </xdr:nvSpPr>
      <xdr:spPr>
        <a:xfrm>
          <a:off x="606877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140988</xdr:rowOff>
    </xdr:from>
    <xdr:ext cx="469744" cy="259045"/>
    <xdr:sp macro="" textlink="">
      <xdr:nvSpPr>
        <xdr:cNvPr id="481" name="n_1mainValue【市民会館】&#10;一人当たり面積">
          <a:extLst>
            <a:ext uri="{FF2B5EF4-FFF2-40B4-BE49-F238E27FC236}">
              <a16:creationId xmlns:a16="http://schemas.microsoft.com/office/drawing/2014/main" id="{68A75061-D127-4062-9C97-F06A0AADE7B7}"/>
            </a:ext>
          </a:extLst>
        </xdr:cNvPr>
        <xdr:cNvSpPr txBox="1"/>
      </xdr:nvSpPr>
      <xdr:spPr>
        <a:xfrm>
          <a:off x="8454467"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140988</xdr:rowOff>
    </xdr:from>
    <xdr:ext cx="469744" cy="259045"/>
    <xdr:sp macro="" textlink="">
      <xdr:nvSpPr>
        <xdr:cNvPr id="482" name="n_2mainValue【市民会館】&#10;一人当たり面積">
          <a:extLst>
            <a:ext uri="{FF2B5EF4-FFF2-40B4-BE49-F238E27FC236}">
              <a16:creationId xmlns:a16="http://schemas.microsoft.com/office/drawing/2014/main" id="{A0AD0451-AD2C-404A-B2CE-5EF1A60313F0}"/>
            </a:ext>
          </a:extLst>
        </xdr:cNvPr>
        <xdr:cNvSpPr txBox="1"/>
      </xdr:nvSpPr>
      <xdr:spPr>
        <a:xfrm>
          <a:off x="7673417"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140988</xdr:rowOff>
    </xdr:from>
    <xdr:ext cx="469744" cy="259045"/>
    <xdr:sp macro="" textlink="">
      <xdr:nvSpPr>
        <xdr:cNvPr id="483" name="n_3mainValue【市民会館】&#10;一人当たり面積">
          <a:extLst>
            <a:ext uri="{FF2B5EF4-FFF2-40B4-BE49-F238E27FC236}">
              <a16:creationId xmlns:a16="http://schemas.microsoft.com/office/drawing/2014/main" id="{A6CD2285-12C9-48C6-AA1B-C46091E3AFE3}"/>
            </a:ext>
          </a:extLst>
        </xdr:cNvPr>
        <xdr:cNvSpPr txBox="1"/>
      </xdr:nvSpPr>
      <xdr:spPr>
        <a:xfrm>
          <a:off x="6866332"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66691</xdr:rowOff>
    </xdr:from>
    <xdr:ext cx="469744" cy="259045"/>
    <xdr:sp macro="" textlink="">
      <xdr:nvSpPr>
        <xdr:cNvPr id="484" name="n_4mainValue【市民会館】&#10;一人当たり面積">
          <a:extLst>
            <a:ext uri="{FF2B5EF4-FFF2-40B4-BE49-F238E27FC236}">
              <a16:creationId xmlns:a16="http://schemas.microsoft.com/office/drawing/2014/main" id="{B6D36F24-11A6-49D9-B38F-FD8394D62192}"/>
            </a:ext>
          </a:extLst>
        </xdr:cNvPr>
        <xdr:cNvSpPr txBox="1"/>
      </xdr:nvSpPr>
      <xdr:spPr>
        <a:xfrm>
          <a:off x="6068772" y="1840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6526B61F-7CC1-418B-B4B3-38EBAE0474E3}"/>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DB349936-85B9-4A4F-B94C-A259939D49A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2D57982-EBA1-40BD-9197-9A7BE6791188}"/>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C94F9117-661E-4DBB-8165-50230AAA844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502E112E-B8BD-43A9-9197-4FF0BEF5FDEF}"/>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2838372F-599E-4480-B122-4C49474ED3F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8090011B-A463-4C20-A30A-A406CA43EFC7}"/>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8D01EBD1-8FCE-4F50-9FF1-420C876DDE6F}"/>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E0051D09-D6A4-42ED-8347-D5C3355E84E1}"/>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7AC3B57D-88E4-45F4-89C4-FA449DB40F47}"/>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87A15DAD-D535-4FE1-B433-A1950EE4650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0C73DC3D-9BB3-4BB7-9CD2-05E66E12B0E3}"/>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978BFCC0-AB75-4FB3-B41A-EF76F8E7E8FF}"/>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40BC3228-FA84-45C4-82D1-4B39D88D82CB}"/>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43FD3B20-46E2-42FC-B134-3EABFF9F7FA8}"/>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41F987D4-2BB9-418C-808B-FD04E6F165E6}"/>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CDBD8FD3-AA29-452D-BFF1-C3FCFED2211F}"/>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1ABD1419-0D2E-4422-A878-5C1872198430}"/>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DED9A06F-AD2A-4CA5-8BB9-219D5FEE52A8}"/>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3D835B67-95D0-47C5-8D8D-F97A1EB7BCCE}"/>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BB4E663A-F6F5-4267-924C-A5924064C5BD}"/>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9B94EFF0-7ECD-4DBF-B47E-39D8AB437E90}"/>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083FE534-A28B-4F21-8D90-39BB66115359}"/>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A9D52317-0F7B-4E3D-9870-7AD9C06DAB19}"/>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AB91F419-CCE7-48AC-9851-552203F48C7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6186E206-4730-4772-95A5-46665773F2DD}"/>
            </a:ext>
          </a:extLst>
        </xdr:cNvPr>
        <xdr:cNvCxnSpPr/>
      </xdr:nvCxnSpPr>
      <xdr:spPr>
        <a:xfrm flipV="1">
          <a:off x="14703424" y="5856242"/>
          <a:ext cx="0" cy="128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1BAA768B-823E-483D-A14C-D002DB57F561}"/>
            </a:ext>
          </a:extLst>
        </xdr:cNvPr>
        <xdr:cNvSpPr txBox="1"/>
      </xdr:nvSpPr>
      <xdr:spPr>
        <a:xfrm>
          <a:off x="1474216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CA0D212B-D98D-49FB-8004-7AC461C1F1DB}"/>
            </a:ext>
          </a:extLst>
        </xdr:cNvPr>
        <xdr:cNvCxnSpPr/>
      </xdr:nvCxnSpPr>
      <xdr:spPr>
        <a:xfrm>
          <a:off x="14611350" y="714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317D0CBC-AAB0-4C26-92C6-2DCE7E16E94E}"/>
            </a:ext>
          </a:extLst>
        </xdr:cNvPr>
        <xdr:cNvSpPr txBox="1"/>
      </xdr:nvSpPr>
      <xdr:spPr>
        <a:xfrm>
          <a:off x="14742160" y="563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8F6FDDC6-1E68-4281-8F58-43DB372DD093}"/>
            </a:ext>
          </a:extLst>
        </xdr:cNvPr>
        <xdr:cNvCxnSpPr/>
      </xdr:nvCxnSpPr>
      <xdr:spPr>
        <a:xfrm>
          <a:off x="14611350" y="58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7345C295-0D11-4973-8C3A-86D6DC5A6C80}"/>
            </a:ext>
          </a:extLst>
        </xdr:cNvPr>
        <xdr:cNvSpPr txBox="1"/>
      </xdr:nvSpPr>
      <xdr:spPr>
        <a:xfrm>
          <a:off x="1474216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5441FF1A-846D-4988-BB4F-538B47AA9C55}"/>
            </a:ext>
          </a:extLst>
        </xdr:cNvPr>
        <xdr:cNvSpPr/>
      </xdr:nvSpPr>
      <xdr:spPr>
        <a:xfrm>
          <a:off x="14649450" y="66096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0705A217-F830-461D-8628-B4A7B764E75B}"/>
            </a:ext>
          </a:extLst>
        </xdr:cNvPr>
        <xdr:cNvSpPr/>
      </xdr:nvSpPr>
      <xdr:spPr>
        <a:xfrm>
          <a:off x="138874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E188BB60-706D-4827-BA4A-090FFE379230}"/>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E781802C-027A-4BD9-8F3F-E0240F6CC734}"/>
            </a:ext>
          </a:extLst>
        </xdr:cNvPr>
        <xdr:cNvSpPr/>
      </xdr:nvSpPr>
      <xdr:spPr>
        <a:xfrm>
          <a:off x="12303760" y="65688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BB9D4C6F-725B-4FF0-8FA4-95C506D1FA02}"/>
            </a:ext>
          </a:extLst>
        </xdr:cNvPr>
        <xdr:cNvSpPr/>
      </xdr:nvSpPr>
      <xdr:spPr>
        <a:xfrm>
          <a:off x="114871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9FD73D32-758E-4684-A0F1-077A2D3C04AF}"/>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52AFF9B-E2C9-481D-8BEA-40C4DC403ABD}"/>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22AAB9F6-909F-4018-977A-44E54316603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3DD34164-3D96-4229-8B10-AA0BB029F182}"/>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F4334242-9F44-42B0-92F8-C266E618686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59690</xdr:rowOff>
    </xdr:from>
    <xdr:to>
      <xdr:col>85</xdr:col>
      <xdr:colOff>177800</xdr:colOff>
      <xdr:row>39</xdr:row>
      <xdr:rowOff>161290</xdr:rowOff>
    </xdr:to>
    <xdr:sp macro="" textlink="">
      <xdr:nvSpPr>
        <xdr:cNvPr id="526" name="楕円 525">
          <a:extLst>
            <a:ext uri="{FF2B5EF4-FFF2-40B4-BE49-F238E27FC236}">
              <a16:creationId xmlns:a16="http://schemas.microsoft.com/office/drawing/2014/main" id="{4C9DD305-5403-4491-A77C-9C0301CB4A6E}"/>
            </a:ext>
          </a:extLst>
        </xdr:cNvPr>
        <xdr:cNvSpPr/>
      </xdr:nvSpPr>
      <xdr:spPr>
        <a:xfrm>
          <a:off x="14649450" y="67424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38117</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A87D8F6A-2144-44C0-9498-4FCAC97CAB86}"/>
            </a:ext>
          </a:extLst>
        </xdr:cNvPr>
        <xdr:cNvSpPr txBox="1"/>
      </xdr:nvSpPr>
      <xdr:spPr>
        <a:xfrm>
          <a:off x="14742160"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67854</xdr:rowOff>
    </xdr:from>
    <xdr:to>
      <xdr:col>81</xdr:col>
      <xdr:colOff>101600</xdr:colOff>
      <xdr:row>39</xdr:row>
      <xdr:rowOff>169454</xdr:rowOff>
    </xdr:to>
    <xdr:sp macro="" textlink="">
      <xdr:nvSpPr>
        <xdr:cNvPr id="528" name="楕円 527">
          <a:extLst>
            <a:ext uri="{FF2B5EF4-FFF2-40B4-BE49-F238E27FC236}">
              <a16:creationId xmlns:a16="http://schemas.microsoft.com/office/drawing/2014/main" id="{6FD55C9C-B353-473F-ACB6-24E496B4F34C}"/>
            </a:ext>
          </a:extLst>
        </xdr:cNvPr>
        <xdr:cNvSpPr/>
      </xdr:nvSpPr>
      <xdr:spPr>
        <a:xfrm>
          <a:off x="13887450" y="675249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110490</xdr:rowOff>
    </xdr:from>
    <xdr:to>
      <xdr:col>85</xdr:col>
      <xdr:colOff>127000</xdr:colOff>
      <xdr:row>39</xdr:row>
      <xdr:rowOff>118654</xdr:rowOff>
    </xdr:to>
    <xdr:cxnSp macro="">
      <xdr:nvCxnSpPr>
        <xdr:cNvPr id="529" name="直線コネクタ 528">
          <a:extLst>
            <a:ext uri="{FF2B5EF4-FFF2-40B4-BE49-F238E27FC236}">
              <a16:creationId xmlns:a16="http://schemas.microsoft.com/office/drawing/2014/main" id="{D6F30602-8206-4E52-8402-880A994213F7}"/>
            </a:ext>
          </a:extLst>
        </xdr:cNvPr>
        <xdr:cNvCxnSpPr/>
      </xdr:nvCxnSpPr>
      <xdr:spPr>
        <a:xfrm flipV="1">
          <a:off x="13942060" y="6797040"/>
          <a:ext cx="76200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76019</xdr:rowOff>
    </xdr:from>
    <xdr:to>
      <xdr:col>76</xdr:col>
      <xdr:colOff>165100</xdr:colOff>
      <xdr:row>40</xdr:row>
      <xdr:rowOff>6169</xdr:rowOff>
    </xdr:to>
    <xdr:sp macro="" textlink="">
      <xdr:nvSpPr>
        <xdr:cNvPr id="530" name="楕円 529">
          <a:extLst>
            <a:ext uri="{FF2B5EF4-FFF2-40B4-BE49-F238E27FC236}">
              <a16:creationId xmlns:a16="http://schemas.microsoft.com/office/drawing/2014/main" id="{53E4E6FF-C050-4101-8CA4-A03B8EDC0EBE}"/>
            </a:ext>
          </a:extLst>
        </xdr:cNvPr>
        <xdr:cNvSpPr/>
      </xdr:nvSpPr>
      <xdr:spPr>
        <a:xfrm>
          <a:off x="13089890" y="676256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118654</xdr:rowOff>
    </xdr:from>
    <xdr:to>
      <xdr:col>81</xdr:col>
      <xdr:colOff>50800</xdr:colOff>
      <xdr:row>39</xdr:row>
      <xdr:rowOff>126819</xdr:rowOff>
    </xdr:to>
    <xdr:cxnSp macro="">
      <xdr:nvCxnSpPr>
        <xdr:cNvPr id="531" name="直線コネクタ 530">
          <a:extLst>
            <a:ext uri="{FF2B5EF4-FFF2-40B4-BE49-F238E27FC236}">
              <a16:creationId xmlns:a16="http://schemas.microsoft.com/office/drawing/2014/main" id="{91693D95-02F4-40B8-AF37-939EFE1191B2}"/>
            </a:ext>
          </a:extLst>
        </xdr:cNvPr>
        <xdr:cNvCxnSpPr/>
      </xdr:nvCxnSpPr>
      <xdr:spPr>
        <a:xfrm flipV="1">
          <a:off x="13144500" y="6807109"/>
          <a:ext cx="797560" cy="1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121738</xdr:rowOff>
    </xdr:from>
    <xdr:to>
      <xdr:col>72</xdr:col>
      <xdr:colOff>38100</xdr:colOff>
      <xdr:row>40</xdr:row>
      <xdr:rowOff>51888</xdr:rowOff>
    </xdr:to>
    <xdr:sp macro="" textlink="">
      <xdr:nvSpPr>
        <xdr:cNvPr id="532" name="楕円 531">
          <a:extLst>
            <a:ext uri="{FF2B5EF4-FFF2-40B4-BE49-F238E27FC236}">
              <a16:creationId xmlns:a16="http://schemas.microsoft.com/office/drawing/2014/main" id="{050571E4-4452-49D2-A718-085C2FF9F87C}"/>
            </a:ext>
          </a:extLst>
        </xdr:cNvPr>
        <xdr:cNvSpPr/>
      </xdr:nvSpPr>
      <xdr:spPr>
        <a:xfrm>
          <a:off x="12303760" y="68101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126819</xdr:rowOff>
    </xdr:from>
    <xdr:to>
      <xdr:col>76</xdr:col>
      <xdr:colOff>114300</xdr:colOff>
      <xdr:row>40</xdr:row>
      <xdr:rowOff>1088</xdr:rowOff>
    </xdr:to>
    <xdr:cxnSp macro="">
      <xdr:nvCxnSpPr>
        <xdr:cNvPr id="533" name="直線コネクタ 532">
          <a:extLst>
            <a:ext uri="{FF2B5EF4-FFF2-40B4-BE49-F238E27FC236}">
              <a16:creationId xmlns:a16="http://schemas.microsoft.com/office/drawing/2014/main" id="{AFB45479-1037-41B0-91BB-D2F370BC31F6}"/>
            </a:ext>
          </a:extLst>
        </xdr:cNvPr>
        <xdr:cNvCxnSpPr/>
      </xdr:nvCxnSpPr>
      <xdr:spPr>
        <a:xfrm flipV="1">
          <a:off x="12346940" y="6817179"/>
          <a:ext cx="7975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92347</xdr:rowOff>
    </xdr:from>
    <xdr:to>
      <xdr:col>67</xdr:col>
      <xdr:colOff>101600</xdr:colOff>
      <xdr:row>40</xdr:row>
      <xdr:rowOff>22497</xdr:rowOff>
    </xdr:to>
    <xdr:sp macro="" textlink="">
      <xdr:nvSpPr>
        <xdr:cNvPr id="534" name="楕円 533">
          <a:extLst>
            <a:ext uri="{FF2B5EF4-FFF2-40B4-BE49-F238E27FC236}">
              <a16:creationId xmlns:a16="http://schemas.microsoft.com/office/drawing/2014/main" id="{8CD0ADB8-AD33-420E-ACEB-81EE9E56212B}"/>
            </a:ext>
          </a:extLst>
        </xdr:cNvPr>
        <xdr:cNvSpPr/>
      </xdr:nvSpPr>
      <xdr:spPr>
        <a:xfrm>
          <a:off x="11487150" y="678270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143147</xdr:rowOff>
    </xdr:from>
    <xdr:to>
      <xdr:col>71</xdr:col>
      <xdr:colOff>177800</xdr:colOff>
      <xdr:row>40</xdr:row>
      <xdr:rowOff>1088</xdr:rowOff>
    </xdr:to>
    <xdr:cxnSp macro="">
      <xdr:nvCxnSpPr>
        <xdr:cNvPr id="535" name="直線コネクタ 534">
          <a:extLst>
            <a:ext uri="{FF2B5EF4-FFF2-40B4-BE49-F238E27FC236}">
              <a16:creationId xmlns:a16="http://schemas.microsoft.com/office/drawing/2014/main" id="{F8214BFC-C162-43BA-BFD6-F838986E492C}"/>
            </a:ext>
          </a:extLst>
        </xdr:cNvPr>
        <xdr:cNvCxnSpPr/>
      </xdr:nvCxnSpPr>
      <xdr:spPr>
        <a:xfrm>
          <a:off x="11541760" y="6827792"/>
          <a:ext cx="805180" cy="3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37541D97-216B-4778-A105-8A6CDEF4826F}"/>
            </a:ext>
          </a:extLst>
        </xdr:cNvPr>
        <xdr:cNvSpPr txBox="1"/>
      </xdr:nvSpPr>
      <xdr:spPr>
        <a:xfrm>
          <a:off x="1373823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C1C1A4C8-0BFC-4381-8F30-F1E7F160FBE1}"/>
            </a:ext>
          </a:extLst>
        </xdr:cNvPr>
        <xdr:cNvSpPr txBox="1"/>
      </xdr:nvSpPr>
      <xdr:spPr>
        <a:xfrm>
          <a:off x="12957184" y="636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C1AE1FBF-B16B-4CCC-AAD9-01C79ACBEE82}"/>
            </a:ext>
          </a:extLst>
        </xdr:cNvPr>
        <xdr:cNvSpPr txBox="1"/>
      </xdr:nvSpPr>
      <xdr:spPr>
        <a:xfrm>
          <a:off x="12171054" y="6344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C66808A8-2A31-476F-BA10-F470A9E03A3A}"/>
            </a:ext>
          </a:extLst>
        </xdr:cNvPr>
        <xdr:cNvSpPr txBox="1"/>
      </xdr:nvSpPr>
      <xdr:spPr>
        <a:xfrm>
          <a:off x="11354444" y="6335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160581</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6C12E40D-58F4-45EF-A457-9145ECE2F107}"/>
            </a:ext>
          </a:extLst>
        </xdr:cNvPr>
        <xdr:cNvSpPr txBox="1"/>
      </xdr:nvSpPr>
      <xdr:spPr>
        <a:xfrm>
          <a:off x="13738234" y="6849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168746</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7E7E5D10-26A1-4913-AAD3-7DB481B02ACD}"/>
            </a:ext>
          </a:extLst>
        </xdr:cNvPr>
        <xdr:cNvSpPr txBox="1"/>
      </xdr:nvSpPr>
      <xdr:spPr>
        <a:xfrm>
          <a:off x="12957184" y="685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43015</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FCCACFE8-684F-467A-AE02-DC494E0F3920}"/>
            </a:ext>
          </a:extLst>
        </xdr:cNvPr>
        <xdr:cNvSpPr txBox="1"/>
      </xdr:nvSpPr>
      <xdr:spPr>
        <a:xfrm>
          <a:off x="12171054" y="6902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13624</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F565670C-0C7D-4483-B4D4-2577503A455D}"/>
            </a:ext>
          </a:extLst>
        </xdr:cNvPr>
        <xdr:cNvSpPr txBox="1"/>
      </xdr:nvSpPr>
      <xdr:spPr>
        <a:xfrm>
          <a:off x="11354444" y="687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B0B9DB30-E87B-413C-ABC2-22E5793F6FC2}"/>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61C179D1-DFE5-4A23-BF22-A4C0BC4B91CA}"/>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AA82332A-3CFD-46DF-809C-031ABD06C16F}"/>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D86B11D1-F527-4500-A655-F3D6EDE3245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88B5FC95-3EA1-4D0E-BA80-7A10B037FB76}"/>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8973BC1D-F3BB-4214-B1A8-5C8B45A96B0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7DDB2F80-A74A-4924-9F08-2CE50E368C40}"/>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B723BBD0-0A9B-4D43-B6EB-A8E117EB5B7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B31E4D38-AF22-4DCD-BF2C-1DC36471675C}"/>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C14D0A70-6FA3-4CE4-A36D-20A705C2765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787C79CA-BC01-4A20-B17D-5D6D90B8A90D}"/>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C7BEDCC8-B18F-4F26-B77B-3449533302EA}"/>
            </a:ext>
          </a:extLst>
        </xdr:cNvPr>
        <xdr:cNvSpPr txBox="1"/>
      </xdr:nvSpPr>
      <xdr:spPr>
        <a:xfrm>
          <a:off x="16252324" y="690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69B5AB52-D8F5-4005-A33B-5EE1C1024D68}"/>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06702B73-83A3-4971-A872-B0CBD4E61430}"/>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8B3B49E2-3A84-4450-8807-CEE5296F308F}"/>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6F75D231-FBEC-4671-BE33-1CB4BFDB64E5}"/>
            </a:ext>
          </a:extLst>
        </xdr:cNvPr>
        <xdr:cNvSpPr txBox="1"/>
      </xdr:nvSpPr>
      <xdr:spPr>
        <a:xfrm>
          <a:off x="15943791" y="576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661E3C98-654B-4FE9-BE96-6A184998598F}"/>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88E73D00-7FBF-4852-BBC0-DDEDA89DFF46}"/>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E81CCB7D-3EEE-4EA4-89A4-A04CD54F48D0}"/>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AB3DA509-C1AA-4536-9175-D8B2D0DD343D}"/>
            </a:ext>
          </a:extLst>
        </xdr:cNvPr>
        <xdr:cNvCxnSpPr/>
      </xdr:nvCxnSpPr>
      <xdr:spPr>
        <a:xfrm flipV="1">
          <a:off x="19947254" y="5877436"/>
          <a:ext cx="0" cy="1155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2E1484D3-C757-41CD-BFB9-384127D2C496}"/>
            </a:ext>
          </a:extLst>
        </xdr:cNvPr>
        <xdr:cNvSpPr txBox="1"/>
      </xdr:nvSpPr>
      <xdr:spPr>
        <a:xfrm>
          <a:off x="19985990" y="7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CAA15EE3-4DFD-4AFA-8DAC-AAF55694842D}"/>
            </a:ext>
          </a:extLst>
        </xdr:cNvPr>
        <xdr:cNvCxnSpPr/>
      </xdr:nvCxnSpPr>
      <xdr:spPr>
        <a:xfrm>
          <a:off x="19885660" y="70328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E133E432-4630-4385-85D9-8AAF7F58A61A}"/>
            </a:ext>
          </a:extLst>
        </xdr:cNvPr>
        <xdr:cNvSpPr txBox="1"/>
      </xdr:nvSpPr>
      <xdr:spPr>
        <a:xfrm>
          <a:off x="19985990" y="565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024FE357-7405-415F-84DE-EE10860C6452}"/>
            </a:ext>
          </a:extLst>
        </xdr:cNvPr>
        <xdr:cNvCxnSpPr/>
      </xdr:nvCxnSpPr>
      <xdr:spPr>
        <a:xfrm>
          <a:off x="19885660" y="587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1A33A006-43FE-4A8F-A20F-BA9DD34EEF6E}"/>
            </a:ext>
          </a:extLst>
        </xdr:cNvPr>
        <xdr:cNvSpPr txBox="1"/>
      </xdr:nvSpPr>
      <xdr:spPr>
        <a:xfrm>
          <a:off x="1998599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BB5A4F2F-4A47-45F2-A44D-0D8A4985F7F8}"/>
            </a:ext>
          </a:extLst>
        </xdr:cNvPr>
        <xdr:cNvSpPr/>
      </xdr:nvSpPr>
      <xdr:spPr>
        <a:xfrm>
          <a:off x="19904710" y="65217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FE192107-DDCF-4104-BC07-22CE54DD4164}"/>
            </a:ext>
          </a:extLst>
        </xdr:cNvPr>
        <xdr:cNvSpPr/>
      </xdr:nvSpPr>
      <xdr:spPr>
        <a:xfrm>
          <a:off x="19161760" y="6559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1EFD4FFF-2DB7-44B6-8E13-3C5B266E17FD}"/>
            </a:ext>
          </a:extLst>
        </xdr:cNvPr>
        <xdr:cNvSpPr/>
      </xdr:nvSpPr>
      <xdr:spPr>
        <a:xfrm>
          <a:off x="18345150" y="65692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DBB369F3-9B67-4A1A-9125-E8AAB926B53E}"/>
            </a:ext>
          </a:extLst>
        </xdr:cNvPr>
        <xdr:cNvSpPr/>
      </xdr:nvSpPr>
      <xdr:spPr>
        <a:xfrm>
          <a:off x="17547590" y="657026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56A2FDD7-812C-4107-80E7-540F12CF2920}"/>
            </a:ext>
          </a:extLst>
        </xdr:cNvPr>
        <xdr:cNvSpPr/>
      </xdr:nvSpPr>
      <xdr:spPr>
        <a:xfrm>
          <a:off x="16761460" y="659059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FF7E828E-59D6-41C6-8FF4-661FBCB28ADE}"/>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692AEE1C-B184-4E0B-8E49-5EC7BEE38059}"/>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4A6CA9C9-4E1B-400F-ADE4-C9566B37D13A}"/>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50C09AFB-8AAE-4092-820F-30FCC1371757}"/>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6D70B08D-C53B-4110-9655-5F70CDE2923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2317</xdr:rowOff>
    </xdr:from>
    <xdr:to>
      <xdr:col>116</xdr:col>
      <xdr:colOff>114300</xdr:colOff>
      <xdr:row>38</xdr:row>
      <xdr:rowOff>103917</xdr:rowOff>
    </xdr:to>
    <xdr:sp macro="" textlink="">
      <xdr:nvSpPr>
        <xdr:cNvPr id="579" name="楕円 578">
          <a:extLst>
            <a:ext uri="{FF2B5EF4-FFF2-40B4-BE49-F238E27FC236}">
              <a16:creationId xmlns:a16="http://schemas.microsoft.com/office/drawing/2014/main" id="{086DCB0B-DA0E-4A57-8822-DA3164835E7D}"/>
            </a:ext>
          </a:extLst>
        </xdr:cNvPr>
        <xdr:cNvSpPr/>
      </xdr:nvSpPr>
      <xdr:spPr>
        <a:xfrm>
          <a:off x="19904710" y="651741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25194</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0AFE4189-AA5E-4AA8-B781-AA373F644F97}"/>
            </a:ext>
          </a:extLst>
        </xdr:cNvPr>
        <xdr:cNvSpPr txBox="1"/>
      </xdr:nvSpPr>
      <xdr:spPr>
        <a:xfrm>
          <a:off x="19985990" y="6365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18742</xdr:rowOff>
    </xdr:from>
    <xdr:to>
      <xdr:col>112</xdr:col>
      <xdr:colOff>38100</xdr:colOff>
      <xdr:row>38</xdr:row>
      <xdr:rowOff>120342</xdr:rowOff>
    </xdr:to>
    <xdr:sp macro="" textlink="">
      <xdr:nvSpPr>
        <xdr:cNvPr id="581" name="楕円 580">
          <a:extLst>
            <a:ext uri="{FF2B5EF4-FFF2-40B4-BE49-F238E27FC236}">
              <a16:creationId xmlns:a16="http://schemas.microsoft.com/office/drawing/2014/main" id="{DAD9F99B-13D2-4F71-BD82-41D14F524432}"/>
            </a:ext>
          </a:extLst>
        </xdr:cNvPr>
        <xdr:cNvSpPr/>
      </xdr:nvSpPr>
      <xdr:spPr>
        <a:xfrm>
          <a:off x="19161760" y="65376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53117</xdr:rowOff>
    </xdr:from>
    <xdr:to>
      <xdr:col>116</xdr:col>
      <xdr:colOff>63500</xdr:colOff>
      <xdr:row>38</xdr:row>
      <xdr:rowOff>69542</xdr:rowOff>
    </xdr:to>
    <xdr:cxnSp macro="">
      <xdr:nvCxnSpPr>
        <xdr:cNvPr id="582" name="直線コネクタ 581">
          <a:extLst>
            <a:ext uri="{FF2B5EF4-FFF2-40B4-BE49-F238E27FC236}">
              <a16:creationId xmlns:a16="http://schemas.microsoft.com/office/drawing/2014/main" id="{9F6A9AE5-D8BC-4BAE-89B0-D283EF752128}"/>
            </a:ext>
          </a:extLst>
        </xdr:cNvPr>
        <xdr:cNvCxnSpPr/>
      </xdr:nvCxnSpPr>
      <xdr:spPr>
        <a:xfrm flipV="1">
          <a:off x="19204940" y="6572027"/>
          <a:ext cx="742950" cy="1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34527</xdr:rowOff>
    </xdr:from>
    <xdr:to>
      <xdr:col>107</xdr:col>
      <xdr:colOff>101600</xdr:colOff>
      <xdr:row>38</xdr:row>
      <xdr:rowOff>136127</xdr:rowOff>
    </xdr:to>
    <xdr:sp macro="" textlink="">
      <xdr:nvSpPr>
        <xdr:cNvPr id="583" name="楕円 582">
          <a:extLst>
            <a:ext uri="{FF2B5EF4-FFF2-40B4-BE49-F238E27FC236}">
              <a16:creationId xmlns:a16="http://schemas.microsoft.com/office/drawing/2014/main" id="{86A79495-DB04-441F-A4C5-9895F0B6EFBB}"/>
            </a:ext>
          </a:extLst>
        </xdr:cNvPr>
        <xdr:cNvSpPr/>
      </xdr:nvSpPr>
      <xdr:spPr>
        <a:xfrm>
          <a:off x="18345150" y="654962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69542</xdr:rowOff>
    </xdr:from>
    <xdr:to>
      <xdr:col>111</xdr:col>
      <xdr:colOff>177800</xdr:colOff>
      <xdr:row>38</xdr:row>
      <xdr:rowOff>85327</xdr:rowOff>
    </xdr:to>
    <xdr:cxnSp macro="">
      <xdr:nvCxnSpPr>
        <xdr:cNvPr id="584" name="直線コネクタ 583">
          <a:extLst>
            <a:ext uri="{FF2B5EF4-FFF2-40B4-BE49-F238E27FC236}">
              <a16:creationId xmlns:a16="http://schemas.microsoft.com/office/drawing/2014/main" id="{AAD2A20E-5A68-4A90-BE1C-0F638BB27CCB}"/>
            </a:ext>
          </a:extLst>
        </xdr:cNvPr>
        <xdr:cNvCxnSpPr/>
      </xdr:nvCxnSpPr>
      <xdr:spPr>
        <a:xfrm flipV="1">
          <a:off x="18399760" y="6582737"/>
          <a:ext cx="80518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63542</xdr:rowOff>
    </xdr:from>
    <xdr:to>
      <xdr:col>102</xdr:col>
      <xdr:colOff>165100</xdr:colOff>
      <xdr:row>38</xdr:row>
      <xdr:rowOff>165142</xdr:rowOff>
    </xdr:to>
    <xdr:sp macro="" textlink="">
      <xdr:nvSpPr>
        <xdr:cNvPr id="585" name="楕円 584">
          <a:extLst>
            <a:ext uri="{FF2B5EF4-FFF2-40B4-BE49-F238E27FC236}">
              <a16:creationId xmlns:a16="http://schemas.microsoft.com/office/drawing/2014/main" id="{0E6904EF-2ED8-45D9-977A-DED5D2FFC28A}"/>
            </a:ext>
          </a:extLst>
        </xdr:cNvPr>
        <xdr:cNvSpPr/>
      </xdr:nvSpPr>
      <xdr:spPr>
        <a:xfrm>
          <a:off x="17547590" y="6574832"/>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85327</xdr:rowOff>
    </xdr:from>
    <xdr:to>
      <xdr:col>107</xdr:col>
      <xdr:colOff>50800</xdr:colOff>
      <xdr:row>38</xdr:row>
      <xdr:rowOff>114342</xdr:rowOff>
    </xdr:to>
    <xdr:cxnSp macro="">
      <xdr:nvCxnSpPr>
        <xdr:cNvPr id="586" name="直線コネクタ 585">
          <a:extLst>
            <a:ext uri="{FF2B5EF4-FFF2-40B4-BE49-F238E27FC236}">
              <a16:creationId xmlns:a16="http://schemas.microsoft.com/office/drawing/2014/main" id="{61DD8C39-74E5-40D3-A8DD-9AE7F6D3EF1C}"/>
            </a:ext>
          </a:extLst>
        </xdr:cNvPr>
        <xdr:cNvCxnSpPr/>
      </xdr:nvCxnSpPr>
      <xdr:spPr>
        <a:xfrm flipV="1">
          <a:off x="17602200" y="6602332"/>
          <a:ext cx="797560" cy="27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65360</xdr:rowOff>
    </xdr:from>
    <xdr:to>
      <xdr:col>98</xdr:col>
      <xdr:colOff>38100</xdr:colOff>
      <xdr:row>38</xdr:row>
      <xdr:rowOff>166960</xdr:rowOff>
    </xdr:to>
    <xdr:sp macro="" textlink="">
      <xdr:nvSpPr>
        <xdr:cNvPr id="587" name="楕円 586">
          <a:extLst>
            <a:ext uri="{FF2B5EF4-FFF2-40B4-BE49-F238E27FC236}">
              <a16:creationId xmlns:a16="http://schemas.microsoft.com/office/drawing/2014/main" id="{3E912F7F-DB31-463F-A492-1B5617D82CC7}"/>
            </a:ext>
          </a:extLst>
        </xdr:cNvPr>
        <xdr:cNvSpPr/>
      </xdr:nvSpPr>
      <xdr:spPr>
        <a:xfrm>
          <a:off x="16761460" y="65785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114342</xdr:rowOff>
    </xdr:from>
    <xdr:to>
      <xdr:col>102</xdr:col>
      <xdr:colOff>114300</xdr:colOff>
      <xdr:row>38</xdr:row>
      <xdr:rowOff>116160</xdr:rowOff>
    </xdr:to>
    <xdr:cxnSp macro="">
      <xdr:nvCxnSpPr>
        <xdr:cNvPr id="588" name="直線コネクタ 587">
          <a:extLst>
            <a:ext uri="{FF2B5EF4-FFF2-40B4-BE49-F238E27FC236}">
              <a16:creationId xmlns:a16="http://schemas.microsoft.com/office/drawing/2014/main" id="{9A79D18C-9216-4D9C-81AD-DA377F53BD57}"/>
            </a:ext>
          </a:extLst>
        </xdr:cNvPr>
        <xdr:cNvCxnSpPr/>
      </xdr:nvCxnSpPr>
      <xdr:spPr>
        <a:xfrm flipV="1">
          <a:off x="16804640" y="6629442"/>
          <a:ext cx="797560" cy="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B3E64147-5407-4675-BCF2-F158A4F44406}"/>
            </a:ext>
          </a:extLst>
        </xdr:cNvPr>
        <xdr:cNvSpPr txBox="1"/>
      </xdr:nvSpPr>
      <xdr:spPr>
        <a:xfrm>
          <a:off x="18951721" y="664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655BCA80-60E8-4590-A532-88AAB59E53A8}"/>
            </a:ext>
          </a:extLst>
        </xdr:cNvPr>
        <xdr:cNvSpPr txBox="1"/>
      </xdr:nvSpPr>
      <xdr:spPr>
        <a:xfrm>
          <a:off x="18170671" y="665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CE21C0A4-EAEA-4F5D-918B-65370956AA0E}"/>
            </a:ext>
          </a:extLst>
        </xdr:cNvPr>
        <xdr:cNvSpPr txBox="1"/>
      </xdr:nvSpPr>
      <xdr:spPr>
        <a:xfrm>
          <a:off x="17354061" y="635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AC1213AE-E1E2-40E1-9572-86012A144057}"/>
            </a:ext>
          </a:extLst>
        </xdr:cNvPr>
        <xdr:cNvSpPr txBox="1"/>
      </xdr:nvSpPr>
      <xdr:spPr>
        <a:xfrm>
          <a:off x="16556501" y="668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136869</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EA52AEBB-C470-4E78-9603-1B79AF9EE145}"/>
            </a:ext>
          </a:extLst>
        </xdr:cNvPr>
        <xdr:cNvSpPr txBox="1"/>
      </xdr:nvSpPr>
      <xdr:spPr>
        <a:xfrm>
          <a:off x="18951721" y="630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152654</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3F758FFF-539C-49E9-9C46-878125123A5D}"/>
            </a:ext>
          </a:extLst>
        </xdr:cNvPr>
        <xdr:cNvSpPr txBox="1"/>
      </xdr:nvSpPr>
      <xdr:spPr>
        <a:xfrm>
          <a:off x="18170671" y="632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156269</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F131925E-EA28-4842-AE06-CB82876386FE}"/>
            </a:ext>
          </a:extLst>
        </xdr:cNvPr>
        <xdr:cNvSpPr txBox="1"/>
      </xdr:nvSpPr>
      <xdr:spPr>
        <a:xfrm>
          <a:off x="17354061" y="667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12036</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C201D910-8809-466D-9FAE-AFC22022DC7D}"/>
            </a:ext>
          </a:extLst>
        </xdr:cNvPr>
        <xdr:cNvSpPr txBox="1"/>
      </xdr:nvSpPr>
      <xdr:spPr>
        <a:xfrm>
          <a:off x="16556501" y="635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46BFA092-E524-4EF0-82B2-6234BF8292B4}"/>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D6B412D0-388B-46E1-8D68-81DEDDC339C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2128A53C-57A5-41F5-AD9A-2AB3B1BB005C}"/>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0B676F38-218D-4790-B58C-1BAA14A2C92A}"/>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FB5A5B76-38EC-4759-B9E4-2602EA0F9278}"/>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2368A2BE-D194-4387-A1E3-5AC8AD14278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A755D409-0497-441B-ADEC-8727F950456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B977E015-1D1E-4033-8748-D36E4639E4D0}"/>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8F5222C9-CFB1-40F9-81B5-2D4BFE767A2D}"/>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CD290E20-4724-403F-87D2-294448F68B7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1E238F07-2FAE-4831-9E8A-E6C37C851DD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6B72D73F-3DDB-4850-9EB2-15DA9CCF02D1}"/>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1099CB06-76AF-454F-8C0A-8E07C4548492}"/>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A11B8C38-C9A6-4A1F-A30B-29AFA4B27443}"/>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BF5E3051-3730-4958-A17A-CFCA4EDD3687}"/>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5D77BB85-BC94-4F24-9DFE-6B31BB456162}"/>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FC5D7849-BF8E-474F-88B0-142DE83A4D75}"/>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A3FDF617-BBD0-406B-A0C6-4F94CF7E8873}"/>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205D7C43-66F8-4614-856F-49C7230DD1F9}"/>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A9BD7268-8C0A-4CD9-B5D7-597FD3468FD4}"/>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63872B19-00F7-40A0-A838-25DED7D7FE74}"/>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3D19F8E1-381A-44CA-8043-6B045827311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BADE41F5-44BC-4444-8B88-94C35DD2369B}"/>
            </a:ext>
          </a:extLst>
        </xdr:cNvPr>
        <xdr:cNvCxnSpPr/>
      </xdr:nvCxnSpPr>
      <xdr:spPr>
        <a:xfrm flipV="1">
          <a:off x="14703424" y="9569577"/>
          <a:ext cx="0" cy="1247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601D3F8E-1BD5-4BE9-9DF0-AEDCDEC4B688}"/>
            </a:ext>
          </a:extLst>
        </xdr:cNvPr>
        <xdr:cNvSpPr txBox="1"/>
      </xdr:nvSpPr>
      <xdr:spPr>
        <a:xfrm>
          <a:off x="1474216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CC3EF65B-01F5-4173-B078-FFEEF7BA6F91}"/>
            </a:ext>
          </a:extLst>
        </xdr:cNvPr>
        <xdr:cNvCxnSpPr/>
      </xdr:nvCxnSpPr>
      <xdr:spPr>
        <a:xfrm>
          <a:off x="14611350" y="1081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834E64CC-72EF-4E1F-9D0A-EA43C0A62F3E}"/>
            </a:ext>
          </a:extLst>
        </xdr:cNvPr>
        <xdr:cNvSpPr txBox="1"/>
      </xdr:nvSpPr>
      <xdr:spPr>
        <a:xfrm>
          <a:off x="14742160" y="9350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444420F1-90D7-4590-A6B8-FEE2DF2B7FBA}"/>
            </a:ext>
          </a:extLst>
        </xdr:cNvPr>
        <xdr:cNvCxnSpPr/>
      </xdr:nvCxnSpPr>
      <xdr:spPr>
        <a:xfrm>
          <a:off x="14611350" y="956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08D5D6C2-450F-412A-A953-D7AA2EF68918}"/>
            </a:ext>
          </a:extLst>
        </xdr:cNvPr>
        <xdr:cNvSpPr txBox="1"/>
      </xdr:nvSpPr>
      <xdr:spPr>
        <a:xfrm>
          <a:off x="14742160" y="1004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057335EA-3881-4261-A470-FA5C33864F7F}"/>
            </a:ext>
          </a:extLst>
        </xdr:cNvPr>
        <xdr:cNvSpPr/>
      </xdr:nvSpPr>
      <xdr:spPr>
        <a:xfrm>
          <a:off x="14649450" y="101927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EF949481-8894-4073-93CE-572333600874}"/>
            </a:ext>
          </a:extLst>
        </xdr:cNvPr>
        <xdr:cNvSpPr/>
      </xdr:nvSpPr>
      <xdr:spPr>
        <a:xfrm>
          <a:off x="13887450" y="10151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A98FF7C5-5DC9-4B5E-B956-F987ACA7962E}"/>
            </a:ext>
          </a:extLst>
        </xdr:cNvPr>
        <xdr:cNvSpPr/>
      </xdr:nvSpPr>
      <xdr:spPr>
        <a:xfrm>
          <a:off x="13089890" y="101078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25B6BAE6-7B47-4429-B88F-45C7BAC7CA20}"/>
            </a:ext>
          </a:extLst>
        </xdr:cNvPr>
        <xdr:cNvSpPr/>
      </xdr:nvSpPr>
      <xdr:spPr>
        <a:xfrm>
          <a:off x="12303760" y="101032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FBC42DF4-E099-49D1-92FD-B34B39F7FBA5}"/>
            </a:ext>
          </a:extLst>
        </xdr:cNvPr>
        <xdr:cNvSpPr/>
      </xdr:nvSpPr>
      <xdr:spPr>
        <a:xfrm>
          <a:off x="11487150" y="100300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1E724D5F-7792-4358-BCC7-CBF811A2400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CDB90714-12DE-407E-9ADF-657B0B0B4549}"/>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636F3232-4296-473A-B35B-3502F4C6C395}"/>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BAA73ED2-A4FD-40B6-8352-5BAD61D47293}"/>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5C9E72B6-75FE-4E4C-8C33-020A26356F7C}"/>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157226</xdr:rowOff>
    </xdr:from>
    <xdr:to>
      <xdr:col>85</xdr:col>
      <xdr:colOff>177800</xdr:colOff>
      <xdr:row>62</xdr:row>
      <xdr:rowOff>87376</xdr:rowOff>
    </xdr:to>
    <xdr:sp macro="" textlink="">
      <xdr:nvSpPr>
        <xdr:cNvPr id="635" name="楕円 634">
          <a:extLst>
            <a:ext uri="{FF2B5EF4-FFF2-40B4-BE49-F238E27FC236}">
              <a16:creationId xmlns:a16="http://schemas.microsoft.com/office/drawing/2014/main" id="{D6DD2A41-2CD2-44AA-B0E6-D7BFA96A40AD}"/>
            </a:ext>
          </a:extLst>
        </xdr:cNvPr>
        <xdr:cNvSpPr/>
      </xdr:nvSpPr>
      <xdr:spPr>
        <a:xfrm>
          <a:off x="14649450" y="1061758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135653</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6CDBD732-21CC-4853-BD0A-2D62D85CF183}"/>
            </a:ext>
          </a:extLst>
        </xdr:cNvPr>
        <xdr:cNvSpPr txBox="1"/>
      </xdr:nvSpPr>
      <xdr:spPr>
        <a:xfrm>
          <a:off x="14742160" y="10590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148082</xdr:rowOff>
    </xdr:from>
    <xdr:to>
      <xdr:col>81</xdr:col>
      <xdr:colOff>101600</xdr:colOff>
      <xdr:row>62</xdr:row>
      <xdr:rowOff>78232</xdr:rowOff>
    </xdr:to>
    <xdr:sp macro="" textlink="">
      <xdr:nvSpPr>
        <xdr:cNvPr id="637" name="楕円 636">
          <a:extLst>
            <a:ext uri="{FF2B5EF4-FFF2-40B4-BE49-F238E27FC236}">
              <a16:creationId xmlns:a16="http://schemas.microsoft.com/office/drawing/2014/main" id="{7A98902F-314B-4A50-8467-89E7D50193EF}"/>
            </a:ext>
          </a:extLst>
        </xdr:cNvPr>
        <xdr:cNvSpPr/>
      </xdr:nvSpPr>
      <xdr:spPr>
        <a:xfrm>
          <a:off x="13887450" y="1060462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27432</xdr:rowOff>
    </xdr:from>
    <xdr:to>
      <xdr:col>85</xdr:col>
      <xdr:colOff>127000</xdr:colOff>
      <xdr:row>62</xdr:row>
      <xdr:rowOff>36576</xdr:rowOff>
    </xdr:to>
    <xdr:cxnSp macro="">
      <xdr:nvCxnSpPr>
        <xdr:cNvPr id="638" name="直線コネクタ 637">
          <a:extLst>
            <a:ext uri="{FF2B5EF4-FFF2-40B4-BE49-F238E27FC236}">
              <a16:creationId xmlns:a16="http://schemas.microsoft.com/office/drawing/2014/main" id="{CDA28518-C0C9-47E5-947E-055F3D7E4601}"/>
            </a:ext>
          </a:extLst>
        </xdr:cNvPr>
        <xdr:cNvCxnSpPr/>
      </xdr:nvCxnSpPr>
      <xdr:spPr>
        <a:xfrm>
          <a:off x="13942060" y="10655427"/>
          <a:ext cx="762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148082</xdr:rowOff>
    </xdr:from>
    <xdr:to>
      <xdr:col>76</xdr:col>
      <xdr:colOff>165100</xdr:colOff>
      <xdr:row>62</xdr:row>
      <xdr:rowOff>78232</xdr:rowOff>
    </xdr:to>
    <xdr:sp macro="" textlink="">
      <xdr:nvSpPr>
        <xdr:cNvPr id="639" name="楕円 638">
          <a:extLst>
            <a:ext uri="{FF2B5EF4-FFF2-40B4-BE49-F238E27FC236}">
              <a16:creationId xmlns:a16="http://schemas.microsoft.com/office/drawing/2014/main" id="{F25692A5-BB6D-4A3B-953E-3444F89A036C}"/>
            </a:ext>
          </a:extLst>
        </xdr:cNvPr>
        <xdr:cNvSpPr/>
      </xdr:nvSpPr>
      <xdr:spPr>
        <a:xfrm>
          <a:off x="13089890" y="1060462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27432</xdr:rowOff>
    </xdr:from>
    <xdr:to>
      <xdr:col>81</xdr:col>
      <xdr:colOff>50800</xdr:colOff>
      <xdr:row>62</xdr:row>
      <xdr:rowOff>27432</xdr:rowOff>
    </xdr:to>
    <xdr:cxnSp macro="">
      <xdr:nvCxnSpPr>
        <xdr:cNvPr id="640" name="直線コネクタ 639">
          <a:extLst>
            <a:ext uri="{FF2B5EF4-FFF2-40B4-BE49-F238E27FC236}">
              <a16:creationId xmlns:a16="http://schemas.microsoft.com/office/drawing/2014/main" id="{5A67EC2E-EFC9-4CD8-BFAB-933B2E88BFE1}"/>
            </a:ext>
          </a:extLst>
        </xdr:cNvPr>
        <xdr:cNvCxnSpPr/>
      </xdr:nvCxnSpPr>
      <xdr:spPr>
        <a:xfrm>
          <a:off x="13144500" y="1065542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95504</xdr:rowOff>
    </xdr:from>
    <xdr:to>
      <xdr:col>72</xdr:col>
      <xdr:colOff>38100</xdr:colOff>
      <xdr:row>62</xdr:row>
      <xdr:rowOff>25654</xdr:rowOff>
    </xdr:to>
    <xdr:sp macro="" textlink="">
      <xdr:nvSpPr>
        <xdr:cNvPr id="641" name="楕円 640">
          <a:extLst>
            <a:ext uri="{FF2B5EF4-FFF2-40B4-BE49-F238E27FC236}">
              <a16:creationId xmlns:a16="http://schemas.microsoft.com/office/drawing/2014/main" id="{15698D2A-8B32-4FDC-93AF-32E21BCE7FB5}"/>
            </a:ext>
          </a:extLst>
        </xdr:cNvPr>
        <xdr:cNvSpPr/>
      </xdr:nvSpPr>
      <xdr:spPr>
        <a:xfrm>
          <a:off x="12303760" y="105501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146304</xdr:rowOff>
    </xdr:from>
    <xdr:to>
      <xdr:col>76</xdr:col>
      <xdr:colOff>114300</xdr:colOff>
      <xdr:row>62</xdr:row>
      <xdr:rowOff>27432</xdr:rowOff>
    </xdr:to>
    <xdr:cxnSp macro="">
      <xdr:nvCxnSpPr>
        <xdr:cNvPr id="642" name="直線コネクタ 641">
          <a:extLst>
            <a:ext uri="{FF2B5EF4-FFF2-40B4-BE49-F238E27FC236}">
              <a16:creationId xmlns:a16="http://schemas.microsoft.com/office/drawing/2014/main" id="{669A7B2F-2087-41C0-AD77-FCD5448EB189}"/>
            </a:ext>
          </a:extLst>
        </xdr:cNvPr>
        <xdr:cNvCxnSpPr/>
      </xdr:nvCxnSpPr>
      <xdr:spPr>
        <a:xfrm>
          <a:off x="12346940" y="10602849"/>
          <a:ext cx="79756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42926</xdr:rowOff>
    </xdr:from>
    <xdr:to>
      <xdr:col>67</xdr:col>
      <xdr:colOff>101600</xdr:colOff>
      <xdr:row>61</xdr:row>
      <xdr:rowOff>144526</xdr:rowOff>
    </xdr:to>
    <xdr:sp macro="" textlink="">
      <xdr:nvSpPr>
        <xdr:cNvPr id="643" name="楕円 642">
          <a:extLst>
            <a:ext uri="{FF2B5EF4-FFF2-40B4-BE49-F238E27FC236}">
              <a16:creationId xmlns:a16="http://schemas.microsoft.com/office/drawing/2014/main" id="{F6A285D7-0687-4DA4-9BD6-9BBAA6A9E69E}"/>
            </a:ext>
          </a:extLst>
        </xdr:cNvPr>
        <xdr:cNvSpPr/>
      </xdr:nvSpPr>
      <xdr:spPr>
        <a:xfrm>
          <a:off x="11487150" y="1050328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93726</xdr:rowOff>
    </xdr:from>
    <xdr:to>
      <xdr:col>71</xdr:col>
      <xdr:colOff>177800</xdr:colOff>
      <xdr:row>61</xdr:row>
      <xdr:rowOff>146304</xdr:rowOff>
    </xdr:to>
    <xdr:cxnSp macro="">
      <xdr:nvCxnSpPr>
        <xdr:cNvPr id="644" name="直線コネクタ 643">
          <a:extLst>
            <a:ext uri="{FF2B5EF4-FFF2-40B4-BE49-F238E27FC236}">
              <a16:creationId xmlns:a16="http://schemas.microsoft.com/office/drawing/2014/main" id="{14CCA5C4-6C8D-4EF7-B0FF-31A5B3F00218}"/>
            </a:ext>
          </a:extLst>
        </xdr:cNvPr>
        <xdr:cNvCxnSpPr/>
      </xdr:nvCxnSpPr>
      <xdr:spPr>
        <a:xfrm>
          <a:off x="11541760" y="10555986"/>
          <a:ext cx="80518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96E7B01E-92E7-4029-B1E3-E290D0854FF7}"/>
            </a:ext>
          </a:extLst>
        </xdr:cNvPr>
        <xdr:cNvSpPr txBox="1"/>
      </xdr:nvSpPr>
      <xdr:spPr>
        <a:xfrm>
          <a:off x="1373823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0F13E946-E917-4176-9080-E32C7D5658D5}"/>
            </a:ext>
          </a:extLst>
        </xdr:cNvPr>
        <xdr:cNvSpPr txBox="1"/>
      </xdr:nvSpPr>
      <xdr:spPr>
        <a:xfrm>
          <a:off x="12957184" y="987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F96D0B93-3C36-4579-9FD3-334295778188}"/>
            </a:ext>
          </a:extLst>
        </xdr:cNvPr>
        <xdr:cNvSpPr txBox="1"/>
      </xdr:nvSpPr>
      <xdr:spPr>
        <a:xfrm>
          <a:off x="12171054" y="987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999D2B7E-E33D-490E-BAD1-457ED0C04BAC}"/>
            </a:ext>
          </a:extLst>
        </xdr:cNvPr>
        <xdr:cNvSpPr txBox="1"/>
      </xdr:nvSpPr>
      <xdr:spPr>
        <a:xfrm>
          <a:off x="11354444" y="9801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69359</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79503A01-8E0D-4114-980D-84C049A41B72}"/>
            </a:ext>
          </a:extLst>
        </xdr:cNvPr>
        <xdr:cNvSpPr txBox="1"/>
      </xdr:nvSpPr>
      <xdr:spPr>
        <a:xfrm>
          <a:off x="13738234" y="1069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69359</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33BCF995-9D20-417B-B6BB-EB7885AC9AF3}"/>
            </a:ext>
          </a:extLst>
        </xdr:cNvPr>
        <xdr:cNvSpPr txBox="1"/>
      </xdr:nvSpPr>
      <xdr:spPr>
        <a:xfrm>
          <a:off x="12957184" y="1069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16781</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5E57DB3F-A4F7-40F4-BDB9-E45C5086AADD}"/>
            </a:ext>
          </a:extLst>
        </xdr:cNvPr>
        <xdr:cNvSpPr txBox="1"/>
      </xdr:nvSpPr>
      <xdr:spPr>
        <a:xfrm>
          <a:off x="12171054" y="1065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135653</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6DB8BF55-A5CF-4A05-8A1C-35042F35A692}"/>
            </a:ext>
          </a:extLst>
        </xdr:cNvPr>
        <xdr:cNvSpPr txBox="1"/>
      </xdr:nvSpPr>
      <xdr:spPr>
        <a:xfrm>
          <a:off x="11354444" y="10590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0DC82A12-609E-43A2-891E-FD682488C57F}"/>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84F7C44A-11C5-45A7-A5CB-1507D7EC12E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ECFD9F9E-463A-4AF1-9840-374360553D0E}"/>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2C4A6A59-8379-49B0-8CEC-BC55252B17E1}"/>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9641B46A-5A86-4E75-9BFF-536BB86DC33F}"/>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0BD7B2F9-C381-42F2-97ED-ACA44D97EE4C}"/>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1C5C0532-B821-4664-9484-EA1B11816F18}"/>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2A5928C6-3339-495F-B750-039C174BDA28}"/>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BD5DC108-9595-4CCB-89A6-E5D1EF8B41EA}"/>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DE0451E6-9A8D-40BA-A0FE-836FC8BBF4B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B637D5AA-2E2C-495E-A900-5F00A0F0BEB5}"/>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1566FEA9-2906-4A46-9848-F1BB0A7D0945}"/>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DDCB6633-FE34-4A92-B9FC-AA11D1EEA7C9}"/>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E66504CB-4732-49C3-A37B-3BC38DF4407C}"/>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F2F86FEE-D690-461A-8CE1-1B9D424069EC}"/>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42B8B1D3-ADF4-49CF-91CE-07D5F81C1B35}"/>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58148AC9-D542-4090-A2F9-388C42A7718C}"/>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70DE1E44-358E-4B56-9924-9ED9EF3E8E01}"/>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243B8BFE-C1AD-43B9-BBD7-F7B17BE5BB0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0AAFAB77-00A1-4689-BE5F-524B68D28067}"/>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550F38D3-6935-4584-AB37-5A31A6605F09}"/>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30334B11-8D92-4D06-AF72-81AB389EBEA1}"/>
            </a:ext>
          </a:extLst>
        </xdr:cNvPr>
        <xdr:cNvCxnSpPr/>
      </xdr:nvCxnSpPr>
      <xdr:spPr>
        <a:xfrm flipV="1">
          <a:off x="19947254" y="9524238"/>
          <a:ext cx="0" cy="144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6FFB5973-8B1A-43A4-A958-0460D3DE5F0C}"/>
            </a:ext>
          </a:extLst>
        </xdr:cNvPr>
        <xdr:cNvSpPr txBox="1"/>
      </xdr:nvSpPr>
      <xdr:spPr>
        <a:xfrm>
          <a:off x="19985990" y="1097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55582315-E939-4246-8F87-76A8798785EA}"/>
            </a:ext>
          </a:extLst>
        </xdr:cNvPr>
        <xdr:cNvCxnSpPr/>
      </xdr:nvCxnSpPr>
      <xdr:spPr>
        <a:xfrm>
          <a:off x="19885660" y="1096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1EC607A7-3041-4869-ACBA-61A711DA67A6}"/>
            </a:ext>
          </a:extLst>
        </xdr:cNvPr>
        <xdr:cNvSpPr txBox="1"/>
      </xdr:nvSpPr>
      <xdr:spPr>
        <a:xfrm>
          <a:off x="19985990" y="930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35C36514-8432-4FFC-92A1-63AF7213E89A}"/>
            </a:ext>
          </a:extLst>
        </xdr:cNvPr>
        <xdr:cNvCxnSpPr/>
      </xdr:nvCxnSpPr>
      <xdr:spPr>
        <a:xfrm>
          <a:off x="19885660" y="952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21A5A7E5-43A4-448B-8F82-8732BE2F2994}"/>
            </a:ext>
          </a:extLst>
        </xdr:cNvPr>
        <xdr:cNvSpPr txBox="1"/>
      </xdr:nvSpPr>
      <xdr:spPr>
        <a:xfrm>
          <a:off x="19985990" y="10649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FA79A4CA-340C-4DD1-A135-C91348368396}"/>
            </a:ext>
          </a:extLst>
        </xdr:cNvPr>
        <xdr:cNvSpPr/>
      </xdr:nvSpPr>
      <xdr:spPr>
        <a:xfrm>
          <a:off x="19904710" y="107977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097259C0-E4D5-4421-A1B2-F21403E689BF}"/>
            </a:ext>
          </a:extLst>
        </xdr:cNvPr>
        <xdr:cNvSpPr/>
      </xdr:nvSpPr>
      <xdr:spPr>
        <a:xfrm>
          <a:off x="19161760" y="1080236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00D6092E-DD26-4A13-87C7-8F27D4C78C5E}"/>
            </a:ext>
          </a:extLst>
        </xdr:cNvPr>
        <xdr:cNvSpPr/>
      </xdr:nvSpPr>
      <xdr:spPr>
        <a:xfrm>
          <a:off x="18345150" y="108023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839195F3-6676-4D7E-A1F9-32BFBD31DDC3}"/>
            </a:ext>
          </a:extLst>
        </xdr:cNvPr>
        <xdr:cNvSpPr/>
      </xdr:nvSpPr>
      <xdr:spPr>
        <a:xfrm>
          <a:off x="17547590" y="108031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DE425B86-8EA0-4C49-9CCE-9C0DF919C0C1}"/>
            </a:ext>
          </a:extLst>
        </xdr:cNvPr>
        <xdr:cNvSpPr/>
      </xdr:nvSpPr>
      <xdr:spPr>
        <a:xfrm>
          <a:off x="16761460" y="108031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06467BA9-DCB5-40E8-A313-42672306E61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87DBE004-63CF-4C65-8D45-5F86D874386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E0DE43CB-AC92-43D2-9CEB-7546040D358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1D8AB427-1501-44DC-95ED-0E24A885FC9B}"/>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20A13B01-81F9-4019-BA7D-FCE99A6315A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47498</xdr:rowOff>
    </xdr:from>
    <xdr:to>
      <xdr:col>116</xdr:col>
      <xdr:colOff>114300</xdr:colOff>
      <xdr:row>63</xdr:row>
      <xdr:rowOff>149098</xdr:rowOff>
    </xdr:to>
    <xdr:sp macro="" textlink="">
      <xdr:nvSpPr>
        <xdr:cNvPr id="690" name="楕円 689">
          <a:extLst>
            <a:ext uri="{FF2B5EF4-FFF2-40B4-BE49-F238E27FC236}">
              <a16:creationId xmlns:a16="http://schemas.microsoft.com/office/drawing/2014/main" id="{21D8E6CE-9767-401C-8397-C80B3CFE79DF}"/>
            </a:ext>
          </a:extLst>
        </xdr:cNvPr>
        <xdr:cNvSpPr/>
      </xdr:nvSpPr>
      <xdr:spPr>
        <a:xfrm>
          <a:off x="19904710" y="1085075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B73FA7B8-CCC0-49FE-888A-6BEE732ABEB0}"/>
            </a:ext>
          </a:extLst>
        </xdr:cNvPr>
        <xdr:cNvSpPr txBox="1"/>
      </xdr:nvSpPr>
      <xdr:spPr>
        <a:xfrm>
          <a:off x="19985990" y="1077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47498</xdr:rowOff>
    </xdr:from>
    <xdr:to>
      <xdr:col>112</xdr:col>
      <xdr:colOff>38100</xdr:colOff>
      <xdr:row>63</xdr:row>
      <xdr:rowOff>149098</xdr:rowOff>
    </xdr:to>
    <xdr:sp macro="" textlink="">
      <xdr:nvSpPr>
        <xdr:cNvPr id="692" name="楕円 691">
          <a:extLst>
            <a:ext uri="{FF2B5EF4-FFF2-40B4-BE49-F238E27FC236}">
              <a16:creationId xmlns:a16="http://schemas.microsoft.com/office/drawing/2014/main" id="{615C5EC4-6AA8-4F3E-9655-08D20DD757CF}"/>
            </a:ext>
          </a:extLst>
        </xdr:cNvPr>
        <xdr:cNvSpPr/>
      </xdr:nvSpPr>
      <xdr:spPr>
        <a:xfrm>
          <a:off x="19161760" y="1085075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98298</xdr:rowOff>
    </xdr:from>
    <xdr:to>
      <xdr:col>116</xdr:col>
      <xdr:colOff>63500</xdr:colOff>
      <xdr:row>63</xdr:row>
      <xdr:rowOff>98298</xdr:rowOff>
    </xdr:to>
    <xdr:cxnSp macro="">
      <xdr:nvCxnSpPr>
        <xdr:cNvPr id="693" name="直線コネクタ 692">
          <a:extLst>
            <a:ext uri="{FF2B5EF4-FFF2-40B4-BE49-F238E27FC236}">
              <a16:creationId xmlns:a16="http://schemas.microsoft.com/office/drawing/2014/main" id="{4E14E75E-ACAA-4F72-A309-3A113FC6F2B8}"/>
            </a:ext>
          </a:extLst>
        </xdr:cNvPr>
        <xdr:cNvCxnSpPr/>
      </xdr:nvCxnSpPr>
      <xdr:spPr>
        <a:xfrm>
          <a:off x="19204940" y="1089583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47498</xdr:rowOff>
    </xdr:from>
    <xdr:to>
      <xdr:col>107</xdr:col>
      <xdr:colOff>101600</xdr:colOff>
      <xdr:row>63</xdr:row>
      <xdr:rowOff>149098</xdr:rowOff>
    </xdr:to>
    <xdr:sp macro="" textlink="">
      <xdr:nvSpPr>
        <xdr:cNvPr id="694" name="楕円 693">
          <a:extLst>
            <a:ext uri="{FF2B5EF4-FFF2-40B4-BE49-F238E27FC236}">
              <a16:creationId xmlns:a16="http://schemas.microsoft.com/office/drawing/2014/main" id="{AAA6AF54-D286-428D-8593-A7A45633D974}"/>
            </a:ext>
          </a:extLst>
        </xdr:cNvPr>
        <xdr:cNvSpPr/>
      </xdr:nvSpPr>
      <xdr:spPr>
        <a:xfrm>
          <a:off x="18345150" y="1085075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98298</xdr:rowOff>
    </xdr:from>
    <xdr:to>
      <xdr:col>111</xdr:col>
      <xdr:colOff>177800</xdr:colOff>
      <xdr:row>63</xdr:row>
      <xdr:rowOff>98298</xdr:rowOff>
    </xdr:to>
    <xdr:cxnSp macro="">
      <xdr:nvCxnSpPr>
        <xdr:cNvPr id="695" name="直線コネクタ 694">
          <a:extLst>
            <a:ext uri="{FF2B5EF4-FFF2-40B4-BE49-F238E27FC236}">
              <a16:creationId xmlns:a16="http://schemas.microsoft.com/office/drawing/2014/main" id="{92FC674C-DF38-4127-9179-609AAEF371C6}"/>
            </a:ext>
          </a:extLst>
        </xdr:cNvPr>
        <xdr:cNvCxnSpPr/>
      </xdr:nvCxnSpPr>
      <xdr:spPr>
        <a:xfrm>
          <a:off x="18399760" y="1089583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47498</xdr:rowOff>
    </xdr:from>
    <xdr:to>
      <xdr:col>102</xdr:col>
      <xdr:colOff>165100</xdr:colOff>
      <xdr:row>63</xdr:row>
      <xdr:rowOff>149098</xdr:rowOff>
    </xdr:to>
    <xdr:sp macro="" textlink="">
      <xdr:nvSpPr>
        <xdr:cNvPr id="696" name="楕円 695">
          <a:extLst>
            <a:ext uri="{FF2B5EF4-FFF2-40B4-BE49-F238E27FC236}">
              <a16:creationId xmlns:a16="http://schemas.microsoft.com/office/drawing/2014/main" id="{DCD5271E-408A-43BC-B807-1C026A907285}"/>
            </a:ext>
          </a:extLst>
        </xdr:cNvPr>
        <xdr:cNvSpPr/>
      </xdr:nvSpPr>
      <xdr:spPr>
        <a:xfrm>
          <a:off x="17547590" y="1085075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98298</xdr:rowOff>
    </xdr:from>
    <xdr:to>
      <xdr:col>107</xdr:col>
      <xdr:colOff>50800</xdr:colOff>
      <xdr:row>63</xdr:row>
      <xdr:rowOff>98298</xdr:rowOff>
    </xdr:to>
    <xdr:cxnSp macro="">
      <xdr:nvCxnSpPr>
        <xdr:cNvPr id="697" name="直線コネクタ 696">
          <a:extLst>
            <a:ext uri="{FF2B5EF4-FFF2-40B4-BE49-F238E27FC236}">
              <a16:creationId xmlns:a16="http://schemas.microsoft.com/office/drawing/2014/main" id="{B614DB98-F0FD-4369-A61C-A07197BB2EC4}"/>
            </a:ext>
          </a:extLst>
        </xdr:cNvPr>
        <xdr:cNvCxnSpPr/>
      </xdr:nvCxnSpPr>
      <xdr:spPr>
        <a:xfrm>
          <a:off x="17602200" y="108958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698" name="楕円 697">
          <a:extLst>
            <a:ext uri="{FF2B5EF4-FFF2-40B4-BE49-F238E27FC236}">
              <a16:creationId xmlns:a16="http://schemas.microsoft.com/office/drawing/2014/main" id="{B50D2588-88A5-49AD-9031-8924CA50BE55}"/>
            </a:ext>
          </a:extLst>
        </xdr:cNvPr>
        <xdr:cNvSpPr/>
      </xdr:nvSpPr>
      <xdr:spPr>
        <a:xfrm>
          <a:off x="16761460" y="10857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98298</xdr:rowOff>
    </xdr:from>
    <xdr:to>
      <xdr:col>102</xdr:col>
      <xdr:colOff>114300</xdr:colOff>
      <xdr:row>63</xdr:row>
      <xdr:rowOff>102870</xdr:rowOff>
    </xdr:to>
    <xdr:cxnSp macro="">
      <xdr:nvCxnSpPr>
        <xdr:cNvPr id="699" name="直線コネクタ 698">
          <a:extLst>
            <a:ext uri="{FF2B5EF4-FFF2-40B4-BE49-F238E27FC236}">
              <a16:creationId xmlns:a16="http://schemas.microsoft.com/office/drawing/2014/main" id="{C49EF836-3CE6-40CC-9FE6-673AE6FA3000}"/>
            </a:ext>
          </a:extLst>
        </xdr:cNvPr>
        <xdr:cNvCxnSpPr/>
      </xdr:nvCxnSpPr>
      <xdr:spPr>
        <a:xfrm flipV="1">
          <a:off x="16804640" y="10895838"/>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31A4499B-7F15-45F8-BD4C-5CEB027C25E1}"/>
            </a:ext>
          </a:extLst>
        </xdr:cNvPr>
        <xdr:cNvSpPr txBox="1"/>
      </xdr:nvSpPr>
      <xdr:spPr>
        <a:xfrm>
          <a:off x="1898213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719ECD7D-A0AC-4506-9886-BAADE60D466C}"/>
            </a:ext>
          </a:extLst>
        </xdr:cNvPr>
        <xdr:cNvSpPr txBox="1"/>
      </xdr:nvSpPr>
      <xdr:spPr>
        <a:xfrm>
          <a:off x="1818203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4D716896-B382-48EC-BAE3-FEBB875E703D}"/>
            </a:ext>
          </a:extLst>
        </xdr:cNvPr>
        <xdr:cNvSpPr txBox="1"/>
      </xdr:nvSpPr>
      <xdr:spPr>
        <a:xfrm>
          <a:off x="17384472" y="105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7CDDBC63-528F-4365-B0A6-138454BEE391}"/>
            </a:ext>
          </a:extLst>
        </xdr:cNvPr>
        <xdr:cNvSpPr txBox="1"/>
      </xdr:nvSpPr>
      <xdr:spPr>
        <a:xfrm>
          <a:off x="16588817" y="105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140225</xdr:rowOff>
    </xdr:from>
    <xdr:ext cx="469744" cy="259045"/>
    <xdr:sp macro="" textlink="">
      <xdr:nvSpPr>
        <xdr:cNvPr id="704" name="n_1mainValue【保健センター・保健所】&#10;一人当たり面積">
          <a:extLst>
            <a:ext uri="{FF2B5EF4-FFF2-40B4-BE49-F238E27FC236}">
              <a16:creationId xmlns:a16="http://schemas.microsoft.com/office/drawing/2014/main" id="{2DE02A97-D80E-45A0-A4DC-32E1C1CFED43}"/>
            </a:ext>
          </a:extLst>
        </xdr:cNvPr>
        <xdr:cNvSpPr txBox="1"/>
      </xdr:nvSpPr>
      <xdr:spPr>
        <a:xfrm>
          <a:off x="18982132" y="1093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140225</xdr:rowOff>
    </xdr:from>
    <xdr:ext cx="469744" cy="259045"/>
    <xdr:sp macro="" textlink="">
      <xdr:nvSpPr>
        <xdr:cNvPr id="705" name="n_2mainValue【保健センター・保健所】&#10;一人当たり面積">
          <a:extLst>
            <a:ext uri="{FF2B5EF4-FFF2-40B4-BE49-F238E27FC236}">
              <a16:creationId xmlns:a16="http://schemas.microsoft.com/office/drawing/2014/main" id="{EAC54B56-46E9-4808-942A-F9E8263CB23E}"/>
            </a:ext>
          </a:extLst>
        </xdr:cNvPr>
        <xdr:cNvSpPr txBox="1"/>
      </xdr:nvSpPr>
      <xdr:spPr>
        <a:xfrm>
          <a:off x="18182032" y="1093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140225</xdr:rowOff>
    </xdr:from>
    <xdr:ext cx="469744" cy="259045"/>
    <xdr:sp macro="" textlink="">
      <xdr:nvSpPr>
        <xdr:cNvPr id="706" name="n_3mainValue【保健センター・保健所】&#10;一人当たり面積">
          <a:extLst>
            <a:ext uri="{FF2B5EF4-FFF2-40B4-BE49-F238E27FC236}">
              <a16:creationId xmlns:a16="http://schemas.microsoft.com/office/drawing/2014/main" id="{0F8BBA34-A224-4128-9987-BF020D3B05C3}"/>
            </a:ext>
          </a:extLst>
        </xdr:cNvPr>
        <xdr:cNvSpPr txBox="1"/>
      </xdr:nvSpPr>
      <xdr:spPr>
        <a:xfrm>
          <a:off x="17384472" y="1093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707" name="n_4mainValue【保健センター・保健所】&#10;一人当たり面積">
          <a:extLst>
            <a:ext uri="{FF2B5EF4-FFF2-40B4-BE49-F238E27FC236}">
              <a16:creationId xmlns:a16="http://schemas.microsoft.com/office/drawing/2014/main" id="{620513E8-D99A-445A-B379-39A17050D758}"/>
            </a:ext>
          </a:extLst>
        </xdr:cNvPr>
        <xdr:cNvSpPr txBox="1"/>
      </xdr:nvSpPr>
      <xdr:spPr>
        <a:xfrm>
          <a:off x="16588817"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37BF863C-5559-4B7B-AED1-F475E42CD7C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3D6934D4-C2C0-4CB8-841E-DA0CE31A55C0}"/>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D996B0A0-7792-4EA5-A79B-78EA7D354D0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BE99B4FE-A850-47F3-8F81-E44DD20371E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F67D46CA-D299-4FA4-8DE6-3CEFCA934E65}"/>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98C5EEDB-32B5-4952-8B08-9949DA7E0E9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EB14380E-234B-4B3C-8816-A9F28E66E58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C32B0904-8CBE-470E-A912-D3FC15875DF6}"/>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4ED3BE2D-A4DD-4A18-8B70-ED0FE6D5B84A}"/>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B7C2E392-7D4D-422A-A862-F4513F4237E9}"/>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EDD4C396-2DB2-4880-88BC-E565E51F1CB8}"/>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EC4143C3-FB25-47E0-898A-75375157A03A}"/>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A6BFE919-278A-43CB-A2F9-6CE3012E2A9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31DA974A-A324-47B4-B9DA-B582F4A7D349}"/>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93EDBF87-FC3C-48B2-A71F-9A5DDDDB226D}"/>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F64DA98C-94AA-4D58-AFA1-D83605C412DC}"/>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4DC95398-2C5B-47B0-90FC-92E1513C7E61}"/>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ABCDBFEB-8BC2-43E2-8F7F-581DA151D509}"/>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C7EB1259-29A6-41C1-B2D8-F391BCFAE449}"/>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6727DB46-F768-4537-9E8E-CF912A33A774}"/>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DFD2D470-4F7C-44C9-B181-46D5BC708D4C}"/>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A085589E-72FC-4103-B7BC-A487A34FF6CB}"/>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705DF726-5FF9-4E94-992B-D7B8C178C3B6}"/>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0966A38D-BE86-4217-B9ED-E4A01B97B9BD}"/>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C3F0495A-D0A1-43C1-A67D-5ED8F87690A0}"/>
            </a:ext>
          </a:extLst>
        </xdr:cNvPr>
        <xdr:cNvCxnSpPr/>
      </xdr:nvCxnSpPr>
      <xdr:spPr>
        <a:xfrm flipV="1">
          <a:off x="14703424" y="13514070"/>
          <a:ext cx="0" cy="107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1D56C4CC-281D-49E7-8285-65DFCD04DDE5}"/>
            </a:ext>
          </a:extLst>
        </xdr:cNvPr>
        <xdr:cNvSpPr txBox="1"/>
      </xdr:nvSpPr>
      <xdr:spPr>
        <a:xfrm>
          <a:off x="14742160"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80C0A317-551D-4C49-A0B5-9FBE489075A7}"/>
            </a:ext>
          </a:extLst>
        </xdr:cNvPr>
        <xdr:cNvCxnSpPr/>
      </xdr:nvCxnSpPr>
      <xdr:spPr>
        <a:xfrm>
          <a:off x="14611350" y="1459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5BE46FD1-57B2-4041-AD56-852AB64EA069}"/>
            </a:ext>
          </a:extLst>
        </xdr:cNvPr>
        <xdr:cNvSpPr txBox="1"/>
      </xdr:nvSpPr>
      <xdr:spPr>
        <a:xfrm>
          <a:off x="14742160" y="1329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1EA977BF-ACBE-4453-AB4A-613CB9FF3CBC}"/>
            </a:ext>
          </a:extLst>
        </xdr:cNvPr>
        <xdr:cNvCxnSpPr/>
      </xdr:nvCxnSpPr>
      <xdr:spPr>
        <a:xfrm>
          <a:off x="14611350" y="13514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4AF52487-055A-4B94-BA98-744319889883}"/>
            </a:ext>
          </a:extLst>
        </xdr:cNvPr>
        <xdr:cNvSpPr txBox="1"/>
      </xdr:nvSpPr>
      <xdr:spPr>
        <a:xfrm>
          <a:off x="14742160" y="138861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25B08E2E-8A93-4317-AC66-3E90EFA4CF75}"/>
            </a:ext>
          </a:extLst>
        </xdr:cNvPr>
        <xdr:cNvSpPr/>
      </xdr:nvSpPr>
      <xdr:spPr>
        <a:xfrm>
          <a:off x="14649450" y="140290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61627351-D1FA-4AEA-873D-0692905B779D}"/>
            </a:ext>
          </a:extLst>
        </xdr:cNvPr>
        <xdr:cNvSpPr/>
      </xdr:nvSpPr>
      <xdr:spPr>
        <a:xfrm>
          <a:off x="13887450" y="140233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E16A7109-1544-467F-B014-0BE2652854A3}"/>
            </a:ext>
          </a:extLst>
        </xdr:cNvPr>
        <xdr:cNvSpPr/>
      </xdr:nvSpPr>
      <xdr:spPr>
        <a:xfrm>
          <a:off x="13089890" y="140119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BD0D92D2-436F-43A0-9DB5-D17E14E2C1F2}"/>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B891B4E7-B069-449D-A33F-26A27A85C8BE}"/>
            </a:ext>
          </a:extLst>
        </xdr:cNvPr>
        <xdr:cNvSpPr/>
      </xdr:nvSpPr>
      <xdr:spPr>
        <a:xfrm>
          <a:off x="11487150" y="139757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C9B24EF4-2355-4FF8-B78E-B6AC28CA1ACC}"/>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BCE090BB-E312-42F1-8159-C05AF4A4590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B2178B59-AE9A-40FB-8285-C18C962AD881}"/>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8983BF52-1722-4477-9E64-EB50DCDF8324}"/>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2A90D8D2-E34E-4112-8240-BE4086793045}"/>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748" name="楕円 747">
          <a:extLst>
            <a:ext uri="{FF2B5EF4-FFF2-40B4-BE49-F238E27FC236}">
              <a16:creationId xmlns:a16="http://schemas.microsoft.com/office/drawing/2014/main" id="{82442772-8DCB-4CA0-BF7E-B2512911DEB4}"/>
            </a:ext>
          </a:extLst>
        </xdr:cNvPr>
        <xdr:cNvSpPr/>
      </xdr:nvSpPr>
      <xdr:spPr>
        <a:xfrm>
          <a:off x="14649450" y="141547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70502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6CC2544D-8F38-4BD2-8B0E-9AF5BE6E4AB8}"/>
            </a:ext>
          </a:extLst>
        </xdr:cNvPr>
        <xdr:cNvSpPr txBox="1"/>
      </xdr:nvSpPr>
      <xdr:spPr>
        <a:xfrm>
          <a:off x="14742160"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52070</xdr:rowOff>
    </xdr:from>
    <xdr:to>
      <xdr:col>81</xdr:col>
      <xdr:colOff>101600</xdr:colOff>
      <xdr:row>82</xdr:row>
      <xdr:rowOff>153670</xdr:rowOff>
    </xdr:to>
    <xdr:sp macro="" textlink="">
      <xdr:nvSpPr>
        <xdr:cNvPr id="750" name="楕円 749">
          <a:extLst>
            <a:ext uri="{FF2B5EF4-FFF2-40B4-BE49-F238E27FC236}">
              <a16:creationId xmlns:a16="http://schemas.microsoft.com/office/drawing/2014/main" id="{E3BBEE14-6EFF-4B65-95DA-7E4E4C8FF02D}"/>
            </a:ext>
          </a:extLst>
        </xdr:cNvPr>
        <xdr:cNvSpPr/>
      </xdr:nvSpPr>
      <xdr:spPr>
        <a:xfrm>
          <a:off x="13887450" y="141147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102870</xdr:rowOff>
    </xdr:from>
    <xdr:to>
      <xdr:col>85</xdr:col>
      <xdr:colOff>127000</xdr:colOff>
      <xdr:row>82</xdr:row>
      <xdr:rowOff>142875</xdr:rowOff>
    </xdr:to>
    <xdr:cxnSp macro="">
      <xdr:nvCxnSpPr>
        <xdr:cNvPr id="751" name="直線コネクタ 750">
          <a:extLst>
            <a:ext uri="{FF2B5EF4-FFF2-40B4-BE49-F238E27FC236}">
              <a16:creationId xmlns:a16="http://schemas.microsoft.com/office/drawing/2014/main" id="{2A4AFBE8-818C-4DC7-BA08-FDB45027F45B}"/>
            </a:ext>
          </a:extLst>
        </xdr:cNvPr>
        <xdr:cNvCxnSpPr/>
      </xdr:nvCxnSpPr>
      <xdr:spPr>
        <a:xfrm>
          <a:off x="13942060" y="1415986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21589</xdr:rowOff>
    </xdr:from>
    <xdr:to>
      <xdr:col>76</xdr:col>
      <xdr:colOff>165100</xdr:colOff>
      <xdr:row>82</xdr:row>
      <xdr:rowOff>123189</xdr:rowOff>
    </xdr:to>
    <xdr:sp macro="" textlink="">
      <xdr:nvSpPr>
        <xdr:cNvPr id="752" name="楕円 751">
          <a:extLst>
            <a:ext uri="{FF2B5EF4-FFF2-40B4-BE49-F238E27FC236}">
              <a16:creationId xmlns:a16="http://schemas.microsoft.com/office/drawing/2014/main" id="{815E666F-55BA-488B-A87E-4127EA019DE5}"/>
            </a:ext>
          </a:extLst>
        </xdr:cNvPr>
        <xdr:cNvSpPr/>
      </xdr:nvSpPr>
      <xdr:spPr>
        <a:xfrm>
          <a:off x="13089890" y="1407667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72389</xdr:rowOff>
    </xdr:from>
    <xdr:to>
      <xdr:col>81</xdr:col>
      <xdr:colOff>50800</xdr:colOff>
      <xdr:row>82</xdr:row>
      <xdr:rowOff>102870</xdr:rowOff>
    </xdr:to>
    <xdr:cxnSp macro="">
      <xdr:nvCxnSpPr>
        <xdr:cNvPr id="753" name="直線コネクタ 752">
          <a:extLst>
            <a:ext uri="{FF2B5EF4-FFF2-40B4-BE49-F238E27FC236}">
              <a16:creationId xmlns:a16="http://schemas.microsoft.com/office/drawing/2014/main" id="{ED6D77DB-7763-44A2-9333-93ACEEC2FB47}"/>
            </a:ext>
          </a:extLst>
        </xdr:cNvPr>
        <xdr:cNvCxnSpPr/>
      </xdr:nvCxnSpPr>
      <xdr:spPr>
        <a:xfrm>
          <a:off x="13144500" y="14129384"/>
          <a:ext cx="7975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162561</xdr:rowOff>
    </xdr:from>
    <xdr:to>
      <xdr:col>72</xdr:col>
      <xdr:colOff>38100</xdr:colOff>
      <xdr:row>82</xdr:row>
      <xdr:rowOff>92711</xdr:rowOff>
    </xdr:to>
    <xdr:sp macro="" textlink="">
      <xdr:nvSpPr>
        <xdr:cNvPr id="754" name="楕円 753">
          <a:extLst>
            <a:ext uri="{FF2B5EF4-FFF2-40B4-BE49-F238E27FC236}">
              <a16:creationId xmlns:a16="http://schemas.microsoft.com/office/drawing/2014/main" id="{FFF19A0E-F860-4DCE-83DA-B97121A1CA88}"/>
            </a:ext>
          </a:extLst>
        </xdr:cNvPr>
        <xdr:cNvSpPr/>
      </xdr:nvSpPr>
      <xdr:spPr>
        <a:xfrm>
          <a:off x="12303760" y="140519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41911</xdr:rowOff>
    </xdr:from>
    <xdr:to>
      <xdr:col>76</xdr:col>
      <xdr:colOff>114300</xdr:colOff>
      <xdr:row>82</xdr:row>
      <xdr:rowOff>72389</xdr:rowOff>
    </xdr:to>
    <xdr:cxnSp macro="">
      <xdr:nvCxnSpPr>
        <xdr:cNvPr id="755" name="直線コネクタ 754">
          <a:extLst>
            <a:ext uri="{FF2B5EF4-FFF2-40B4-BE49-F238E27FC236}">
              <a16:creationId xmlns:a16="http://schemas.microsoft.com/office/drawing/2014/main" id="{FCB09B3C-B953-4B2B-ADFC-42A44F6858B1}"/>
            </a:ext>
          </a:extLst>
        </xdr:cNvPr>
        <xdr:cNvCxnSpPr/>
      </xdr:nvCxnSpPr>
      <xdr:spPr>
        <a:xfrm>
          <a:off x="12346940" y="14102716"/>
          <a:ext cx="797560" cy="2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124461</xdr:rowOff>
    </xdr:from>
    <xdr:to>
      <xdr:col>67</xdr:col>
      <xdr:colOff>101600</xdr:colOff>
      <xdr:row>82</xdr:row>
      <xdr:rowOff>54611</xdr:rowOff>
    </xdr:to>
    <xdr:sp macro="" textlink="">
      <xdr:nvSpPr>
        <xdr:cNvPr id="756" name="楕円 755">
          <a:extLst>
            <a:ext uri="{FF2B5EF4-FFF2-40B4-BE49-F238E27FC236}">
              <a16:creationId xmlns:a16="http://schemas.microsoft.com/office/drawing/2014/main" id="{31D5B32B-F9C8-45CF-9023-5EE0B04F9CFA}"/>
            </a:ext>
          </a:extLst>
        </xdr:cNvPr>
        <xdr:cNvSpPr/>
      </xdr:nvSpPr>
      <xdr:spPr>
        <a:xfrm>
          <a:off x="11487150" y="140138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3811</xdr:rowOff>
    </xdr:from>
    <xdr:to>
      <xdr:col>71</xdr:col>
      <xdr:colOff>177800</xdr:colOff>
      <xdr:row>82</xdr:row>
      <xdr:rowOff>41911</xdr:rowOff>
    </xdr:to>
    <xdr:cxnSp macro="">
      <xdr:nvCxnSpPr>
        <xdr:cNvPr id="757" name="直線コネクタ 756">
          <a:extLst>
            <a:ext uri="{FF2B5EF4-FFF2-40B4-BE49-F238E27FC236}">
              <a16:creationId xmlns:a16="http://schemas.microsoft.com/office/drawing/2014/main" id="{BCDC34A4-1D26-4DF9-A45F-B34E2E881D73}"/>
            </a:ext>
          </a:extLst>
        </xdr:cNvPr>
        <xdr:cNvCxnSpPr/>
      </xdr:nvCxnSpPr>
      <xdr:spPr>
        <a:xfrm>
          <a:off x="11541760" y="14064616"/>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8A32745D-1871-4985-BC41-733301D5E2F9}"/>
            </a:ext>
          </a:extLst>
        </xdr:cNvPr>
        <xdr:cNvSpPr txBox="1"/>
      </xdr:nvSpPr>
      <xdr:spPr>
        <a:xfrm>
          <a:off x="1373823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1CE69B0F-D4A6-4A70-91F3-4DD1EDCF8AC8}"/>
            </a:ext>
          </a:extLst>
        </xdr:cNvPr>
        <xdr:cNvSpPr txBox="1"/>
      </xdr:nvSpPr>
      <xdr:spPr>
        <a:xfrm>
          <a:off x="1295718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5082F5CB-BCBA-4136-BF93-98B0E083DAC0}"/>
            </a:ext>
          </a:extLst>
        </xdr:cNvPr>
        <xdr:cNvSpPr txBox="1"/>
      </xdr:nvSpPr>
      <xdr:spPr>
        <a:xfrm>
          <a:off x="1217105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7C0B7252-4161-49BB-86A7-346734C34F7E}"/>
            </a:ext>
          </a:extLst>
        </xdr:cNvPr>
        <xdr:cNvSpPr txBox="1"/>
      </xdr:nvSpPr>
      <xdr:spPr>
        <a:xfrm>
          <a:off x="11354444" y="13747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144797</xdr:rowOff>
    </xdr:from>
    <xdr:ext cx="405111" cy="259045"/>
    <xdr:sp macro="" textlink="">
      <xdr:nvSpPr>
        <xdr:cNvPr id="762" name="n_1mainValue【消防施設】&#10;有形固定資産減価償却率">
          <a:extLst>
            <a:ext uri="{FF2B5EF4-FFF2-40B4-BE49-F238E27FC236}">
              <a16:creationId xmlns:a16="http://schemas.microsoft.com/office/drawing/2014/main" id="{9D8C5670-B415-4477-A504-6EAE78637363}"/>
            </a:ext>
          </a:extLst>
        </xdr:cNvPr>
        <xdr:cNvSpPr txBox="1"/>
      </xdr:nvSpPr>
      <xdr:spPr>
        <a:xfrm>
          <a:off x="13738234" y="1420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114316</xdr:rowOff>
    </xdr:from>
    <xdr:ext cx="405111" cy="259045"/>
    <xdr:sp macro="" textlink="">
      <xdr:nvSpPr>
        <xdr:cNvPr id="763" name="n_2mainValue【消防施設】&#10;有形固定資産減価償却率">
          <a:extLst>
            <a:ext uri="{FF2B5EF4-FFF2-40B4-BE49-F238E27FC236}">
              <a16:creationId xmlns:a16="http://schemas.microsoft.com/office/drawing/2014/main" id="{4A3CCD59-B038-4004-97DE-621CFFA3FE5B}"/>
            </a:ext>
          </a:extLst>
        </xdr:cNvPr>
        <xdr:cNvSpPr txBox="1"/>
      </xdr:nvSpPr>
      <xdr:spPr>
        <a:xfrm>
          <a:off x="1295718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83838</xdr:rowOff>
    </xdr:from>
    <xdr:ext cx="405111" cy="259045"/>
    <xdr:sp macro="" textlink="">
      <xdr:nvSpPr>
        <xdr:cNvPr id="764" name="n_3mainValue【消防施設】&#10;有形固定資産減価償却率">
          <a:extLst>
            <a:ext uri="{FF2B5EF4-FFF2-40B4-BE49-F238E27FC236}">
              <a16:creationId xmlns:a16="http://schemas.microsoft.com/office/drawing/2014/main" id="{E09F548A-9435-4F18-83CD-A7B7588A8E98}"/>
            </a:ext>
          </a:extLst>
        </xdr:cNvPr>
        <xdr:cNvSpPr txBox="1"/>
      </xdr:nvSpPr>
      <xdr:spPr>
        <a:xfrm>
          <a:off x="12171054" y="1414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765" name="n_4mainValue【消防施設】&#10;有形固定資産減価償却率">
          <a:extLst>
            <a:ext uri="{FF2B5EF4-FFF2-40B4-BE49-F238E27FC236}">
              <a16:creationId xmlns:a16="http://schemas.microsoft.com/office/drawing/2014/main" id="{67781631-8DA2-4485-828B-301E7A6AF650}"/>
            </a:ext>
          </a:extLst>
        </xdr:cNvPr>
        <xdr:cNvSpPr txBox="1"/>
      </xdr:nvSpPr>
      <xdr:spPr>
        <a:xfrm>
          <a:off x="11354444" y="1410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3149233D-F335-4213-9FA2-A37D8C20F6D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A361D5A9-A0AE-477C-93F5-131AC34FB6D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AC4EAD32-21B5-43C2-931F-230ED85B08DA}"/>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F2565CB9-FF29-459C-BDE5-EC3C55E41423}"/>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F02A049F-6611-4F9A-83FA-FF27EC5D24E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785505C8-ACA4-499F-A766-2C81589493A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0357469F-5D4C-4D3F-AED5-6D57FBD08264}"/>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B56AC42A-6FC5-4DD8-90D3-A78BE9425719}"/>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F14FA4B8-9F8A-41DD-B5F8-1BB5EB7EF28B}"/>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5ACAB49F-33FF-438D-9D14-4F66EEB4DB5A}"/>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99BE732E-D273-452E-A392-3BAB712B7EA0}"/>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B18DEC68-D3B1-447E-991B-B2B84487C17E}"/>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08EF6771-3858-4B45-B336-C43A9F74E91A}"/>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BC735448-65E8-4EFE-8544-0D671A696A9E}"/>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60274621-9628-4FF0-ABAB-AB5D216ABF63}"/>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C8091318-E04F-48BA-A7D6-7E3B7163CF44}"/>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A27467EA-5146-42C9-8A27-5842572E7626}"/>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61E19E13-4161-4A8B-925A-1FCED486CCDF}"/>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A85573E2-7A83-4605-8A54-AC5BB10F06CF}"/>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E98714B5-7F42-42C6-A3ED-96F715D57EDA}"/>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46F208BC-CC54-4441-B2BC-9BBECBAB241B}"/>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712D8E20-E3D9-45E7-BE08-6BB5B12D4D7B}"/>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1FF2FB36-9159-4097-A1A2-BBF7B5BFCEDC}"/>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BD12E362-F89A-4896-8AD8-F02B4BCA7732}"/>
            </a:ext>
          </a:extLst>
        </xdr:cNvPr>
        <xdr:cNvCxnSpPr/>
      </xdr:nvCxnSpPr>
      <xdr:spPr>
        <a:xfrm flipV="1">
          <a:off x="19947254" y="13231495"/>
          <a:ext cx="0" cy="1513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C78B98D5-3C61-48F0-9C91-C003039AC424}"/>
            </a:ext>
          </a:extLst>
        </xdr:cNvPr>
        <xdr:cNvSpPr txBox="1"/>
      </xdr:nvSpPr>
      <xdr:spPr>
        <a:xfrm>
          <a:off x="19985990"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72468CDC-2601-411E-88AA-377D3321B690}"/>
            </a:ext>
          </a:extLst>
        </xdr:cNvPr>
        <xdr:cNvCxnSpPr/>
      </xdr:nvCxnSpPr>
      <xdr:spPr>
        <a:xfrm>
          <a:off x="19885660" y="1474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4577CE17-7D4F-4537-9E9B-B5DD7D44515F}"/>
            </a:ext>
          </a:extLst>
        </xdr:cNvPr>
        <xdr:cNvSpPr txBox="1"/>
      </xdr:nvSpPr>
      <xdr:spPr>
        <a:xfrm>
          <a:off x="1998599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5019046D-619A-4257-9328-E7FEF650F80A}"/>
            </a:ext>
          </a:extLst>
        </xdr:cNvPr>
        <xdr:cNvCxnSpPr/>
      </xdr:nvCxnSpPr>
      <xdr:spPr>
        <a:xfrm>
          <a:off x="19885660" y="13231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7FF55FC7-8AB2-4574-A917-831D7E295B99}"/>
            </a:ext>
          </a:extLst>
        </xdr:cNvPr>
        <xdr:cNvSpPr txBox="1"/>
      </xdr:nvSpPr>
      <xdr:spPr>
        <a:xfrm>
          <a:off x="19985990" y="1401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E11BE4C2-A1DB-48EA-BB5A-97F910EDFFED}"/>
            </a:ext>
          </a:extLst>
        </xdr:cNvPr>
        <xdr:cNvSpPr/>
      </xdr:nvSpPr>
      <xdr:spPr>
        <a:xfrm>
          <a:off x="19904710" y="1415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680F8655-2760-4C68-B1BC-341442E238E2}"/>
            </a:ext>
          </a:extLst>
        </xdr:cNvPr>
        <xdr:cNvSpPr/>
      </xdr:nvSpPr>
      <xdr:spPr>
        <a:xfrm>
          <a:off x="191617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2ECE51A4-AA40-46EB-B1FB-8FD3839FB3FB}"/>
            </a:ext>
          </a:extLst>
        </xdr:cNvPr>
        <xdr:cNvSpPr/>
      </xdr:nvSpPr>
      <xdr:spPr>
        <a:xfrm>
          <a:off x="18345150" y="141732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48EAEB48-E2AD-4C8E-878F-301A2F60E037}"/>
            </a:ext>
          </a:extLst>
        </xdr:cNvPr>
        <xdr:cNvSpPr/>
      </xdr:nvSpPr>
      <xdr:spPr>
        <a:xfrm>
          <a:off x="17547590" y="141897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1B99F828-A322-4A68-B94E-E15F0B8D14D2}"/>
            </a:ext>
          </a:extLst>
        </xdr:cNvPr>
        <xdr:cNvSpPr/>
      </xdr:nvSpPr>
      <xdr:spPr>
        <a:xfrm>
          <a:off x="16761460" y="141897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CF3DDBFB-82CE-4249-ADB2-7C664BD14C9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EED6CA9F-E62D-484F-B371-69F1F2710D50}"/>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E9682C5E-BAE9-48F8-BEAC-BFF1D38DA6E1}"/>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C8E8C4FC-6E6F-46CD-90DA-A135E530802D}"/>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99B0B3FD-B860-45AB-9957-FF4E8F79C55C}"/>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805" name="楕円 804">
          <a:extLst>
            <a:ext uri="{FF2B5EF4-FFF2-40B4-BE49-F238E27FC236}">
              <a16:creationId xmlns:a16="http://schemas.microsoft.com/office/drawing/2014/main" id="{ED924CE8-DA94-4309-B585-4C79ABEC9941}"/>
            </a:ext>
          </a:extLst>
        </xdr:cNvPr>
        <xdr:cNvSpPr/>
      </xdr:nvSpPr>
      <xdr:spPr>
        <a:xfrm>
          <a:off x="19904710" y="14423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3827</xdr:rowOff>
    </xdr:from>
    <xdr:ext cx="469744" cy="259045"/>
    <xdr:sp macro="" textlink="">
      <xdr:nvSpPr>
        <xdr:cNvPr id="806" name="【消防施設】&#10;一人当たり面積該当値テキスト">
          <a:extLst>
            <a:ext uri="{FF2B5EF4-FFF2-40B4-BE49-F238E27FC236}">
              <a16:creationId xmlns:a16="http://schemas.microsoft.com/office/drawing/2014/main" id="{1553E42F-9B47-4DEB-AF81-59EF1E9F8AE1}"/>
            </a:ext>
          </a:extLst>
        </xdr:cNvPr>
        <xdr:cNvSpPr txBox="1"/>
      </xdr:nvSpPr>
      <xdr:spPr>
        <a:xfrm>
          <a:off x="19985990" y="144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25400</xdr:rowOff>
    </xdr:from>
    <xdr:to>
      <xdr:col>112</xdr:col>
      <xdr:colOff>38100</xdr:colOff>
      <xdr:row>84</xdr:row>
      <xdr:rowOff>127000</xdr:rowOff>
    </xdr:to>
    <xdr:sp macro="" textlink="">
      <xdr:nvSpPr>
        <xdr:cNvPr id="807" name="楕円 806">
          <a:extLst>
            <a:ext uri="{FF2B5EF4-FFF2-40B4-BE49-F238E27FC236}">
              <a16:creationId xmlns:a16="http://schemas.microsoft.com/office/drawing/2014/main" id="{3402C23E-A636-4D9C-9A24-8FCC7CFA8B8B}"/>
            </a:ext>
          </a:extLst>
        </xdr:cNvPr>
        <xdr:cNvSpPr/>
      </xdr:nvSpPr>
      <xdr:spPr>
        <a:xfrm>
          <a:off x="19161760" y="14423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76200</xdr:rowOff>
    </xdr:from>
    <xdr:to>
      <xdr:col>116</xdr:col>
      <xdr:colOff>63500</xdr:colOff>
      <xdr:row>84</xdr:row>
      <xdr:rowOff>76200</xdr:rowOff>
    </xdr:to>
    <xdr:cxnSp macro="">
      <xdr:nvCxnSpPr>
        <xdr:cNvPr id="808" name="直線コネクタ 807">
          <a:extLst>
            <a:ext uri="{FF2B5EF4-FFF2-40B4-BE49-F238E27FC236}">
              <a16:creationId xmlns:a16="http://schemas.microsoft.com/office/drawing/2014/main" id="{55CD239E-5F6A-4223-9497-361D94F971AF}"/>
            </a:ext>
          </a:extLst>
        </xdr:cNvPr>
        <xdr:cNvCxnSpPr/>
      </xdr:nvCxnSpPr>
      <xdr:spPr>
        <a:xfrm>
          <a:off x="19204940" y="14478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25400</xdr:rowOff>
    </xdr:from>
    <xdr:to>
      <xdr:col>107</xdr:col>
      <xdr:colOff>101600</xdr:colOff>
      <xdr:row>84</xdr:row>
      <xdr:rowOff>127000</xdr:rowOff>
    </xdr:to>
    <xdr:sp macro="" textlink="">
      <xdr:nvSpPr>
        <xdr:cNvPr id="809" name="楕円 808">
          <a:extLst>
            <a:ext uri="{FF2B5EF4-FFF2-40B4-BE49-F238E27FC236}">
              <a16:creationId xmlns:a16="http://schemas.microsoft.com/office/drawing/2014/main" id="{A8E1B87D-AEDC-4460-9398-08DE8791F4B1}"/>
            </a:ext>
          </a:extLst>
        </xdr:cNvPr>
        <xdr:cNvSpPr/>
      </xdr:nvSpPr>
      <xdr:spPr>
        <a:xfrm>
          <a:off x="18345150" y="14423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76200</xdr:rowOff>
    </xdr:from>
    <xdr:to>
      <xdr:col>111</xdr:col>
      <xdr:colOff>177800</xdr:colOff>
      <xdr:row>84</xdr:row>
      <xdr:rowOff>76200</xdr:rowOff>
    </xdr:to>
    <xdr:cxnSp macro="">
      <xdr:nvCxnSpPr>
        <xdr:cNvPr id="810" name="直線コネクタ 809">
          <a:extLst>
            <a:ext uri="{FF2B5EF4-FFF2-40B4-BE49-F238E27FC236}">
              <a16:creationId xmlns:a16="http://schemas.microsoft.com/office/drawing/2014/main" id="{36F67049-0F4A-4ACE-BB50-412711EC52E3}"/>
            </a:ext>
          </a:extLst>
        </xdr:cNvPr>
        <xdr:cNvCxnSpPr/>
      </xdr:nvCxnSpPr>
      <xdr:spPr>
        <a:xfrm>
          <a:off x="18399760" y="144780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811" name="楕円 810">
          <a:extLst>
            <a:ext uri="{FF2B5EF4-FFF2-40B4-BE49-F238E27FC236}">
              <a16:creationId xmlns:a16="http://schemas.microsoft.com/office/drawing/2014/main" id="{DFB306F8-F135-488F-9946-6A793509F9E1}"/>
            </a:ext>
          </a:extLst>
        </xdr:cNvPr>
        <xdr:cNvSpPr/>
      </xdr:nvSpPr>
      <xdr:spPr>
        <a:xfrm>
          <a:off x="17547590" y="144233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76200</xdr:rowOff>
    </xdr:from>
    <xdr:to>
      <xdr:col>107</xdr:col>
      <xdr:colOff>50800</xdr:colOff>
      <xdr:row>84</xdr:row>
      <xdr:rowOff>76200</xdr:rowOff>
    </xdr:to>
    <xdr:cxnSp macro="">
      <xdr:nvCxnSpPr>
        <xdr:cNvPr id="812" name="直線コネクタ 811">
          <a:extLst>
            <a:ext uri="{FF2B5EF4-FFF2-40B4-BE49-F238E27FC236}">
              <a16:creationId xmlns:a16="http://schemas.microsoft.com/office/drawing/2014/main" id="{E722F725-8DFF-4F78-ABA8-BE2E74979744}"/>
            </a:ext>
          </a:extLst>
        </xdr:cNvPr>
        <xdr:cNvCxnSpPr/>
      </xdr:nvCxnSpPr>
      <xdr:spPr>
        <a:xfrm>
          <a:off x="17602200" y="14478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25400</xdr:rowOff>
    </xdr:from>
    <xdr:to>
      <xdr:col>98</xdr:col>
      <xdr:colOff>38100</xdr:colOff>
      <xdr:row>84</xdr:row>
      <xdr:rowOff>127000</xdr:rowOff>
    </xdr:to>
    <xdr:sp macro="" textlink="">
      <xdr:nvSpPr>
        <xdr:cNvPr id="813" name="楕円 812">
          <a:extLst>
            <a:ext uri="{FF2B5EF4-FFF2-40B4-BE49-F238E27FC236}">
              <a16:creationId xmlns:a16="http://schemas.microsoft.com/office/drawing/2014/main" id="{4F48C95E-8136-4722-B42B-C19009BA59E5}"/>
            </a:ext>
          </a:extLst>
        </xdr:cNvPr>
        <xdr:cNvSpPr/>
      </xdr:nvSpPr>
      <xdr:spPr>
        <a:xfrm>
          <a:off x="16761460" y="14423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76200</xdr:rowOff>
    </xdr:from>
    <xdr:to>
      <xdr:col>102</xdr:col>
      <xdr:colOff>114300</xdr:colOff>
      <xdr:row>84</xdr:row>
      <xdr:rowOff>76200</xdr:rowOff>
    </xdr:to>
    <xdr:cxnSp macro="">
      <xdr:nvCxnSpPr>
        <xdr:cNvPr id="814" name="直線コネクタ 813">
          <a:extLst>
            <a:ext uri="{FF2B5EF4-FFF2-40B4-BE49-F238E27FC236}">
              <a16:creationId xmlns:a16="http://schemas.microsoft.com/office/drawing/2014/main" id="{71EB6C3F-B4BF-4C52-8C29-BDE5246CA731}"/>
            </a:ext>
          </a:extLst>
        </xdr:cNvPr>
        <xdr:cNvCxnSpPr/>
      </xdr:nvCxnSpPr>
      <xdr:spPr>
        <a:xfrm>
          <a:off x="16804640" y="14478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4DDC47EC-ADB0-41B1-8903-F6299BC1110F}"/>
            </a:ext>
          </a:extLst>
        </xdr:cNvPr>
        <xdr:cNvSpPr txBox="1"/>
      </xdr:nvSpPr>
      <xdr:spPr>
        <a:xfrm>
          <a:off x="1898213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8FD98F65-55C3-45DD-AA16-F2B420919A7E}"/>
            </a:ext>
          </a:extLst>
        </xdr:cNvPr>
        <xdr:cNvSpPr txBox="1"/>
      </xdr:nvSpPr>
      <xdr:spPr>
        <a:xfrm>
          <a:off x="18182032" y="1394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346B367E-E2E4-4C40-B867-E37C88DA24A1}"/>
            </a:ext>
          </a:extLst>
        </xdr:cNvPr>
        <xdr:cNvSpPr txBox="1"/>
      </xdr:nvSpPr>
      <xdr:spPr>
        <a:xfrm>
          <a:off x="1738447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8BAD15A4-2FA0-4C3F-BE60-536191FA4CD3}"/>
            </a:ext>
          </a:extLst>
        </xdr:cNvPr>
        <xdr:cNvSpPr txBox="1"/>
      </xdr:nvSpPr>
      <xdr:spPr>
        <a:xfrm>
          <a:off x="1658881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118127</xdr:rowOff>
    </xdr:from>
    <xdr:ext cx="469744" cy="259045"/>
    <xdr:sp macro="" textlink="">
      <xdr:nvSpPr>
        <xdr:cNvPr id="819" name="n_1mainValue【消防施設】&#10;一人当たり面積">
          <a:extLst>
            <a:ext uri="{FF2B5EF4-FFF2-40B4-BE49-F238E27FC236}">
              <a16:creationId xmlns:a16="http://schemas.microsoft.com/office/drawing/2014/main" id="{04C53A61-244B-473A-B2AF-9A04C4CCBF09}"/>
            </a:ext>
          </a:extLst>
        </xdr:cNvPr>
        <xdr:cNvSpPr txBox="1"/>
      </xdr:nvSpPr>
      <xdr:spPr>
        <a:xfrm>
          <a:off x="18982132"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820" name="n_2mainValue【消防施設】&#10;一人当たり面積">
          <a:extLst>
            <a:ext uri="{FF2B5EF4-FFF2-40B4-BE49-F238E27FC236}">
              <a16:creationId xmlns:a16="http://schemas.microsoft.com/office/drawing/2014/main" id="{84F9F543-C488-4794-B909-7949B5181AC3}"/>
            </a:ext>
          </a:extLst>
        </xdr:cNvPr>
        <xdr:cNvSpPr txBox="1"/>
      </xdr:nvSpPr>
      <xdr:spPr>
        <a:xfrm>
          <a:off x="18182032"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118127</xdr:rowOff>
    </xdr:from>
    <xdr:ext cx="469744" cy="259045"/>
    <xdr:sp macro="" textlink="">
      <xdr:nvSpPr>
        <xdr:cNvPr id="821" name="n_3mainValue【消防施設】&#10;一人当たり面積">
          <a:extLst>
            <a:ext uri="{FF2B5EF4-FFF2-40B4-BE49-F238E27FC236}">
              <a16:creationId xmlns:a16="http://schemas.microsoft.com/office/drawing/2014/main" id="{5E1315D9-EBB9-4672-9A04-DE71DFC457F2}"/>
            </a:ext>
          </a:extLst>
        </xdr:cNvPr>
        <xdr:cNvSpPr txBox="1"/>
      </xdr:nvSpPr>
      <xdr:spPr>
        <a:xfrm>
          <a:off x="17384472"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118127</xdr:rowOff>
    </xdr:from>
    <xdr:ext cx="469744" cy="259045"/>
    <xdr:sp macro="" textlink="">
      <xdr:nvSpPr>
        <xdr:cNvPr id="822" name="n_4mainValue【消防施設】&#10;一人当たり面積">
          <a:extLst>
            <a:ext uri="{FF2B5EF4-FFF2-40B4-BE49-F238E27FC236}">
              <a16:creationId xmlns:a16="http://schemas.microsoft.com/office/drawing/2014/main" id="{5033887C-1C7B-485B-B660-D6A3B028AA8B}"/>
            </a:ext>
          </a:extLst>
        </xdr:cNvPr>
        <xdr:cNvSpPr txBox="1"/>
      </xdr:nvSpPr>
      <xdr:spPr>
        <a:xfrm>
          <a:off x="16588817"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935E51FF-1674-49E0-8C48-287A86216A8E}"/>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0FE4C97C-6D14-4EE2-AAD3-7BE6E95BC775}"/>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9F7DC95F-2AD8-4649-A0F2-A3A35473ECCB}"/>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4AFFD96B-6A45-41D9-B5E6-9A70DD7702F8}"/>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E880E296-F350-4F0A-8CA7-D989EF4E2018}"/>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D55D08C0-00D8-4898-A302-21756339D130}"/>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32AB1950-97A8-44E2-BF69-4370D64EA577}"/>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FA9F052D-AF33-4986-881E-9B35691FFDE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86EF7E51-832D-4BAB-B2EB-74ED225A953A}"/>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4244D8A7-6DC6-49CA-AFEC-2A87799345E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94669669-D6CF-4487-B354-C094959BCE90}"/>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C2C4C603-A322-4095-9052-B5AD041FE1EA}"/>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AEDCE5F5-0D08-4EE6-9B05-F2378608EA18}"/>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950F86EB-0FDF-4903-8273-6FCF51EF13AB}"/>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9B37EF3D-DD8A-4659-BE12-4DB86649B260}"/>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5D409B42-CCCB-4EC1-A89C-7392601BAAE7}"/>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27153F11-EADB-46A6-B8B3-397630A8C08F}"/>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057B39AD-CE3E-4115-882E-F2EA6E182CD0}"/>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925284C1-B319-4720-845B-0C80E7B0DDDB}"/>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07760E7C-5FA6-4977-8A85-D8C08F718BB1}"/>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15D6451E-19CF-4BE5-BCD7-936CCA275597}"/>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5118E1BA-D283-413E-AC0F-992231B50AB4}"/>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050E87CA-FDCE-41E6-B2F0-0F2A966AECD1}"/>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35AD472E-C1C0-4F87-B7D7-2F58B7C38E7F}"/>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B9A9B689-2A7C-4193-ADC2-D8848104479D}"/>
            </a:ext>
          </a:extLst>
        </xdr:cNvPr>
        <xdr:cNvCxnSpPr/>
      </xdr:nvCxnSpPr>
      <xdr:spPr>
        <a:xfrm flipV="1">
          <a:off x="14703424" y="1716024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02B675D7-95CC-4809-8764-71E4721B8B1B}"/>
            </a:ext>
          </a:extLst>
        </xdr:cNvPr>
        <xdr:cNvSpPr txBox="1"/>
      </xdr:nvSpPr>
      <xdr:spPr>
        <a:xfrm>
          <a:off x="14742160"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A8A0ECFA-CE64-4FB7-A862-AA575893807A}"/>
            </a:ext>
          </a:extLst>
        </xdr:cNvPr>
        <xdr:cNvCxnSpPr/>
      </xdr:nvCxnSpPr>
      <xdr:spPr>
        <a:xfrm>
          <a:off x="14611350" y="1844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552EF206-9C8E-456C-A040-CB67EC23C5B2}"/>
            </a:ext>
          </a:extLst>
        </xdr:cNvPr>
        <xdr:cNvSpPr txBox="1"/>
      </xdr:nvSpPr>
      <xdr:spPr>
        <a:xfrm>
          <a:off x="14742160" y="1693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05795E41-0B65-4CCC-BEEA-DDC8D4335A3C}"/>
            </a:ext>
          </a:extLst>
        </xdr:cNvPr>
        <xdr:cNvCxnSpPr/>
      </xdr:nvCxnSpPr>
      <xdr:spPr>
        <a:xfrm>
          <a:off x="14611350" y="1716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9FE6F02E-083D-4684-9A46-13FDA9E896E2}"/>
            </a:ext>
          </a:extLst>
        </xdr:cNvPr>
        <xdr:cNvSpPr txBox="1"/>
      </xdr:nvSpPr>
      <xdr:spPr>
        <a:xfrm>
          <a:off x="14742160" y="176199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09AAD76F-DBF8-4A56-B325-883252CB0C69}"/>
            </a:ext>
          </a:extLst>
        </xdr:cNvPr>
        <xdr:cNvSpPr/>
      </xdr:nvSpPr>
      <xdr:spPr>
        <a:xfrm>
          <a:off x="14649450" y="177628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8D3FFAAE-91DE-4802-9B54-739D8B630C94}"/>
            </a:ext>
          </a:extLst>
        </xdr:cNvPr>
        <xdr:cNvSpPr/>
      </xdr:nvSpPr>
      <xdr:spPr>
        <a:xfrm>
          <a:off x="13887450" y="17772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A71F95A0-3D6A-4A35-83C9-A83A8EF4CFA8}"/>
            </a:ext>
          </a:extLst>
        </xdr:cNvPr>
        <xdr:cNvSpPr/>
      </xdr:nvSpPr>
      <xdr:spPr>
        <a:xfrm>
          <a:off x="13089890" y="177571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77283262-98CE-427F-A0A5-4C9AF18F8021}"/>
            </a:ext>
          </a:extLst>
        </xdr:cNvPr>
        <xdr:cNvSpPr/>
      </xdr:nvSpPr>
      <xdr:spPr>
        <a:xfrm>
          <a:off x="12303760" y="1773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46DD3F8C-2D4F-4EF2-8864-E5DABEF76EE3}"/>
            </a:ext>
          </a:extLst>
        </xdr:cNvPr>
        <xdr:cNvSpPr/>
      </xdr:nvSpPr>
      <xdr:spPr>
        <a:xfrm>
          <a:off x="11487150" y="17707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053684D0-6EC3-4F3D-8785-114C68D30D2F}"/>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ECC569CE-0B0E-4955-890F-9C6962C3375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9B00F839-DD9A-4BA1-BEE0-C5E376DDAC1E}"/>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D86DDACF-FC2F-4782-B18B-D29C115F1222}"/>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D9C2F4B5-B6F5-4480-AFAF-60B74AA53D6F}"/>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44450</xdr:rowOff>
    </xdr:from>
    <xdr:to>
      <xdr:col>85</xdr:col>
      <xdr:colOff>177800</xdr:colOff>
      <xdr:row>105</xdr:row>
      <xdr:rowOff>146050</xdr:rowOff>
    </xdr:to>
    <xdr:sp macro="" textlink="">
      <xdr:nvSpPr>
        <xdr:cNvPr id="863" name="楕円 862">
          <a:extLst>
            <a:ext uri="{FF2B5EF4-FFF2-40B4-BE49-F238E27FC236}">
              <a16:creationId xmlns:a16="http://schemas.microsoft.com/office/drawing/2014/main" id="{F837A31F-EAA8-4826-8F0A-66E61BC6ECDF}"/>
            </a:ext>
          </a:extLst>
        </xdr:cNvPr>
        <xdr:cNvSpPr/>
      </xdr:nvSpPr>
      <xdr:spPr>
        <a:xfrm>
          <a:off x="14649450" y="18048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22877</xdr:rowOff>
    </xdr:from>
    <xdr:ext cx="405111" cy="259045"/>
    <xdr:sp macro="" textlink="">
      <xdr:nvSpPr>
        <xdr:cNvPr id="864" name="【庁舎】&#10;有形固定資産減価償却率該当値テキスト">
          <a:extLst>
            <a:ext uri="{FF2B5EF4-FFF2-40B4-BE49-F238E27FC236}">
              <a16:creationId xmlns:a16="http://schemas.microsoft.com/office/drawing/2014/main" id="{80E47AEA-402F-4354-B441-ADF4E75371E0}"/>
            </a:ext>
          </a:extLst>
        </xdr:cNvPr>
        <xdr:cNvSpPr txBox="1"/>
      </xdr:nvSpPr>
      <xdr:spPr>
        <a:xfrm>
          <a:off x="14742160" y="1802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52070</xdr:rowOff>
    </xdr:from>
    <xdr:to>
      <xdr:col>81</xdr:col>
      <xdr:colOff>101600</xdr:colOff>
      <xdr:row>105</xdr:row>
      <xdr:rowOff>153670</xdr:rowOff>
    </xdr:to>
    <xdr:sp macro="" textlink="">
      <xdr:nvSpPr>
        <xdr:cNvPr id="865" name="楕円 864">
          <a:extLst>
            <a:ext uri="{FF2B5EF4-FFF2-40B4-BE49-F238E27FC236}">
              <a16:creationId xmlns:a16="http://schemas.microsoft.com/office/drawing/2014/main" id="{24F9A9B1-94EA-418F-AE51-5C631B01A338}"/>
            </a:ext>
          </a:extLst>
        </xdr:cNvPr>
        <xdr:cNvSpPr/>
      </xdr:nvSpPr>
      <xdr:spPr>
        <a:xfrm>
          <a:off x="13887450" y="180581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95250</xdr:rowOff>
    </xdr:from>
    <xdr:to>
      <xdr:col>85</xdr:col>
      <xdr:colOff>127000</xdr:colOff>
      <xdr:row>105</xdr:row>
      <xdr:rowOff>102870</xdr:rowOff>
    </xdr:to>
    <xdr:cxnSp macro="">
      <xdr:nvCxnSpPr>
        <xdr:cNvPr id="866" name="直線コネクタ 865">
          <a:extLst>
            <a:ext uri="{FF2B5EF4-FFF2-40B4-BE49-F238E27FC236}">
              <a16:creationId xmlns:a16="http://schemas.microsoft.com/office/drawing/2014/main" id="{BD2B0156-273B-4269-A32E-97EEE18C49BD}"/>
            </a:ext>
          </a:extLst>
        </xdr:cNvPr>
        <xdr:cNvCxnSpPr/>
      </xdr:nvCxnSpPr>
      <xdr:spPr>
        <a:xfrm flipV="1">
          <a:off x="13942060" y="18093690"/>
          <a:ext cx="762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33020</xdr:rowOff>
    </xdr:from>
    <xdr:to>
      <xdr:col>76</xdr:col>
      <xdr:colOff>165100</xdr:colOff>
      <xdr:row>106</xdr:row>
      <xdr:rowOff>134620</xdr:rowOff>
    </xdr:to>
    <xdr:sp macro="" textlink="">
      <xdr:nvSpPr>
        <xdr:cNvPr id="867" name="楕円 866">
          <a:extLst>
            <a:ext uri="{FF2B5EF4-FFF2-40B4-BE49-F238E27FC236}">
              <a16:creationId xmlns:a16="http://schemas.microsoft.com/office/drawing/2014/main" id="{3A6E7952-0223-4B58-9343-3110F67C2008}"/>
            </a:ext>
          </a:extLst>
        </xdr:cNvPr>
        <xdr:cNvSpPr/>
      </xdr:nvSpPr>
      <xdr:spPr>
        <a:xfrm>
          <a:off x="13089890" y="182048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102870</xdr:rowOff>
    </xdr:from>
    <xdr:to>
      <xdr:col>81</xdr:col>
      <xdr:colOff>50800</xdr:colOff>
      <xdr:row>106</xdr:row>
      <xdr:rowOff>83820</xdr:rowOff>
    </xdr:to>
    <xdr:cxnSp macro="">
      <xdr:nvCxnSpPr>
        <xdr:cNvPr id="868" name="直線コネクタ 867">
          <a:extLst>
            <a:ext uri="{FF2B5EF4-FFF2-40B4-BE49-F238E27FC236}">
              <a16:creationId xmlns:a16="http://schemas.microsoft.com/office/drawing/2014/main" id="{D0AA19F0-3000-4E43-A3ED-86835E8228E4}"/>
            </a:ext>
          </a:extLst>
        </xdr:cNvPr>
        <xdr:cNvCxnSpPr/>
      </xdr:nvCxnSpPr>
      <xdr:spPr>
        <a:xfrm flipV="1">
          <a:off x="13144500" y="18103215"/>
          <a:ext cx="79756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90170</xdr:rowOff>
    </xdr:from>
    <xdr:to>
      <xdr:col>72</xdr:col>
      <xdr:colOff>38100</xdr:colOff>
      <xdr:row>107</xdr:row>
      <xdr:rowOff>20320</xdr:rowOff>
    </xdr:to>
    <xdr:sp macro="" textlink="">
      <xdr:nvSpPr>
        <xdr:cNvPr id="869" name="楕円 868">
          <a:extLst>
            <a:ext uri="{FF2B5EF4-FFF2-40B4-BE49-F238E27FC236}">
              <a16:creationId xmlns:a16="http://schemas.microsoft.com/office/drawing/2014/main" id="{0E175579-B997-4ED5-983F-A966A9B35569}"/>
            </a:ext>
          </a:extLst>
        </xdr:cNvPr>
        <xdr:cNvSpPr/>
      </xdr:nvSpPr>
      <xdr:spPr>
        <a:xfrm>
          <a:off x="12303760" y="182676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83820</xdr:rowOff>
    </xdr:from>
    <xdr:to>
      <xdr:col>76</xdr:col>
      <xdr:colOff>114300</xdr:colOff>
      <xdr:row>106</xdr:row>
      <xdr:rowOff>140970</xdr:rowOff>
    </xdr:to>
    <xdr:cxnSp macro="">
      <xdr:nvCxnSpPr>
        <xdr:cNvPr id="870" name="直線コネクタ 869">
          <a:extLst>
            <a:ext uri="{FF2B5EF4-FFF2-40B4-BE49-F238E27FC236}">
              <a16:creationId xmlns:a16="http://schemas.microsoft.com/office/drawing/2014/main" id="{B2F5F87B-7B4C-4F53-8D2E-39B8D0FF3A8E}"/>
            </a:ext>
          </a:extLst>
        </xdr:cNvPr>
        <xdr:cNvCxnSpPr/>
      </xdr:nvCxnSpPr>
      <xdr:spPr>
        <a:xfrm flipV="1">
          <a:off x="12346940" y="18259425"/>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65405</xdr:rowOff>
    </xdr:from>
    <xdr:to>
      <xdr:col>67</xdr:col>
      <xdr:colOff>101600</xdr:colOff>
      <xdr:row>106</xdr:row>
      <xdr:rowOff>167005</xdr:rowOff>
    </xdr:to>
    <xdr:sp macro="" textlink="">
      <xdr:nvSpPr>
        <xdr:cNvPr id="871" name="楕円 870">
          <a:extLst>
            <a:ext uri="{FF2B5EF4-FFF2-40B4-BE49-F238E27FC236}">
              <a16:creationId xmlns:a16="http://schemas.microsoft.com/office/drawing/2014/main" id="{E5F4F38A-91BC-43A8-8CB2-81AA0D9AB04A}"/>
            </a:ext>
          </a:extLst>
        </xdr:cNvPr>
        <xdr:cNvSpPr/>
      </xdr:nvSpPr>
      <xdr:spPr>
        <a:xfrm>
          <a:off x="11487150" y="182372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116205</xdr:rowOff>
    </xdr:from>
    <xdr:to>
      <xdr:col>71</xdr:col>
      <xdr:colOff>177800</xdr:colOff>
      <xdr:row>106</xdr:row>
      <xdr:rowOff>140970</xdr:rowOff>
    </xdr:to>
    <xdr:cxnSp macro="">
      <xdr:nvCxnSpPr>
        <xdr:cNvPr id="872" name="直線コネクタ 871">
          <a:extLst>
            <a:ext uri="{FF2B5EF4-FFF2-40B4-BE49-F238E27FC236}">
              <a16:creationId xmlns:a16="http://schemas.microsoft.com/office/drawing/2014/main" id="{6FF8CD85-BF80-4B76-9C16-EC0720F5BBAA}"/>
            </a:ext>
          </a:extLst>
        </xdr:cNvPr>
        <xdr:cNvCxnSpPr/>
      </xdr:nvCxnSpPr>
      <xdr:spPr>
        <a:xfrm>
          <a:off x="11541760" y="18289905"/>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C773F034-6955-445D-8A81-9EA8FFF9247A}"/>
            </a:ext>
          </a:extLst>
        </xdr:cNvPr>
        <xdr:cNvSpPr txBox="1"/>
      </xdr:nvSpPr>
      <xdr:spPr>
        <a:xfrm>
          <a:off x="1373823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88835350-56C0-4F9C-9BB2-33076D51B61A}"/>
            </a:ext>
          </a:extLst>
        </xdr:cNvPr>
        <xdr:cNvSpPr txBox="1"/>
      </xdr:nvSpPr>
      <xdr:spPr>
        <a:xfrm>
          <a:off x="1295718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1A3C5936-C86D-47B9-8C5B-63C8F129CED0}"/>
            </a:ext>
          </a:extLst>
        </xdr:cNvPr>
        <xdr:cNvSpPr txBox="1"/>
      </xdr:nvSpPr>
      <xdr:spPr>
        <a:xfrm>
          <a:off x="12171054" y="1750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B392C272-1A0B-46EE-9ECB-B5093A00EE82}"/>
            </a:ext>
          </a:extLst>
        </xdr:cNvPr>
        <xdr:cNvSpPr txBox="1"/>
      </xdr:nvSpPr>
      <xdr:spPr>
        <a:xfrm>
          <a:off x="11354444" y="1748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144797</xdr:rowOff>
    </xdr:from>
    <xdr:ext cx="405111" cy="259045"/>
    <xdr:sp macro="" textlink="">
      <xdr:nvSpPr>
        <xdr:cNvPr id="877" name="n_1mainValue【庁舎】&#10;有形固定資産減価償却率">
          <a:extLst>
            <a:ext uri="{FF2B5EF4-FFF2-40B4-BE49-F238E27FC236}">
              <a16:creationId xmlns:a16="http://schemas.microsoft.com/office/drawing/2014/main" id="{BE99FA77-C99C-4B71-84C7-A65215FC9EF9}"/>
            </a:ext>
          </a:extLst>
        </xdr:cNvPr>
        <xdr:cNvSpPr txBox="1"/>
      </xdr:nvSpPr>
      <xdr:spPr>
        <a:xfrm>
          <a:off x="13738234" y="1814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125747</xdr:rowOff>
    </xdr:from>
    <xdr:ext cx="405111" cy="259045"/>
    <xdr:sp macro="" textlink="">
      <xdr:nvSpPr>
        <xdr:cNvPr id="878" name="n_2mainValue【庁舎】&#10;有形固定資産減価償却率">
          <a:extLst>
            <a:ext uri="{FF2B5EF4-FFF2-40B4-BE49-F238E27FC236}">
              <a16:creationId xmlns:a16="http://schemas.microsoft.com/office/drawing/2014/main" id="{E32CBE30-FBB7-42EB-998F-DDF7AE5B7793}"/>
            </a:ext>
          </a:extLst>
        </xdr:cNvPr>
        <xdr:cNvSpPr txBox="1"/>
      </xdr:nvSpPr>
      <xdr:spPr>
        <a:xfrm>
          <a:off x="1295718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11447</xdr:rowOff>
    </xdr:from>
    <xdr:ext cx="405111" cy="259045"/>
    <xdr:sp macro="" textlink="">
      <xdr:nvSpPr>
        <xdr:cNvPr id="879" name="n_3mainValue【庁舎】&#10;有形固定資産減価償却率">
          <a:extLst>
            <a:ext uri="{FF2B5EF4-FFF2-40B4-BE49-F238E27FC236}">
              <a16:creationId xmlns:a16="http://schemas.microsoft.com/office/drawing/2014/main" id="{F0134588-6B56-4462-89FA-88FB9E96944B}"/>
            </a:ext>
          </a:extLst>
        </xdr:cNvPr>
        <xdr:cNvSpPr txBox="1"/>
      </xdr:nvSpPr>
      <xdr:spPr>
        <a:xfrm>
          <a:off x="1217105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158132</xdr:rowOff>
    </xdr:from>
    <xdr:ext cx="405111" cy="259045"/>
    <xdr:sp macro="" textlink="">
      <xdr:nvSpPr>
        <xdr:cNvPr id="880" name="n_4mainValue【庁舎】&#10;有形固定資産減価償却率">
          <a:extLst>
            <a:ext uri="{FF2B5EF4-FFF2-40B4-BE49-F238E27FC236}">
              <a16:creationId xmlns:a16="http://schemas.microsoft.com/office/drawing/2014/main" id="{509F70F3-B400-43F7-B9FA-13F307B1E4C1}"/>
            </a:ext>
          </a:extLst>
        </xdr:cNvPr>
        <xdr:cNvSpPr txBox="1"/>
      </xdr:nvSpPr>
      <xdr:spPr>
        <a:xfrm>
          <a:off x="11354444" y="1833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7AECC986-50CD-4ED2-8F6E-EBB3DE54CE2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948F121F-CCBB-48A3-9350-423B2C4459F9}"/>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9D6A78BE-D68D-4BC4-907C-A0F10A73C13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163225C5-7591-46FE-9B43-823096EFC4E1}"/>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6DD0BD27-8702-465E-BBDE-DB4A44B54059}"/>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8D464DE9-FFE7-4631-8FCB-75448A6905A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73303F06-710A-45A5-92A8-806662171C6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DEF690DE-CB24-471E-B3C1-79EBE2068767}"/>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16B9F0D7-E47F-4C48-8F82-55CD9D5DD962}"/>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B1821330-8682-4300-AF7A-F3BF734D3C10}"/>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E7C2606E-AC59-4CC9-90F2-0B570D230D84}"/>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956FDF4C-2A99-4B38-9939-EB0CD2F3E092}"/>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00ADECEF-5A46-4AFC-8D41-06E6A337B1DE}"/>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4DEB9D3C-95F4-43E1-B5FE-BA5CC0A5D0C8}"/>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17946D9A-0A58-403C-8FC3-9DDCA7A7E5E8}"/>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83EC04B6-5426-4978-B68A-955E3FB44782}"/>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6FC3A731-410F-4726-A7CB-D3CB82033BC8}"/>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B56E9C15-0DD6-426C-BA41-089E8EFADA28}"/>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DA4FA3F5-ED2F-4187-B81D-B0DB4084CCA6}"/>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54897918-2B46-4B3F-95A5-191BB71F7526}"/>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FF9C6AEA-6B1F-4B2B-8F71-A308AF7C058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B0CBFF43-8323-4F2B-BD0E-B86CCF198D7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E7C5F8FF-ABA7-45AB-BDAA-1722CEF7631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C3993671-1B09-44FC-B205-1EF505225905}"/>
            </a:ext>
          </a:extLst>
        </xdr:cNvPr>
        <xdr:cNvCxnSpPr/>
      </xdr:nvCxnSpPr>
      <xdr:spPr>
        <a:xfrm flipV="1">
          <a:off x="19947254" y="17284065"/>
          <a:ext cx="0" cy="111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54E7A4DA-70F9-4C38-9B56-4F937625789B}"/>
            </a:ext>
          </a:extLst>
        </xdr:cNvPr>
        <xdr:cNvSpPr txBox="1"/>
      </xdr:nvSpPr>
      <xdr:spPr>
        <a:xfrm>
          <a:off x="19985990"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4962FE34-3C26-420F-B016-BB3DC8ED6D03}"/>
            </a:ext>
          </a:extLst>
        </xdr:cNvPr>
        <xdr:cNvCxnSpPr/>
      </xdr:nvCxnSpPr>
      <xdr:spPr>
        <a:xfrm>
          <a:off x="19885660" y="1839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5ED1660B-5E09-4C30-BB98-025A88F29BBB}"/>
            </a:ext>
          </a:extLst>
        </xdr:cNvPr>
        <xdr:cNvSpPr txBox="1"/>
      </xdr:nvSpPr>
      <xdr:spPr>
        <a:xfrm>
          <a:off x="19985990" y="1706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8FFD22A0-1722-4FF7-9187-3BD494CC3DE4}"/>
            </a:ext>
          </a:extLst>
        </xdr:cNvPr>
        <xdr:cNvCxnSpPr/>
      </xdr:nvCxnSpPr>
      <xdr:spPr>
        <a:xfrm>
          <a:off x="19885660" y="17284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57B0B7A5-30E6-456F-8CC4-249467DD1841}"/>
            </a:ext>
          </a:extLst>
        </xdr:cNvPr>
        <xdr:cNvSpPr txBox="1"/>
      </xdr:nvSpPr>
      <xdr:spPr>
        <a:xfrm>
          <a:off x="19985990" y="17900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02046E78-D6FE-4BA4-95F4-9B8287C6833C}"/>
            </a:ext>
          </a:extLst>
        </xdr:cNvPr>
        <xdr:cNvSpPr/>
      </xdr:nvSpPr>
      <xdr:spPr>
        <a:xfrm>
          <a:off x="19904710" y="1805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9591DDFF-CD42-480B-B681-805EC5A07F6D}"/>
            </a:ext>
          </a:extLst>
        </xdr:cNvPr>
        <xdr:cNvSpPr/>
      </xdr:nvSpPr>
      <xdr:spPr>
        <a:xfrm>
          <a:off x="19161760" y="180619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F1D2F653-5BD3-442D-B17D-FCBB77DFF6CC}"/>
            </a:ext>
          </a:extLst>
        </xdr:cNvPr>
        <xdr:cNvSpPr/>
      </xdr:nvSpPr>
      <xdr:spPr>
        <a:xfrm>
          <a:off x="183451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50A07451-EEC6-4698-9898-15F1875CD4EE}"/>
            </a:ext>
          </a:extLst>
        </xdr:cNvPr>
        <xdr:cNvSpPr/>
      </xdr:nvSpPr>
      <xdr:spPr>
        <a:xfrm>
          <a:off x="175475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E36B44C3-EA51-4F47-AA7D-7ED2377FC186}"/>
            </a:ext>
          </a:extLst>
        </xdr:cNvPr>
        <xdr:cNvSpPr/>
      </xdr:nvSpPr>
      <xdr:spPr>
        <a:xfrm>
          <a:off x="167614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AE4EDC55-59D8-4EF8-93C9-6C0EBD22DD5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F379D895-B006-483F-947E-44A5DFDA6D44}"/>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E3C84AF-D4AF-449C-8923-AA8571F43F57}"/>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20D9C0C-513A-4F73-99B0-397C9F2C606A}"/>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167DF7BA-56B2-45F8-B6E9-548B2C1B953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147320</xdr:rowOff>
    </xdr:from>
    <xdr:to>
      <xdr:col>116</xdr:col>
      <xdr:colOff>114300</xdr:colOff>
      <xdr:row>107</xdr:row>
      <xdr:rowOff>77470</xdr:rowOff>
    </xdr:to>
    <xdr:sp macro="" textlink="">
      <xdr:nvSpPr>
        <xdr:cNvPr id="920" name="楕円 919">
          <a:extLst>
            <a:ext uri="{FF2B5EF4-FFF2-40B4-BE49-F238E27FC236}">
              <a16:creationId xmlns:a16="http://schemas.microsoft.com/office/drawing/2014/main" id="{968079B2-8327-436A-9BC4-E895E36BE1AF}"/>
            </a:ext>
          </a:extLst>
        </xdr:cNvPr>
        <xdr:cNvSpPr/>
      </xdr:nvSpPr>
      <xdr:spPr>
        <a:xfrm>
          <a:off x="19904710" y="18319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62247</xdr:rowOff>
    </xdr:from>
    <xdr:ext cx="469744" cy="259045"/>
    <xdr:sp macro="" textlink="">
      <xdr:nvSpPr>
        <xdr:cNvPr id="921" name="【庁舎】&#10;一人当たり面積該当値テキスト">
          <a:extLst>
            <a:ext uri="{FF2B5EF4-FFF2-40B4-BE49-F238E27FC236}">
              <a16:creationId xmlns:a16="http://schemas.microsoft.com/office/drawing/2014/main" id="{F81ADCD8-FD32-4522-8D8B-E7DDDF04FB83}"/>
            </a:ext>
          </a:extLst>
        </xdr:cNvPr>
        <xdr:cNvSpPr txBox="1"/>
      </xdr:nvSpPr>
      <xdr:spPr>
        <a:xfrm>
          <a:off x="19985990" y="1823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162561</xdr:rowOff>
    </xdr:from>
    <xdr:to>
      <xdr:col>112</xdr:col>
      <xdr:colOff>38100</xdr:colOff>
      <xdr:row>107</xdr:row>
      <xdr:rowOff>92711</xdr:rowOff>
    </xdr:to>
    <xdr:sp macro="" textlink="">
      <xdr:nvSpPr>
        <xdr:cNvPr id="922" name="楕円 921">
          <a:extLst>
            <a:ext uri="{FF2B5EF4-FFF2-40B4-BE49-F238E27FC236}">
              <a16:creationId xmlns:a16="http://schemas.microsoft.com/office/drawing/2014/main" id="{768522FE-A610-4A5F-AE90-654383EA7CE7}"/>
            </a:ext>
          </a:extLst>
        </xdr:cNvPr>
        <xdr:cNvSpPr/>
      </xdr:nvSpPr>
      <xdr:spPr>
        <a:xfrm>
          <a:off x="19161760" y="183381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26670</xdr:rowOff>
    </xdr:from>
    <xdr:to>
      <xdr:col>116</xdr:col>
      <xdr:colOff>63500</xdr:colOff>
      <xdr:row>107</xdr:row>
      <xdr:rowOff>41911</xdr:rowOff>
    </xdr:to>
    <xdr:cxnSp macro="">
      <xdr:nvCxnSpPr>
        <xdr:cNvPr id="923" name="直線コネクタ 922">
          <a:extLst>
            <a:ext uri="{FF2B5EF4-FFF2-40B4-BE49-F238E27FC236}">
              <a16:creationId xmlns:a16="http://schemas.microsoft.com/office/drawing/2014/main" id="{39B593F9-08EA-4C93-BCC6-9ECF41C3E3B1}"/>
            </a:ext>
          </a:extLst>
        </xdr:cNvPr>
        <xdr:cNvCxnSpPr/>
      </xdr:nvCxnSpPr>
      <xdr:spPr>
        <a:xfrm flipV="1">
          <a:off x="19204940" y="18369915"/>
          <a:ext cx="74295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63500</xdr:rowOff>
    </xdr:from>
    <xdr:to>
      <xdr:col>107</xdr:col>
      <xdr:colOff>101600</xdr:colOff>
      <xdr:row>106</xdr:row>
      <xdr:rowOff>165100</xdr:rowOff>
    </xdr:to>
    <xdr:sp macro="" textlink="">
      <xdr:nvSpPr>
        <xdr:cNvPr id="924" name="楕円 923">
          <a:extLst>
            <a:ext uri="{FF2B5EF4-FFF2-40B4-BE49-F238E27FC236}">
              <a16:creationId xmlns:a16="http://schemas.microsoft.com/office/drawing/2014/main" id="{0CAAFA48-1820-4A13-BB17-F4D606842AEA}"/>
            </a:ext>
          </a:extLst>
        </xdr:cNvPr>
        <xdr:cNvSpPr/>
      </xdr:nvSpPr>
      <xdr:spPr>
        <a:xfrm>
          <a:off x="18345150" y="18233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114300</xdr:rowOff>
    </xdr:from>
    <xdr:to>
      <xdr:col>111</xdr:col>
      <xdr:colOff>177800</xdr:colOff>
      <xdr:row>107</xdr:row>
      <xdr:rowOff>41911</xdr:rowOff>
    </xdr:to>
    <xdr:cxnSp macro="">
      <xdr:nvCxnSpPr>
        <xdr:cNvPr id="925" name="直線コネクタ 924">
          <a:extLst>
            <a:ext uri="{FF2B5EF4-FFF2-40B4-BE49-F238E27FC236}">
              <a16:creationId xmlns:a16="http://schemas.microsoft.com/office/drawing/2014/main" id="{4D52518F-12DB-406E-B783-B793EAA5BB60}"/>
            </a:ext>
          </a:extLst>
        </xdr:cNvPr>
        <xdr:cNvCxnSpPr/>
      </xdr:nvCxnSpPr>
      <xdr:spPr>
        <a:xfrm>
          <a:off x="18399760" y="18288000"/>
          <a:ext cx="805180" cy="10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926" name="楕円 925">
          <a:extLst>
            <a:ext uri="{FF2B5EF4-FFF2-40B4-BE49-F238E27FC236}">
              <a16:creationId xmlns:a16="http://schemas.microsoft.com/office/drawing/2014/main" id="{6CE62495-C545-49BC-9538-968C012865BD}"/>
            </a:ext>
          </a:extLst>
        </xdr:cNvPr>
        <xdr:cNvSpPr/>
      </xdr:nvSpPr>
      <xdr:spPr>
        <a:xfrm>
          <a:off x="17547590" y="181952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114300</xdr:rowOff>
    </xdr:to>
    <xdr:cxnSp macro="">
      <xdr:nvCxnSpPr>
        <xdr:cNvPr id="927" name="直線コネクタ 926">
          <a:extLst>
            <a:ext uri="{FF2B5EF4-FFF2-40B4-BE49-F238E27FC236}">
              <a16:creationId xmlns:a16="http://schemas.microsoft.com/office/drawing/2014/main" id="{44C5B4B2-24F9-411C-87AE-425259D38FB5}"/>
            </a:ext>
          </a:extLst>
        </xdr:cNvPr>
        <xdr:cNvCxnSpPr/>
      </xdr:nvCxnSpPr>
      <xdr:spPr>
        <a:xfrm>
          <a:off x="17602200" y="1824990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29211</xdr:rowOff>
    </xdr:from>
    <xdr:to>
      <xdr:col>98</xdr:col>
      <xdr:colOff>38100</xdr:colOff>
      <xdr:row>106</xdr:row>
      <xdr:rowOff>130811</xdr:rowOff>
    </xdr:to>
    <xdr:sp macro="" textlink="">
      <xdr:nvSpPr>
        <xdr:cNvPr id="928" name="楕円 927">
          <a:extLst>
            <a:ext uri="{FF2B5EF4-FFF2-40B4-BE49-F238E27FC236}">
              <a16:creationId xmlns:a16="http://schemas.microsoft.com/office/drawing/2014/main" id="{DD2B5F77-8DA4-488E-A0CD-15B7C4A4B1A9}"/>
            </a:ext>
          </a:extLst>
        </xdr:cNvPr>
        <xdr:cNvSpPr/>
      </xdr:nvSpPr>
      <xdr:spPr>
        <a:xfrm>
          <a:off x="16761460" y="182010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76200</xdr:rowOff>
    </xdr:from>
    <xdr:to>
      <xdr:col>102</xdr:col>
      <xdr:colOff>114300</xdr:colOff>
      <xdr:row>106</xdr:row>
      <xdr:rowOff>80011</xdr:rowOff>
    </xdr:to>
    <xdr:cxnSp macro="">
      <xdr:nvCxnSpPr>
        <xdr:cNvPr id="929" name="直線コネクタ 928">
          <a:extLst>
            <a:ext uri="{FF2B5EF4-FFF2-40B4-BE49-F238E27FC236}">
              <a16:creationId xmlns:a16="http://schemas.microsoft.com/office/drawing/2014/main" id="{D59AE764-E85D-451B-B925-584B17319972}"/>
            </a:ext>
          </a:extLst>
        </xdr:cNvPr>
        <xdr:cNvCxnSpPr/>
      </xdr:nvCxnSpPr>
      <xdr:spPr>
        <a:xfrm flipV="1">
          <a:off x="16804640" y="18249900"/>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90E26873-C484-4D27-B553-9785AA1472D7}"/>
            </a:ext>
          </a:extLst>
        </xdr:cNvPr>
        <xdr:cNvSpPr txBox="1"/>
      </xdr:nvSpPr>
      <xdr:spPr>
        <a:xfrm>
          <a:off x="18982132"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627DF964-B46E-44C9-ABBA-FEE6EC50068C}"/>
            </a:ext>
          </a:extLst>
        </xdr:cNvPr>
        <xdr:cNvSpPr txBox="1"/>
      </xdr:nvSpPr>
      <xdr:spPr>
        <a:xfrm>
          <a:off x="18182032"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21CCECAB-4B3E-4AF9-A510-D795E3466FF9}"/>
            </a:ext>
          </a:extLst>
        </xdr:cNvPr>
        <xdr:cNvSpPr txBox="1"/>
      </xdr:nvSpPr>
      <xdr:spPr>
        <a:xfrm>
          <a:off x="1738447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DAC05CA1-15A4-4931-B5F4-489DADDB39D4}"/>
            </a:ext>
          </a:extLst>
        </xdr:cNvPr>
        <xdr:cNvSpPr txBox="1"/>
      </xdr:nvSpPr>
      <xdr:spPr>
        <a:xfrm>
          <a:off x="16588817"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83838</xdr:rowOff>
    </xdr:from>
    <xdr:ext cx="469744" cy="259045"/>
    <xdr:sp macro="" textlink="">
      <xdr:nvSpPr>
        <xdr:cNvPr id="934" name="n_1mainValue【庁舎】&#10;一人当たり面積">
          <a:extLst>
            <a:ext uri="{FF2B5EF4-FFF2-40B4-BE49-F238E27FC236}">
              <a16:creationId xmlns:a16="http://schemas.microsoft.com/office/drawing/2014/main" id="{7DF1D4F9-E5C5-42D4-B79F-4067183F054F}"/>
            </a:ext>
          </a:extLst>
        </xdr:cNvPr>
        <xdr:cNvSpPr txBox="1"/>
      </xdr:nvSpPr>
      <xdr:spPr>
        <a:xfrm>
          <a:off x="18982132" y="1843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156227</xdr:rowOff>
    </xdr:from>
    <xdr:ext cx="469744" cy="259045"/>
    <xdr:sp macro="" textlink="">
      <xdr:nvSpPr>
        <xdr:cNvPr id="935" name="n_2mainValue【庁舎】&#10;一人当たり面積">
          <a:extLst>
            <a:ext uri="{FF2B5EF4-FFF2-40B4-BE49-F238E27FC236}">
              <a16:creationId xmlns:a16="http://schemas.microsoft.com/office/drawing/2014/main" id="{A6C1C026-855E-40F2-B168-0FC2CB05878F}"/>
            </a:ext>
          </a:extLst>
        </xdr:cNvPr>
        <xdr:cNvSpPr txBox="1"/>
      </xdr:nvSpPr>
      <xdr:spPr>
        <a:xfrm>
          <a:off x="18182032"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118127</xdr:rowOff>
    </xdr:from>
    <xdr:ext cx="469744" cy="259045"/>
    <xdr:sp macro="" textlink="">
      <xdr:nvSpPr>
        <xdr:cNvPr id="936" name="n_3mainValue【庁舎】&#10;一人当たり面積">
          <a:extLst>
            <a:ext uri="{FF2B5EF4-FFF2-40B4-BE49-F238E27FC236}">
              <a16:creationId xmlns:a16="http://schemas.microsoft.com/office/drawing/2014/main" id="{591BE63F-1CB8-4DE7-826C-30FE7CA9B9A4}"/>
            </a:ext>
          </a:extLst>
        </xdr:cNvPr>
        <xdr:cNvSpPr txBox="1"/>
      </xdr:nvSpPr>
      <xdr:spPr>
        <a:xfrm>
          <a:off x="17384472" y="1829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121938</xdr:rowOff>
    </xdr:from>
    <xdr:ext cx="469744" cy="259045"/>
    <xdr:sp macro="" textlink="">
      <xdr:nvSpPr>
        <xdr:cNvPr id="937" name="n_4mainValue【庁舎】&#10;一人当たり面積">
          <a:extLst>
            <a:ext uri="{FF2B5EF4-FFF2-40B4-BE49-F238E27FC236}">
              <a16:creationId xmlns:a16="http://schemas.microsoft.com/office/drawing/2014/main" id="{AD3893D9-F874-4073-AD07-0EC4C63610DB}"/>
            </a:ext>
          </a:extLst>
        </xdr:cNvPr>
        <xdr:cNvSpPr txBox="1"/>
      </xdr:nvSpPr>
      <xdr:spPr>
        <a:xfrm>
          <a:off x="16588817" y="1829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D3CA3665-E2DB-4EDA-90A3-08AE74A98DD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20607ADD-988C-494C-A656-14BD49B707C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C2136E82-E6E7-43C1-9E60-55D8E99571D0}"/>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有形固定資産減価償却率は、「福祉施設」において類似団体内平均値を下回っているものの、その他の施設については概ね類似団体内平均値と比較して高くなっている。これは、昭和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代に建設された施設が多く、耐用年数に近づきつつあるためと考えられる。一人当たり面積については、「図書館」が類似団体内平均値を上回っているものの、その他の施設では類似団体内平均値を下回る結果となっている。今後も引き続き、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年３月に策定した公共施設マネジメント推進計画に基づき、公共施設の老朽化に対応していく。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108_&#26522;&#26041;&#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108_&#26522;&#26041;&#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108_&#26522;&#2604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77.2</v>
          </cell>
          <cell r="BX53">
            <v>76.2</v>
          </cell>
          <cell r="CF53">
            <v>76.2</v>
          </cell>
          <cell r="CN53">
            <v>76.099999999999994</v>
          </cell>
          <cell r="CV53">
            <v>75.5</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row>
        <row r="75">
          <cell r="BP75">
            <v>-0.4</v>
          </cell>
          <cell r="BX75">
            <v>0</v>
          </cell>
          <cell r="CF75">
            <v>0.6</v>
          </cell>
          <cell r="CN75">
            <v>1.5</v>
          </cell>
          <cell r="CV75">
            <v>1.9</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166943520</v>
      </c>
      <c r="BO4" s="358"/>
      <c r="BP4" s="358"/>
      <c r="BQ4" s="358"/>
      <c r="BR4" s="358"/>
      <c r="BS4" s="358"/>
      <c r="BT4" s="358"/>
      <c r="BU4" s="359"/>
      <c r="BV4" s="357">
        <v>170832656</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2.2999999999999998</v>
      </c>
      <c r="CU4" s="364"/>
      <c r="CV4" s="364"/>
      <c r="CW4" s="364"/>
      <c r="CX4" s="364"/>
      <c r="CY4" s="364"/>
      <c r="CZ4" s="364"/>
      <c r="DA4" s="365"/>
      <c r="DB4" s="363">
        <v>2.9</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164457194</v>
      </c>
      <c r="BO5" s="395"/>
      <c r="BP5" s="395"/>
      <c r="BQ5" s="395"/>
      <c r="BR5" s="395"/>
      <c r="BS5" s="395"/>
      <c r="BT5" s="395"/>
      <c r="BU5" s="396"/>
      <c r="BV5" s="394">
        <v>167930483</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98.9</v>
      </c>
      <c r="CU5" s="392"/>
      <c r="CV5" s="392"/>
      <c r="CW5" s="392"/>
      <c r="CX5" s="392"/>
      <c r="CY5" s="392"/>
      <c r="CZ5" s="392"/>
      <c r="DA5" s="393"/>
      <c r="DB5" s="391">
        <v>97.6</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2486326</v>
      </c>
      <c r="BO6" s="395"/>
      <c r="BP6" s="395"/>
      <c r="BQ6" s="395"/>
      <c r="BR6" s="395"/>
      <c r="BS6" s="395"/>
      <c r="BT6" s="395"/>
      <c r="BU6" s="396"/>
      <c r="BV6" s="394">
        <v>2902173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99.8</v>
      </c>
      <c r="CU6" s="432"/>
      <c r="CV6" s="432"/>
      <c r="CW6" s="432"/>
      <c r="CX6" s="432"/>
      <c r="CY6" s="432"/>
      <c r="CZ6" s="432"/>
      <c r="DA6" s="433"/>
      <c r="DB6" s="431">
        <v>99.8</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507750</v>
      </c>
      <c r="BO7" s="395"/>
      <c r="BP7" s="395"/>
      <c r="BQ7" s="395"/>
      <c r="BR7" s="395"/>
      <c r="BS7" s="395"/>
      <c r="BT7" s="395"/>
      <c r="BU7" s="396"/>
      <c r="BV7" s="394">
        <v>549749</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84671319</v>
      </c>
      <c r="CU7" s="395"/>
      <c r="CV7" s="395"/>
      <c r="CW7" s="395"/>
      <c r="CX7" s="395"/>
      <c r="CY7" s="395"/>
      <c r="CZ7" s="395"/>
      <c r="DA7" s="396"/>
      <c r="DB7" s="394">
        <v>82494461</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1978576</v>
      </c>
      <c r="BO8" s="395"/>
      <c r="BP8" s="395"/>
      <c r="BQ8" s="395"/>
      <c r="BR8" s="395"/>
      <c r="BS8" s="395"/>
      <c r="BT8" s="395"/>
      <c r="BU8" s="396"/>
      <c r="BV8" s="394">
        <v>2352424</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0.75</v>
      </c>
      <c r="CU8" s="435"/>
      <c r="CV8" s="435"/>
      <c r="CW8" s="435"/>
      <c r="CX8" s="435"/>
      <c r="CY8" s="435"/>
      <c r="CZ8" s="435"/>
      <c r="DA8" s="436"/>
      <c r="DB8" s="434">
        <v>0.76</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397289</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-373848</v>
      </c>
      <c r="BO9" s="395"/>
      <c r="BP9" s="395"/>
      <c r="BQ9" s="395"/>
      <c r="BR9" s="395"/>
      <c r="BS9" s="395"/>
      <c r="BT9" s="395"/>
      <c r="BU9" s="396"/>
      <c r="BV9" s="394">
        <v>-138526</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10.9</v>
      </c>
      <c r="CU9" s="392"/>
      <c r="CV9" s="392"/>
      <c r="CW9" s="392"/>
      <c r="CX9" s="392"/>
      <c r="CY9" s="392"/>
      <c r="CZ9" s="392"/>
      <c r="DA9" s="393"/>
      <c r="DB9" s="391">
        <v>11.2</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404152</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1349858</v>
      </c>
      <c r="BO10" s="395"/>
      <c r="BP10" s="395"/>
      <c r="BQ10" s="395"/>
      <c r="BR10" s="395"/>
      <c r="BS10" s="395"/>
      <c r="BT10" s="395"/>
      <c r="BU10" s="396"/>
      <c r="BV10" s="394">
        <v>1330521</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234866</v>
      </c>
      <c r="BO11" s="395"/>
      <c r="BP11" s="395"/>
      <c r="BQ11" s="395"/>
      <c r="BR11" s="395"/>
      <c r="BS11" s="395"/>
      <c r="BT11" s="395"/>
      <c r="BU11" s="396"/>
      <c r="BV11" s="394">
        <v>735557</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392328</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1500000</v>
      </c>
      <c r="BO12" s="395"/>
      <c r="BP12" s="395"/>
      <c r="BQ12" s="395"/>
      <c r="BR12" s="395"/>
      <c r="BS12" s="395"/>
      <c r="BT12" s="395"/>
      <c r="BU12" s="396"/>
      <c r="BV12" s="394">
        <v>2295228</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385941</v>
      </c>
      <c r="S13" s="479"/>
      <c r="T13" s="479"/>
      <c r="U13" s="479"/>
      <c r="V13" s="480"/>
      <c r="W13" s="410" t="s">
        <v>131</v>
      </c>
      <c r="X13" s="411"/>
      <c r="Y13" s="411"/>
      <c r="Z13" s="411"/>
      <c r="AA13" s="411"/>
      <c r="AB13" s="401"/>
      <c r="AC13" s="445">
        <v>807</v>
      </c>
      <c r="AD13" s="446"/>
      <c r="AE13" s="446"/>
      <c r="AF13" s="446"/>
      <c r="AG13" s="488"/>
      <c r="AH13" s="445">
        <v>854</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-289124</v>
      </c>
      <c r="BO13" s="395"/>
      <c r="BP13" s="395"/>
      <c r="BQ13" s="395"/>
      <c r="BR13" s="395"/>
      <c r="BS13" s="395"/>
      <c r="BT13" s="395"/>
      <c r="BU13" s="396"/>
      <c r="BV13" s="394">
        <v>-367676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1.9</v>
      </c>
      <c r="CU13" s="392"/>
      <c r="CV13" s="392"/>
      <c r="CW13" s="392"/>
      <c r="CX13" s="392"/>
      <c r="CY13" s="392"/>
      <c r="CZ13" s="392"/>
      <c r="DA13" s="393"/>
      <c r="DB13" s="391">
        <v>1.5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394221</v>
      </c>
      <c r="S14" s="479"/>
      <c r="T14" s="479"/>
      <c r="U14" s="479"/>
      <c r="V14" s="480"/>
      <c r="W14" s="384"/>
      <c r="X14" s="385"/>
      <c r="Y14" s="385"/>
      <c r="Z14" s="385"/>
      <c r="AA14" s="385"/>
      <c r="AB14" s="374"/>
      <c r="AC14" s="481">
        <v>0.5</v>
      </c>
      <c r="AD14" s="482"/>
      <c r="AE14" s="482"/>
      <c r="AF14" s="482"/>
      <c r="AG14" s="483"/>
      <c r="AH14" s="481">
        <v>0.5</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388380</v>
      </c>
      <c r="S15" s="479"/>
      <c r="T15" s="479"/>
      <c r="U15" s="479"/>
      <c r="V15" s="480"/>
      <c r="W15" s="410" t="s">
        <v>137</v>
      </c>
      <c r="X15" s="411"/>
      <c r="Y15" s="411"/>
      <c r="Z15" s="411"/>
      <c r="AA15" s="411"/>
      <c r="AB15" s="401"/>
      <c r="AC15" s="445">
        <v>34393</v>
      </c>
      <c r="AD15" s="446"/>
      <c r="AE15" s="446"/>
      <c r="AF15" s="446"/>
      <c r="AG15" s="488"/>
      <c r="AH15" s="445">
        <v>38102</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51178381</v>
      </c>
      <c r="BO15" s="358"/>
      <c r="BP15" s="358"/>
      <c r="BQ15" s="358"/>
      <c r="BR15" s="358"/>
      <c r="BS15" s="358"/>
      <c r="BT15" s="358"/>
      <c r="BU15" s="359"/>
      <c r="BV15" s="357">
        <v>50794240</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22.2</v>
      </c>
      <c r="AD16" s="482"/>
      <c r="AE16" s="482"/>
      <c r="AF16" s="482"/>
      <c r="AG16" s="483"/>
      <c r="AH16" s="481">
        <v>24.2</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69679521</v>
      </c>
      <c r="BO16" s="395"/>
      <c r="BP16" s="395"/>
      <c r="BQ16" s="395"/>
      <c r="BR16" s="395"/>
      <c r="BS16" s="395"/>
      <c r="BT16" s="395"/>
      <c r="BU16" s="396"/>
      <c r="BV16" s="394">
        <v>66771289</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119617</v>
      </c>
      <c r="AD17" s="446"/>
      <c r="AE17" s="446"/>
      <c r="AF17" s="446"/>
      <c r="AG17" s="488"/>
      <c r="AH17" s="445">
        <v>118203</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65194408</v>
      </c>
      <c r="BO17" s="395"/>
      <c r="BP17" s="395"/>
      <c r="BQ17" s="395"/>
      <c r="BR17" s="395"/>
      <c r="BS17" s="395"/>
      <c r="BT17" s="395"/>
      <c r="BU17" s="396"/>
      <c r="BV17" s="394">
        <v>64653329</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65.12</v>
      </c>
      <c r="M18" s="518"/>
      <c r="N18" s="518"/>
      <c r="O18" s="518"/>
      <c r="P18" s="518"/>
      <c r="Q18" s="518"/>
      <c r="R18" s="519"/>
      <c r="S18" s="519"/>
      <c r="T18" s="519"/>
      <c r="U18" s="519"/>
      <c r="V18" s="520"/>
      <c r="W18" s="412"/>
      <c r="X18" s="413"/>
      <c r="Y18" s="413"/>
      <c r="Z18" s="413"/>
      <c r="AA18" s="413"/>
      <c r="AB18" s="404"/>
      <c r="AC18" s="521">
        <v>77.3</v>
      </c>
      <c r="AD18" s="522"/>
      <c r="AE18" s="522"/>
      <c r="AF18" s="522"/>
      <c r="AG18" s="523"/>
      <c r="AH18" s="521">
        <v>75.2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86890202</v>
      </c>
      <c r="BO18" s="395"/>
      <c r="BP18" s="395"/>
      <c r="BQ18" s="395"/>
      <c r="BR18" s="395"/>
      <c r="BS18" s="395"/>
      <c r="BT18" s="395"/>
      <c r="BU18" s="396"/>
      <c r="BV18" s="394">
        <v>81850803</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6101</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104131739</v>
      </c>
      <c r="BO19" s="395"/>
      <c r="BP19" s="395"/>
      <c r="BQ19" s="395"/>
      <c r="BR19" s="395"/>
      <c r="BS19" s="395"/>
      <c r="BT19" s="395"/>
      <c r="BU19" s="396"/>
      <c r="BV19" s="394">
        <v>104549400</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172253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111800564</v>
      </c>
      <c r="BO22" s="358"/>
      <c r="BP22" s="358"/>
      <c r="BQ22" s="358"/>
      <c r="BR22" s="358"/>
      <c r="BS22" s="358"/>
      <c r="BT22" s="358"/>
      <c r="BU22" s="359"/>
      <c r="BV22" s="357">
        <v>113794141</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90061368</v>
      </c>
      <c r="BO23" s="395"/>
      <c r="BP23" s="395"/>
      <c r="BQ23" s="395"/>
      <c r="BR23" s="395"/>
      <c r="BS23" s="395"/>
      <c r="BT23" s="395"/>
      <c r="BU23" s="396"/>
      <c r="BV23" s="394">
        <v>91090097</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7161</v>
      </c>
      <c r="R24" s="446"/>
      <c r="S24" s="446"/>
      <c r="T24" s="446"/>
      <c r="U24" s="446"/>
      <c r="V24" s="488"/>
      <c r="W24" s="540"/>
      <c r="X24" s="541"/>
      <c r="Y24" s="542"/>
      <c r="Z24" s="444" t="s">
        <v>162</v>
      </c>
      <c r="AA24" s="424"/>
      <c r="AB24" s="424"/>
      <c r="AC24" s="424"/>
      <c r="AD24" s="424"/>
      <c r="AE24" s="424"/>
      <c r="AF24" s="424"/>
      <c r="AG24" s="425"/>
      <c r="AH24" s="445">
        <v>1907</v>
      </c>
      <c r="AI24" s="446"/>
      <c r="AJ24" s="446"/>
      <c r="AK24" s="446"/>
      <c r="AL24" s="488"/>
      <c r="AM24" s="445">
        <v>5886909</v>
      </c>
      <c r="AN24" s="446"/>
      <c r="AO24" s="446"/>
      <c r="AP24" s="446"/>
      <c r="AQ24" s="446"/>
      <c r="AR24" s="488"/>
      <c r="AS24" s="445">
        <v>3087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55134585</v>
      </c>
      <c r="BO24" s="395"/>
      <c r="BP24" s="395"/>
      <c r="BQ24" s="395"/>
      <c r="BR24" s="395"/>
      <c r="BS24" s="395"/>
      <c r="BT24" s="395"/>
      <c r="BU24" s="396"/>
      <c r="BV24" s="394">
        <v>52361208</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3</v>
      </c>
      <c r="M25" s="446"/>
      <c r="N25" s="446"/>
      <c r="O25" s="446"/>
      <c r="P25" s="488"/>
      <c r="Q25" s="445">
        <v>8010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60170448</v>
      </c>
      <c r="BO25" s="358"/>
      <c r="BP25" s="358"/>
      <c r="BQ25" s="358"/>
      <c r="BR25" s="358"/>
      <c r="BS25" s="358"/>
      <c r="BT25" s="358"/>
      <c r="BU25" s="359"/>
      <c r="BV25" s="357">
        <v>42205058</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7403</v>
      </c>
      <c r="R26" s="446"/>
      <c r="S26" s="446"/>
      <c r="T26" s="446"/>
      <c r="U26" s="446"/>
      <c r="V26" s="488"/>
      <c r="W26" s="540"/>
      <c r="X26" s="541"/>
      <c r="Y26" s="542"/>
      <c r="Z26" s="444" t="s">
        <v>168</v>
      </c>
      <c r="AA26" s="546"/>
      <c r="AB26" s="546"/>
      <c r="AC26" s="546"/>
      <c r="AD26" s="546"/>
      <c r="AE26" s="546"/>
      <c r="AF26" s="546"/>
      <c r="AG26" s="547"/>
      <c r="AH26" s="445">
        <v>246</v>
      </c>
      <c r="AI26" s="446"/>
      <c r="AJ26" s="446"/>
      <c r="AK26" s="446"/>
      <c r="AL26" s="488"/>
      <c r="AM26" s="445">
        <v>772440</v>
      </c>
      <c r="AN26" s="446"/>
      <c r="AO26" s="446"/>
      <c r="AP26" s="446"/>
      <c r="AQ26" s="446"/>
      <c r="AR26" s="488"/>
      <c r="AS26" s="445">
        <v>3140</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436408</v>
      </c>
      <c r="BO26" s="395"/>
      <c r="BP26" s="395"/>
      <c r="BQ26" s="395"/>
      <c r="BR26" s="395"/>
      <c r="BS26" s="395"/>
      <c r="BT26" s="395"/>
      <c r="BU26" s="396"/>
      <c r="BV26" s="394">
        <v>568227</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7660</v>
      </c>
      <c r="R27" s="446"/>
      <c r="S27" s="446"/>
      <c r="T27" s="446"/>
      <c r="U27" s="446"/>
      <c r="V27" s="488"/>
      <c r="W27" s="540"/>
      <c r="X27" s="541"/>
      <c r="Y27" s="542"/>
      <c r="Z27" s="444" t="s">
        <v>171</v>
      </c>
      <c r="AA27" s="424"/>
      <c r="AB27" s="424"/>
      <c r="AC27" s="424"/>
      <c r="AD27" s="424"/>
      <c r="AE27" s="424"/>
      <c r="AF27" s="424"/>
      <c r="AG27" s="425"/>
      <c r="AH27" s="445">
        <v>153</v>
      </c>
      <c r="AI27" s="446"/>
      <c r="AJ27" s="446"/>
      <c r="AK27" s="446"/>
      <c r="AL27" s="488"/>
      <c r="AM27" s="445">
        <v>492633</v>
      </c>
      <c r="AN27" s="446"/>
      <c r="AO27" s="446"/>
      <c r="AP27" s="446"/>
      <c r="AQ27" s="446"/>
      <c r="AR27" s="488"/>
      <c r="AS27" s="445">
        <v>3220</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715450</v>
      </c>
      <c r="BO27" s="514"/>
      <c r="BP27" s="514"/>
      <c r="BQ27" s="514"/>
      <c r="BR27" s="514"/>
      <c r="BS27" s="514"/>
      <c r="BT27" s="514"/>
      <c r="BU27" s="515"/>
      <c r="BV27" s="513">
        <v>715450</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7270</v>
      </c>
      <c r="R28" s="446"/>
      <c r="S28" s="446"/>
      <c r="T28" s="446"/>
      <c r="U28" s="446"/>
      <c r="V28" s="488"/>
      <c r="W28" s="540"/>
      <c r="X28" s="541"/>
      <c r="Y28" s="542"/>
      <c r="Z28" s="444" t="s">
        <v>174</v>
      </c>
      <c r="AA28" s="424"/>
      <c r="AB28" s="424"/>
      <c r="AC28" s="424"/>
      <c r="AD28" s="424"/>
      <c r="AE28" s="424"/>
      <c r="AF28" s="424"/>
      <c r="AG28" s="425"/>
      <c r="AH28" s="445">
        <v>2</v>
      </c>
      <c r="AI28" s="446"/>
      <c r="AJ28" s="446"/>
      <c r="AK28" s="446"/>
      <c r="AL28" s="488"/>
      <c r="AM28" s="445" t="s">
        <v>175</v>
      </c>
      <c r="AN28" s="446"/>
      <c r="AO28" s="446"/>
      <c r="AP28" s="446"/>
      <c r="AQ28" s="446"/>
      <c r="AR28" s="488"/>
      <c r="AS28" s="445" t="s">
        <v>175</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14384556</v>
      </c>
      <c r="BO28" s="358"/>
      <c r="BP28" s="358"/>
      <c r="BQ28" s="358"/>
      <c r="BR28" s="358"/>
      <c r="BS28" s="358"/>
      <c r="BT28" s="358"/>
      <c r="BU28" s="359"/>
      <c r="BV28" s="357">
        <v>14534698</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30</v>
      </c>
      <c r="M29" s="446"/>
      <c r="N29" s="446"/>
      <c r="O29" s="446"/>
      <c r="P29" s="488"/>
      <c r="Q29" s="445">
        <v>6690</v>
      </c>
      <c r="R29" s="446"/>
      <c r="S29" s="446"/>
      <c r="T29" s="446"/>
      <c r="U29" s="446"/>
      <c r="V29" s="488"/>
      <c r="W29" s="543"/>
      <c r="X29" s="544"/>
      <c r="Y29" s="545"/>
      <c r="Z29" s="444" t="s">
        <v>178</v>
      </c>
      <c r="AA29" s="424"/>
      <c r="AB29" s="424"/>
      <c r="AC29" s="424"/>
      <c r="AD29" s="424"/>
      <c r="AE29" s="424"/>
      <c r="AF29" s="424"/>
      <c r="AG29" s="425"/>
      <c r="AH29" s="445">
        <v>2062</v>
      </c>
      <c r="AI29" s="446"/>
      <c r="AJ29" s="446"/>
      <c r="AK29" s="446"/>
      <c r="AL29" s="488"/>
      <c r="AM29" s="445">
        <v>6384486</v>
      </c>
      <c r="AN29" s="446"/>
      <c r="AO29" s="446"/>
      <c r="AP29" s="446"/>
      <c r="AQ29" s="446"/>
      <c r="AR29" s="488"/>
      <c r="AS29" s="445">
        <v>3096</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6763823</v>
      </c>
      <c r="BO29" s="395"/>
      <c r="BP29" s="395"/>
      <c r="BQ29" s="395"/>
      <c r="BR29" s="395"/>
      <c r="BS29" s="395"/>
      <c r="BT29" s="395"/>
      <c r="BU29" s="396"/>
      <c r="BV29" s="394">
        <v>6113998</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98.1</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15858077</v>
      </c>
      <c r="BO30" s="514"/>
      <c r="BP30" s="514"/>
      <c r="BQ30" s="514"/>
      <c r="BR30" s="514"/>
      <c r="BS30" s="514"/>
      <c r="BT30" s="514"/>
      <c r="BU30" s="515"/>
      <c r="BV30" s="513">
        <v>16263102</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187</v>
      </c>
      <c r="D33" s="418"/>
      <c r="E33" s="383" t="s">
        <v>188</v>
      </c>
      <c r="F33" s="383"/>
      <c r="G33" s="383"/>
      <c r="H33" s="383"/>
      <c r="I33" s="383"/>
      <c r="J33" s="383"/>
      <c r="K33" s="383"/>
      <c r="L33" s="383"/>
      <c r="M33" s="383"/>
      <c r="N33" s="383"/>
      <c r="O33" s="383"/>
      <c r="P33" s="383"/>
      <c r="Q33" s="383"/>
      <c r="R33" s="383"/>
      <c r="S33" s="383"/>
      <c r="T33" s="188"/>
      <c r="U33" s="418" t="s">
        <v>187</v>
      </c>
      <c r="V33" s="418"/>
      <c r="W33" s="383" t="s">
        <v>188</v>
      </c>
      <c r="X33" s="383"/>
      <c r="Y33" s="383"/>
      <c r="Z33" s="383"/>
      <c r="AA33" s="383"/>
      <c r="AB33" s="383"/>
      <c r="AC33" s="383"/>
      <c r="AD33" s="383"/>
      <c r="AE33" s="383"/>
      <c r="AF33" s="383"/>
      <c r="AG33" s="383"/>
      <c r="AH33" s="383"/>
      <c r="AI33" s="383"/>
      <c r="AJ33" s="383"/>
      <c r="AK33" s="383"/>
      <c r="AL33" s="188"/>
      <c r="AM33" s="418" t="s">
        <v>187</v>
      </c>
      <c r="AN33" s="418"/>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418" t="s">
        <v>189</v>
      </c>
      <c r="BX33" s="418"/>
      <c r="BY33" s="383" t="s">
        <v>191</v>
      </c>
      <c r="BZ33" s="383"/>
      <c r="CA33" s="383"/>
      <c r="CB33" s="383"/>
      <c r="CC33" s="383"/>
      <c r="CD33" s="383"/>
      <c r="CE33" s="383"/>
      <c r="CF33" s="383"/>
      <c r="CG33" s="383"/>
      <c r="CH33" s="383"/>
      <c r="CI33" s="383"/>
      <c r="CJ33" s="383"/>
      <c r="CK33" s="383"/>
      <c r="CL33" s="383"/>
      <c r="CM33" s="383"/>
      <c r="CN33" s="188"/>
      <c r="CO33" s="418" t="s">
        <v>187</v>
      </c>
      <c r="CP33" s="418"/>
      <c r="CQ33" s="383" t="s">
        <v>192</v>
      </c>
      <c r="CR33" s="383"/>
      <c r="CS33" s="383"/>
      <c r="CT33" s="383"/>
      <c r="CU33" s="383"/>
      <c r="CV33" s="383"/>
      <c r="CW33" s="383"/>
      <c r="CX33" s="383"/>
      <c r="CY33" s="383"/>
      <c r="CZ33" s="383"/>
      <c r="DA33" s="383"/>
      <c r="DB33" s="383"/>
      <c r="DC33" s="383"/>
      <c r="DD33" s="383"/>
      <c r="DE33" s="383"/>
      <c r="DF33" s="188"/>
      <c r="DG33" s="583" t="s">
        <v>193</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4</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11</v>
      </c>
      <c r="BX34" s="584"/>
      <c r="BY34" s="585" t="str">
        <f>IF('各会計、関係団体の財政状況及び健全化判断比率'!B68="","",'各会計、関係団体の財政状況及び健全化判断比率'!B68)</f>
        <v>枚方寝屋川消防組合</v>
      </c>
      <c r="BZ34" s="585"/>
      <c r="CA34" s="585"/>
      <c r="CB34" s="585"/>
      <c r="CC34" s="585"/>
      <c r="CD34" s="585"/>
      <c r="CE34" s="585"/>
      <c r="CF34" s="585"/>
      <c r="CG34" s="585"/>
      <c r="CH34" s="585"/>
      <c r="CI34" s="585"/>
      <c r="CJ34" s="585"/>
      <c r="CK34" s="585"/>
      <c r="CL34" s="585"/>
      <c r="CM34" s="585"/>
      <c r="CN34" s="163"/>
      <c r="CO34" s="584">
        <f>IF(CQ34="","",MAX(C34:D43,U34:V43,AM34:AN43,BE34:BF43,BW34:BX43)+1)</f>
        <v>20</v>
      </c>
      <c r="CP34" s="584"/>
      <c r="CQ34" s="585" t="str">
        <f>IF('各会計、関係団体の財政状況及び健全化判断比率'!BS7="","",'各会計、関係団体の財政状況及び健全化判断比率'!BS7)</f>
        <v>枚方市スポーツ協会</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土地取得特別会計</v>
      </c>
      <c r="F35" s="585"/>
      <c r="G35" s="585"/>
      <c r="H35" s="585"/>
      <c r="I35" s="585"/>
      <c r="J35" s="585"/>
      <c r="K35" s="585"/>
      <c r="L35" s="585"/>
      <c r="M35" s="585"/>
      <c r="N35" s="585"/>
      <c r="O35" s="585"/>
      <c r="P35" s="585"/>
      <c r="Q35" s="585"/>
      <c r="R35" s="585"/>
      <c r="S35" s="585"/>
      <c r="T35" s="163"/>
      <c r="U35" s="584">
        <f>IF(W35="","",U34+1)</f>
        <v>5</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IF('各会計、関係団体の財政状況及び健全化判断比率'!B33="","",'各会計、関係団体の財政状況及び健全化判断比率'!B33)</f>
        <v>病院事業会計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12</v>
      </c>
      <c r="BX35" s="584"/>
      <c r="BY35" s="585" t="str">
        <f>IF('各会計、関係団体の財政状況及び健全化判断比率'!B69="","",'各会計、関係団体の財政状況及び健全化判断比率'!B69)</f>
        <v>北河内４市リサイクル施設組合</v>
      </c>
      <c r="BZ35" s="585"/>
      <c r="CA35" s="585"/>
      <c r="CB35" s="585"/>
      <c r="CC35" s="585"/>
      <c r="CD35" s="585"/>
      <c r="CE35" s="585"/>
      <c r="CF35" s="585"/>
      <c r="CG35" s="585"/>
      <c r="CH35" s="585"/>
      <c r="CI35" s="585"/>
      <c r="CJ35" s="585"/>
      <c r="CK35" s="585"/>
      <c r="CL35" s="585"/>
      <c r="CM35" s="585"/>
      <c r="CN35" s="163"/>
      <c r="CO35" s="584">
        <f t="shared" ref="CO35:CO43" si="3">IF(CQ35="","",CO34+1)</f>
        <v>21</v>
      </c>
      <c r="CP35" s="584"/>
      <c r="CQ35" s="585" t="str">
        <f>IF('各会計、関係団体の財政状況及び健全化判断比率'!BS8="","",'各会計、関係団体の財政状況及び健全化判断比率'!BS8)</f>
        <v>枚方市土地開発公社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f>IF(E36="","",C35+1)</f>
        <v>3</v>
      </c>
      <c r="D36" s="584"/>
      <c r="E36" s="585" t="str">
        <f>IF('各会計、関係団体の財政状況及び健全化判断比率'!B9="","",'各会計、関係団体の財政状況及び健全化判断比率'!B9)</f>
        <v>母子父子寡婦福祉資金貸付金特別会計</v>
      </c>
      <c r="F36" s="585"/>
      <c r="G36" s="585"/>
      <c r="H36" s="585"/>
      <c r="I36" s="585"/>
      <c r="J36" s="585"/>
      <c r="K36" s="585"/>
      <c r="L36" s="585"/>
      <c r="M36" s="585"/>
      <c r="N36" s="585"/>
      <c r="O36" s="585"/>
      <c r="P36" s="585"/>
      <c r="Q36" s="585"/>
      <c r="R36" s="585"/>
      <c r="S36" s="585"/>
      <c r="T36" s="163"/>
      <c r="U36" s="584">
        <f t="shared" ref="U36:U43" si="4">IF(W36="","",U35+1)</f>
        <v>6</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f t="shared" si="0"/>
        <v>10</v>
      </c>
      <c r="AN36" s="584"/>
      <c r="AO36" s="585" t="str">
        <f>IF('各会計、関係団体の財政状況及び健全化判断比率'!B34="","",'各会計、関係団体の財政状況及び健全化判断比率'!B34)</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13</v>
      </c>
      <c r="BX36" s="584"/>
      <c r="BY36" s="585" t="str">
        <f>IF('各会計、関係団体の財政状況及び健全化判断比率'!B70="","",'各会計、関係団体の財政状況及び健全化判断比率'!B70)</f>
        <v>淀川左岸水防事務組合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7</v>
      </c>
      <c r="V37" s="584"/>
      <c r="W37" s="585" t="str">
        <f>IF('各会計、関係団体の財政状況及び健全化判断比率'!B31="","",'各会計、関係団体の財政状況及び健全化判断比率'!B31)</f>
        <v>自動車駐車場特別会計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14</v>
      </c>
      <c r="BX37" s="584"/>
      <c r="BY37" s="585" t="str">
        <f>IF('各会計、関係団体の財政状況及び健全化判断比率'!B71="","",'各会計、関係団体の財政状況及び健全化判断比率'!B71)</f>
        <v>大阪府都市ボートレース企業団</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15</v>
      </c>
      <c r="BX38" s="584"/>
      <c r="BY38" s="585" t="str">
        <f>IF('各会計、関係団体の財政状況及び健全化判断比率'!B72="","",'各会計、関係団体の財政状況及び健全化判断比率'!B72)</f>
        <v>大阪府後期高齢者医療広域連合（一般会計）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16</v>
      </c>
      <c r="BX39" s="584"/>
      <c r="BY39" s="585" t="str">
        <f>IF('各会計、関係団体の財政状況及び健全化判断比率'!B73="","",'各会計、関係団体の財政状況及び健全化判断比率'!B73)</f>
        <v>大阪府後期高齢者医療広域連合（後期高齢者医療特別会計）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17</v>
      </c>
      <c r="BX40" s="584"/>
      <c r="BY40" s="585" t="str">
        <f>IF('各会計、関係団体の財政状況及び健全化判断比率'!B74="","",'各会計、関係団体の財政状況及び健全化判断比率'!B74)</f>
        <v>大阪広域水道企業団（水道事業会計）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18</v>
      </c>
      <c r="BX41" s="584"/>
      <c r="BY41" s="585" t="str">
        <f>IF('各会計、関係団体の財政状況及び健全化判断比率'!B75="","",'各会計、関係団体の財政状況及び健全化判断比率'!B75)</f>
        <v>大阪広域水道企業団（工業用水道事業会計）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19</v>
      </c>
      <c r="BX42" s="584"/>
      <c r="BY42" s="585" t="str">
        <f>IF('各会計、関係団体の財政状況及び健全化判断比率'!B76="","",'各会計、関係団体の財政状況及び健全化判断比率'!B76)</f>
        <v>枚方京田辺環境施設組合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qww3ATlw22zD1lD+c2uQFWucjO4k9YGdRZqEhig+7lGG60WZGLTD+YYNg1Dr/Ina/DQSz5Ww1rmxeHqNF3v7xg==" saltValue="PEtby21Ob/61UQQ4YJblX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7"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57739787</v>
      </c>
      <c r="S5" s="600"/>
      <c r="T5" s="600"/>
      <c r="U5" s="600"/>
      <c r="V5" s="600"/>
      <c r="W5" s="600"/>
      <c r="X5" s="600"/>
      <c r="Y5" s="601"/>
      <c r="Z5" s="602">
        <v>34.6</v>
      </c>
      <c r="AA5" s="602"/>
      <c r="AB5" s="602"/>
      <c r="AC5" s="602"/>
      <c r="AD5" s="603">
        <v>52855130</v>
      </c>
      <c r="AE5" s="603"/>
      <c r="AF5" s="603"/>
      <c r="AG5" s="603"/>
      <c r="AH5" s="603"/>
      <c r="AI5" s="603"/>
      <c r="AJ5" s="603"/>
      <c r="AK5" s="603"/>
      <c r="AL5" s="604">
        <v>60.7</v>
      </c>
      <c r="AM5" s="605"/>
      <c r="AN5" s="605"/>
      <c r="AO5" s="606"/>
      <c r="AP5" s="596" t="s">
        <v>217</v>
      </c>
      <c r="AQ5" s="597"/>
      <c r="AR5" s="597"/>
      <c r="AS5" s="597"/>
      <c r="AT5" s="597"/>
      <c r="AU5" s="597"/>
      <c r="AV5" s="597"/>
      <c r="AW5" s="597"/>
      <c r="AX5" s="597"/>
      <c r="AY5" s="597"/>
      <c r="AZ5" s="597"/>
      <c r="BA5" s="597"/>
      <c r="BB5" s="597"/>
      <c r="BC5" s="597"/>
      <c r="BD5" s="597"/>
      <c r="BE5" s="597"/>
      <c r="BF5" s="598"/>
      <c r="BG5" s="610">
        <v>51346890</v>
      </c>
      <c r="BH5" s="611"/>
      <c r="BI5" s="611"/>
      <c r="BJ5" s="611"/>
      <c r="BK5" s="611"/>
      <c r="BL5" s="611"/>
      <c r="BM5" s="611"/>
      <c r="BN5" s="612"/>
      <c r="BO5" s="613">
        <v>88.9</v>
      </c>
      <c r="BP5" s="613"/>
      <c r="BQ5" s="613"/>
      <c r="BR5" s="613"/>
      <c r="BS5" s="614">
        <v>859195</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652092</v>
      </c>
      <c r="S6" s="611"/>
      <c r="T6" s="611"/>
      <c r="U6" s="611"/>
      <c r="V6" s="611"/>
      <c r="W6" s="611"/>
      <c r="X6" s="611"/>
      <c r="Y6" s="612"/>
      <c r="Z6" s="613">
        <v>0.4</v>
      </c>
      <c r="AA6" s="613"/>
      <c r="AB6" s="613"/>
      <c r="AC6" s="613"/>
      <c r="AD6" s="614">
        <v>652092</v>
      </c>
      <c r="AE6" s="614"/>
      <c r="AF6" s="614"/>
      <c r="AG6" s="614"/>
      <c r="AH6" s="614"/>
      <c r="AI6" s="614"/>
      <c r="AJ6" s="614"/>
      <c r="AK6" s="614"/>
      <c r="AL6" s="615">
        <v>0.7</v>
      </c>
      <c r="AM6" s="616"/>
      <c r="AN6" s="616"/>
      <c r="AO6" s="617"/>
      <c r="AP6" s="607" t="s">
        <v>222</v>
      </c>
      <c r="AQ6" s="608"/>
      <c r="AR6" s="608"/>
      <c r="AS6" s="608"/>
      <c r="AT6" s="608"/>
      <c r="AU6" s="608"/>
      <c r="AV6" s="608"/>
      <c r="AW6" s="608"/>
      <c r="AX6" s="608"/>
      <c r="AY6" s="608"/>
      <c r="AZ6" s="608"/>
      <c r="BA6" s="608"/>
      <c r="BB6" s="608"/>
      <c r="BC6" s="608"/>
      <c r="BD6" s="608"/>
      <c r="BE6" s="608"/>
      <c r="BF6" s="609"/>
      <c r="BG6" s="610">
        <v>51346890</v>
      </c>
      <c r="BH6" s="611"/>
      <c r="BI6" s="611"/>
      <c r="BJ6" s="611"/>
      <c r="BK6" s="611"/>
      <c r="BL6" s="611"/>
      <c r="BM6" s="611"/>
      <c r="BN6" s="612"/>
      <c r="BO6" s="613">
        <v>88.9</v>
      </c>
      <c r="BP6" s="613"/>
      <c r="BQ6" s="613"/>
      <c r="BR6" s="613"/>
      <c r="BS6" s="614">
        <v>859195</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652309</v>
      </c>
      <c r="CS6" s="611"/>
      <c r="CT6" s="611"/>
      <c r="CU6" s="611"/>
      <c r="CV6" s="611"/>
      <c r="CW6" s="611"/>
      <c r="CX6" s="611"/>
      <c r="CY6" s="612"/>
      <c r="CZ6" s="604">
        <v>0.4</v>
      </c>
      <c r="DA6" s="605"/>
      <c r="DB6" s="605"/>
      <c r="DC6" s="621"/>
      <c r="DD6" s="619" t="s">
        <v>122</v>
      </c>
      <c r="DE6" s="611"/>
      <c r="DF6" s="611"/>
      <c r="DG6" s="611"/>
      <c r="DH6" s="611"/>
      <c r="DI6" s="611"/>
      <c r="DJ6" s="611"/>
      <c r="DK6" s="611"/>
      <c r="DL6" s="611"/>
      <c r="DM6" s="611"/>
      <c r="DN6" s="611"/>
      <c r="DO6" s="611"/>
      <c r="DP6" s="612"/>
      <c r="DQ6" s="619">
        <v>652309</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65704</v>
      </c>
      <c r="S7" s="611"/>
      <c r="T7" s="611"/>
      <c r="U7" s="611"/>
      <c r="V7" s="611"/>
      <c r="W7" s="611"/>
      <c r="X7" s="611"/>
      <c r="Y7" s="612"/>
      <c r="Z7" s="613">
        <v>0</v>
      </c>
      <c r="AA7" s="613"/>
      <c r="AB7" s="613"/>
      <c r="AC7" s="613"/>
      <c r="AD7" s="614">
        <v>65704</v>
      </c>
      <c r="AE7" s="614"/>
      <c r="AF7" s="614"/>
      <c r="AG7" s="614"/>
      <c r="AH7" s="614"/>
      <c r="AI7" s="614"/>
      <c r="AJ7" s="614"/>
      <c r="AK7" s="614"/>
      <c r="AL7" s="615">
        <v>0.1</v>
      </c>
      <c r="AM7" s="616"/>
      <c r="AN7" s="616"/>
      <c r="AO7" s="617"/>
      <c r="AP7" s="607" t="s">
        <v>225</v>
      </c>
      <c r="AQ7" s="608"/>
      <c r="AR7" s="608"/>
      <c r="AS7" s="608"/>
      <c r="AT7" s="608"/>
      <c r="AU7" s="608"/>
      <c r="AV7" s="608"/>
      <c r="AW7" s="608"/>
      <c r="AX7" s="608"/>
      <c r="AY7" s="608"/>
      <c r="AZ7" s="608"/>
      <c r="BA7" s="608"/>
      <c r="BB7" s="608"/>
      <c r="BC7" s="608"/>
      <c r="BD7" s="608"/>
      <c r="BE7" s="608"/>
      <c r="BF7" s="609"/>
      <c r="BG7" s="610">
        <v>25821610</v>
      </c>
      <c r="BH7" s="611"/>
      <c r="BI7" s="611"/>
      <c r="BJ7" s="611"/>
      <c r="BK7" s="611"/>
      <c r="BL7" s="611"/>
      <c r="BM7" s="611"/>
      <c r="BN7" s="612"/>
      <c r="BO7" s="613">
        <v>44.7</v>
      </c>
      <c r="BP7" s="613"/>
      <c r="BQ7" s="613"/>
      <c r="BR7" s="613"/>
      <c r="BS7" s="614">
        <v>859195</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14375994</v>
      </c>
      <c r="CS7" s="611"/>
      <c r="CT7" s="611"/>
      <c r="CU7" s="611"/>
      <c r="CV7" s="611"/>
      <c r="CW7" s="611"/>
      <c r="CX7" s="611"/>
      <c r="CY7" s="612"/>
      <c r="CZ7" s="613">
        <v>8.6999999999999993</v>
      </c>
      <c r="DA7" s="613"/>
      <c r="DB7" s="613"/>
      <c r="DC7" s="613"/>
      <c r="DD7" s="619">
        <v>280008</v>
      </c>
      <c r="DE7" s="611"/>
      <c r="DF7" s="611"/>
      <c r="DG7" s="611"/>
      <c r="DH7" s="611"/>
      <c r="DI7" s="611"/>
      <c r="DJ7" s="611"/>
      <c r="DK7" s="611"/>
      <c r="DL7" s="611"/>
      <c r="DM7" s="611"/>
      <c r="DN7" s="611"/>
      <c r="DO7" s="611"/>
      <c r="DP7" s="612"/>
      <c r="DQ7" s="619">
        <v>11754068</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727885</v>
      </c>
      <c r="S8" s="611"/>
      <c r="T8" s="611"/>
      <c r="U8" s="611"/>
      <c r="V8" s="611"/>
      <c r="W8" s="611"/>
      <c r="X8" s="611"/>
      <c r="Y8" s="612"/>
      <c r="Z8" s="613">
        <v>0.4</v>
      </c>
      <c r="AA8" s="613"/>
      <c r="AB8" s="613"/>
      <c r="AC8" s="613"/>
      <c r="AD8" s="614">
        <v>727885</v>
      </c>
      <c r="AE8" s="614"/>
      <c r="AF8" s="614"/>
      <c r="AG8" s="614"/>
      <c r="AH8" s="614"/>
      <c r="AI8" s="614"/>
      <c r="AJ8" s="614"/>
      <c r="AK8" s="614"/>
      <c r="AL8" s="615">
        <v>0.8</v>
      </c>
      <c r="AM8" s="616"/>
      <c r="AN8" s="616"/>
      <c r="AO8" s="617"/>
      <c r="AP8" s="607" t="s">
        <v>228</v>
      </c>
      <c r="AQ8" s="608"/>
      <c r="AR8" s="608"/>
      <c r="AS8" s="608"/>
      <c r="AT8" s="608"/>
      <c r="AU8" s="608"/>
      <c r="AV8" s="608"/>
      <c r="AW8" s="608"/>
      <c r="AX8" s="608"/>
      <c r="AY8" s="608"/>
      <c r="AZ8" s="608"/>
      <c r="BA8" s="608"/>
      <c r="BB8" s="608"/>
      <c r="BC8" s="608"/>
      <c r="BD8" s="608"/>
      <c r="BE8" s="608"/>
      <c r="BF8" s="609"/>
      <c r="BG8" s="610">
        <v>582864</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86377287</v>
      </c>
      <c r="CS8" s="611"/>
      <c r="CT8" s="611"/>
      <c r="CU8" s="611"/>
      <c r="CV8" s="611"/>
      <c r="CW8" s="611"/>
      <c r="CX8" s="611"/>
      <c r="CY8" s="612"/>
      <c r="CZ8" s="613">
        <v>52.5</v>
      </c>
      <c r="DA8" s="613"/>
      <c r="DB8" s="613"/>
      <c r="DC8" s="613"/>
      <c r="DD8" s="619">
        <v>902083</v>
      </c>
      <c r="DE8" s="611"/>
      <c r="DF8" s="611"/>
      <c r="DG8" s="611"/>
      <c r="DH8" s="611"/>
      <c r="DI8" s="611"/>
      <c r="DJ8" s="611"/>
      <c r="DK8" s="611"/>
      <c r="DL8" s="611"/>
      <c r="DM8" s="611"/>
      <c r="DN8" s="611"/>
      <c r="DO8" s="611"/>
      <c r="DP8" s="612"/>
      <c r="DQ8" s="619">
        <v>42840259</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956812</v>
      </c>
      <c r="S9" s="611"/>
      <c r="T9" s="611"/>
      <c r="U9" s="611"/>
      <c r="V9" s="611"/>
      <c r="W9" s="611"/>
      <c r="X9" s="611"/>
      <c r="Y9" s="612"/>
      <c r="Z9" s="613">
        <v>0.6</v>
      </c>
      <c r="AA9" s="613"/>
      <c r="AB9" s="613"/>
      <c r="AC9" s="613"/>
      <c r="AD9" s="614">
        <v>956812</v>
      </c>
      <c r="AE9" s="614"/>
      <c r="AF9" s="614"/>
      <c r="AG9" s="614"/>
      <c r="AH9" s="614"/>
      <c r="AI9" s="614"/>
      <c r="AJ9" s="614"/>
      <c r="AK9" s="614"/>
      <c r="AL9" s="615">
        <v>1.1000000000000001</v>
      </c>
      <c r="AM9" s="616"/>
      <c r="AN9" s="616"/>
      <c r="AO9" s="617"/>
      <c r="AP9" s="607" t="s">
        <v>231</v>
      </c>
      <c r="AQ9" s="608"/>
      <c r="AR9" s="608"/>
      <c r="AS9" s="608"/>
      <c r="AT9" s="608"/>
      <c r="AU9" s="608"/>
      <c r="AV9" s="608"/>
      <c r="AW9" s="608"/>
      <c r="AX9" s="608"/>
      <c r="AY9" s="608"/>
      <c r="AZ9" s="608"/>
      <c r="BA9" s="608"/>
      <c r="BB9" s="608"/>
      <c r="BC9" s="608"/>
      <c r="BD9" s="608"/>
      <c r="BE9" s="608"/>
      <c r="BF9" s="609"/>
      <c r="BG9" s="610">
        <v>21424906</v>
      </c>
      <c r="BH9" s="611"/>
      <c r="BI9" s="611"/>
      <c r="BJ9" s="611"/>
      <c r="BK9" s="611"/>
      <c r="BL9" s="611"/>
      <c r="BM9" s="611"/>
      <c r="BN9" s="612"/>
      <c r="BO9" s="613">
        <v>37.1</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13860523</v>
      </c>
      <c r="CS9" s="611"/>
      <c r="CT9" s="611"/>
      <c r="CU9" s="611"/>
      <c r="CV9" s="611"/>
      <c r="CW9" s="611"/>
      <c r="CX9" s="611"/>
      <c r="CY9" s="612"/>
      <c r="CZ9" s="613">
        <v>8.4</v>
      </c>
      <c r="DA9" s="613"/>
      <c r="DB9" s="613"/>
      <c r="DC9" s="613"/>
      <c r="DD9" s="619">
        <v>1093426</v>
      </c>
      <c r="DE9" s="611"/>
      <c r="DF9" s="611"/>
      <c r="DG9" s="611"/>
      <c r="DH9" s="611"/>
      <c r="DI9" s="611"/>
      <c r="DJ9" s="611"/>
      <c r="DK9" s="611"/>
      <c r="DL9" s="611"/>
      <c r="DM9" s="611"/>
      <c r="DN9" s="611"/>
      <c r="DO9" s="611"/>
      <c r="DP9" s="612"/>
      <c r="DQ9" s="619">
        <v>10165469</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806834</v>
      </c>
      <c r="BH10" s="611"/>
      <c r="BI10" s="611"/>
      <c r="BJ10" s="611"/>
      <c r="BK10" s="611"/>
      <c r="BL10" s="611"/>
      <c r="BM10" s="611"/>
      <c r="BN10" s="612"/>
      <c r="BO10" s="613">
        <v>1.4</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179354</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168689</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9280014</v>
      </c>
      <c r="S11" s="611"/>
      <c r="T11" s="611"/>
      <c r="U11" s="611"/>
      <c r="V11" s="611"/>
      <c r="W11" s="611"/>
      <c r="X11" s="611"/>
      <c r="Y11" s="612"/>
      <c r="Z11" s="615">
        <v>5.6</v>
      </c>
      <c r="AA11" s="616"/>
      <c r="AB11" s="616"/>
      <c r="AC11" s="622"/>
      <c r="AD11" s="619">
        <v>9280014</v>
      </c>
      <c r="AE11" s="611"/>
      <c r="AF11" s="611"/>
      <c r="AG11" s="611"/>
      <c r="AH11" s="611"/>
      <c r="AI11" s="611"/>
      <c r="AJ11" s="611"/>
      <c r="AK11" s="612"/>
      <c r="AL11" s="615">
        <v>10.7</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3007006</v>
      </c>
      <c r="BH11" s="611"/>
      <c r="BI11" s="611"/>
      <c r="BJ11" s="611"/>
      <c r="BK11" s="611"/>
      <c r="BL11" s="611"/>
      <c r="BM11" s="611"/>
      <c r="BN11" s="612"/>
      <c r="BO11" s="613">
        <v>5.2</v>
      </c>
      <c r="BP11" s="613"/>
      <c r="BQ11" s="613"/>
      <c r="BR11" s="613"/>
      <c r="BS11" s="614">
        <v>859195</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215831</v>
      </c>
      <c r="CS11" s="611"/>
      <c r="CT11" s="611"/>
      <c r="CU11" s="611"/>
      <c r="CV11" s="611"/>
      <c r="CW11" s="611"/>
      <c r="CX11" s="611"/>
      <c r="CY11" s="612"/>
      <c r="CZ11" s="613">
        <v>0.1</v>
      </c>
      <c r="DA11" s="613"/>
      <c r="DB11" s="613"/>
      <c r="DC11" s="613"/>
      <c r="DD11" s="619">
        <v>44586</v>
      </c>
      <c r="DE11" s="611"/>
      <c r="DF11" s="611"/>
      <c r="DG11" s="611"/>
      <c r="DH11" s="611"/>
      <c r="DI11" s="611"/>
      <c r="DJ11" s="611"/>
      <c r="DK11" s="611"/>
      <c r="DL11" s="611"/>
      <c r="DM11" s="611"/>
      <c r="DN11" s="611"/>
      <c r="DO11" s="611"/>
      <c r="DP11" s="612"/>
      <c r="DQ11" s="619">
        <v>152263</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v>78466</v>
      </c>
      <c r="S12" s="611"/>
      <c r="T12" s="611"/>
      <c r="U12" s="611"/>
      <c r="V12" s="611"/>
      <c r="W12" s="611"/>
      <c r="X12" s="611"/>
      <c r="Y12" s="612"/>
      <c r="Z12" s="613">
        <v>0</v>
      </c>
      <c r="AA12" s="613"/>
      <c r="AB12" s="613"/>
      <c r="AC12" s="613"/>
      <c r="AD12" s="614">
        <v>78466</v>
      </c>
      <c r="AE12" s="614"/>
      <c r="AF12" s="614"/>
      <c r="AG12" s="614"/>
      <c r="AH12" s="614"/>
      <c r="AI12" s="614"/>
      <c r="AJ12" s="614"/>
      <c r="AK12" s="614"/>
      <c r="AL12" s="615">
        <v>0.1</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22782425</v>
      </c>
      <c r="BH12" s="611"/>
      <c r="BI12" s="611"/>
      <c r="BJ12" s="611"/>
      <c r="BK12" s="611"/>
      <c r="BL12" s="611"/>
      <c r="BM12" s="611"/>
      <c r="BN12" s="612"/>
      <c r="BO12" s="613">
        <v>39.5</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291239</v>
      </c>
      <c r="CS12" s="611"/>
      <c r="CT12" s="611"/>
      <c r="CU12" s="611"/>
      <c r="CV12" s="611"/>
      <c r="CW12" s="611"/>
      <c r="CX12" s="611"/>
      <c r="CY12" s="612"/>
      <c r="CZ12" s="613">
        <v>0.2</v>
      </c>
      <c r="DA12" s="613"/>
      <c r="DB12" s="613"/>
      <c r="DC12" s="613"/>
      <c r="DD12" s="619">
        <v>15800</v>
      </c>
      <c r="DE12" s="611"/>
      <c r="DF12" s="611"/>
      <c r="DG12" s="611"/>
      <c r="DH12" s="611"/>
      <c r="DI12" s="611"/>
      <c r="DJ12" s="611"/>
      <c r="DK12" s="611"/>
      <c r="DL12" s="611"/>
      <c r="DM12" s="611"/>
      <c r="DN12" s="611"/>
      <c r="DO12" s="611"/>
      <c r="DP12" s="612"/>
      <c r="DQ12" s="619">
        <v>260714</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22451282</v>
      </c>
      <c r="BH13" s="611"/>
      <c r="BI13" s="611"/>
      <c r="BJ13" s="611"/>
      <c r="BK13" s="611"/>
      <c r="BL13" s="611"/>
      <c r="BM13" s="611"/>
      <c r="BN13" s="612"/>
      <c r="BO13" s="613">
        <v>38.9</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13864314</v>
      </c>
      <c r="CS13" s="611"/>
      <c r="CT13" s="611"/>
      <c r="CU13" s="611"/>
      <c r="CV13" s="611"/>
      <c r="CW13" s="611"/>
      <c r="CX13" s="611"/>
      <c r="CY13" s="612"/>
      <c r="CZ13" s="613">
        <v>8.4</v>
      </c>
      <c r="DA13" s="613"/>
      <c r="DB13" s="613"/>
      <c r="DC13" s="613"/>
      <c r="DD13" s="619">
        <v>5839148</v>
      </c>
      <c r="DE13" s="611"/>
      <c r="DF13" s="611"/>
      <c r="DG13" s="611"/>
      <c r="DH13" s="611"/>
      <c r="DI13" s="611"/>
      <c r="DJ13" s="611"/>
      <c r="DK13" s="611"/>
      <c r="DL13" s="611"/>
      <c r="DM13" s="611"/>
      <c r="DN13" s="611"/>
      <c r="DO13" s="611"/>
      <c r="DP13" s="612"/>
      <c r="DQ13" s="619">
        <v>7575384</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671681</v>
      </c>
      <c r="BH14" s="611"/>
      <c r="BI14" s="611"/>
      <c r="BJ14" s="611"/>
      <c r="BK14" s="611"/>
      <c r="BL14" s="611"/>
      <c r="BM14" s="611"/>
      <c r="BN14" s="612"/>
      <c r="BO14" s="613">
        <v>1.2</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4723311</v>
      </c>
      <c r="CS14" s="611"/>
      <c r="CT14" s="611"/>
      <c r="CU14" s="611"/>
      <c r="CV14" s="611"/>
      <c r="CW14" s="611"/>
      <c r="CX14" s="611"/>
      <c r="CY14" s="612"/>
      <c r="CZ14" s="613">
        <v>2.9</v>
      </c>
      <c r="DA14" s="613"/>
      <c r="DB14" s="613"/>
      <c r="DC14" s="613"/>
      <c r="DD14" s="619">
        <v>25575</v>
      </c>
      <c r="DE14" s="611"/>
      <c r="DF14" s="611"/>
      <c r="DG14" s="611"/>
      <c r="DH14" s="611"/>
      <c r="DI14" s="611"/>
      <c r="DJ14" s="611"/>
      <c r="DK14" s="611"/>
      <c r="DL14" s="611"/>
      <c r="DM14" s="611"/>
      <c r="DN14" s="611"/>
      <c r="DO14" s="611"/>
      <c r="DP14" s="612"/>
      <c r="DQ14" s="619">
        <v>4674035</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176955</v>
      </c>
      <c r="S15" s="611"/>
      <c r="T15" s="611"/>
      <c r="U15" s="611"/>
      <c r="V15" s="611"/>
      <c r="W15" s="611"/>
      <c r="X15" s="611"/>
      <c r="Y15" s="612"/>
      <c r="Z15" s="613">
        <v>0.1</v>
      </c>
      <c r="AA15" s="613"/>
      <c r="AB15" s="613"/>
      <c r="AC15" s="613"/>
      <c r="AD15" s="614">
        <v>176955</v>
      </c>
      <c r="AE15" s="614"/>
      <c r="AF15" s="614"/>
      <c r="AG15" s="614"/>
      <c r="AH15" s="614"/>
      <c r="AI15" s="614"/>
      <c r="AJ15" s="614"/>
      <c r="AK15" s="614"/>
      <c r="AL15" s="615">
        <v>0.2</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2071174</v>
      </c>
      <c r="BH15" s="611"/>
      <c r="BI15" s="611"/>
      <c r="BJ15" s="611"/>
      <c r="BK15" s="611"/>
      <c r="BL15" s="611"/>
      <c r="BM15" s="611"/>
      <c r="BN15" s="612"/>
      <c r="BO15" s="613">
        <v>3.6</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18349219</v>
      </c>
      <c r="CS15" s="611"/>
      <c r="CT15" s="611"/>
      <c r="CU15" s="611"/>
      <c r="CV15" s="611"/>
      <c r="CW15" s="611"/>
      <c r="CX15" s="611"/>
      <c r="CY15" s="612"/>
      <c r="CZ15" s="613">
        <v>11.2</v>
      </c>
      <c r="DA15" s="613"/>
      <c r="DB15" s="613"/>
      <c r="DC15" s="613"/>
      <c r="DD15" s="619">
        <v>5456664</v>
      </c>
      <c r="DE15" s="611"/>
      <c r="DF15" s="611"/>
      <c r="DG15" s="611"/>
      <c r="DH15" s="611"/>
      <c r="DI15" s="611"/>
      <c r="DJ15" s="611"/>
      <c r="DK15" s="611"/>
      <c r="DL15" s="611"/>
      <c r="DM15" s="611"/>
      <c r="DN15" s="611"/>
      <c r="DO15" s="611"/>
      <c r="DP15" s="612"/>
      <c r="DQ15" s="619">
        <v>12076748</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947019</v>
      </c>
      <c r="S16" s="611"/>
      <c r="T16" s="611"/>
      <c r="U16" s="611"/>
      <c r="V16" s="611"/>
      <c r="W16" s="611"/>
      <c r="X16" s="611"/>
      <c r="Y16" s="612"/>
      <c r="Z16" s="613">
        <v>0.6</v>
      </c>
      <c r="AA16" s="613"/>
      <c r="AB16" s="613"/>
      <c r="AC16" s="613"/>
      <c r="AD16" s="614">
        <v>947019</v>
      </c>
      <c r="AE16" s="614"/>
      <c r="AF16" s="614"/>
      <c r="AG16" s="614"/>
      <c r="AH16" s="614"/>
      <c r="AI16" s="614"/>
      <c r="AJ16" s="614"/>
      <c r="AK16" s="614"/>
      <c r="AL16" s="615">
        <v>1.1000000000000001</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150</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150</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2153916</v>
      </c>
      <c r="S17" s="611"/>
      <c r="T17" s="611"/>
      <c r="U17" s="611"/>
      <c r="V17" s="611"/>
      <c r="W17" s="611"/>
      <c r="X17" s="611"/>
      <c r="Y17" s="612"/>
      <c r="Z17" s="613">
        <v>1.3</v>
      </c>
      <c r="AA17" s="613"/>
      <c r="AB17" s="613"/>
      <c r="AC17" s="613"/>
      <c r="AD17" s="614">
        <v>2153916</v>
      </c>
      <c r="AE17" s="614"/>
      <c r="AF17" s="614"/>
      <c r="AG17" s="614"/>
      <c r="AH17" s="614"/>
      <c r="AI17" s="614"/>
      <c r="AJ17" s="614"/>
      <c r="AK17" s="614"/>
      <c r="AL17" s="615">
        <v>2.5</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11567663</v>
      </c>
      <c r="CS17" s="611"/>
      <c r="CT17" s="611"/>
      <c r="CU17" s="611"/>
      <c r="CV17" s="611"/>
      <c r="CW17" s="611"/>
      <c r="CX17" s="611"/>
      <c r="CY17" s="612"/>
      <c r="CZ17" s="613">
        <v>7</v>
      </c>
      <c r="DA17" s="613"/>
      <c r="DB17" s="613"/>
      <c r="DC17" s="613"/>
      <c r="DD17" s="619" t="s">
        <v>122</v>
      </c>
      <c r="DE17" s="611"/>
      <c r="DF17" s="611"/>
      <c r="DG17" s="611"/>
      <c r="DH17" s="611"/>
      <c r="DI17" s="611"/>
      <c r="DJ17" s="611"/>
      <c r="DK17" s="611"/>
      <c r="DL17" s="611"/>
      <c r="DM17" s="611"/>
      <c r="DN17" s="611"/>
      <c r="DO17" s="611"/>
      <c r="DP17" s="612"/>
      <c r="DQ17" s="619">
        <v>11325325</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381932</v>
      </c>
      <c r="S18" s="611"/>
      <c r="T18" s="611"/>
      <c r="U18" s="611"/>
      <c r="V18" s="611"/>
      <c r="W18" s="611"/>
      <c r="X18" s="611"/>
      <c r="Y18" s="612"/>
      <c r="Z18" s="613">
        <v>0.2</v>
      </c>
      <c r="AA18" s="613"/>
      <c r="AB18" s="613"/>
      <c r="AC18" s="613"/>
      <c r="AD18" s="614">
        <v>381932</v>
      </c>
      <c r="AE18" s="614"/>
      <c r="AF18" s="614"/>
      <c r="AG18" s="614"/>
      <c r="AH18" s="614"/>
      <c r="AI18" s="614"/>
      <c r="AJ18" s="614"/>
      <c r="AK18" s="614"/>
      <c r="AL18" s="615">
        <v>0.4</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1751487</v>
      </c>
      <c r="S19" s="611"/>
      <c r="T19" s="611"/>
      <c r="U19" s="611"/>
      <c r="V19" s="611"/>
      <c r="W19" s="611"/>
      <c r="X19" s="611"/>
      <c r="Y19" s="612"/>
      <c r="Z19" s="613">
        <v>1</v>
      </c>
      <c r="AA19" s="613"/>
      <c r="AB19" s="613"/>
      <c r="AC19" s="613"/>
      <c r="AD19" s="614">
        <v>1751487</v>
      </c>
      <c r="AE19" s="614"/>
      <c r="AF19" s="614"/>
      <c r="AG19" s="614"/>
      <c r="AH19" s="614"/>
      <c r="AI19" s="614"/>
      <c r="AJ19" s="614"/>
      <c r="AK19" s="614"/>
      <c r="AL19" s="615">
        <v>2</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6392897</v>
      </c>
      <c r="BH19" s="611"/>
      <c r="BI19" s="611"/>
      <c r="BJ19" s="611"/>
      <c r="BK19" s="611"/>
      <c r="BL19" s="611"/>
      <c r="BM19" s="611"/>
      <c r="BN19" s="612"/>
      <c r="BO19" s="613">
        <v>11.1</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20497</v>
      </c>
      <c r="S20" s="611"/>
      <c r="T20" s="611"/>
      <c r="U20" s="611"/>
      <c r="V20" s="611"/>
      <c r="W20" s="611"/>
      <c r="X20" s="611"/>
      <c r="Y20" s="612"/>
      <c r="Z20" s="613">
        <v>0</v>
      </c>
      <c r="AA20" s="613"/>
      <c r="AB20" s="613"/>
      <c r="AC20" s="613"/>
      <c r="AD20" s="614">
        <v>20497</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6392897</v>
      </c>
      <c r="BH20" s="611"/>
      <c r="BI20" s="611"/>
      <c r="BJ20" s="611"/>
      <c r="BK20" s="611"/>
      <c r="BL20" s="611"/>
      <c r="BM20" s="611"/>
      <c r="BN20" s="612"/>
      <c r="BO20" s="613">
        <v>11.1</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164457194</v>
      </c>
      <c r="CS20" s="611"/>
      <c r="CT20" s="611"/>
      <c r="CU20" s="611"/>
      <c r="CV20" s="611"/>
      <c r="CW20" s="611"/>
      <c r="CX20" s="611"/>
      <c r="CY20" s="612"/>
      <c r="CZ20" s="613">
        <v>100</v>
      </c>
      <c r="DA20" s="613"/>
      <c r="DB20" s="613"/>
      <c r="DC20" s="613"/>
      <c r="DD20" s="619">
        <v>13657290</v>
      </c>
      <c r="DE20" s="611"/>
      <c r="DF20" s="611"/>
      <c r="DG20" s="611"/>
      <c r="DH20" s="611"/>
      <c r="DI20" s="611"/>
      <c r="DJ20" s="611"/>
      <c r="DK20" s="611"/>
      <c r="DL20" s="611"/>
      <c r="DM20" s="611"/>
      <c r="DN20" s="611"/>
      <c r="DO20" s="611"/>
      <c r="DP20" s="612"/>
      <c r="DQ20" s="619">
        <v>101645413</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18998027</v>
      </c>
      <c r="S21" s="611"/>
      <c r="T21" s="611"/>
      <c r="U21" s="611"/>
      <c r="V21" s="611"/>
      <c r="W21" s="611"/>
      <c r="X21" s="611"/>
      <c r="Y21" s="612"/>
      <c r="Z21" s="613">
        <v>11.4</v>
      </c>
      <c r="AA21" s="613"/>
      <c r="AB21" s="613"/>
      <c r="AC21" s="613"/>
      <c r="AD21" s="614">
        <v>18507490</v>
      </c>
      <c r="AE21" s="614"/>
      <c r="AF21" s="614"/>
      <c r="AG21" s="614"/>
      <c r="AH21" s="614"/>
      <c r="AI21" s="614"/>
      <c r="AJ21" s="614"/>
      <c r="AK21" s="614"/>
      <c r="AL21" s="615">
        <v>21.3</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18507490</v>
      </c>
      <c r="S22" s="611"/>
      <c r="T22" s="611"/>
      <c r="U22" s="611"/>
      <c r="V22" s="611"/>
      <c r="W22" s="611"/>
      <c r="X22" s="611"/>
      <c r="Y22" s="612"/>
      <c r="Z22" s="613">
        <v>11.1</v>
      </c>
      <c r="AA22" s="613"/>
      <c r="AB22" s="613"/>
      <c r="AC22" s="613"/>
      <c r="AD22" s="614">
        <v>18507490</v>
      </c>
      <c r="AE22" s="614"/>
      <c r="AF22" s="614"/>
      <c r="AG22" s="614"/>
      <c r="AH22" s="614"/>
      <c r="AI22" s="614"/>
      <c r="AJ22" s="614"/>
      <c r="AK22" s="614"/>
      <c r="AL22" s="615">
        <v>21.3</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v>1508240</v>
      </c>
      <c r="BH22" s="611"/>
      <c r="BI22" s="611"/>
      <c r="BJ22" s="611"/>
      <c r="BK22" s="611"/>
      <c r="BL22" s="611"/>
      <c r="BM22" s="611"/>
      <c r="BN22" s="612"/>
      <c r="BO22" s="613">
        <v>2.6</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490537</v>
      </c>
      <c r="S23" s="611"/>
      <c r="T23" s="611"/>
      <c r="U23" s="611"/>
      <c r="V23" s="611"/>
      <c r="W23" s="611"/>
      <c r="X23" s="611"/>
      <c r="Y23" s="612"/>
      <c r="Z23" s="613">
        <v>0.3</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v>4884657</v>
      </c>
      <c r="BH23" s="611"/>
      <c r="BI23" s="611"/>
      <c r="BJ23" s="611"/>
      <c r="BK23" s="611"/>
      <c r="BL23" s="611"/>
      <c r="BM23" s="611"/>
      <c r="BN23" s="612"/>
      <c r="BO23" s="613">
        <v>8.5</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92106341</v>
      </c>
      <c r="CS24" s="600"/>
      <c r="CT24" s="600"/>
      <c r="CU24" s="600"/>
      <c r="CV24" s="600"/>
      <c r="CW24" s="600"/>
      <c r="CX24" s="600"/>
      <c r="CY24" s="601"/>
      <c r="CZ24" s="604">
        <v>56</v>
      </c>
      <c r="DA24" s="605"/>
      <c r="DB24" s="605"/>
      <c r="DC24" s="621"/>
      <c r="DD24" s="645">
        <v>53271260</v>
      </c>
      <c r="DE24" s="600"/>
      <c r="DF24" s="600"/>
      <c r="DG24" s="600"/>
      <c r="DH24" s="600"/>
      <c r="DI24" s="600"/>
      <c r="DJ24" s="600"/>
      <c r="DK24" s="601"/>
      <c r="DL24" s="645">
        <v>47939595</v>
      </c>
      <c r="DM24" s="600"/>
      <c r="DN24" s="600"/>
      <c r="DO24" s="600"/>
      <c r="DP24" s="600"/>
      <c r="DQ24" s="600"/>
      <c r="DR24" s="600"/>
      <c r="DS24" s="600"/>
      <c r="DT24" s="600"/>
      <c r="DU24" s="600"/>
      <c r="DV24" s="601"/>
      <c r="DW24" s="604">
        <v>54.6</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91776677</v>
      </c>
      <c r="S25" s="611"/>
      <c r="T25" s="611"/>
      <c r="U25" s="611"/>
      <c r="V25" s="611"/>
      <c r="W25" s="611"/>
      <c r="X25" s="611"/>
      <c r="Y25" s="612"/>
      <c r="Z25" s="613">
        <v>55</v>
      </c>
      <c r="AA25" s="613"/>
      <c r="AB25" s="613"/>
      <c r="AC25" s="613"/>
      <c r="AD25" s="614">
        <v>86401483</v>
      </c>
      <c r="AE25" s="614"/>
      <c r="AF25" s="614"/>
      <c r="AG25" s="614"/>
      <c r="AH25" s="614"/>
      <c r="AI25" s="614"/>
      <c r="AJ25" s="614"/>
      <c r="AK25" s="614"/>
      <c r="AL25" s="615">
        <v>99.2</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21887871</v>
      </c>
      <c r="CS25" s="642"/>
      <c r="CT25" s="642"/>
      <c r="CU25" s="642"/>
      <c r="CV25" s="642"/>
      <c r="CW25" s="642"/>
      <c r="CX25" s="642"/>
      <c r="CY25" s="643"/>
      <c r="CZ25" s="615">
        <v>13.3</v>
      </c>
      <c r="DA25" s="640"/>
      <c r="DB25" s="640"/>
      <c r="DC25" s="644"/>
      <c r="DD25" s="619">
        <v>20203500</v>
      </c>
      <c r="DE25" s="642"/>
      <c r="DF25" s="642"/>
      <c r="DG25" s="642"/>
      <c r="DH25" s="642"/>
      <c r="DI25" s="642"/>
      <c r="DJ25" s="642"/>
      <c r="DK25" s="643"/>
      <c r="DL25" s="619">
        <v>19823036</v>
      </c>
      <c r="DM25" s="642"/>
      <c r="DN25" s="642"/>
      <c r="DO25" s="642"/>
      <c r="DP25" s="642"/>
      <c r="DQ25" s="642"/>
      <c r="DR25" s="642"/>
      <c r="DS25" s="642"/>
      <c r="DT25" s="642"/>
      <c r="DU25" s="642"/>
      <c r="DV25" s="643"/>
      <c r="DW25" s="615">
        <v>22.6</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43940</v>
      </c>
      <c r="S26" s="611"/>
      <c r="T26" s="611"/>
      <c r="U26" s="611"/>
      <c r="V26" s="611"/>
      <c r="W26" s="611"/>
      <c r="X26" s="611"/>
      <c r="Y26" s="612"/>
      <c r="Z26" s="613">
        <v>0</v>
      </c>
      <c r="AA26" s="613"/>
      <c r="AB26" s="613"/>
      <c r="AC26" s="613"/>
      <c r="AD26" s="614">
        <v>43940</v>
      </c>
      <c r="AE26" s="614"/>
      <c r="AF26" s="614"/>
      <c r="AG26" s="614"/>
      <c r="AH26" s="614"/>
      <c r="AI26" s="614"/>
      <c r="AJ26" s="614"/>
      <c r="AK26" s="614"/>
      <c r="AL26" s="615">
        <v>0.1</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13514947</v>
      </c>
      <c r="CS26" s="611"/>
      <c r="CT26" s="611"/>
      <c r="CU26" s="611"/>
      <c r="CV26" s="611"/>
      <c r="CW26" s="611"/>
      <c r="CX26" s="611"/>
      <c r="CY26" s="612"/>
      <c r="CZ26" s="615">
        <v>8.1999999999999993</v>
      </c>
      <c r="DA26" s="640"/>
      <c r="DB26" s="640"/>
      <c r="DC26" s="644"/>
      <c r="DD26" s="619">
        <v>12443985</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486839</v>
      </c>
      <c r="S27" s="611"/>
      <c r="T27" s="611"/>
      <c r="U27" s="611"/>
      <c r="V27" s="611"/>
      <c r="W27" s="611"/>
      <c r="X27" s="611"/>
      <c r="Y27" s="612"/>
      <c r="Z27" s="613">
        <v>0.3</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57739787</v>
      </c>
      <c r="BH27" s="611"/>
      <c r="BI27" s="611"/>
      <c r="BJ27" s="611"/>
      <c r="BK27" s="611"/>
      <c r="BL27" s="611"/>
      <c r="BM27" s="611"/>
      <c r="BN27" s="612"/>
      <c r="BO27" s="613">
        <v>100</v>
      </c>
      <c r="BP27" s="613"/>
      <c r="BQ27" s="613"/>
      <c r="BR27" s="613"/>
      <c r="BS27" s="614">
        <v>859195</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58651584</v>
      </c>
      <c r="CS27" s="642"/>
      <c r="CT27" s="642"/>
      <c r="CU27" s="642"/>
      <c r="CV27" s="642"/>
      <c r="CW27" s="642"/>
      <c r="CX27" s="642"/>
      <c r="CY27" s="643"/>
      <c r="CZ27" s="615">
        <v>35.700000000000003</v>
      </c>
      <c r="DA27" s="640"/>
      <c r="DB27" s="640"/>
      <c r="DC27" s="644"/>
      <c r="DD27" s="619">
        <v>21743212</v>
      </c>
      <c r="DE27" s="642"/>
      <c r="DF27" s="642"/>
      <c r="DG27" s="642"/>
      <c r="DH27" s="642"/>
      <c r="DI27" s="642"/>
      <c r="DJ27" s="642"/>
      <c r="DK27" s="643"/>
      <c r="DL27" s="619">
        <v>17045210</v>
      </c>
      <c r="DM27" s="642"/>
      <c r="DN27" s="642"/>
      <c r="DO27" s="642"/>
      <c r="DP27" s="642"/>
      <c r="DQ27" s="642"/>
      <c r="DR27" s="642"/>
      <c r="DS27" s="642"/>
      <c r="DT27" s="642"/>
      <c r="DU27" s="642"/>
      <c r="DV27" s="643"/>
      <c r="DW27" s="615">
        <v>19.399999999999999</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1734005</v>
      </c>
      <c r="S28" s="611"/>
      <c r="T28" s="611"/>
      <c r="U28" s="611"/>
      <c r="V28" s="611"/>
      <c r="W28" s="611"/>
      <c r="X28" s="611"/>
      <c r="Y28" s="612"/>
      <c r="Z28" s="613">
        <v>1</v>
      </c>
      <c r="AA28" s="613"/>
      <c r="AB28" s="613"/>
      <c r="AC28" s="613"/>
      <c r="AD28" s="614">
        <v>548707</v>
      </c>
      <c r="AE28" s="614"/>
      <c r="AF28" s="614"/>
      <c r="AG28" s="614"/>
      <c r="AH28" s="614"/>
      <c r="AI28" s="614"/>
      <c r="AJ28" s="614"/>
      <c r="AK28" s="614"/>
      <c r="AL28" s="615">
        <v>0.6</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11566886</v>
      </c>
      <c r="CS28" s="611"/>
      <c r="CT28" s="611"/>
      <c r="CU28" s="611"/>
      <c r="CV28" s="611"/>
      <c r="CW28" s="611"/>
      <c r="CX28" s="611"/>
      <c r="CY28" s="612"/>
      <c r="CZ28" s="615">
        <v>7</v>
      </c>
      <c r="DA28" s="640"/>
      <c r="DB28" s="640"/>
      <c r="DC28" s="644"/>
      <c r="DD28" s="619">
        <v>11324548</v>
      </c>
      <c r="DE28" s="611"/>
      <c r="DF28" s="611"/>
      <c r="DG28" s="611"/>
      <c r="DH28" s="611"/>
      <c r="DI28" s="611"/>
      <c r="DJ28" s="611"/>
      <c r="DK28" s="612"/>
      <c r="DL28" s="619">
        <v>11071349</v>
      </c>
      <c r="DM28" s="611"/>
      <c r="DN28" s="611"/>
      <c r="DO28" s="611"/>
      <c r="DP28" s="611"/>
      <c r="DQ28" s="611"/>
      <c r="DR28" s="611"/>
      <c r="DS28" s="611"/>
      <c r="DT28" s="611"/>
      <c r="DU28" s="611"/>
      <c r="DV28" s="612"/>
      <c r="DW28" s="615">
        <v>12.6</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561371</v>
      </c>
      <c r="S29" s="611"/>
      <c r="T29" s="611"/>
      <c r="U29" s="611"/>
      <c r="V29" s="611"/>
      <c r="W29" s="611"/>
      <c r="X29" s="611"/>
      <c r="Y29" s="612"/>
      <c r="Z29" s="613">
        <v>0.3</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11566397</v>
      </c>
      <c r="CS29" s="642"/>
      <c r="CT29" s="642"/>
      <c r="CU29" s="642"/>
      <c r="CV29" s="642"/>
      <c r="CW29" s="642"/>
      <c r="CX29" s="642"/>
      <c r="CY29" s="643"/>
      <c r="CZ29" s="615">
        <v>7</v>
      </c>
      <c r="DA29" s="640"/>
      <c r="DB29" s="640"/>
      <c r="DC29" s="644"/>
      <c r="DD29" s="619">
        <v>11324059</v>
      </c>
      <c r="DE29" s="642"/>
      <c r="DF29" s="642"/>
      <c r="DG29" s="642"/>
      <c r="DH29" s="642"/>
      <c r="DI29" s="642"/>
      <c r="DJ29" s="642"/>
      <c r="DK29" s="643"/>
      <c r="DL29" s="619">
        <v>11070860</v>
      </c>
      <c r="DM29" s="642"/>
      <c r="DN29" s="642"/>
      <c r="DO29" s="642"/>
      <c r="DP29" s="642"/>
      <c r="DQ29" s="642"/>
      <c r="DR29" s="642"/>
      <c r="DS29" s="642"/>
      <c r="DT29" s="642"/>
      <c r="DU29" s="642"/>
      <c r="DV29" s="643"/>
      <c r="DW29" s="615">
        <v>12.6</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40246231</v>
      </c>
      <c r="S30" s="611"/>
      <c r="T30" s="611"/>
      <c r="U30" s="611"/>
      <c r="V30" s="611"/>
      <c r="W30" s="611"/>
      <c r="X30" s="611"/>
      <c r="Y30" s="612"/>
      <c r="Z30" s="613">
        <v>24.1</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11168524</v>
      </c>
      <c r="CS30" s="611"/>
      <c r="CT30" s="611"/>
      <c r="CU30" s="611"/>
      <c r="CV30" s="611"/>
      <c r="CW30" s="611"/>
      <c r="CX30" s="611"/>
      <c r="CY30" s="612"/>
      <c r="CZ30" s="615">
        <v>6.8</v>
      </c>
      <c r="DA30" s="640"/>
      <c r="DB30" s="640"/>
      <c r="DC30" s="644"/>
      <c r="DD30" s="619">
        <v>10926186</v>
      </c>
      <c r="DE30" s="611"/>
      <c r="DF30" s="611"/>
      <c r="DG30" s="611"/>
      <c r="DH30" s="611"/>
      <c r="DI30" s="611"/>
      <c r="DJ30" s="611"/>
      <c r="DK30" s="612"/>
      <c r="DL30" s="619">
        <v>10672987</v>
      </c>
      <c r="DM30" s="611"/>
      <c r="DN30" s="611"/>
      <c r="DO30" s="611"/>
      <c r="DP30" s="611"/>
      <c r="DQ30" s="611"/>
      <c r="DR30" s="611"/>
      <c r="DS30" s="611"/>
      <c r="DT30" s="611"/>
      <c r="DU30" s="611"/>
      <c r="DV30" s="612"/>
      <c r="DW30" s="615">
        <v>12.2</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99.8</v>
      </c>
      <c r="BH31" s="654"/>
      <c r="BI31" s="654"/>
      <c r="BJ31" s="654"/>
      <c r="BK31" s="654"/>
      <c r="BL31" s="654"/>
      <c r="BM31" s="605">
        <v>99.4</v>
      </c>
      <c r="BN31" s="654"/>
      <c r="BO31" s="654"/>
      <c r="BP31" s="654"/>
      <c r="BQ31" s="655"/>
      <c r="BR31" s="666">
        <v>99.8</v>
      </c>
      <c r="BS31" s="654"/>
      <c r="BT31" s="654"/>
      <c r="BU31" s="654"/>
      <c r="BV31" s="654"/>
      <c r="BW31" s="654"/>
      <c r="BX31" s="605">
        <v>99.5</v>
      </c>
      <c r="BY31" s="654"/>
      <c r="BZ31" s="654"/>
      <c r="CA31" s="654"/>
      <c r="CB31" s="655"/>
      <c r="CD31" s="648"/>
      <c r="CE31" s="649"/>
      <c r="CF31" s="607" t="s">
        <v>301</v>
      </c>
      <c r="CG31" s="608"/>
      <c r="CH31" s="608"/>
      <c r="CI31" s="608"/>
      <c r="CJ31" s="608"/>
      <c r="CK31" s="608"/>
      <c r="CL31" s="608"/>
      <c r="CM31" s="608"/>
      <c r="CN31" s="608"/>
      <c r="CO31" s="608"/>
      <c r="CP31" s="608"/>
      <c r="CQ31" s="609"/>
      <c r="CR31" s="610">
        <v>397873</v>
      </c>
      <c r="CS31" s="642"/>
      <c r="CT31" s="642"/>
      <c r="CU31" s="642"/>
      <c r="CV31" s="642"/>
      <c r="CW31" s="642"/>
      <c r="CX31" s="642"/>
      <c r="CY31" s="643"/>
      <c r="CZ31" s="615">
        <v>0.2</v>
      </c>
      <c r="DA31" s="640"/>
      <c r="DB31" s="640"/>
      <c r="DC31" s="644"/>
      <c r="DD31" s="619">
        <v>397873</v>
      </c>
      <c r="DE31" s="642"/>
      <c r="DF31" s="642"/>
      <c r="DG31" s="642"/>
      <c r="DH31" s="642"/>
      <c r="DI31" s="642"/>
      <c r="DJ31" s="642"/>
      <c r="DK31" s="643"/>
      <c r="DL31" s="619">
        <v>397873</v>
      </c>
      <c r="DM31" s="642"/>
      <c r="DN31" s="642"/>
      <c r="DO31" s="642"/>
      <c r="DP31" s="642"/>
      <c r="DQ31" s="642"/>
      <c r="DR31" s="642"/>
      <c r="DS31" s="642"/>
      <c r="DT31" s="642"/>
      <c r="DU31" s="642"/>
      <c r="DV31" s="643"/>
      <c r="DW31" s="615">
        <v>0.5</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14024684</v>
      </c>
      <c r="S32" s="611"/>
      <c r="T32" s="611"/>
      <c r="U32" s="611"/>
      <c r="V32" s="611"/>
      <c r="W32" s="611"/>
      <c r="X32" s="611"/>
      <c r="Y32" s="612"/>
      <c r="Z32" s="613">
        <v>8.4</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303</v>
      </c>
      <c r="AX32" s="607" t="s">
        <v>304</v>
      </c>
      <c r="AY32" s="608"/>
      <c r="AZ32" s="608"/>
      <c r="BA32" s="608"/>
      <c r="BB32" s="608"/>
      <c r="BC32" s="608"/>
      <c r="BD32" s="608"/>
      <c r="BE32" s="608"/>
      <c r="BF32" s="609"/>
      <c r="BG32" s="667">
        <v>99.6</v>
      </c>
      <c r="BH32" s="642"/>
      <c r="BI32" s="642"/>
      <c r="BJ32" s="642"/>
      <c r="BK32" s="642"/>
      <c r="BL32" s="642"/>
      <c r="BM32" s="616">
        <v>99.2</v>
      </c>
      <c r="BN32" s="642"/>
      <c r="BO32" s="642"/>
      <c r="BP32" s="642"/>
      <c r="BQ32" s="665"/>
      <c r="BR32" s="667">
        <v>99.6</v>
      </c>
      <c r="BS32" s="642"/>
      <c r="BT32" s="642"/>
      <c r="BU32" s="642"/>
      <c r="BV32" s="642"/>
      <c r="BW32" s="642"/>
      <c r="BX32" s="616">
        <v>99.3</v>
      </c>
      <c r="BY32" s="642"/>
      <c r="BZ32" s="642"/>
      <c r="CA32" s="642"/>
      <c r="CB32" s="665"/>
      <c r="CD32" s="650"/>
      <c r="CE32" s="651"/>
      <c r="CF32" s="607" t="s">
        <v>305</v>
      </c>
      <c r="CG32" s="608"/>
      <c r="CH32" s="608"/>
      <c r="CI32" s="608"/>
      <c r="CJ32" s="608"/>
      <c r="CK32" s="608"/>
      <c r="CL32" s="608"/>
      <c r="CM32" s="608"/>
      <c r="CN32" s="608"/>
      <c r="CO32" s="608"/>
      <c r="CP32" s="608"/>
      <c r="CQ32" s="609"/>
      <c r="CR32" s="610">
        <v>489</v>
      </c>
      <c r="CS32" s="611"/>
      <c r="CT32" s="611"/>
      <c r="CU32" s="611"/>
      <c r="CV32" s="611"/>
      <c r="CW32" s="611"/>
      <c r="CX32" s="611"/>
      <c r="CY32" s="612"/>
      <c r="CZ32" s="615">
        <v>0</v>
      </c>
      <c r="DA32" s="640"/>
      <c r="DB32" s="640"/>
      <c r="DC32" s="644"/>
      <c r="DD32" s="619">
        <v>489</v>
      </c>
      <c r="DE32" s="611"/>
      <c r="DF32" s="611"/>
      <c r="DG32" s="611"/>
      <c r="DH32" s="611"/>
      <c r="DI32" s="611"/>
      <c r="DJ32" s="611"/>
      <c r="DK32" s="612"/>
      <c r="DL32" s="619">
        <v>489</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115840</v>
      </c>
      <c r="S33" s="611"/>
      <c r="T33" s="611"/>
      <c r="U33" s="611"/>
      <c r="V33" s="611"/>
      <c r="W33" s="611"/>
      <c r="X33" s="611"/>
      <c r="Y33" s="612"/>
      <c r="Z33" s="613">
        <v>0.1</v>
      </c>
      <c r="AA33" s="613"/>
      <c r="AB33" s="613"/>
      <c r="AC33" s="613"/>
      <c r="AD33" s="614">
        <v>53481</v>
      </c>
      <c r="AE33" s="614"/>
      <c r="AF33" s="614"/>
      <c r="AG33" s="614"/>
      <c r="AH33" s="614"/>
      <c r="AI33" s="614"/>
      <c r="AJ33" s="614"/>
      <c r="AK33" s="614"/>
      <c r="AL33" s="615">
        <v>0.1</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99.8</v>
      </c>
      <c r="BH33" s="669"/>
      <c r="BI33" s="669"/>
      <c r="BJ33" s="669"/>
      <c r="BK33" s="669"/>
      <c r="BL33" s="669"/>
      <c r="BM33" s="670">
        <v>99.6</v>
      </c>
      <c r="BN33" s="669"/>
      <c r="BO33" s="669"/>
      <c r="BP33" s="669"/>
      <c r="BQ33" s="671"/>
      <c r="BR33" s="668">
        <v>99.9</v>
      </c>
      <c r="BS33" s="669"/>
      <c r="BT33" s="669"/>
      <c r="BU33" s="669"/>
      <c r="BV33" s="669"/>
      <c r="BW33" s="669"/>
      <c r="BX33" s="670">
        <v>99.6</v>
      </c>
      <c r="BY33" s="669"/>
      <c r="BZ33" s="669"/>
      <c r="CA33" s="669"/>
      <c r="CB33" s="671"/>
      <c r="CD33" s="607" t="s">
        <v>308</v>
      </c>
      <c r="CE33" s="608"/>
      <c r="CF33" s="608"/>
      <c r="CG33" s="608"/>
      <c r="CH33" s="608"/>
      <c r="CI33" s="608"/>
      <c r="CJ33" s="608"/>
      <c r="CK33" s="608"/>
      <c r="CL33" s="608"/>
      <c r="CM33" s="608"/>
      <c r="CN33" s="608"/>
      <c r="CO33" s="608"/>
      <c r="CP33" s="608"/>
      <c r="CQ33" s="609"/>
      <c r="CR33" s="610">
        <v>58693413</v>
      </c>
      <c r="CS33" s="642"/>
      <c r="CT33" s="642"/>
      <c r="CU33" s="642"/>
      <c r="CV33" s="642"/>
      <c r="CW33" s="642"/>
      <c r="CX33" s="642"/>
      <c r="CY33" s="643"/>
      <c r="CZ33" s="615">
        <v>35.700000000000003</v>
      </c>
      <c r="DA33" s="640"/>
      <c r="DB33" s="640"/>
      <c r="DC33" s="644"/>
      <c r="DD33" s="619">
        <v>47419759</v>
      </c>
      <c r="DE33" s="642"/>
      <c r="DF33" s="642"/>
      <c r="DG33" s="642"/>
      <c r="DH33" s="642"/>
      <c r="DI33" s="642"/>
      <c r="DJ33" s="642"/>
      <c r="DK33" s="643"/>
      <c r="DL33" s="619">
        <v>38950607</v>
      </c>
      <c r="DM33" s="642"/>
      <c r="DN33" s="642"/>
      <c r="DO33" s="642"/>
      <c r="DP33" s="642"/>
      <c r="DQ33" s="642"/>
      <c r="DR33" s="642"/>
      <c r="DS33" s="642"/>
      <c r="DT33" s="642"/>
      <c r="DU33" s="642"/>
      <c r="DV33" s="643"/>
      <c r="DW33" s="615">
        <v>44.3</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309421</v>
      </c>
      <c r="S34" s="611"/>
      <c r="T34" s="611"/>
      <c r="U34" s="611"/>
      <c r="V34" s="611"/>
      <c r="W34" s="611"/>
      <c r="X34" s="611"/>
      <c r="Y34" s="612"/>
      <c r="Z34" s="613">
        <v>0.2</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310</v>
      </c>
      <c r="CE34" s="608"/>
      <c r="CF34" s="608"/>
      <c r="CG34" s="608"/>
      <c r="CH34" s="608"/>
      <c r="CI34" s="608"/>
      <c r="CJ34" s="608"/>
      <c r="CK34" s="608"/>
      <c r="CL34" s="608"/>
      <c r="CM34" s="608"/>
      <c r="CN34" s="608"/>
      <c r="CO34" s="608"/>
      <c r="CP34" s="608"/>
      <c r="CQ34" s="609"/>
      <c r="CR34" s="610">
        <v>20802213</v>
      </c>
      <c r="CS34" s="611"/>
      <c r="CT34" s="611"/>
      <c r="CU34" s="611"/>
      <c r="CV34" s="611"/>
      <c r="CW34" s="611"/>
      <c r="CX34" s="611"/>
      <c r="CY34" s="612"/>
      <c r="CZ34" s="615">
        <v>12.6</v>
      </c>
      <c r="DA34" s="640"/>
      <c r="DB34" s="640"/>
      <c r="DC34" s="644"/>
      <c r="DD34" s="619">
        <v>15953404</v>
      </c>
      <c r="DE34" s="611"/>
      <c r="DF34" s="611"/>
      <c r="DG34" s="611"/>
      <c r="DH34" s="611"/>
      <c r="DI34" s="611"/>
      <c r="DJ34" s="611"/>
      <c r="DK34" s="612"/>
      <c r="DL34" s="619">
        <v>13426855</v>
      </c>
      <c r="DM34" s="611"/>
      <c r="DN34" s="611"/>
      <c r="DO34" s="611"/>
      <c r="DP34" s="611"/>
      <c r="DQ34" s="611"/>
      <c r="DR34" s="611"/>
      <c r="DS34" s="611"/>
      <c r="DT34" s="611"/>
      <c r="DU34" s="611"/>
      <c r="DV34" s="612"/>
      <c r="DW34" s="615">
        <v>15.3</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3719429</v>
      </c>
      <c r="S35" s="611"/>
      <c r="T35" s="611"/>
      <c r="U35" s="611"/>
      <c r="V35" s="611"/>
      <c r="W35" s="611"/>
      <c r="X35" s="611"/>
      <c r="Y35" s="612"/>
      <c r="Z35" s="613">
        <v>2.2000000000000002</v>
      </c>
      <c r="AA35" s="613"/>
      <c r="AB35" s="613"/>
      <c r="AC35" s="613"/>
      <c r="AD35" s="614" t="s">
        <v>122</v>
      </c>
      <c r="AE35" s="614"/>
      <c r="AF35" s="614"/>
      <c r="AG35" s="614"/>
      <c r="AH35" s="614"/>
      <c r="AI35" s="614"/>
      <c r="AJ35" s="614"/>
      <c r="AK35" s="614"/>
      <c r="AL35" s="615" t="s">
        <v>122</v>
      </c>
      <c r="AM35" s="616"/>
      <c r="AN35" s="616"/>
      <c r="AO35" s="617"/>
      <c r="AP35" s="204"/>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1343331</v>
      </c>
      <c r="CS35" s="642"/>
      <c r="CT35" s="642"/>
      <c r="CU35" s="642"/>
      <c r="CV35" s="642"/>
      <c r="CW35" s="642"/>
      <c r="CX35" s="642"/>
      <c r="CY35" s="643"/>
      <c r="CZ35" s="615">
        <v>0.8</v>
      </c>
      <c r="DA35" s="640"/>
      <c r="DB35" s="640"/>
      <c r="DC35" s="644"/>
      <c r="DD35" s="619">
        <v>504513</v>
      </c>
      <c r="DE35" s="642"/>
      <c r="DF35" s="642"/>
      <c r="DG35" s="642"/>
      <c r="DH35" s="642"/>
      <c r="DI35" s="642"/>
      <c r="DJ35" s="642"/>
      <c r="DK35" s="643"/>
      <c r="DL35" s="619">
        <v>504513</v>
      </c>
      <c r="DM35" s="642"/>
      <c r="DN35" s="642"/>
      <c r="DO35" s="642"/>
      <c r="DP35" s="642"/>
      <c r="DQ35" s="642"/>
      <c r="DR35" s="642"/>
      <c r="DS35" s="642"/>
      <c r="DT35" s="642"/>
      <c r="DU35" s="642"/>
      <c r="DV35" s="643"/>
      <c r="DW35" s="615">
        <v>0.6</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2902173</v>
      </c>
      <c r="S36" s="611"/>
      <c r="T36" s="611"/>
      <c r="U36" s="611"/>
      <c r="V36" s="611"/>
      <c r="W36" s="611"/>
      <c r="X36" s="611"/>
      <c r="Y36" s="612"/>
      <c r="Z36" s="613">
        <v>1.7</v>
      </c>
      <c r="AA36" s="613"/>
      <c r="AB36" s="613"/>
      <c r="AC36" s="613"/>
      <c r="AD36" s="614" t="s">
        <v>122</v>
      </c>
      <c r="AE36" s="614"/>
      <c r="AF36" s="614"/>
      <c r="AG36" s="614"/>
      <c r="AH36" s="614"/>
      <c r="AI36" s="614"/>
      <c r="AJ36" s="614"/>
      <c r="AK36" s="614"/>
      <c r="AL36" s="615" t="s">
        <v>122</v>
      </c>
      <c r="AM36" s="616"/>
      <c r="AN36" s="616"/>
      <c r="AO36" s="617"/>
      <c r="AP36" s="204"/>
      <c r="AQ36" s="676" t="s">
        <v>316</v>
      </c>
      <c r="AR36" s="677"/>
      <c r="AS36" s="677"/>
      <c r="AT36" s="677"/>
      <c r="AU36" s="677"/>
      <c r="AV36" s="677"/>
      <c r="AW36" s="677"/>
      <c r="AX36" s="677"/>
      <c r="AY36" s="678"/>
      <c r="AZ36" s="599">
        <v>22493264</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119799</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15455387</v>
      </c>
      <c r="CS36" s="611"/>
      <c r="CT36" s="611"/>
      <c r="CU36" s="611"/>
      <c r="CV36" s="611"/>
      <c r="CW36" s="611"/>
      <c r="CX36" s="611"/>
      <c r="CY36" s="612"/>
      <c r="CZ36" s="615">
        <v>9.4</v>
      </c>
      <c r="DA36" s="640"/>
      <c r="DB36" s="640"/>
      <c r="DC36" s="644"/>
      <c r="DD36" s="619">
        <v>14167385</v>
      </c>
      <c r="DE36" s="611"/>
      <c r="DF36" s="611"/>
      <c r="DG36" s="611"/>
      <c r="DH36" s="611"/>
      <c r="DI36" s="611"/>
      <c r="DJ36" s="611"/>
      <c r="DK36" s="612"/>
      <c r="DL36" s="619">
        <v>12411476</v>
      </c>
      <c r="DM36" s="611"/>
      <c r="DN36" s="611"/>
      <c r="DO36" s="611"/>
      <c r="DP36" s="611"/>
      <c r="DQ36" s="611"/>
      <c r="DR36" s="611"/>
      <c r="DS36" s="611"/>
      <c r="DT36" s="611"/>
      <c r="DU36" s="611"/>
      <c r="DV36" s="612"/>
      <c r="DW36" s="615">
        <v>14.1</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1847963</v>
      </c>
      <c r="S37" s="611"/>
      <c r="T37" s="611"/>
      <c r="U37" s="611"/>
      <c r="V37" s="611"/>
      <c r="W37" s="611"/>
      <c r="X37" s="611"/>
      <c r="Y37" s="612"/>
      <c r="Z37" s="613">
        <v>1.1000000000000001</v>
      </c>
      <c r="AA37" s="613"/>
      <c r="AB37" s="613"/>
      <c r="AC37" s="613"/>
      <c r="AD37" s="614">
        <v>43464</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4032530</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-626812</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4978544</v>
      </c>
      <c r="CS37" s="642"/>
      <c r="CT37" s="642"/>
      <c r="CU37" s="642"/>
      <c r="CV37" s="642"/>
      <c r="CW37" s="642"/>
      <c r="CX37" s="642"/>
      <c r="CY37" s="643"/>
      <c r="CZ37" s="615">
        <v>3</v>
      </c>
      <c r="DA37" s="640"/>
      <c r="DB37" s="640"/>
      <c r="DC37" s="644"/>
      <c r="DD37" s="619">
        <v>4974371</v>
      </c>
      <c r="DE37" s="642"/>
      <c r="DF37" s="642"/>
      <c r="DG37" s="642"/>
      <c r="DH37" s="642"/>
      <c r="DI37" s="642"/>
      <c r="DJ37" s="642"/>
      <c r="DK37" s="643"/>
      <c r="DL37" s="619">
        <v>4512183</v>
      </c>
      <c r="DM37" s="642"/>
      <c r="DN37" s="642"/>
      <c r="DO37" s="642"/>
      <c r="DP37" s="642"/>
      <c r="DQ37" s="642"/>
      <c r="DR37" s="642"/>
      <c r="DS37" s="642"/>
      <c r="DT37" s="642"/>
      <c r="DU37" s="642"/>
      <c r="DV37" s="643"/>
      <c r="DW37" s="615">
        <v>5.0999999999999996</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9174947</v>
      </c>
      <c r="S38" s="611"/>
      <c r="T38" s="611"/>
      <c r="U38" s="611"/>
      <c r="V38" s="611"/>
      <c r="W38" s="611"/>
      <c r="X38" s="611"/>
      <c r="Y38" s="612"/>
      <c r="Z38" s="613">
        <v>5.5</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1571693</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44657</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16487953</v>
      </c>
      <c r="CS38" s="611"/>
      <c r="CT38" s="611"/>
      <c r="CU38" s="611"/>
      <c r="CV38" s="611"/>
      <c r="CW38" s="611"/>
      <c r="CX38" s="611"/>
      <c r="CY38" s="612"/>
      <c r="CZ38" s="615">
        <v>10</v>
      </c>
      <c r="DA38" s="640"/>
      <c r="DB38" s="640"/>
      <c r="DC38" s="644"/>
      <c r="DD38" s="619">
        <v>12835542</v>
      </c>
      <c r="DE38" s="611"/>
      <c r="DF38" s="611"/>
      <c r="DG38" s="611"/>
      <c r="DH38" s="611"/>
      <c r="DI38" s="611"/>
      <c r="DJ38" s="611"/>
      <c r="DK38" s="612"/>
      <c r="DL38" s="619">
        <v>11996160</v>
      </c>
      <c r="DM38" s="611"/>
      <c r="DN38" s="611"/>
      <c r="DO38" s="611"/>
      <c r="DP38" s="611"/>
      <c r="DQ38" s="611"/>
      <c r="DR38" s="611"/>
      <c r="DS38" s="611"/>
      <c r="DT38" s="611"/>
      <c r="DU38" s="611"/>
      <c r="DV38" s="612"/>
      <c r="DW38" s="615">
        <v>13.7</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v>401088</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64237</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3699895</v>
      </c>
      <c r="CS39" s="642"/>
      <c r="CT39" s="642"/>
      <c r="CU39" s="642"/>
      <c r="CV39" s="642"/>
      <c r="CW39" s="642"/>
      <c r="CX39" s="642"/>
      <c r="CY39" s="643"/>
      <c r="CZ39" s="615">
        <v>2.2000000000000002</v>
      </c>
      <c r="DA39" s="640"/>
      <c r="DB39" s="640"/>
      <c r="DC39" s="644"/>
      <c r="DD39" s="619">
        <v>3334194</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743147</v>
      </c>
      <c r="S40" s="611"/>
      <c r="T40" s="611"/>
      <c r="U40" s="611"/>
      <c r="V40" s="611"/>
      <c r="W40" s="611"/>
      <c r="X40" s="611"/>
      <c r="Y40" s="612"/>
      <c r="Z40" s="613">
        <v>0.4</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42"/>
      <c r="BE40" s="642"/>
      <c r="BF40" s="665"/>
      <c r="BG40" s="658" t="s">
        <v>333</v>
      </c>
      <c r="BH40" s="659"/>
      <c r="BI40" s="659"/>
      <c r="BJ40" s="659"/>
      <c r="BK40" s="659"/>
      <c r="BL40" s="205"/>
      <c r="BM40" s="608" t="s">
        <v>334</v>
      </c>
      <c r="BN40" s="608"/>
      <c r="BO40" s="608"/>
      <c r="BP40" s="608"/>
      <c r="BQ40" s="608"/>
      <c r="BR40" s="608"/>
      <c r="BS40" s="608"/>
      <c r="BT40" s="608"/>
      <c r="BU40" s="609"/>
      <c r="BV40" s="610">
        <v>119</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904634</v>
      </c>
      <c r="CS40" s="611"/>
      <c r="CT40" s="611"/>
      <c r="CU40" s="611"/>
      <c r="CV40" s="611"/>
      <c r="CW40" s="611"/>
      <c r="CX40" s="611"/>
      <c r="CY40" s="612"/>
      <c r="CZ40" s="615">
        <v>0.6</v>
      </c>
      <c r="DA40" s="640"/>
      <c r="DB40" s="640"/>
      <c r="DC40" s="644"/>
      <c r="DD40" s="619">
        <v>624721</v>
      </c>
      <c r="DE40" s="611"/>
      <c r="DF40" s="611"/>
      <c r="DG40" s="611"/>
      <c r="DH40" s="611"/>
      <c r="DI40" s="611"/>
      <c r="DJ40" s="611"/>
      <c r="DK40" s="612"/>
      <c r="DL40" s="619">
        <v>611603</v>
      </c>
      <c r="DM40" s="611"/>
      <c r="DN40" s="611"/>
      <c r="DO40" s="611"/>
      <c r="DP40" s="611"/>
      <c r="DQ40" s="611"/>
      <c r="DR40" s="611"/>
      <c r="DS40" s="611"/>
      <c r="DT40" s="611"/>
      <c r="DU40" s="611"/>
      <c r="DV40" s="612"/>
      <c r="DW40" s="615">
        <v>0.7</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166943520</v>
      </c>
      <c r="S41" s="683"/>
      <c r="T41" s="683"/>
      <c r="U41" s="683"/>
      <c r="V41" s="683"/>
      <c r="W41" s="683"/>
      <c r="X41" s="683"/>
      <c r="Y41" s="687"/>
      <c r="Z41" s="688">
        <v>100</v>
      </c>
      <c r="AA41" s="688"/>
      <c r="AB41" s="688"/>
      <c r="AC41" s="688"/>
      <c r="AD41" s="689">
        <v>87091075</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4406889</v>
      </c>
      <c r="BA41" s="611"/>
      <c r="BB41" s="611"/>
      <c r="BC41" s="611"/>
      <c r="BD41" s="642"/>
      <c r="BE41" s="642"/>
      <c r="BF41" s="665"/>
      <c r="BG41" s="658"/>
      <c r="BH41" s="659"/>
      <c r="BI41" s="659"/>
      <c r="BJ41" s="659"/>
      <c r="BK41" s="659"/>
      <c r="BL41" s="205"/>
      <c r="BM41" s="608" t="s">
        <v>338</v>
      </c>
      <c r="BN41" s="608"/>
      <c r="BO41" s="608"/>
      <c r="BP41" s="608"/>
      <c r="BQ41" s="608"/>
      <c r="BR41" s="608"/>
      <c r="BS41" s="608"/>
      <c r="BT41" s="608"/>
      <c r="BU41" s="609"/>
      <c r="BV41" s="610" t="s">
        <v>122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12081064</v>
      </c>
      <c r="BA42" s="683"/>
      <c r="BB42" s="683"/>
      <c r="BC42" s="683"/>
      <c r="BD42" s="669"/>
      <c r="BE42" s="669"/>
      <c r="BF42" s="671"/>
      <c r="BG42" s="660"/>
      <c r="BH42" s="661"/>
      <c r="BI42" s="661"/>
      <c r="BJ42" s="661"/>
      <c r="BK42" s="661"/>
      <c r="BL42" s="206"/>
      <c r="BM42" s="632" t="s">
        <v>341</v>
      </c>
      <c r="BN42" s="632"/>
      <c r="BO42" s="632"/>
      <c r="BP42" s="632"/>
      <c r="BQ42" s="632"/>
      <c r="BR42" s="632"/>
      <c r="BS42" s="632"/>
      <c r="BT42" s="632"/>
      <c r="BU42" s="633"/>
      <c r="BV42" s="682">
        <v>392</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13657440</v>
      </c>
      <c r="CS42" s="642"/>
      <c r="CT42" s="642"/>
      <c r="CU42" s="642"/>
      <c r="CV42" s="642"/>
      <c r="CW42" s="642"/>
      <c r="CX42" s="642"/>
      <c r="CY42" s="643"/>
      <c r="CZ42" s="615">
        <v>8.3000000000000007</v>
      </c>
      <c r="DA42" s="640"/>
      <c r="DB42" s="640"/>
      <c r="DC42" s="644"/>
      <c r="DD42" s="619">
        <v>954394</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395339</v>
      </c>
      <c r="CS43" s="642"/>
      <c r="CT43" s="642"/>
      <c r="CU43" s="642"/>
      <c r="CV43" s="642"/>
      <c r="CW43" s="642"/>
      <c r="CX43" s="642"/>
      <c r="CY43" s="643"/>
      <c r="CZ43" s="615">
        <v>0.2</v>
      </c>
      <c r="DA43" s="640"/>
      <c r="DB43" s="640"/>
      <c r="DC43" s="644"/>
      <c r="DD43" s="619">
        <v>381424</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13657290</v>
      </c>
      <c r="CS44" s="611"/>
      <c r="CT44" s="611"/>
      <c r="CU44" s="611"/>
      <c r="CV44" s="611"/>
      <c r="CW44" s="611"/>
      <c r="CX44" s="611"/>
      <c r="CY44" s="612"/>
      <c r="CZ44" s="615">
        <v>8.3000000000000007</v>
      </c>
      <c r="DA44" s="616"/>
      <c r="DB44" s="616"/>
      <c r="DC44" s="622"/>
      <c r="DD44" s="619">
        <v>954244</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8587203</v>
      </c>
      <c r="CS45" s="642"/>
      <c r="CT45" s="642"/>
      <c r="CU45" s="642"/>
      <c r="CV45" s="642"/>
      <c r="CW45" s="642"/>
      <c r="CX45" s="642"/>
      <c r="CY45" s="643"/>
      <c r="CZ45" s="615">
        <v>5.2</v>
      </c>
      <c r="DA45" s="640"/>
      <c r="DB45" s="640"/>
      <c r="DC45" s="644"/>
      <c r="DD45" s="619">
        <v>411006</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349</v>
      </c>
      <c r="CG46" s="608"/>
      <c r="CH46" s="608"/>
      <c r="CI46" s="608"/>
      <c r="CJ46" s="608"/>
      <c r="CK46" s="608"/>
      <c r="CL46" s="608"/>
      <c r="CM46" s="608"/>
      <c r="CN46" s="608"/>
      <c r="CO46" s="608"/>
      <c r="CP46" s="608"/>
      <c r="CQ46" s="609"/>
      <c r="CR46" s="610">
        <v>5069739</v>
      </c>
      <c r="CS46" s="611"/>
      <c r="CT46" s="611"/>
      <c r="CU46" s="611"/>
      <c r="CV46" s="611"/>
      <c r="CW46" s="611"/>
      <c r="CX46" s="611"/>
      <c r="CY46" s="612"/>
      <c r="CZ46" s="615">
        <v>3.1</v>
      </c>
      <c r="DA46" s="616"/>
      <c r="DB46" s="616"/>
      <c r="DC46" s="622"/>
      <c r="DD46" s="619">
        <v>542890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350</v>
      </c>
      <c r="CG47" s="608"/>
      <c r="CH47" s="608"/>
      <c r="CI47" s="608"/>
      <c r="CJ47" s="608"/>
      <c r="CK47" s="608"/>
      <c r="CL47" s="608"/>
      <c r="CM47" s="608"/>
      <c r="CN47" s="608"/>
      <c r="CO47" s="608"/>
      <c r="CP47" s="608"/>
      <c r="CQ47" s="609"/>
      <c r="CR47" s="610">
        <v>150</v>
      </c>
      <c r="CS47" s="642"/>
      <c r="CT47" s="642"/>
      <c r="CU47" s="642"/>
      <c r="CV47" s="642"/>
      <c r="CW47" s="642"/>
      <c r="CX47" s="642"/>
      <c r="CY47" s="643"/>
      <c r="CZ47" s="615">
        <v>0</v>
      </c>
      <c r="DA47" s="640"/>
      <c r="DB47" s="640"/>
      <c r="DC47" s="644"/>
      <c r="DD47" s="619">
        <v>150</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164457194</v>
      </c>
      <c r="CS49" s="669"/>
      <c r="CT49" s="669"/>
      <c r="CU49" s="669"/>
      <c r="CV49" s="669"/>
      <c r="CW49" s="669"/>
      <c r="CX49" s="669"/>
      <c r="CY49" s="698"/>
      <c r="CZ49" s="690">
        <v>100</v>
      </c>
      <c r="DA49" s="699"/>
      <c r="DB49" s="699"/>
      <c r="DC49" s="700"/>
      <c r="DD49" s="701">
        <v>101645413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SHxrhvo1naNbb5zEgH9EvqaopZOZxpi1iRDcpQibvwmc1PjMPywKGwsXrA35SkYci2x4s3FYCirsOQuEZWICFw==" saltValue="Ot+Oaa0MwDCGNFKYUrIF+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375</v>
      </c>
      <c r="C7" s="737"/>
      <c r="D7" s="737"/>
      <c r="E7" s="737"/>
      <c r="F7" s="737"/>
      <c r="G7" s="737"/>
      <c r="H7" s="737"/>
      <c r="I7" s="737"/>
      <c r="J7" s="737"/>
      <c r="K7" s="737"/>
      <c r="L7" s="737"/>
      <c r="M7" s="737"/>
      <c r="N7" s="737"/>
      <c r="O7" s="737"/>
      <c r="P7" s="738"/>
      <c r="Q7" s="739">
        <v>167040</v>
      </c>
      <c r="R7" s="740"/>
      <c r="S7" s="740"/>
      <c r="T7" s="740"/>
      <c r="U7" s="740"/>
      <c r="V7" s="740">
        <v>164594</v>
      </c>
      <c r="W7" s="740"/>
      <c r="X7" s="740"/>
      <c r="Y7" s="740"/>
      <c r="Z7" s="740"/>
      <c r="AA7" s="740">
        <v>2446</v>
      </c>
      <c r="AB7" s="740"/>
      <c r="AC7" s="740"/>
      <c r="AD7" s="740"/>
      <c r="AE7" s="741"/>
      <c r="AF7" s="742">
        <v>1939</v>
      </c>
      <c r="AG7" s="743"/>
      <c r="AH7" s="743"/>
      <c r="AI7" s="743"/>
      <c r="AJ7" s="744"/>
      <c r="AK7" s="745">
        <v>3716</v>
      </c>
      <c r="AL7" s="746"/>
      <c r="AM7" s="746"/>
      <c r="AN7" s="746"/>
      <c r="AO7" s="746"/>
      <c r="AP7" s="746">
        <v>111801</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571</v>
      </c>
      <c r="BT7" s="734"/>
      <c r="BU7" s="734"/>
      <c r="BV7" s="734"/>
      <c r="BW7" s="734"/>
      <c r="BX7" s="734"/>
      <c r="BY7" s="734"/>
      <c r="BZ7" s="734"/>
      <c r="CA7" s="734"/>
      <c r="CB7" s="734"/>
      <c r="CC7" s="734"/>
      <c r="CD7" s="734"/>
      <c r="CE7" s="734"/>
      <c r="CF7" s="734"/>
      <c r="CG7" s="749"/>
      <c r="CH7" s="730">
        <v>5</v>
      </c>
      <c r="CI7" s="731"/>
      <c r="CJ7" s="731"/>
      <c r="CK7" s="731"/>
      <c r="CL7" s="732"/>
      <c r="CM7" s="730">
        <v>35</v>
      </c>
      <c r="CN7" s="731"/>
      <c r="CO7" s="731"/>
      <c r="CP7" s="731"/>
      <c r="CQ7" s="732"/>
      <c r="CR7" s="730">
        <v>1</v>
      </c>
      <c r="CS7" s="731"/>
      <c r="CT7" s="731"/>
      <c r="CU7" s="731"/>
      <c r="CV7" s="732"/>
      <c r="CW7" s="730">
        <v>38</v>
      </c>
      <c r="CX7" s="731"/>
      <c r="CY7" s="731"/>
      <c r="CZ7" s="731"/>
      <c r="DA7" s="732"/>
      <c r="DB7" s="730" t="s">
        <v>556</v>
      </c>
      <c r="DC7" s="731"/>
      <c r="DD7" s="731"/>
      <c r="DE7" s="731"/>
      <c r="DF7" s="732"/>
      <c r="DG7" s="730" t="s">
        <v>556</v>
      </c>
      <c r="DH7" s="731"/>
      <c r="DI7" s="731"/>
      <c r="DJ7" s="731"/>
      <c r="DK7" s="732"/>
      <c r="DL7" s="730" t="s">
        <v>556</v>
      </c>
      <c r="DM7" s="731"/>
      <c r="DN7" s="731"/>
      <c r="DO7" s="731"/>
      <c r="DP7" s="732"/>
      <c r="DQ7" s="730" t="s">
        <v>556</v>
      </c>
      <c r="DR7" s="731"/>
      <c r="DS7" s="731"/>
      <c r="DT7" s="731"/>
      <c r="DU7" s="732"/>
      <c r="DV7" s="733"/>
      <c r="DW7" s="734"/>
      <c r="DX7" s="734"/>
      <c r="DY7" s="734"/>
      <c r="DZ7" s="735"/>
      <c r="EA7" s="216"/>
    </row>
    <row r="8" spans="1:131" s="217" customFormat="1" ht="26.25" customHeight="1" x14ac:dyDescent="0.2">
      <c r="A8" s="220">
        <v>2</v>
      </c>
      <c r="B8" s="767" t="s">
        <v>376</v>
      </c>
      <c r="C8" s="768"/>
      <c r="D8" s="768"/>
      <c r="E8" s="768"/>
      <c r="F8" s="768"/>
      <c r="G8" s="768"/>
      <c r="H8" s="768"/>
      <c r="I8" s="768"/>
      <c r="J8" s="768"/>
      <c r="K8" s="768"/>
      <c r="L8" s="768"/>
      <c r="M8" s="768"/>
      <c r="N8" s="768"/>
      <c r="O8" s="768"/>
      <c r="P8" s="769"/>
      <c r="Q8" s="770" t="s">
        <v>556</v>
      </c>
      <c r="R8" s="771"/>
      <c r="S8" s="771"/>
      <c r="T8" s="771"/>
      <c r="U8" s="771"/>
      <c r="V8" s="771" t="s">
        <v>556</v>
      </c>
      <c r="W8" s="771"/>
      <c r="X8" s="771"/>
      <c r="Y8" s="771"/>
      <c r="Z8" s="771"/>
      <c r="AA8" s="771" t="s">
        <v>556</v>
      </c>
      <c r="AB8" s="771"/>
      <c r="AC8" s="771"/>
      <c r="AD8" s="771"/>
      <c r="AE8" s="772"/>
      <c r="AF8" s="773" t="s">
        <v>122</v>
      </c>
      <c r="AG8" s="774"/>
      <c r="AH8" s="774"/>
      <c r="AI8" s="774"/>
      <c r="AJ8" s="775"/>
      <c r="AK8" s="756" t="s">
        <v>556</v>
      </c>
      <c r="AL8" s="757"/>
      <c r="AM8" s="757"/>
      <c r="AN8" s="757"/>
      <c r="AO8" s="757"/>
      <c r="AP8" s="757" t="s">
        <v>556</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572</v>
      </c>
      <c r="BT8" s="761"/>
      <c r="BU8" s="761"/>
      <c r="BV8" s="761"/>
      <c r="BW8" s="761"/>
      <c r="BX8" s="761"/>
      <c r="BY8" s="761"/>
      <c r="BZ8" s="761"/>
      <c r="CA8" s="761"/>
      <c r="CB8" s="761"/>
      <c r="CC8" s="761"/>
      <c r="CD8" s="761"/>
      <c r="CE8" s="761"/>
      <c r="CF8" s="761"/>
      <c r="CG8" s="762"/>
      <c r="CH8" s="763">
        <v>1</v>
      </c>
      <c r="CI8" s="764"/>
      <c r="CJ8" s="764"/>
      <c r="CK8" s="764"/>
      <c r="CL8" s="765"/>
      <c r="CM8" s="763">
        <v>196</v>
      </c>
      <c r="CN8" s="764"/>
      <c r="CO8" s="764"/>
      <c r="CP8" s="764"/>
      <c r="CQ8" s="765"/>
      <c r="CR8" s="763">
        <v>5</v>
      </c>
      <c r="CS8" s="764"/>
      <c r="CT8" s="764"/>
      <c r="CU8" s="764"/>
      <c r="CV8" s="765"/>
      <c r="CW8" s="763" t="s">
        <v>556</v>
      </c>
      <c r="CX8" s="764"/>
      <c r="CY8" s="764"/>
      <c r="CZ8" s="764"/>
      <c r="DA8" s="765"/>
      <c r="DB8" s="763" t="s">
        <v>556</v>
      </c>
      <c r="DC8" s="764"/>
      <c r="DD8" s="764"/>
      <c r="DE8" s="764"/>
      <c r="DF8" s="765"/>
      <c r="DG8" s="763">
        <v>3350</v>
      </c>
      <c r="DH8" s="764"/>
      <c r="DI8" s="764"/>
      <c r="DJ8" s="764"/>
      <c r="DK8" s="765"/>
      <c r="DL8" s="763" t="s">
        <v>556</v>
      </c>
      <c r="DM8" s="764"/>
      <c r="DN8" s="764"/>
      <c r="DO8" s="764"/>
      <c r="DP8" s="765"/>
      <c r="DQ8" s="763">
        <v>772</v>
      </c>
      <c r="DR8" s="764"/>
      <c r="DS8" s="764"/>
      <c r="DT8" s="764"/>
      <c r="DU8" s="765"/>
      <c r="DV8" s="760"/>
      <c r="DW8" s="761"/>
      <c r="DX8" s="761"/>
      <c r="DY8" s="761"/>
      <c r="DZ8" s="766"/>
      <c r="EA8" s="216"/>
    </row>
    <row r="9" spans="1:131" s="217" customFormat="1" ht="26.25" customHeight="1" x14ac:dyDescent="0.2">
      <c r="A9" s="220">
        <v>3</v>
      </c>
      <c r="B9" s="767" t="s">
        <v>377</v>
      </c>
      <c r="C9" s="768"/>
      <c r="D9" s="768"/>
      <c r="E9" s="768"/>
      <c r="F9" s="768"/>
      <c r="G9" s="768"/>
      <c r="H9" s="768"/>
      <c r="I9" s="768"/>
      <c r="J9" s="768"/>
      <c r="K9" s="768"/>
      <c r="L9" s="768"/>
      <c r="M9" s="768"/>
      <c r="N9" s="768"/>
      <c r="O9" s="768"/>
      <c r="P9" s="769"/>
      <c r="Q9" s="770">
        <v>66</v>
      </c>
      <c r="R9" s="771"/>
      <c r="S9" s="771"/>
      <c r="T9" s="771"/>
      <c r="U9" s="771"/>
      <c r="V9" s="771">
        <v>26</v>
      </c>
      <c r="W9" s="771"/>
      <c r="X9" s="771"/>
      <c r="Y9" s="771"/>
      <c r="Z9" s="771"/>
      <c r="AA9" s="771">
        <v>40</v>
      </c>
      <c r="AB9" s="771"/>
      <c r="AC9" s="771"/>
      <c r="AD9" s="771"/>
      <c r="AE9" s="772"/>
      <c r="AF9" s="773">
        <v>40</v>
      </c>
      <c r="AG9" s="774"/>
      <c r="AH9" s="774"/>
      <c r="AI9" s="774"/>
      <c r="AJ9" s="775"/>
      <c r="AK9" s="756">
        <v>2</v>
      </c>
      <c r="AL9" s="757"/>
      <c r="AM9" s="757"/>
      <c r="AN9" s="757"/>
      <c r="AO9" s="757"/>
      <c r="AP9" s="757" t="s">
        <v>556</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378</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379</v>
      </c>
      <c r="B23" s="776" t="s">
        <v>380</v>
      </c>
      <c r="C23" s="777"/>
      <c r="D23" s="777"/>
      <c r="E23" s="777"/>
      <c r="F23" s="777"/>
      <c r="G23" s="777"/>
      <c r="H23" s="777"/>
      <c r="I23" s="777"/>
      <c r="J23" s="777"/>
      <c r="K23" s="777"/>
      <c r="L23" s="777"/>
      <c r="M23" s="777"/>
      <c r="N23" s="777"/>
      <c r="O23" s="777"/>
      <c r="P23" s="778"/>
      <c r="Q23" s="779">
        <f>Q7+Q9</f>
        <v>167106</v>
      </c>
      <c r="R23" s="780"/>
      <c r="S23" s="780"/>
      <c r="T23" s="780"/>
      <c r="U23" s="780"/>
      <c r="V23" s="780">
        <f t="shared" ref="V23" si="0">V7+V9</f>
        <v>164620</v>
      </c>
      <c r="W23" s="780"/>
      <c r="X23" s="780"/>
      <c r="Y23" s="780"/>
      <c r="Z23" s="780"/>
      <c r="AA23" s="780">
        <f t="shared" ref="AA23" si="1">AA7+AA9</f>
        <v>2486</v>
      </c>
      <c r="AB23" s="780"/>
      <c r="AC23" s="780"/>
      <c r="AD23" s="780"/>
      <c r="AE23" s="781"/>
      <c r="AF23" s="782">
        <v>1979</v>
      </c>
      <c r="AG23" s="780"/>
      <c r="AH23" s="780"/>
      <c r="AI23" s="780"/>
      <c r="AJ23" s="783"/>
      <c r="AK23" s="784"/>
      <c r="AL23" s="785"/>
      <c r="AM23" s="785"/>
      <c r="AN23" s="785"/>
      <c r="AO23" s="785"/>
      <c r="AP23" s="780">
        <f>AP7</f>
        <v>111801</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381</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382</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383</v>
      </c>
      <c r="R26" s="721"/>
      <c r="S26" s="721"/>
      <c r="T26" s="721"/>
      <c r="U26" s="722"/>
      <c r="V26" s="720" t="s">
        <v>384</v>
      </c>
      <c r="W26" s="721"/>
      <c r="X26" s="721"/>
      <c r="Y26" s="721"/>
      <c r="Z26" s="722"/>
      <c r="AA26" s="720" t="s">
        <v>385</v>
      </c>
      <c r="AB26" s="721"/>
      <c r="AC26" s="721"/>
      <c r="AD26" s="721"/>
      <c r="AE26" s="721"/>
      <c r="AF26" s="801" t="s">
        <v>386</v>
      </c>
      <c r="AG26" s="802"/>
      <c r="AH26" s="802"/>
      <c r="AI26" s="802"/>
      <c r="AJ26" s="803"/>
      <c r="AK26" s="721" t="s">
        <v>387</v>
      </c>
      <c r="AL26" s="721"/>
      <c r="AM26" s="721"/>
      <c r="AN26" s="721"/>
      <c r="AO26" s="722"/>
      <c r="AP26" s="720" t="s">
        <v>388</v>
      </c>
      <c r="AQ26" s="721"/>
      <c r="AR26" s="721"/>
      <c r="AS26" s="721"/>
      <c r="AT26" s="722"/>
      <c r="AU26" s="720" t="s">
        <v>389</v>
      </c>
      <c r="AV26" s="721"/>
      <c r="AW26" s="721"/>
      <c r="AX26" s="721"/>
      <c r="AY26" s="722"/>
      <c r="AZ26" s="720" t="s">
        <v>390</v>
      </c>
      <c r="BA26" s="721"/>
      <c r="BB26" s="721"/>
      <c r="BC26" s="721"/>
      <c r="BD26" s="722"/>
      <c r="BE26" s="720" t="s">
        <v>365</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391</v>
      </c>
      <c r="C28" s="737"/>
      <c r="D28" s="737"/>
      <c r="E28" s="737"/>
      <c r="F28" s="737"/>
      <c r="G28" s="737"/>
      <c r="H28" s="737"/>
      <c r="I28" s="737"/>
      <c r="J28" s="737"/>
      <c r="K28" s="737"/>
      <c r="L28" s="737"/>
      <c r="M28" s="737"/>
      <c r="N28" s="737"/>
      <c r="O28" s="737"/>
      <c r="P28" s="738"/>
      <c r="Q28" s="809">
        <v>38078</v>
      </c>
      <c r="R28" s="810"/>
      <c r="S28" s="810"/>
      <c r="T28" s="810"/>
      <c r="U28" s="810"/>
      <c r="V28" s="810">
        <v>37958</v>
      </c>
      <c r="W28" s="810"/>
      <c r="X28" s="810"/>
      <c r="Y28" s="810"/>
      <c r="Z28" s="810"/>
      <c r="AA28" s="810">
        <v>120</v>
      </c>
      <c r="AB28" s="810"/>
      <c r="AC28" s="810"/>
      <c r="AD28" s="810"/>
      <c r="AE28" s="811"/>
      <c r="AF28" s="812">
        <v>120</v>
      </c>
      <c r="AG28" s="810"/>
      <c r="AH28" s="810"/>
      <c r="AI28" s="810"/>
      <c r="AJ28" s="813"/>
      <c r="AK28" s="814">
        <v>4466</v>
      </c>
      <c r="AL28" s="815"/>
      <c r="AM28" s="815"/>
      <c r="AN28" s="815"/>
      <c r="AO28" s="815"/>
      <c r="AP28" s="815" t="s">
        <v>556</v>
      </c>
      <c r="AQ28" s="815"/>
      <c r="AR28" s="815"/>
      <c r="AS28" s="815"/>
      <c r="AT28" s="815"/>
      <c r="AU28" s="815" t="s">
        <v>556</v>
      </c>
      <c r="AV28" s="815"/>
      <c r="AW28" s="815"/>
      <c r="AX28" s="815"/>
      <c r="AY28" s="815"/>
      <c r="AZ28" s="816" t="s">
        <v>556</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392</v>
      </c>
      <c r="C29" s="768"/>
      <c r="D29" s="768"/>
      <c r="E29" s="768"/>
      <c r="F29" s="768"/>
      <c r="G29" s="768"/>
      <c r="H29" s="768"/>
      <c r="I29" s="768"/>
      <c r="J29" s="768"/>
      <c r="K29" s="768"/>
      <c r="L29" s="768"/>
      <c r="M29" s="768"/>
      <c r="N29" s="768"/>
      <c r="O29" s="768"/>
      <c r="P29" s="769"/>
      <c r="Q29" s="770">
        <v>38722</v>
      </c>
      <c r="R29" s="771"/>
      <c r="S29" s="771"/>
      <c r="T29" s="771"/>
      <c r="U29" s="771"/>
      <c r="V29" s="771">
        <v>37851</v>
      </c>
      <c r="W29" s="771"/>
      <c r="X29" s="771"/>
      <c r="Y29" s="771"/>
      <c r="Z29" s="771"/>
      <c r="AA29" s="771">
        <v>871</v>
      </c>
      <c r="AB29" s="771"/>
      <c r="AC29" s="771"/>
      <c r="AD29" s="771"/>
      <c r="AE29" s="772"/>
      <c r="AF29" s="773">
        <v>871</v>
      </c>
      <c r="AG29" s="774"/>
      <c r="AH29" s="774"/>
      <c r="AI29" s="774"/>
      <c r="AJ29" s="775"/>
      <c r="AK29" s="821">
        <v>6247</v>
      </c>
      <c r="AL29" s="817"/>
      <c r="AM29" s="817"/>
      <c r="AN29" s="817"/>
      <c r="AO29" s="817"/>
      <c r="AP29" s="817" t="s">
        <v>556</v>
      </c>
      <c r="AQ29" s="817"/>
      <c r="AR29" s="817"/>
      <c r="AS29" s="817"/>
      <c r="AT29" s="817"/>
      <c r="AU29" s="817" t="s">
        <v>556</v>
      </c>
      <c r="AV29" s="817"/>
      <c r="AW29" s="817"/>
      <c r="AX29" s="817"/>
      <c r="AY29" s="817"/>
      <c r="AZ29" s="818" t="s">
        <v>556</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393</v>
      </c>
      <c r="C30" s="768"/>
      <c r="D30" s="768"/>
      <c r="E30" s="768"/>
      <c r="F30" s="768"/>
      <c r="G30" s="768"/>
      <c r="H30" s="768"/>
      <c r="I30" s="768"/>
      <c r="J30" s="768"/>
      <c r="K30" s="768"/>
      <c r="L30" s="768"/>
      <c r="M30" s="768"/>
      <c r="N30" s="768"/>
      <c r="O30" s="768"/>
      <c r="P30" s="769"/>
      <c r="Q30" s="770">
        <v>8986</v>
      </c>
      <c r="R30" s="771"/>
      <c r="S30" s="771"/>
      <c r="T30" s="771"/>
      <c r="U30" s="771"/>
      <c r="V30" s="771">
        <v>8892</v>
      </c>
      <c r="W30" s="771"/>
      <c r="X30" s="771"/>
      <c r="Y30" s="771"/>
      <c r="Z30" s="771"/>
      <c r="AA30" s="771">
        <v>94</v>
      </c>
      <c r="AB30" s="771"/>
      <c r="AC30" s="771"/>
      <c r="AD30" s="771"/>
      <c r="AE30" s="772"/>
      <c r="AF30" s="773">
        <v>94</v>
      </c>
      <c r="AG30" s="774"/>
      <c r="AH30" s="774"/>
      <c r="AI30" s="774"/>
      <c r="AJ30" s="775"/>
      <c r="AK30" s="821">
        <v>1492</v>
      </c>
      <c r="AL30" s="817"/>
      <c r="AM30" s="817"/>
      <c r="AN30" s="817"/>
      <c r="AO30" s="817"/>
      <c r="AP30" s="817" t="s">
        <v>556</v>
      </c>
      <c r="AQ30" s="817"/>
      <c r="AR30" s="817"/>
      <c r="AS30" s="817"/>
      <c r="AT30" s="817"/>
      <c r="AU30" s="817" t="s">
        <v>556</v>
      </c>
      <c r="AV30" s="817"/>
      <c r="AW30" s="817"/>
      <c r="AX30" s="817"/>
      <c r="AY30" s="817"/>
      <c r="AZ30" s="818" t="s">
        <v>556</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394</v>
      </c>
      <c r="C31" s="768"/>
      <c r="D31" s="768"/>
      <c r="E31" s="768"/>
      <c r="F31" s="768"/>
      <c r="G31" s="768"/>
      <c r="H31" s="768"/>
      <c r="I31" s="768"/>
      <c r="J31" s="768"/>
      <c r="K31" s="768"/>
      <c r="L31" s="768"/>
      <c r="M31" s="768"/>
      <c r="N31" s="768"/>
      <c r="O31" s="768"/>
      <c r="P31" s="769"/>
      <c r="Q31" s="770">
        <v>98</v>
      </c>
      <c r="R31" s="771"/>
      <c r="S31" s="771"/>
      <c r="T31" s="771"/>
      <c r="U31" s="771"/>
      <c r="V31" s="771">
        <v>46</v>
      </c>
      <c r="W31" s="771"/>
      <c r="X31" s="771"/>
      <c r="Y31" s="771"/>
      <c r="Z31" s="771"/>
      <c r="AA31" s="771">
        <v>38</v>
      </c>
      <c r="AB31" s="771"/>
      <c r="AC31" s="771"/>
      <c r="AD31" s="771"/>
      <c r="AE31" s="772"/>
      <c r="AF31" s="773">
        <v>38</v>
      </c>
      <c r="AG31" s="774"/>
      <c r="AH31" s="774"/>
      <c r="AI31" s="774"/>
      <c r="AJ31" s="775"/>
      <c r="AK31" s="821" t="s">
        <v>556</v>
      </c>
      <c r="AL31" s="817"/>
      <c r="AM31" s="817"/>
      <c r="AN31" s="817"/>
      <c r="AO31" s="817"/>
      <c r="AP31" s="817" t="s">
        <v>556</v>
      </c>
      <c r="AQ31" s="817"/>
      <c r="AR31" s="817"/>
      <c r="AS31" s="817"/>
      <c r="AT31" s="817"/>
      <c r="AU31" s="817" t="s">
        <v>556</v>
      </c>
      <c r="AV31" s="817"/>
      <c r="AW31" s="817"/>
      <c r="AX31" s="817"/>
      <c r="AY31" s="817"/>
      <c r="AZ31" s="818" t="s">
        <v>556</v>
      </c>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395</v>
      </c>
      <c r="C32" s="768"/>
      <c r="D32" s="768"/>
      <c r="E32" s="768"/>
      <c r="F32" s="768"/>
      <c r="G32" s="768"/>
      <c r="H32" s="768"/>
      <c r="I32" s="768"/>
      <c r="J32" s="768"/>
      <c r="K32" s="768"/>
      <c r="L32" s="768"/>
      <c r="M32" s="768"/>
      <c r="N32" s="768"/>
      <c r="O32" s="768"/>
      <c r="P32" s="769"/>
      <c r="Q32" s="770">
        <v>6332</v>
      </c>
      <c r="R32" s="771"/>
      <c r="S32" s="771"/>
      <c r="T32" s="771"/>
      <c r="U32" s="771"/>
      <c r="V32" s="771">
        <v>5119</v>
      </c>
      <c r="W32" s="771"/>
      <c r="X32" s="771"/>
      <c r="Y32" s="771"/>
      <c r="Z32" s="771"/>
      <c r="AA32" s="771">
        <v>1213</v>
      </c>
      <c r="AB32" s="771"/>
      <c r="AC32" s="771"/>
      <c r="AD32" s="771"/>
      <c r="AE32" s="772"/>
      <c r="AF32" s="773">
        <v>8942</v>
      </c>
      <c r="AG32" s="774"/>
      <c r="AH32" s="774"/>
      <c r="AI32" s="774"/>
      <c r="AJ32" s="775"/>
      <c r="AK32" s="821">
        <v>401</v>
      </c>
      <c r="AL32" s="817"/>
      <c r="AM32" s="817"/>
      <c r="AN32" s="817"/>
      <c r="AO32" s="817"/>
      <c r="AP32" s="817">
        <v>20029</v>
      </c>
      <c r="AQ32" s="817"/>
      <c r="AR32" s="817"/>
      <c r="AS32" s="817"/>
      <c r="AT32" s="817"/>
      <c r="AU32" s="817">
        <v>1362</v>
      </c>
      <c r="AV32" s="817"/>
      <c r="AW32" s="817"/>
      <c r="AX32" s="817"/>
      <c r="AY32" s="817"/>
      <c r="AZ32" s="818" t="s">
        <v>556</v>
      </c>
      <c r="BA32" s="818"/>
      <c r="BB32" s="818"/>
      <c r="BC32" s="818"/>
      <c r="BD32" s="818"/>
      <c r="BE32" s="819" t="s">
        <v>396</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397</v>
      </c>
      <c r="C33" s="768"/>
      <c r="D33" s="768"/>
      <c r="E33" s="768"/>
      <c r="F33" s="768"/>
      <c r="G33" s="768"/>
      <c r="H33" s="768"/>
      <c r="I33" s="768"/>
      <c r="J33" s="768"/>
      <c r="K33" s="768"/>
      <c r="L33" s="768"/>
      <c r="M33" s="768"/>
      <c r="N33" s="768"/>
      <c r="O33" s="768"/>
      <c r="P33" s="769"/>
      <c r="Q33" s="770">
        <v>10452</v>
      </c>
      <c r="R33" s="771"/>
      <c r="S33" s="771"/>
      <c r="T33" s="771"/>
      <c r="U33" s="771"/>
      <c r="V33" s="771">
        <v>11343</v>
      </c>
      <c r="W33" s="771"/>
      <c r="X33" s="771"/>
      <c r="Y33" s="771"/>
      <c r="Z33" s="771"/>
      <c r="AA33" s="771" t="s">
        <v>573</v>
      </c>
      <c r="AB33" s="771"/>
      <c r="AC33" s="771"/>
      <c r="AD33" s="771"/>
      <c r="AE33" s="772"/>
      <c r="AF33" s="773">
        <v>4787</v>
      </c>
      <c r="AG33" s="774"/>
      <c r="AH33" s="774"/>
      <c r="AI33" s="774"/>
      <c r="AJ33" s="775"/>
      <c r="AK33" s="821">
        <v>1572</v>
      </c>
      <c r="AL33" s="817"/>
      <c r="AM33" s="817"/>
      <c r="AN33" s="817"/>
      <c r="AO33" s="817"/>
      <c r="AP33" s="817">
        <v>8478</v>
      </c>
      <c r="AQ33" s="817"/>
      <c r="AR33" s="817"/>
      <c r="AS33" s="817"/>
      <c r="AT33" s="817"/>
      <c r="AU33" s="817">
        <v>4468</v>
      </c>
      <c r="AV33" s="817"/>
      <c r="AW33" s="817"/>
      <c r="AX33" s="817"/>
      <c r="AY33" s="817"/>
      <c r="AZ33" s="818" t="s">
        <v>556</v>
      </c>
      <c r="BA33" s="818"/>
      <c r="BB33" s="818"/>
      <c r="BC33" s="818"/>
      <c r="BD33" s="818"/>
      <c r="BE33" s="819" t="s">
        <v>396</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398</v>
      </c>
      <c r="C34" s="768"/>
      <c r="D34" s="768"/>
      <c r="E34" s="768"/>
      <c r="F34" s="768"/>
      <c r="G34" s="768"/>
      <c r="H34" s="768"/>
      <c r="I34" s="768"/>
      <c r="J34" s="768"/>
      <c r="K34" s="768"/>
      <c r="L34" s="768"/>
      <c r="M34" s="768"/>
      <c r="N34" s="768"/>
      <c r="O34" s="768"/>
      <c r="P34" s="769"/>
      <c r="Q34" s="770">
        <v>12159</v>
      </c>
      <c r="R34" s="771"/>
      <c r="S34" s="771"/>
      <c r="T34" s="771"/>
      <c r="U34" s="771"/>
      <c r="V34" s="771">
        <v>10660</v>
      </c>
      <c r="W34" s="771"/>
      <c r="X34" s="771"/>
      <c r="Y34" s="771"/>
      <c r="Z34" s="771"/>
      <c r="AA34" s="771">
        <v>1499</v>
      </c>
      <c r="AB34" s="771"/>
      <c r="AC34" s="771"/>
      <c r="AD34" s="771"/>
      <c r="AE34" s="772"/>
      <c r="AF34" s="773">
        <v>4796</v>
      </c>
      <c r="AG34" s="774"/>
      <c r="AH34" s="774"/>
      <c r="AI34" s="774"/>
      <c r="AJ34" s="775"/>
      <c r="AK34" s="821">
        <v>4033</v>
      </c>
      <c r="AL34" s="817"/>
      <c r="AM34" s="817"/>
      <c r="AN34" s="817"/>
      <c r="AO34" s="817"/>
      <c r="AP34" s="817">
        <v>43532</v>
      </c>
      <c r="AQ34" s="817"/>
      <c r="AR34" s="817"/>
      <c r="AS34" s="817"/>
      <c r="AT34" s="817"/>
      <c r="AU34" s="817">
        <v>18850</v>
      </c>
      <c r="AV34" s="817"/>
      <c r="AW34" s="817"/>
      <c r="AX34" s="817"/>
      <c r="AY34" s="817"/>
      <c r="AZ34" s="818" t="s">
        <v>556</v>
      </c>
      <c r="BA34" s="818"/>
      <c r="BB34" s="818"/>
      <c r="BC34" s="818"/>
      <c r="BD34" s="818"/>
      <c r="BE34" s="819" t="s">
        <v>396</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399</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379</v>
      </c>
      <c r="B63" s="776" t="s">
        <v>400</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19648</v>
      </c>
      <c r="AG63" s="831"/>
      <c r="AH63" s="831"/>
      <c r="AI63" s="831"/>
      <c r="AJ63" s="832"/>
      <c r="AK63" s="833"/>
      <c r="AL63" s="828"/>
      <c r="AM63" s="828"/>
      <c r="AN63" s="828"/>
      <c r="AO63" s="828"/>
      <c r="AP63" s="831">
        <f>AP32+AP33+AP34</f>
        <v>72039</v>
      </c>
      <c r="AQ63" s="831"/>
      <c r="AR63" s="831"/>
      <c r="AS63" s="831"/>
      <c r="AT63" s="831"/>
      <c r="AU63" s="831">
        <f>AU32+AU33+AU34</f>
        <v>24680</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402</v>
      </c>
      <c r="B66" s="715"/>
      <c r="C66" s="715"/>
      <c r="D66" s="715"/>
      <c r="E66" s="715"/>
      <c r="F66" s="715"/>
      <c r="G66" s="715"/>
      <c r="H66" s="715"/>
      <c r="I66" s="715"/>
      <c r="J66" s="715"/>
      <c r="K66" s="715"/>
      <c r="L66" s="715"/>
      <c r="M66" s="715"/>
      <c r="N66" s="715"/>
      <c r="O66" s="715"/>
      <c r="P66" s="716"/>
      <c r="Q66" s="720" t="s">
        <v>383</v>
      </c>
      <c r="R66" s="721"/>
      <c r="S66" s="721"/>
      <c r="T66" s="721"/>
      <c r="U66" s="722"/>
      <c r="V66" s="720" t="s">
        <v>384</v>
      </c>
      <c r="W66" s="721"/>
      <c r="X66" s="721"/>
      <c r="Y66" s="721"/>
      <c r="Z66" s="722"/>
      <c r="AA66" s="720" t="s">
        <v>385</v>
      </c>
      <c r="AB66" s="721"/>
      <c r="AC66" s="721"/>
      <c r="AD66" s="721"/>
      <c r="AE66" s="722"/>
      <c r="AF66" s="841" t="s">
        <v>386</v>
      </c>
      <c r="AG66" s="802"/>
      <c r="AH66" s="802"/>
      <c r="AI66" s="802"/>
      <c r="AJ66" s="842"/>
      <c r="AK66" s="720" t="s">
        <v>387</v>
      </c>
      <c r="AL66" s="715"/>
      <c r="AM66" s="715"/>
      <c r="AN66" s="715"/>
      <c r="AO66" s="716"/>
      <c r="AP66" s="720" t="s">
        <v>388</v>
      </c>
      <c r="AQ66" s="721"/>
      <c r="AR66" s="721"/>
      <c r="AS66" s="721"/>
      <c r="AT66" s="722"/>
      <c r="AU66" s="720" t="s">
        <v>403</v>
      </c>
      <c r="AV66" s="721"/>
      <c r="AW66" s="721"/>
      <c r="AX66" s="721"/>
      <c r="AY66" s="722"/>
      <c r="AZ66" s="720" t="s">
        <v>365</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557</v>
      </c>
      <c r="C68" s="857"/>
      <c r="D68" s="857"/>
      <c r="E68" s="857"/>
      <c r="F68" s="857"/>
      <c r="G68" s="857"/>
      <c r="H68" s="857"/>
      <c r="I68" s="857"/>
      <c r="J68" s="857"/>
      <c r="K68" s="857"/>
      <c r="L68" s="857"/>
      <c r="M68" s="857"/>
      <c r="N68" s="857"/>
      <c r="O68" s="857"/>
      <c r="P68" s="858"/>
      <c r="Q68" s="859">
        <v>7665</v>
      </c>
      <c r="R68" s="853"/>
      <c r="S68" s="853"/>
      <c r="T68" s="853"/>
      <c r="U68" s="853"/>
      <c r="V68" s="853">
        <v>7554</v>
      </c>
      <c r="W68" s="853"/>
      <c r="X68" s="853"/>
      <c r="Y68" s="853"/>
      <c r="Z68" s="853"/>
      <c r="AA68" s="853">
        <v>111</v>
      </c>
      <c r="AB68" s="853"/>
      <c r="AC68" s="853"/>
      <c r="AD68" s="853"/>
      <c r="AE68" s="853"/>
      <c r="AF68" s="853">
        <v>66</v>
      </c>
      <c r="AG68" s="853"/>
      <c r="AH68" s="853"/>
      <c r="AI68" s="853"/>
      <c r="AJ68" s="853"/>
      <c r="AK68" s="853" t="s">
        <v>556</v>
      </c>
      <c r="AL68" s="853"/>
      <c r="AM68" s="853"/>
      <c r="AN68" s="853"/>
      <c r="AO68" s="853"/>
      <c r="AP68" s="853">
        <v>1267</v>
      </c>
      <c r="AQ68" s="853"/>
      <c r="AR68" s="853"/>
      <c r="AS68" s="853"/>
      <c r="AT68" s="853"/>
      <c r="AU68" s="853">
        <v>728</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558</v>
      </c>
      <c r="C69" s="861"/>
      <c r="D69" s="861"/>
      <c r="E69" s="861"/>
      <c r="F69" s="861"/>
      <c r="G69" s="861"/>
      <c r="H69" s="861"/>
      <c r="I69" s="861"/>
      <c r="J69" s="861"/>
      <c r="K69" s="861"/>
      <c r="L69" s="861"/>
      <c r="M69" s="861"/>
      <c r="N69" s="861"/>
      <c r="O69" s="861"/>
      <c r="P69" s="862"/>
      <c r="Q69" s="863">
        <v>374</v>
      </c>
      <c r="R69" s="817"/>
      <c r="S69" s="817"/>
      <c r="T69" s="817"/>
      <c r="U69" s="817"/>
      <c r="V69" s="817">
        <v>340</v>
      </c>
      <c r="W69" s="817"/>
      <c r="X69" s="817"/>
      <c r="Y69" s="817"/>
      <c r="Z69" s="817"/>
      <c r="AA69" s="817">
        <v>34</v>
      </c>
      <c r="AB69" s="817"/>
      <c r="AC69" s="817"/>
      <c r="AD69" s="817"/>
      <c r="AE69" s="817"/>
      <c r="AF69" s="817">
        <v>34</v>
      </c>
      <c r="AG69" s="817"/>
      <c r="AH69" s="817"/>
      <c r="AI69" s="817"/>
      <c r="AJ69" s="817"/>
      <c r="AK69" s="817" t="s">
        <v>556</v>
      </c>
      <c r="AL69" s="817"/>
      <c r="AM69" s="817"/>
      <c r="AN69" s="817"/>
      <c r="AO69" s="817"/>
      <c r="AP69" s="817" t="s">
        <v>556</v>
      </c>
      <c r="AQ69" s="817"/>
      <c r="AR69" s="817"/>
      <c r="AS69" s="817"/>
      <c r="AT69" s="817"/>
      <c r="AU69" s="817" t="s">
        <v>556</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559</v>
      </c>
      <c r="C70" s="861"/>
      <c r="D70" s="861"/>
      <c r="E70" s="861"/>
      <c r="F70" s="861"/>
      <c r="G70" s="861"/>
      <c r="H70" s="861"/>
      <c r="I70" s="861"/>
      <c r="J70" s="861"/>
      <c r="K70" s="861"/>
      <c r="L70" s="861"/>
      <c r="M70" s="861"/>
      <c r="N70" s="861"/>
      <c r="O70" s="861"/>
      <c r="P70" s="862"/>
      <c r="Q70" s="863">
        <v>165</v>
      </c>
      <c r="R70" s="817"/>
      <c r="S70" s="817"/>
      <c r="T70" s="817"/>
      <c r="U70" s="817"/>
      <c r="V70" s="817">
        <v>161</v>
      </c>
      <c r="W70" s="817"/>
      <c r="X70" s="817"/>
      <c r="Y70" s="817"/>
      <c r="Z70" s="817"/>
      <c r="AA70" s="817">
        <v>4</v>
      </c>
      <c r="AB70" s="817"/>
      <c r="AC70" s="817"/>
      <c r="AD70" s="817"/>
      <c r="AE70" s="817"/>
      <c r="AF70" s="817">
        <v>4</v>
      </c>
      <c r="AG70" s="817"/>
      <c r="AH70" s="817"/>
      <c r="AI70" s="817"/>
      <c r="AJ70" s="817"/>
      <c r="AK70" s="817" t="s">
        <v>556</v>
      </c>
      <c r="AL70" s="817"/>
      <c r="AM70" s="817"/>
      <c r="AN70" s="817"/>
      <c r="AO70" s="817"/>
      <c r="AP70" s="817" t="s">
        <v>556</v>
      </c>
      <c r="AQ70" s="817"/>
      <c r="AR70" s="817"/>
      <c r="AS70" s="817"/>
      <c r="AT70" s="817"/>
      <c r="AU70" s="817" t="s">
        <v>556</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560</v>
      </c>
      <c r="C71" s="861"/>
      <c r="D71" s="861"/>
      <c r="E71" s="861"/>
      <c r="F71" s="861"/>
      <c r="G71" s="861"/>
      <c r="H71" s="861"/>
      <c r="I71" s="861"/>
      <c r="J71" s="861"/>
      <c r="K71" s="861"/>
      <c r="L71" s="861"/>
      <c r="M71" s="861"/>
      <c r="N71" s="861"/>
      <c r="O71" s="861"/>
      <c r="P71" s="862"/>
      <c r="Q71" s="863">
        <v>116561</v>
      </c>
      <c r="R71" s="817"/>
      <c r="S71" s="817"/>
      <c r="T71" s="817"/>
      <c r="U71" s="817"/>
      <c r="V71" s="817">
        <v>108305</v>
      </c>
      <c r="W71" s="817"/>
      <c r="X71" s="817"/>
      <c r="Y71" s="817"/>
      <c r="Z71" s="817"/>
      <c r="AA71" s="817">
        <v>8256</v>
      </c>
      <c r="AB71" s="817"/>
      <c r="AC71" s="817"/>
      <c r="AD71" s="817"/>
      <c r="AE71" s="817"/>
      <c r="AF71" s="817">
        <v>15120</v>
      </c>
      <c r="AG71" s="817"/>
      <c r="AH71" s="817"/>
      <c r="AI71" s="817"/>
      <c r="AJ71" s="817"/>
      <c r="AK71" s="817"/>
      <c r="AL71" s="817"/>
      <c r="AM71" s="817"/>
      <c r="AN71" s="817"/>
      <c r="AO71" s="817"/>
      <c r="AP71" s="817"/>
      <c r="AQ71" s="817"/>
      <c r="AR71" s="817"/>
      <c r="AS71" s="817"/>
      <c r="AT71" s="817"/>
      <c r="AU71" s="817"/>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561</v>
      </c>
      <c r="C72" s="861"/>
      <c r="D72" s="861"/>
      <c r="E72" s="861"/>
      <c r="F72" s="861"/>
      <c r="G72" s="861"/>
      <c r="H72" s="861"/>
      <c r="I72" s="861"/>
      <c r="J72" s="861"/>
      <c r="K72" s="861"/>
      <c r="L72" s="861"/>
      <c r="M72" s="861"/>
      <c r="N72" s="861"/>
      <c r="O72" s="861"/>
      <c r="P72" s="862"/>
      <c r="Q72" s="863">
        <v>290</v>
      </c>
      <c r="R72" s="817"/>
      <c r="S72" s="817"/>
      <c r="T72" s="817"/>
      <c r="U72" s="817"/>
      <c r="V72" s="817">
        <v>250</v>
      </c>
      <c r="W72" s="817"/>
      <c r="X72" s="817"/>
      <c r="Y72" s="817"/>
      <c r="Z72" s="817"/>
      <c r="AA72" s="817">
        <v>40</v>
      </c>
      <c r="AB72" s="817"/>
      <c r="AC72" s="817"/>
      <c r="AD72" s="817"/>
      <c r="AE72" s="817"/>
      <c r="AF72" s="817">
        <v>40</v>
      </c>
      <c r="AG72" s="817"/>
      <c r="AH72" s="817"/>
      <c r="AI72" s="817"/>
      <c r="AJ72" s="817"/>
      <c r="AK72" s="817" t="s">
        <v>491</v>
      </c>
      <c r="AL72" s="817"/>
      <c r="AM72" s="817"/>
      <c r="AN72" s="817"/>
      <c r="AO72" s="817"/>
      <c r="AP72" s="817" t="s">
        <v>491</v>
      </c>
      <c r="AQ72" s="817"/>
      <c r="AR72" s="817"/>
      <c r="AS72" s="817"/>
      <c r="AT72" s="817"/>
      <c r="AU72" s="817" t="s">
        <v>491</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562</v>
      </c>
      <c r="C73" s="861"/>
      <c r="D73" s="861"/>
      <c r="E73" s="861"/>
      <c r="F73" s="861"/>
      <c r="G73" s="861"/>
      <c r="H73" s="861"/>
      <c r="I73" s="861"/>
      <c r="J73" s="861"/>
      <c r="K73" s="861"/>
      <c r="L73" s="861"/>
      <c r="M73" s="861"/>
      <c r="N73" s="861"/>
      <c r="O73" s="861"/>
      <c r="P73" s="862"/>
      <c r="Q73" s="863">
        <v>1428744</v>
      </c>
      <c r="R73" s="817"/>
      <c r="S73" s="817"/>
      <c r="T73" s="817"/>
      <c r="U73" s="817"/>
      <c r="V73" s="817">
        <v>1401874</v>
      </c>
      <c r="W73" s="817"/>
      <c r="X73" s="817"/>
      <c r="Y73" s="817"/>
      <c r="Z73" s="817"/>
      <c r="AA73" s="817">
        <v>26871</v>
      </c>
      <c r="AB73" s="817"/>
      <c r="AC73" s="817"/>
      <c r="AD73" s="817"/>
      <c r="AE73" s="817"/>
      <c r="AF73" s="817">
        <v>26871</v>
      </c>
      <c r="AG73" s="817"/>
      <c r="AH73" s="817"/>
      <c r="AI73" s="817"/>
      <c r="AJ73" s="817"/>
      <c r="AK73" s="817">
        <v>12578</v>
      </c>
      <c r="AL73" s="817"/>
      <c r="AM73" s="817"/>
      <c r="AN73" s="817"/>
      <c r="AO73" s="817"/>
      <c r="AP73" s="817" t="s">
        <v>491</v>
      </c>
      <c r="AQ73" s="817"/>
      <c r="AR73" s="817"/>
      <c r="AS73" s="817"/>
      <c r="AT73" s="817"/>
      <c r="AU73" s="817" t="s">
        <v>491</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563</v>
      </c>
      <c r="C74" s="861"/>
      <c r="D74" s="861"/>
      <c r="E74" s="861"/>
      <c r="F74" s="861"/>
      <c r="G74" s="861"/>
      <c r="H74" s="861"/>
      <c r="I74" s="861"/>
      <c r="J74" s="861"/>
      <c r="K74" s="861"/>
      <c r="L74" s="861"/>
      <c r="M74" s="861"/>
      <c r="N74" s="861"/>
      <c r="O74" s="861"/>
      <c r="P74" s="862"/>
      <c r="Q74" s="863">
        <v>38877</v>
      </c>
      <c r="R74" s="817"/>
      <c r="S74" s="817"/>
      <c r="T74" s="817"/>
      <c r="U74" s="817"/>
      <c r="V74" s="817">
        <v>35991</v>
      </c>
      <c r="W74" s="817"/>
      <c r="X74" s="817"/>
      <c r="Y74" s="817"/>
      <c r="Z74" s="817"/>
      <c r="AA74" s="817">
        <v>2886</v>
      </c>
      <c r="AB74" s="817"/>
      <c r="AC74" s="817"/>
      <c r="AD74" s="817"/>
      <c r="AE74" s="817"/>
      <c r="AF74" s="817">
        <v>27482</v>
      </c>
      <c r="AG74" s="817"/>
      <c r="AH74" s="817"/>
      <c r="AI74" s="817"/>
      <c r="AJ74" s="817"/>
      <c r="AK74" s="817">
        <v>0</v>
      </c>
      <c r="AL74" s="817"/>
      <c r="AM74" s="817"/>
      <c r="AN74" s="817"/>
      <c r="AO74" s="817"/>
      <c r="AP74" s="817">
        <v>96454</v>
      </c>
      <c r="AQ74" s="817"/>
      <c r="AR74" s="817"/>
      <c r="AS74" s="817"/>
      <c r="AT74" s="817"/>
      <c r="AU74" s="817">
        <v>0</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564</v>
      </c>
      <c r="C75" s="861"/>
      <c r="D75" s="861"/>
      <c r="E75" s="861"/>
      <c r="F75" s="861"/>
      <c r="G75" s="861"/>
      <c r="H75" s="861"/>
      <c r="I75" s="861"/>
      <c r="J75" s="861"/>
      <c r="K75" s="861"/>
      <c r="L75" s="861"/>
      <c r="M75" s="861"/>
      <c r="N75" s="861"/>
      <c r="O75" s="861"/>
      <c r="P75" s="862"/>
      <c r="Q75" s="864">
        <v>6104</v>
      </c>
      <c r="R75" s="865"/>
      <c r="S75" s="865"/>
      <c r="T75" s="865"/>
      <c r="U75" s="821"/>
      <c r="V75" s="866">
        <v>5983</v>
      </c>
      <c r="W75" s="865"/>
      <c r="X75" s="865"/>
      <c r="Y75" s="865"/>
      <c r="Z75" s="821"/>
      <c r="AA75" s="866">
        <v>121</v>
      </c>
      <c r="AB75" s="865"/>
      <c r="AC75" s="865"/>
      <c r="AD75" s="865"/>
      <c r="AE75" s="821"/>
      <c r="AF75" s="866">
        <v>17694</v>
      </c>
      <c r="AG75" s="865"/>
      <c r="AH75" s="865"/>
      <c r="AI75" s="865"/>
      <c r="AJ75" s="821"/>
      <c r="AK75" s="866">
        <v>0</v>
      </c>
      <c r="AL75" s="865"/>
      <c r="AM75" s="865"/>
      <c r="AN75" s="865"/>
      <c r="AO75" s="821"/>
      <c r="AP75" s="866">
        <v>24010</v>
      </c>
      <c r="AQ75" s="865"/>
      <c r="AR75" s="865"/>
      <c r="AS75" s="865"/>
      <c r="AT75" s="821"/>
      <c r="AU75" s="866">
        <v>0</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t="s">
        <v>565</v>
      </c>
      <c r="C76" s="861"/>
      <c r="D76" s="861"/>
      <c r="E76" s="861"/>
      <c r="F76" s="861"/>
      <c r="G76" s="861"/>
      <c r="H76" s="861"/>
      <c r="I76" s="861"/>
      <c r="J76" s="861"/>
      <c r="K76" s="861"/>
      <c r="L76" s="861"/>
      <c r="M76" s="861"/>
      <c r="N76" s="861"/>
      <c r="O76" s="861"/>
      <c r="P76" s="862"/>
      <c r="Q76" s="864">
        <v>7444</v>
      </c>
      <c r="R76" s="865"/>
      <c r="S76" s="865"/>
      <c r="T76" s="865"/>
      <c r="U76" s="821"/>
      <c r="V76" s="866">
        <v>7426</v>
      </c>
      <c r="W76" s="865"/>
      <c r="X76" s="865"/>
      <c r="Y76" s="865"/>
      <c r="Z76" s="821"/>
      <c r="AA76" s="866">
        <v>18</v>
      </c>
      <c r="AB76" s="865"/>
      <c r="AC76" s="865"/>
      <c r="AD76" s="865"/>
      <c r="AE76" s="821"/>
      <c r="AF76" s="866">
        <v>18</v>
      </c>
      <c r="AG76" s="865"/>
      <c r="AH76" s="865"/>
      <c r="AI76" s="865"/>
      <c r="AJ76" s="821"/>
      <c r="AK76" s="866" t="s">
        <v>556</v>
      </c>
      <c r="AL76" s="865"/>
      <c r="AM76" s="865"/>
      <c r="AN76" s="865"/>
      <c r="AO76" s="821"/>
      <c r="AP76" s="866">
        <v>5242</v>
      </c>
      <c r="AQ76" s="865"/>
      <c r="AR76" s="865"/>
      <c r="AS76" s="865"/>
      <c r="AT76" s="821"/>
      <c r="AU76" s="866">
        <v>3183</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379</v>
      </c>
      <c r="B88" s="776" t="s">
        <v>404</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f>SUM(AF68:AJ76)</f>
        <v>87329</v>
      </c>
      <c r="AG88" s="831"/>
      <c r="AH88" s="831"/>
      <c r="AI88" s="831"/>
      <c r="AJ88" s="831"/>
      <c r="AK88" s="828"/>
      <c r="AL88" s="828"/>
      <c r="AM88" s="828"/>
      <c r="AN88" s="828"/>
      <c r="AO88" s="828"/>
      <c r="AP88" s="831">
        <f t="shared" ref="AP88" si="2">SUM(AP68:AT76)</f>
        <v>126973</v>
      </c>
      <c r="AQ88" s="831"/>
      <c r="AR88" s="831"/>
      <c r="AS88" s="831"/>
      <c r="AT88" s="831"/>
      <c r="AU88" s="831">
        <f t="shared" ref="AU88" si="3">SUM(AU68:AY76)</f>
        <v>3911</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776" t="s">
        <v>405</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f>CR7+CR8</f>
        <v>6</v>
      </c>
      <c r="CS102" s="839"/>
      <c r="CT102" s="839"/>
      <c r="CU102" s="839"/>
      <c r="CV102" s="878"/>
      <c r="CW102" s="877">
        <f>CW7</f>
        <v>38</v>
      </c>
      <c r="CX102" s="839"/>
      <c r="CY102" s="839"/>
      <c r="CZ102" s="839"/>
      <c r="DA102" s="878"/>
      <c r="DB102" s="877"/>
      <c r="DC102" s="839"/>
      <c r="DD102" s="839"/>
      <c r="DE102" s="839"/>
      <c r="DF102" s="878"/>
      <c r="DG102" s="877">
        <f>DG8</f>
        <v>3350</v>
      </c>
      <c r="DH102" s="839"/>
      <c r="DI102" s="839"/>
      <c r="DJ102" s="839"/>
      <c r="DK102" s="878"/>
      <c r="DL102" s="877"/>
      <c r="DM102" s="839"/>
      <c r="DN102" s="839"/>
      <c r="DO102" s="839"/>
      <c r="DP102" s="878"/>
      <c r="DQ102" s="877">
        <f>DQ8</f>
        <v>772</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406</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407</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410</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411</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412</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413</v>
      </c>
      <c r="AB109" s="880"/>
      <c r="AC109" s="880"/>
      <c r="AD109" s="880"/>
      <c r="AE109" s="881"/>
      <c r="AF109" s="879" t="s">
        <v>414</v>
      </c>
      <c r="AG109" s="880"/>
      <c r="AH109" s="880"/>
      <c r="AI109" s="880"/>
      <c r="AJ109" s="881"/>
      <c r="AK109" s="879" t="s">
        <v>295</v>
      </c>
      <c r="AL109" s="880"/>
      <c r="AM109" s="880"/>
      <c r="AN109" s="880"/>
      <c r="AO109" s="881"/>
      <c r="AP109" s="879" t="s">
        <v>415</v>
      </c>
      <c r="AQ109" s="880"/>
      <c r="AR109" s="880"/>
      <c r="AS109" s="880"/>
      <c r="AT109" s="882"/>
      <c r="AU109" s="899" t="s">
        <v>412</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413</v>
      </c>
      <c r="BR109" s="880"/>
      <c r="BS109" s="880"/>
      <c r="BT109" s="880"/>
      <c r="BU109" s="881"/>
      <c r="BV109" s="879" t="s">
        <v>414</v>
      </c>
      <c r="BW109" s="880"/>
      <c r="BX109" s="880"/>
      <c r="BY109" s="880"/>
      <c r="BZ109" s="881"/>
      <c r="CA109" s="879" t="s">
        <v>295</v>
      </c>
      <c r="CB109" s="880"/>
      <c r="CC109" s="880"/>
      <c r="CD109" s="880"/>
      <c r="CE109" s="881"/>
      <c r="CF109" s="900" t="s">
        <v>415</v>
      </c>
      <c r="CG109" s="900"/>
      <c r="CH109" s="900"/>
      <c r="CI109" s="900"/>
      <c r="CJ109" s="900"/>
      <c r="CK109" s="879" t="s">
        <v>416</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413</v>
      </c>
      <c r="DH109" s="880"/>
      <c r="DI109" s="880"/>
      <c r="DJ109" s="880"/>
      <c r="DK109" s="881"/>
      <c r="DL109" s="879" t="s">
        <v>414</v>
      </c>
      <c r="DM109" s="880"/>
      <c r="DN109" s="880"/>
      <c r="DO109" s="880"/>
      <c r="DP109" s="881"/>
      <c r="DQ109" s="879" t="s">
        <v>295</v>
      </c>
      <c r="DR109" s="880"/>
      <c r="DS109" s="880"/>
      <c r="DT109" s="880"/>
      <c r="DU109" s="881"/>
      <c r="DV109" s="879" t="s">
        <v>415</v>
      </c>
      <c r="DW109" s="880"/>
      <c r="DX109" s="880"/>
      <c r="DY109" s="880"/>
      <c r="DZ109" s="882"/>
    </row>
    <row r="110" spans="1:131" s="212" customFormat="1" ht="26.25" customHeight="1" x14ac:dyDescent="0.2">
      <c r="A110" s="883" t="s">
        <v>417</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11051465</v>
      </c>
      <c r="AB110" s="887"/>
      <c r="AC110" s="887"/>
      <c r="AD110" s="887"/>
      <c r="AE110" s="888"/>
      <c r="AF110" s="889">
        <v>11945797</v>
      </c>
      <c r="AG110" s="887"/>
      <c r="AH110" s="887"/>
      <c r="AI110" s="887"/>
      <c r="AJ110" s="888"/>
      <c r="AK110" s="889">
        <v>11514864</v>
      </c>
      <c r="AL110" s="887"/>
      <c r="AM110" s="887"/>
      <c r="AN110" s="887"/>
      <c r="AO110" s="888"/>
      <c r="AP110" s="890">
        <v>15.3</v>
      </c>
      <c r="AQ110" s="891"/>
      <c r="AR110" s="891"/>
      <c r="AS110" s="891"/>
      <c r="AT110" s="892"/>
      <c r="AU110" s="893" t="s">
        <v>69</v>
      </c>
      <c r="AV110" s="894"/>
      <c r="AW110" s="894"/>
      <c r="AX110" s="894"/>
      <c r="AY110" s="894"/>
      <c r="AZ110" s="916" t="s">
        <v>418</v>
      </c>
      <c r="BA110" s="884"/>
      <c r="BB110" s="884"/>
      <c r="BC110" s="884"/>
      <c r="BD110" s="884"/>
      <c r="BE110" s="884"/>
      <c r="BF110" s="884"/>
      <c r="BG110" s="884"/>
      <c r="BH110" s="884"/>
      <c r="BI110" s="884"/>
      <c r="BJ110" s="884"/>
      <c r="BK110" s="884"/>
      <c r="BL110" s="884"/>
      <c r="BM110" s="884"/>
      <c r="BN110" s="884"/>
      <c r="BO110" s="884"/>
      <c r="BP110" s="885"/>
      <c r="BQ110" s="917">
        <v>112892881</v>
      </c>
      <c r="BR110" s="918"/>
      <c r="BS110" s="918"/>
      <c r="BT110" s="918"/>
      <c r="BU110" s="918"/>
      <c r="BV110" s="918">
        <v>113794141</v>
      </c>
      <c r="BW110" s="918"/>
      <c r="BX110" s="918"/>
      <c r="BY110" s="918"/>
      <c r="BZ110" s="918"/>
      <c r="CA110" s="918">
        <v>111800564</v>
      </c>
      <c r="CB110" s="918"/>
      <c r="CC110" s="918"/>
      <c r="CD110" s="918"/>
      <c r="CE110" s="918"/>
      <c r="CF110" s="931">
        <v>148.4</v>
      </c>
      <c r="CG110" s="932"/>
      <c r="CH110" s="932"/>
      <c r="CI110" s="932"/>
      <c r="CJ110" s="932"/>
      <c r="CK110" s="933" t="s">
        <v>419</v>
      </c>
      <c r="CL110" s="934"/>
      <c r="CM110" s="916" t="s">
        <v>420</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421</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422</v>
      </c>
      <c r="BA111" s="910"/>
      <c r="BB111" s="910"/>
      <c r="BC111" s="910"/>
      <c r="BD111" s="910"/>
      <c r="BE111" s="910"/>
      <c r="BF111" s="910"/>
      <c r="BG111" s="910"/>
      <c r="BH111" s="910"/>
      <c r="BI111" s="910"/>
      <c r="BJ111" s="910"/>
      <c r="BK111" s="910"/>
      <c r="BL111" s="910"/>
      <c r="BM111" s="910"/>
      <c r="BN111" s="910"/>
      <c r="BO111" s="910"/>
      <c r="BP111" s="911"/>
      <c r="BQ111" s="912">
        <v>3916930</v>
      </c>
      <c r="BR111" s="913"/>
      <c r="BS111" s="913"/>
      <c r="BT111" s="913"/>
      <c r="BU111" s="913"/>
      <c r="BV111" s="913">
        <v>3245169</v>
      </c>
      <c r="BW111" s="913"/>
      <c r="BX111" s="913"/>
      <c r="BY111" s="913"/>
      <c r="BZ111" s="913"/>
      <c r="CA111" s="913">
        <v>2829299</v>
      </c>
      <c r="CB111" s="913"/>
      <c r="CC111" s="913"/>
      <c r="CD111" s="913"/>
      <c r="CE111" s="913"/>
      <c r="CF111" s="907">
        <v>3.8</v>
      </c>
      <c r="CG111" s="908"/>
      <c r="CH111" s="908"/>
      <c r="CI111" s="908"/>
      <c r="CJ111" s="908"/>
      <c r="CK111" s="935"/>
      <c r="CL111" s="936"/>
      <c r="CM111" s="909" t="s">
        <v>423</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v>411772</v>
      </c>
      <c r="DH111" s="913"/>
      <c r="DI111" s="913"/>
      <c r="DJ111" s="913"/>
      <c r="DK111" s="913"/>
      <c r="DL111" s="913">
        <v>373811</v>
      </c>
      <c r="DM111" s="913"/>
      <c r="DN111" s="913"/>
      <c r="DO111" s="913"/>
      <c r="DP111" s="913"/>
      <c r="DQ111" s="913">
        <v>335850</v>
      </c>
      <c r="DR111" s="913"/>
      <c r="DS111" s="913"/>
      <c r="DT111" s="913"/>
      <c r="DU111" s="913"/>
      <c r="DV111" s="914">
        <v>0.4</v>
      </c>
      <c r="DW111" s="914"/>
      <c r="DX111" s="914"/>
      <c r="DY111" s="914"/>
      <c r="DZ111" s="915"/>
    </row>
    <row r="112" spans="1:131" s="212" customFormat="1" ht="26.25" customHeight="1" x14ac:dyDescent="0.2">
      <c r="A112" s="939" t="s">
        <v>424</v>
      </c>
      <c r="B112" s="940"/>
      <c r="C112" s="910" t="s">
        <v>425</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426</v>
      </c>
      <c r="BA112" s="910"/>
      <c r="BB112" s="910"/>
      <c r="BC112" s="910"/>
      <c r="BD112" s="910"/>
      <c r="BE112" s="910"/>
      <c r="BF112" s="910"/>
      <c r="BG112" s="910"/>
      <c r="BH112" s="910"/>
      <c r="BI112" s="910"/>
      <c r="BJ112" s="910"/>
      <c r="BK112" s="910"/>
      <c r="BL112" s="910"/>
      <c r="BM112" s="910"/>
      <c r="BN112" s="910"/>
      <c r="BO112" s="910"/>
      <c r="BP112" s="911"/>
      <c r="BQ112" s="912">
        <v>25207451</v>
      </c>
      <c r="BR112" s="913"/>
      <c r="BS112" s="913"/>
      <c r="BT112" s="913"/>
      <c r="BU112" s="913"/>
      <c r="BV112" s="913">
        <v>24861817</v>
      </c>
      <c r="BW112" s="913"/>
      <c r="BX112" s="913"/>
      <c r="BY112" s="913"/>
      <c r="BZ112" s="913"/>
      <c r="CA112" s="913">
        <v>24679191</v>
      </c>
      <c r="CB112" s="913"/>
      <c r="CC112" s="913"/>
      <c r="CD112" s="913"/>
      <c r="CE112" s="913"/>
      <c r="CF112" s="907">
        <v>32.799999999999997</v>
      </c>
      <c r="CG112" s="908"/>
      <c r="CH112" s="908"/>
      <c r="CI112" s="908"/>
      <c r="CJ112" s="908"/>
      <c r="CK112" s="935"/>
      <c r="CL112" s="936"/>
      <c r="CM112" s="909" t="s">
        <v>427</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428</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2708891</v>
      </c>
      <c r="AB113" s="925"/>
      <c r="AC113" s="925"/>
      <c r="AD113" s="925"/>
      <c r="AE113" s="926"/>
      <c r="AF113" s="927">
        <v>2989214</v>
      </c>
      <c r="AG113" s="925"/>
      <c r="AH113" s="925"/>
      <c r="AI113" s="925"/>
      <c r="AJ113" s="926"/>
      <c r="AK113" s="927">
        <v>2970458</v>
      </c>
      <c r="AL113" s="925"/>
      <c r="AM113" s="925"/>
      <c r="AN113" s="925"/>
      <c r="AO113" s="926"/>
      <c r="AP113" s="928">
        <v>3.9</v>
      </c>
      <c r="AQ113" s="929"/>
      <c r="AR113" s="929"/>
      <c r="AS113" s="929"/>
      <c r="AT113" s="930"/>
      <c r="AU113" s="895"/>
      <c r="AV113" s="896"/>
      <c r="AW113" s="896"/>
      <c r="AX113" s="896"/>
      <c r="AY113" s="896"/>
      <c r="AZ113" s="909" t="s">
        <v>429</v>
      </c>
      <c r="BA113" s="910"/>
      <c r="BB113" s="910"/>
      <c r="BC113" s="910"/>
      <c r="BD113" s="910"/>
      <c r="BE113" s="910"/>
      <c r="BF113" s="910"/>
      <c r="BG113" s="910"/>
      <c r="BH113" s="910"/>
      <c r="BI113" s="910"/>
      <c r="BJ113" s="910"/>
      <c r="BK113" s="910"/>
      <c r="BL113" s="910"/>
      <c r="BM113" s="910"/>
      <c r="BN113" s="910"/>
      <c r="BO113" s="910"/>
      <c r="BP113" s="911"/>
      <c r="BQ113" s="912">
        <v>1223224</v>
      </c>
      <c r="BR113" s="913"/>
      <c r="BS113" s="913"/>
      <c r="BT113" s="913"/>
      <c r="BU113" s="913"/>
      <c r="BV113" s="913">
        <v>1473681</v>
      </c>
      <c r="BW113" s="913"/>
      <c r="BX113" s="913"/>
      <c r="BY113" s="913"/>
      <c r="BZ113" s="913"/>
      <c r="CA113" s="913">
        <v>3910670</v>
      </c>
      <c r="CB113" s="913"/>
      <c r="CC113" s="913"/>
      <c r="CD113" s="913"/>
      <c r="CE113" s="913"/>
      <c r="CF113" s="907">
        <v>5.2</v>
      </c>
      <c r="CG113" s="908"/>
      <c r="CH113" s="908"/>
      <c r="CI113" s="908"/>
      <c r="CJ113" s="908"/>
      <c r="CK113" s="935"/>
      <c r="CL113" s="936"/>
      <c r="CM113" s="909" t="s">
        <v>430</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431</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391137</v>
      </c>
      <c r="AB114" s="946"/>
      <c r="AC114" s="946"/>
      <c r="AD114" s="946"/>
      <c r="AE114" s="947"/>
      <c r="AF114" s="948">
        <v>320746</v>
      </c>
      <c r="AG114" s="946"/>
      <c r="AH114" s="946"/>
      <c r="AI114" s="946"/>
      <c r="AJ114" s="947"/>
      <c r="AK114" s="948">
        <v>353094</v>
      </c>
      <c r="AL114" s="946"/>
      <c r="AM114" s="946"/>
      <c r="AN114" s="946"/>
      <c r="AO114" s="947"/>
      <c r="AP114" s="949">
        <v>0.5</v>
      </c>
      <c r="AQ114" s="950"/>
      <c r="AR114" s="950"/>
      <c r="AS114" s="950"/>
      <c r="AT114" s="951"/>
      <c r="AU114" s="895"/>
      <c r="AV114" s="896"/>
      <c r="AW114" s="896"/>
      <c r="AX114" s="896"/>
      <c r="AY114" s="896"/>
      <c r="AZ114" s="909" t="s">
        <v>432</v>
      </c>
      <c r="BA114" s="910"/>
      <c r="BB114" s="910"/>
      <c r="BC114" s="910"/>
      <c r="BD114" s="910"/>
      <c r="BE114" s="910"/>
      <c r="BF114" s="910"/>
      <c r="BG114" s="910"/>
      <c r="BH114" s="910"/>
      <c r="BI114" s="910"/>
      <c r="BJ114" s="910"/>
      <c r="BK114" s="910"/>
      <c r="BL114" s="910"/>
      <c r="BM114" s="910"/>
      <c r="BN114" s="910"/>
      <c r="BO114" s="910"/>
      <c r="BP114" s="911"/>
      <c r="BQ114" s="912">
        <v>13076804</v>
      </c>
      <c r="BR114" s="913"/>
      <c r="BS114" s="913"/>
      <c r="BT114" s="913"/>
      <c r="BU114" s="913"/>
      <c r="BV114" s="913">
        <v>13360282</v>
      </c>
      <c r="BW114" s="913"/>
      <c r="BX114" s="913"/>
      <c r="BY114" s="913"/>
      <c r="BZ114" s="913"/>
      <c r="CA114" s="913">
        <v>12944142</v>
      </c>
      <c r="CB114" s="913"/>
      <c r="CC114" s="913"/>
      <c r="CD114" s="913"/>
      <c r="CE114" s="913"/>
      <c r="CF114" s="907">
        <v>17.2</v>
      </c>
      <c r="CG114" s="908"/>
      <c r="CH114" s="908"/>
      <c r="CI114" s="908"/>
      <c r="CJ114" s="908"/>
      <c r="CK114" s="935"/>
      <c r="CL114" s="936"/>
      <c r="CM114" s="909" t="s">
        <v>433</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434</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10679</v>
      </c>
      <c r="AB115" s="925"/>
      <c r="AC115" s="925"/>
      <c r="AD115" s="925"/>
      <c r="AE115" s="926"/>
      <c r="AF115" s="927">
        <v>10679</v>
      </c>
      <c r="AG115" s="925"/>
      <c r="AH115" s="925"/>
      <c r="AI115" s="925"/>
      <c r="AJ115" s="926"/>
      <c r="AK115" s="927">
        <v>10679</v>
      </c>
      <c r="AL115" s="925"/>
      <c r="AM115" s="925"/>
      <c r="AN115" s="925"/>
      <c r="AO115" s="926"/>
      <c r="AP115" s="928">
        <v>0</v>
      </c>
      <c r="AQ115" s="929"/>
      <c r="AR115" s="929"/>
      <c r="AS115" s="929"/>
      <c r="AT115" s="930"/>
      <c r="AU115" s="895"/>
      <c r="AV115" s="896"/>
      <c r="AW115" s="896"/>
      <c r="AX115" s="896"/>
      <c r="AY115" s="896"/>
      <c r="AZ115" s="909" t="s">
        <v>435</v>
      </c>
      <c r="BA115" s="910"/>
      <c r="BB115" s="910"/>
      <c r="BC115" s="910"/>
      <c r="BD115" s="910"/>
      <c r="BE115" s="910"/>
      <c r="BF115" s="910"/>
      <c r="BG115" s="910"/>
      <c r="BH115" s="910"/>
      <c r="BI115" s="910"/>
      <c r="BJ115" s="910"/>
      <c r="BK115" s="910"/>
      <c r="BL115" s="910"/>
      <c r="BM115" s="910"/>
      <c r="BN115" s="910"/>
      <c r="BO115" s="910"/>
      <c r="BP115" s="911"/>
      <c r="BQ115" s="912">
        <v>906229</v>
      </c>
      <c r="BR115" s="913"/>
      <c r="BS115" s="913"/>
      <c r="BT115" s="913"/>
      <c r="BU115" s="913"/>
      <c r="BV115" s="913">
        <v>740071</v>
      </c>
      <c r="BW115" s="913"/>
      <c r="BX115" s="913"/>
      <c r="BY115" s="913"/>
      <c r="BZ115" s="913"/>
      <c r="CA115" s="913">
        <v>772269</v>
      </c>
      <c r="CB115" s="913"/>
      <c r="CC115" s="913"/>
      <c r="CD115" s="913"/>
      <c r="CE115" s="913"/>
      <c r="CF115" s="907">
        <v>1</v>
      </c>
      <c r="CG115" s="908"/>
      <c r="CH115" s="908"/>
      <c r="CI115" s="908"/>
      <c r="CJ115" s="908"/>
      <c r="CK115" s="935"/>
      <c r="CL115" s="936"/>
      <c r="CM115" s="909" t="s">
        <v>436</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v>3505158</v>
      </c>
      <c r="DH115" s="946"/>
      <c r="DI115" s="946"/>
      <c r="DJ115" s="946"/>
      <c r="DK115" s="947"/>
      <c r="DL115" s="948">
        <v>2871358</v>
      </c>
      <c r="DM115" s="946"/>
      <c r="DN115" s="946"/>
      <c r="DO115" s="946"/>
      <c r="DP115" s="947"/>
      <c r="DQ115" s="948">
        <v>2493449</v>
      </c>
      <c r="DR115" s="946"/>
      <c r="DS115" s="946"/>
      <c r="DT115" s="946"/>
      <c r="DU115" s="947"/>
      <c r="DV115" s="949">
        <v>3.3</v>
      </c>
      <c r="DW115" s="950"/>
      <c r="DX115" s="950"/>
      <c r="DY115" s="950"/>
      <c r="DZ115" s="951"/>
    </row>
    <row r="116" spans="1:130" s="212" customFormat="1" ht="26.25" customHeight="1" x14ac:dyDescent="0.2">
      <c r="A116" s="943"/>
      <c r="B116" s="944"/>
      <c r="C116" s="952" t="s">
        <v>437</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1233</v>
      </c>
      <c r="AB116" s="946"/>
      <c r="AC116" s="946"/>
      <c r="AD116" s="946"/>
      <c r="AE116" s="947"/>
      <c r="AF116" s="948">
        <v>3848</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438</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439</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440</v>
      </c>
      <c r="Z117" s="881"/>
      <c r="AA117" s="965">
        <v>14163405</v>
      </c>
      <c r="AB117" s="966"/>
      <c r="AC117" s="966"/>
      <c r="AD117" s="966"/>
      <c r="AE117" s="967"/>
      <c r="AF117" s="968">
        <v>15270284</v>
      </c>
      <c r="AG117" s="966"/>
      <c r="AH117" s="966"/>
      <c r="AI117" s="966"/>
      <c r="AJ117" s="967"/>
      <c r="AK117" s="968">
        <v>14849095</v>
      </c>
      <c r="AL117" s="966"/>
      <c r="AM117" s="966"/>
      <c r="AN117" s="966"/>
      <c r="AO117" s="967"/>
      <c r="AP117" s="969"/>
      <c r="AQ117" s="970"/>
      <c r="AR117" s="970"/>
      <c r="AS117" s="970"/>
      <c r="AT117" s="971"/>
      <c r="AU117" s="895"/>
      <c r="AV117" s="896"/>
      <c r="AW117" s="896"/>
      <c r="AX117" s="896"/>
      <c r="AY117" s="896"/>
      <c r="AZ117" s="961" t="s">
        <v>441</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442</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416</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413</v>
      </c>
      <c r="AB118" s="880"/>
      <c r="AC118" s="880"/>
      <c r="AD118" s="880"/>
      <c r="AE118" s="881"/>
      <c r="AF118" s="879" t="s">
        <v>414</v>
      </c>
      <c r="AG118" s="880"/>
      <c r="AH118" s="880"/>
      <c r="AI118" s="880"/>
      <c r="AJ118" s="881"/>
      <c r="AK118" s="879" t="s">
        <v>295</v>
      </c>
      <c r="AL118" s="880"/>
      <c r="AM118" s="880"/>
      <c r="AN118" s="880"/>
      <c r="AO118" s="881"/>
      <c r="AP118" s="957" t="s">
        <v>415</v>
      </c>
      <c r="AQ118" s="958"/>
      <c r="AR118" s="958"/>
      <c r="AS118" s="958"/>
      <c r="AT118" s="959"/>
      <c r="AU118" s="895"/>
      <c r="AV118" s="896"/>
      <c r="AW118" s="896"/>
      <c r="AX118" s="896"/>
      <c r="AY118" s="896"/>
      <c r="AZ118" s="960" t="s">
        <v>443</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444</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419</v>
      </c>
      <c r="B119" s="934"/>
      <c r="C119" s="916" t="s">
        <v>420</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178</v>
      </c>
      <c r="BA119" s="233"/>
      <c r="BB119" s="233"/>
      <c r="BC119" s="233"/>
      <c r="BD119" s="233"/>
      <c r="BE119" s="233"/>
      <c r="BF119" s="233"/>
      <c r="BG119" s="233"/>
      <c r="BH119" s="233"/>
      <c r="BI119" s="233"/>
      <c r="BJ119" s="233"/>
      <c r="BK119" s="233"/>
      <c r="BL119" s="233"/>
      <c r="BM119" s="233"/>
      <c r="BN119" s="233"/>
      <c r="BO119" s="964" t="s">
        <v>445</v>
      </c>
      <c r="BP119" s="992"/>
      <c r="BQ119" s="986">
        <v>157223519</v>
      </c>
      <c r="BR119" s="987"/>
      <c r="BS119" s="987"/>
      <c r="BT119" s="987"/>
      <c r="BU119" s="987"/>
      <c r="BV119" s="987">
        <v>157475161</v>
      </c>
      <c r="BW119" s="987"/>
      <c r="BX119" s="987"/>
      <c r="BY119" s="987"/>
      <c r="BZ119" s="987"/>
      <c r="CA119" s="987">
        <v>156936135</v>
      </c>
      <c r="CB119" s="987"/>
      <c r="CC119" s="987"/>
      <c r="CD119" s="987"/>
      <c r="CE119" s="987"/>
      <c r="CF119" s="988"/>
      <c r="CG119" s="989"/>
      <c r="CH119" s="989"/>
      <c r="CI119" s="989"/>
      <c r="CJ119" s="990"/>
      <c r="CK119" s="937"/>
      <c r="CL119" s="938"/>
      <c r="CM119" s="960" t="s">
        <v>446</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423</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v>10679</v>
      </c>
      <c r="AB120" s="946"/>
      <c r="AC120" s="946"/>
      <c r="AD120" s="946"/>
      <c r="AE120" s="947"/>
      <c r="AF120" s="948">
        <v>10679</v>
      </c>
      <c r="AG120" s="946"/>
      <c r="AH120" s="946"/>
      <c r="AI120" s="946"/>
      <c r="AJ120" s="947"/>
      <c r="AK120" s="948">
        <v>10679</v>
      </c>
      <c r="AL120" s="946"/>
      <c r="AM120" s="946"/>
      <c r="AN120" s="946"/>
      <c r="AO120" s="947"/>
      <c r="AP120" s="949">
        <v>0</v>
      </c>
      <c r="AQ120" s="950"/>
      <c r="AR120" s="950"/>
      <c r="AS120" s="950"/>
      <c r="AT120" s="951"/>
      <c r="AU120" s="978" t="s">
        <v>447</v>
      </c>
      <c r="AV120" s="979"/>
      <c r="AW120" s="979"/>
      <c r="AX120" s="979"/>
      <c r="AY120" s="980"/>
      <c r="AZ120" s="916" t="s">
        <v>448</v>
      </c>
      <c r="BA120" s="884"/>
      <c r="BB120" s="884"/>
      <c r="BC120" s="884"/>
      <c r="BD120" s="884"/>
      <c r="BE120" s="884"/>
      <c r="BF120" s="884"/>
      <c r="BG120" s="884"/>
      <c r="BH120" s="884"/>
      <c r="BI120" s="884"/>
      <c r="BJ120" s="884"/>
      <c r="BK120" s="884"/>
      <c r="BL120" s="884"/>
      <c r="BM120" s="884"/>
      <c r="BN120" s="884"/>
      <c r="BO120" s="884"/>
      <c r="BP120" s="885"/>
      <c r="BQ120" s="917">
        <v>40626165</v>
      </c>
      <c r="BR120" s="918"/>
      <c r="BS120" s="918"/>
      <c r="BT120" s="918"/>
      <c r="BU120" s="918"/>
      <c r="BV120" s="918">
        <v>40302209</v>
      </c>
      <c r="BW120" s="918"/>
      <c r="BX120" s="918"/>
      <c r="BY120" s="918"/>
      <c r="BZ120" s="918"/>
      <c r="CA120" s="918">
        <v>40130629</v>
      </c>
      <c r="CB120" s="918"/>
      <c r="CC120" s="918"/>
      <c r="CD120" s="918"/>
      <c r="CE120" s="918"/>
      <c r="CF120" s="931">
        <v>53.3</v>
      </c>
      <c r="CG120" s="932"/>
      <c r="CH120" s="932"/>
      <c r="CI120" s="932"/>
      <c r="CJ120" s="932"/>
      <c r="CK120" s="993" t="s">
        <v>449</v>
      </c>
      <c r="CL120" s="994"/>
      <c r="CM120" s="994"/>
      <c r="CN120" s="994"/>
      <c r="CO120" s="995"/>
      <c r="CP120" s="1001" t="s">
        <v>398</v>
      </c>
      <c r="CQ120" s="1002"/>
      <c r="CR120" s="1002"/>
      <c r="CS120" s="1002"/>
      <c r="CT120" s="1002"/>
      <c r="CU120" s="1002"/>
      <c r="CV120" s="1002"/>
      <c r="CW120" s="1002"/>
      <c r="CX120" s="1002"/>
      <c r="CY120" s="1002"/>
      <c r="CZ120" s="1002"/>
      <c r="DA120" s="1002"/>
      <c r="DB120" s="1002"/>
      <c r="DC120" s="1002"/>
      <c r="DD120" s="1002"/>
      <c r="DE120" s="1002"/>
      <c r="DF120" s="1003"/>
      <c r="DG120" s="917">
        <v>19431197</v>
      </c>
      <c r="DH120" s="918"/>
      <c r="DI120" s="918"/>
      <c r="DJ120" s="918"/>
      <c r="DK120" s="918"/>
      <c r="DL120" s="918">
        <v>18822201</v>
      </c>
      <c r="DM120" s="918"/>
      <c r="DN120" s="918"/>
      <c r="DO120" s="918"/>
      <c r="DP120" s="918"/>
      <c r="DQ120" s="918">
        <v>18849504</v>
      </c>
      <c r="DR120" s="918"/>
      <c r="DS120" s="918"/>
      <c r="DT120" s="918"/>
      <c r="DU120" s="918"/>
      <c r="DV120" s="919">
        <v>25</v>
      </c>
      <c r="DW120" s="919"/>
      <c r="DX120" s="919"/>
      <c r="DY120" s="919"/>
      <c r="DZ120" s="920"/>
    </row>
    <row r="121" spans="1:130" s="212" customFormat="1" ht="26.25" customHeight="1" x14ac:dyDescent="0.2">
      <c r="A121" s="1044"/>
      <c r="B121" s="936"/>
      <c r="C121" s="961" t="s">
        <v>450</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451</v>
      </c>
      <c r="BA121" s="910"/>
      <c r="BB121" s="910"/>
      <c r="BC121" s="910"/>
      <c r="BD121" s="910"/>
      <c r="BE121" s="910"/>
      <c r="BF121" s="910"/>
      <c r="BG121" s="910"/>
      <c r="BH121" s="910"/>
      <c r="BI121" s="910"/>
      <c r="BJ121" s="910"/>
      <c r="BK121" s="910"/>
      <c r="BL121" s="910"/>
      <c r="BM121" s="910"/>
      <c r="BN121" s="910"/>
      <c r="BO121" s="910"/>
      <c r="BP121" s="911"/>
      <c r="BQ121" s="912">
        <v>26705874</v>
      </c>
      <c r="BR121" s="913"/>
      <c r="BS121" s="913"/>
      <c r="BT121" s="913"/>
      <c r="BU121" s="913"/>
      <c r="BV121" s="913">
        <v>26723290</v>
      </c>
      <c r="BW121" s="913"/>
      <c r="BX121" s="913"/>
      <c r="BY121" s="913"/>
      <c r="BZ121" s="913"/>
      <c r="CA121" s="913">
        <v>26218784</v>
      </c>
      <c r="CB121" s="913"/>
      <c r="CC121" s="913"/>
      <c r="CD121" s="913"/>
      <c r="CE121" s="913"/>
      <c r="CF121" s="907">
        <v>34.799999999999997</v>
      </c>
      <c r="CG121" s="908"/>
      <c r="CH121" s="908"/>
      <c r="CI121" s="908"/>
      <c r="CJ121" s="908"/>
      <c r="CK121" s="996"/>
      <c r="CL121" s="997"/>
      <c r="CM121" s="997"/>
      <c r="CN121" s="997"/>
      <c r="CO121" s="998"/>
      <c r="CP121" s="1006" t="s">
        <v>397</v>
      </c>
      <c r="CQ121" s="1007"/>
      <c r="CR121" s="1007"/>
      <c r="CS121" s="1007"/>
      <c r="CT121" s="1007"/>
      <c r="CU121" s="1007"/>
      <c r="CV121" s="1007"/>
      <c r="CW121" s="1007"/>
      <c r="CX121" s="1007"/>
      <c r="CY121" s="1007"/>
      <c r="CZ121" s="1007"/>
      <c r="DA121" s="1007"/>
      <c r="DB121" s="1007"/>
      <c r="DC121" s="1007"/>
      <c r="DD121" s="1007"/>
      <c r="DE121" s="1007"/>
      <c r="DF121" s="1008"/>
      <c r="DG121" s="912">
        <v>4955621</v>
      </c>
      <c r="DH121" s="913"/>
      <c r="DI121" s="913"/>
      <c r="DJ121" s="913"/>
      <c r="DK121" s="913"/>
      <c r="DL121" s="913">
        <v>4599308</v>
      </c>
      <c r="DM121" s="913"/>
      <c r="DN121" s="913"/>
      <c r="DO121" s="913"/>
      <c r="DP121" s="913"/>
      <c r="DQ121" s="913">
        <v>4467705</v>
      </c>
      <c r="DR121" s="913"/>
      <c r="DS121" s="913"/>
      <c r="DT121" s="913"/>
      <c r="DU121" s="913"/>
      <c r="DV121" s="914">
        <v>5.9</v>
      </c>
      <c r="DW121" s="914"/>
      <c r="DX121" s="914"/>
      <c r="DY121" s="914"/>
      <c r="DZ121" s="915"/>
    </row>
    <row r="122" spans="1:130" s="212" customFormat="1" ht="26.25" customHeight="1" x14ac:dyDescent="0.2">
      <c r="A122" s="1044"/>
      <c r="B122" s="936"/>
      <c r="C122" s="909" t="s">
        <v>433</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452</v>
      </c>
      <c r="BA122" s="952"/>
      <c r="BB122" s="952"/>
      <c r="BC122" s="952"/>
      <c r="BD122" s="952"/>
      <c r="BE122" s="952"/>
      <c r="BF122" s="952"/>
      <c r="BG122" s="952"/>
      <c r="BH122" s="952"/>
      <c r="BI122" s="952"/>
      <c r="BJ122" s="952"/>
      <c r="BK122" s="952"/>
      <c r="BL122" s="952"/>
      <c r="BM122" s="952"/>
      <c r="BN122" s="952"/>
      <c r="BO122" s="952"/>
      <c r="BP122" s="953"/>
      <c r="BQ122" s="986">
        <v>113778383</v>
      </c>
      <c r="BR122" s="987"/>
      <c r="BS122" s="987"/>
      <c r="BT122" s="987"/>
      <c r="BU122" s="987"/>
      <c r="BV122" s="987">
        <v>109393145</v>
      </c>
      <c r="BW122" s="987"/>
      <c r="BX122" s="987"/>
      <c r="BY122" s="987"/>
      <c r="BZ122" s="987"/>
      <c r="CA122" s="987">
        <v>105296534</v>
      </c>
      <c r="CB122" s="987"/>
      <c r="CC122" s="987"/>
      <c r="CD122" s="987"/>
      <c r="CE122" s="987"/>
      <c r="CF122" s="1004">
        <v>139.80000000000001</v>
      </c>
      <c r="CG122" s="1005"/>
      <c r="CH122" s="1005"/>
      <c r="CI122" s="1005"/>
      <c r="CJ122" s="1005"/>
      <c r="CK122" s="996"/>
      <c r="CL122" s="997"/>
      <c r="CM122" s="997"/>
      <c r="CN122" s="997"/>
      <c r="CO122" s="998"/>
      <c r="CP122" s="1006" t="s">
        <v>395</v>
      </c>
      <c r="CQ122" s="1007"/>
      <c r="CR122" s="1007"/>
      <c r="CS122" s="1007"/>
      <c r="CT122" s="1007"/>
      <c r="CU122" s="1007"/>
      <c r="CV122" s="1007"/>
      <c r="CW122" s="1007"/>
      <c r="CX122" s="1007"/>
      <c r="CY122" s="1007"/>
      <c r="CZ122" s="1007"/>
      <c r="DA122" s="1007"/>
      <c r="DB122" s="1007"/>
      <c r="DC122" s="1007"/>
      <c r="DD122" s="1007"/>
      <c r="DE122" s="1007"/>
      <c r="DF122" s="1008"/>
      <c r="DG122" s="912">
        <v>820633</v>
      </c>
      <c r="DH122" s="913"/>
      <c r="DI122" s="913"/>
      <c r="DJ122" s="913"/>
      <c r="DK122" s="913"/>
      <c r="DL122" s="913">
        <v>1440308</v>
      </c>
      <c r="DM122" s="913"/>
      <c r="DN122" s="913"/>
      <c r="DO122" s="913"/>
      <c r="DP122" s="913"/>
      <c r="DQ122" s="913">
        <v>1361982</v>
      </c>
      <c r="DR122" s="913"/>
      <c r="DS122" s="913"/>
      <c r="DT122" s="913"/>
      <c r="DU122" s="913"/>
      <c r="DV122" s="914">
        <v>1.8</v>
      </c>
      <c r="DW122" s="914"/>
      <c r="DX122" s="914"/>
      <c r="DY122" s="914"/>
      <c r="DZ122" s="915"/>
    </row>
    <row r="123" spans="1:130" s="212" customFormat="1" ht="26.25" customHeight="1" x14ac:dyDescent="0.2">
      <c r="A123" s="1044"/>
      <c r="B123" s="936"/>
      <c r="C123" s="909" t="s">
        <v>439</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178</v>
      </c>
      <c r="BA123" s="233"/>
      <c r="BB123" s="233"/>
      <c r="BC123" s="233"/>
      <c r="BD123" s="233"/>
      <c r="BE123" s="233"/>
      <c r="BF123" s="233"/>
      <c r="BG123" s="233"/>
      <c r="BH123" s="233"/>
      <c r="BI123" s="233"/>
      <c r="BJ123" s="233"/>
      <c r="BK123" s="233"/>
      <c r="BL123" s="233"/>
      <c r="BM123" s="233"/>
      <c r="BN123" s="233"/>
      <c r="BO123" s="964" t="s">
        <v>453</v>
      </c>
      <c r="BP123" s="992"/>
      <c r="BQ123" s="1050">
        <v>181110422</v>
      </c>
      <c r="BR123" s="1051"/>
      <c r="BS123" s="1051"/>
      <c r="BT123" s="1051"/>
      <c r="BU123" s="1051"/>
      <c r="BV123" s="1051">
        <v>176418644</v>
      </c>
      <c r="BW123" s="1051"/>
      <c r="BX123" s="1051"/>
      <c r="BY123" s="1051"/>
      <c r="BZ123" s="1051"/>
      <c r="CA123" s="1051">
        <v>171645947</v>
      </c>
      <c r="CB123" s="1051"/>
      <c r="CC123" s="1051"/>
      <c r="CD123" s="1051"/>
      <c r="CE123" s="1051"/>
      <c r="CF123" s="988"/>
      <c r="CG123" s="989"/>
      <c r="CH123" s="989"/>
      <c r="CI123" s="989"/>
      <c r="CJ123" s="990"/>
      <c r="CK123" s="996"/>
      <c r="CL123" s="997"/>
      <c r="CM123" s="997"/>
      <c r="CN123" s="997"/>
      <c r="CO123" s="998"/>
      <c r="CP123" s="1006"/>
      <c r="CQ123" s="1007"/>
      <c r="CR123" s="1007"/>
      <c r="CS123" s="1007"/>
      <c r="CT123" s="1007"/>
      <c r="CU123" s="1007"/>
      <c r="CV123" s="1007"/>
      <c r="CW123" s="1007"/>
      <c r="CX123" s="1007"/>
      <c r="CY123" s="1007"/>
      <c r="CZ123" s="1007"/>
      <c r="DA123" s="1007"/>
      <c r="DB123" s="1007"/>
      <c r="DC123" s="1007"/>
      <c r="DD123" s="1007"/>
      <c r="DE123" s="1007"/>
      <c r="DF123" s="1008"/>
      <c r="DG123" s="945"/>
      <c r="DH123" s="946"/>
      <c r="DI123" s="946"/>
      <c r="DJ123" s="946"/>
      <c r="DK123" s="947"/>
      <c r="DL123" s="948"/>
      <c r="DM123" s="946"/>
      <c r="DN123" s="946"/>
      <c r="DO123" s="946"/>
      <c r="DP123" s="947"/>
      <c r="DQ123" s="948"/>
      <c r="DR123" s="946"/>
      <c r="DS123" s="946"/>
      <c r="DT123" s="946"/>
      <c r="DU123" s="947"/>
      <c r="DV123" s="949"/>
      <c r="DW123" s="950"/>
      <c r="DX123" s="950"/>
      <c r="DY123" s="950"/>
      <c r="DZ123" s="951"/>
    </row>
    <row r="124" spans="1:130" s="212" customFormat="1" ht="26.25" customHeight="1" thickBot="1" x14ac:dyDescent="0.25">
      <c r="A124" s="1044"/>
      <c r="B124" s="936"/>
      <c r="C124" s="909" t="s">
        <v>442</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454</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455</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444</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456</v>
      </c>
      <c r="CL125" s="994"/>
      <c r="CM125" s="994"/>
      <c r="CN125" s="994"/>
      <c r="CO125" s="995"/>
      <c r="CP125" s="916" t="s">
        <v>457</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446</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458</v>
      </c>
      <c r="CQ126" s="910"/>
      <c r="CR126" s="910"/>
      <c r="CS126" s="910"/>
      <c r="CT126" s="910"/>
      <c r="CU126" s="910"/>
      <c r="CV126" s="910"/>
      <c r="CW126" s="910"/>
      <c r="CX126" s="910"/>
      <c r="CY126" s="910"/>
      <c r="CZ126" s="910"/>
      <c r="DA126" s="910"/>
      <c r="DB126" s="910"/>
      <c r="DC126" s="910"/>
      <c r="DD126" s="910"/>
      <c r="DE126" s="910"/>
      <c r="DF126" s="911"/>
      <c r="DG126" s="912">
        <v>906229</v>
      </c>
      <c r="DH126" s="913"/>
      <c r="DI126" s="913"/>
      <c r="DJ126" s="913"/>
      <c r="DK126" s="913"/>
      <c r="DL126" s="913">
        <v>740071</v>
      </c>
      <c r="DM126" s="913"/>
      <c r="DN126" s="913"/>
      <c r="DO126" s="913"/>
      <c r="DP126" s="913"/>
      <c r="DQ126" s="913">
        <v>772269</v>
      </c>
      <c r="DR126" s="913"/>
      <c r="DS126" s="913"/>
      <c r="DT126" s="913"/>
      <c r="DU126" s="913"/>
      <c r="DV126" s="914">
        <v>1</v>
      </c>
      <c r="DW126" s="914"/>
      <c r="DX126" s="914"/>
      <c r="DY126" s="914"/>
      <c r="DZ126" s="915"/>
    </row>
    <row r="127" spans="1:130" s="212" customFormat="1" ht="26.25" customHeight="1" x14ac:dyDescent="0.2">
      <c r="A127" s="1045"/>
      <c r="B127" s="938"/>
      <c r="C127" s="960" t="s">
        <v>459</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460</v>
      </c>
      <c r="AY127" s="1019"/>
      <c r="AZ127" s="1019"/>
      <c r="BA127" s="1019"/>
      <c r="BB127" s="1019"/>
      <c r="BC127" s="1019"/>
      <c r="BD127" s="1019"/>
      <c r="BE127" s="1020"/>
      <c r="BF127" s="1021" t="s">
        <v>461</v>
      </c>
      <c r="BG127" s="1019"/>
      <c r="BH127" s="1019"/>
      <c r="BI127" s="1019"/>
      <c r="BJ127" s="1019"/>
      <c r="BK127" s="1019"/>
      <c r="BL127" s="1020"/>
      <c r="BM127" s="1021" t="s">
        <v>462</v>
      </c>
      <c r="BN127" s="1019"/>
      <c r="BO127" s="1019"/>
      <c r="BP127" s="1019"/>
      <c r="BQ127" s="1019"/>
      <c r="BR127" s="1019"/>
      <c r="BS127" s="1020"/>
      <c r="BT127" s="1021" t="s">
        <v>463</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464</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465</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466</v>
      </c>
      <c r="X128" s="1030"/>
      <c r="Y128" s="1030"/>
      <c r="Z128" s="1031"/>
      <c r="AA128" s="1032">
        <v>3491133</v>
      </c>
      <c r="AB128" s="1033"/>
      <c r="AC128" s="1033"/>
      <c r="AD128" s="1033"/>
      <c r="AE128" s="1034"/>
      <c r="AF128" s="1035">
        <v>3459910</v>
      </c>
      <c r="AG128" s="1033"/>
      <c r="AH128" s="1033"/>
      <c r="AI128" s="1033"/>
      <c r="AJ128" s="1034"/>
      <c r="AK128" s="1035">
        <v>4184484</v>
      </c>
      <c r="AL128" s="1033"/>
      <c r="AM128" s="1033"/>
      <c r="AN128" s="1033"/>
      <c r="AO128" s="1034"/>
      <c r="AP128" s="1036"/>
      <c r="AQ128" s="1037"/>
      <c r="AR128" s="1037"/>
      <c r="AS128" s="1037"/>
      <c r="AT128" s="1038"/>
      <c r="AU128" s="214"/>
      <c r="AV128" s="214"/>
      <c r="AW128" s="214"/>
      <c r="AX128" s="883" t="s">
        <v>467</v>
      </c>
      <c r="AY128" s="884"/>
      <c r="AZ128" s="884"/>
      <c r="BA128" s="884"/>
      <c r="BB128" s="884"/>
      <c r="BC128" s="884"/>
      <c r="BD128" s="884"/>
      <c r="BE128" s="885"/>
      <c r="BF128" s="1039" t="s">
        <v>122</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468</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469</v>
      </c>
      <c r="X129" s="1058"/>
      <c r="Y129" s="1058"/>
      <c r="Z129" s="1059"/>
      <c r="AA129" s="945">
        <v>81083765</v>
      </c>
      <c r="AB129" s="946"/>
      <c r="AC129" s="946"/>
      <c r="AD129" s="946"/>
      <c r="AE129" s="947"/>
      <c r="AF129" s="948">
        <v>82494461</v>
      </c>
      <c r="AG129" s="946"/>
      <c r="AH129" s="946"/>
      <c r="AI129" s="946"/>
      <c r="AJ129" s="947"/>
      <c r="AK129" s="948">
        <v>84671319</v>
      </c>
      <c r="AL129" s="946"/>
      <c r="AM129" s="946"/>
      <c r="AN129" s="946"/>
      <c r="AO129" s="947"/>
      <c r="AP129" s="1060"/>
      <c r="AQ129" s="1061"/>
      <c r="AR129" s="1061"/>
      <c r="AS129" s="1061"/>
      <c r="AT129" s="1062"/>
      <c r="AU129" s="215"/>
      <c r="AV129" s="215"/>
      <c r="AW129" s="215"/>
      <c r="AX129" s="1052" t="s">
        <v>470</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471</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472</v>
      </c>
      <c r="X130" s="1058"/>
      <c r="Y130" s="1058"/>
      <c r="Z130" s="1059"/>
      <c r="AA130" s="945">
        <v>9963570</v>
      </c>
      <c r="AB130" s="946"/>
      <c r="AC130" s="946"/>
      <c r="AD130" s="946"/>
      <c r="AE130" s="947"/>
      <c r="AF130" s="948">
        <v>9662715</v>
      </c>
      <c r="AG130" s="946"/>
      <c r="AH130" s="946"/>
      <c r="AI130" s="946"/>
      <c r="AJ130" s="947"/>
      <c r="AK130" s="948">
        <v>9330290</v>
      </c>
      <c r="AL130" s="946"/>
      <c r="AM130" s="946"/>
      <c r="AN130" s="946"/>
      <c r="AO130" s="947"/>
      <c r="AP130" s="1060"/>
      <c r="AQ130" s="1061"/>
      <c r="AR130" s="1061"/>
      <c r="AS130" s="1061"/>
      <c r="AT130" s="1062"/>
      <c r="AU130" s="215"/>
      <c r="AV130" s="215"/>
      <c r="AW130" s="215"/>
      <c r="AX130" s="1052" t="s">
        <v>473</v>
      </c>
      <c r="AY130" s="910"/>
      <c r="AZ130" s="910"/>
      <c r="BA130" s="910"/>
      <c r="BB130" s="910"/>
      <c r="BC130" s="910"/>
      <c r="BD130" s="910"/>
      <c r="BE130" s="911"/>
      <c r="BF130" s="1088">
        <v>1.9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474</v>
      </c>
      <c r="X131" s="1095"/>
      <c r="Y131" s="1095"/>
      <c r="Z131" s="1096"/>
      <c r="AA131" s="991">
        <v>71120195</v>
      </c>
      <c r="AB131" s="973"/>
      <c r="AC131" s="973"/>
      <c r="AD131" s="973"/>
      <c r="AE131" s="974"/>
      <c r="AF131" s="972">
        <v>72831746</v>
      </c>
      <c r="AG131" s="973"/>
      <c r="AH131" s="973"/>
      <c r="AI131" s="973"/>
      <c r="AJ131" s="974"/>
      <c r="AK131" s="972">
        <v>75341029</v>
      </c>
      <c r="AL131" s="973"/>
      <c r="AM131" s="973"/>
      <c r="AN131" s="973"/>
      <c r="AO131" s="974"/>
      <c r="AP131" s="1097"/>
      <c r="AQ131" s="1098"/>
      <c r="AR131" s="1098"/>
      <c r="AS131" s="1098"/>
      <c r="AT131" s="1099"/>
      <c r="AU131" s="215"/>
      <c r="AV131" s="215"/>
      <c r="AW131" s="215"/>
      <c r="AX131" s="1070" t="s">
        <v>475</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476</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477</v>
      </c>
      <c r="W132" s="1081"/>
      <c r="X132" s="1081"/>
      <c r="Y132" s="1081"/>
      <c r="Z132" s="1082"/>
      <c r="AA132" s="1083">
        <v>0.99648489399999995</v>
      </c>
      <c r="AB132" s="1084"/>
      <c r="AC132" s="1084"/>
      <c r="AD132" s="1084"/>
      <c r="AE132" s="1085"/>
      <c r="AF132" s="1086">
        <v>2.9487951589999999</v>
      </c>
      <c r="AG132" s="1084"/>
      <c r="AH132" s="1084"/>
      <c r="AI132" s="1084"/>
      <c r="AJ132" s="1085"/>
      <c r="AK132" s="1086">
        <v>1.771041646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478</v>
      </c>
      <c r="W133" s="1064"/>
      <c r="X133" s="1064"/>
      <c r="Y133" s="1064"/>
      <c r="Z133" s="1065"/>
      <c r="AA133" s="1066">
        <v>0.6</v>
      </c>
      <c r="AB133" s="1067"/>
      <c r="AC133" s="1067"/>
      <c r="AD133" s="1067"/>
      <c r="AE133" s="1068"/>
      <c r="AF133" s="1066">
        <v>1.5</v>
      </c>
      <c r="AG133" s="1067"/>
      <c r="AH133" s="1067"/>
      <c r="AI133" s="1067"/>
      <c r="AJ133" s="1068"/>
      <c r="AK133" s="1066">
        <v>1.9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S/upZ8/6Cr+0IMLwH+TnNdUSajIweYbkI+PuFiQIVAsgwKICYFgsGiuJtXo8H2aXpWT89ytl9+E6IugLv/ZwQ==" saltValue="jUqts/WHb7WBAVMeXKALp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6r7iklwxdsEpaKtO/BzF8QDUhyAGaHiS0UUsFHXFuN35NNI2v0q5Yqjszj/3UMDQnX8j/dTf4/f95o0lb2SLA==" saltValue="NA65jY7oTa50wZvd4mm9zQ=="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1T7X1EtyzjfPpxIC8lJbcID6MxCw8gmKlf06RPdxyw9pUPxqG+dmoL1SBjYLbkCJgzj0DlbSRKdWoItEaqGG0Q==" saltValue="WrbiacQJDZxkOINUhaQe5w==" spinCount="100000" sheet="1" objects="1" scenarios="1"/>
  <dataConsolidate/>
  <phoneticPr fontId="2"/>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01" t="s">
        <v>482</v>
      </c>
      <c r="AP7" s="253"/>
      <c r="AQ7" s="254" t="s">
        <v>483</v>
      </c>
      <c r="AR7" s="255"/>
    </row>
    <row r="8" spans="1:46" ht="13.2" x14ac:dyDescent="0.2">
      <c r="A8" s="247"/>
      <c r="AK8" s="256"/>
      <c r="AL8" s="257"/>
      <c r="AM8" s="257"/>
      <c r="AN8" s="258"/>
      <c r="AO8" s="1102"/>
      <c r="AP8" s="259" t="s">
        <v>484</v>
      </c>
      <c r="AQ8" s="260" t="s">
        <v>485</v>
      </c>
      <c r="AR8" s="261" t="s">
        <v>486</v>
      </c>
    </row>
    <row r="9" spans="1:46" ht="13.2" x14ac:dyDescent="0.2">
      <c r="A9" s="247"/>
      <c r="AK9" s="1103" t="s">
        <v>487</v>
      </c>
      <c r="AL9" s="1104"/>
      <c r="AM9" s="1104"/>
      <c r="AN9" s="1105"/>
      <c r="AO9" s="262">
        <v>21887871</v>
      </c>
      <c r="AP9" s="262">
        <v>55790</v>
      </c>
      <c r="AQ9" s="263">
        <v>69190</v>
      </c>
      <c r="AR9" s="264">
        <v>-19.399999999999999</v>
      </c>
    </row>
    <row r="10" spans="1:46" ht="13.5" customHeight="1" x14ac:dyDescent="0.2">
      <c r="A10" s="247"/>
      <c r="AK10" s="1103" t="s">
        <v>488</v>
      </c>
      <c r="AL10" s="1104"/>
      <c r="AM10" s="1104"/>
      <c r="AN10" s="1105"/>
      <c r="AO10" s="265">
        <v>3663550</v>
      </c>
      <c r="AP10" s="265">
        <v>9338</v>
      </c>
      <c r="AQ10" s="266">
        <v>1817</v>
      </c>
      <c r="AR10" s="267">
        <v>413.9</v>
      </c>
    </row>
    <row r="11" spans="1:46" ht="13.5" customHeight="1" x14ac:dyDescent="0.2">
      <c r="A11" s="247"/>
      <c r="AK11" s="1103" t="s">
        <v>489</v>
      </c>
      <c r="AL11" s="1104"/>
      <c r="AM11" s="1104"/>
      <c r="AN11" s="1105"/>
      <c r="AO11" s="265">
        <v>56286</v>
      </c>
      <c r="AP11" s="265">
        <v>143</v>
      </c>
      <c r="AQ11" s="266">
        <v>711</v>
      </c>
      <c r="AR11" s="267">
        <v>-79.900000000000006</v>
      </c>
    </row>
    <row r="12" spans="1:46" ht="13.5" customHeight="1" x14ac:dyDescent="0.2">
      <c r="A12" s="247"/>
      <c r="AK12" s="1103" t="s">
        <v>490</v>
      </c>
      <c r="AL12" s="1104"/>
      <c r="AM12" s="1104"/>
      <c r="AN12" s="1105"/>
      <c r="AO12" s="265" t="s">
        <v>491</v>
      </c>
      <c r="AP12" s="265" t="s">
        <v>491</v>
      </c>
      <c r="AQ12" s="266">
        <v>19</v>
      </c>
      <c r="AR12" s="267" t="s">
        <v>491</v>
      </c>
    </row>
    <row r="13" spans="1:46" ht="13.5" customHeight="1" x14ac:dyDescent="0.2">
      <c r="A13" s="247"/>
      <c r="AK13" s="1103" t="s">
        <v>492</v>
      </c>
      <c r="AL13" s="1104"/>
      <c r="AM13" s="1104"/>
      <c r="AN13" s="1105"/>
      <c r="AO13" s="265">
        <v>774311</v>
      </c>
      <c r="AP13" s="265">
        <v>1974</v>
      </c>
      <c r="AQ13" s="266">
        <v>2094</v>
      </c>
      <c r="AR13" s="267">
        <v>-5.7</v>
      </c>
    </row>
    <row r="14" spans="1:46" ht="13.5" customHeight="1" x14ac:dyDescent="0.2">
      <c r="A14" s="247"/>
      <c r="AK14" s="1103" t="s">
        <v>493</v>
      </c>
      <c r="AL14" s="1104"/>
      <c r="AM14" s="1104"/>
      <c r="AN14" s="1105"/>
      <c r="AO14" s="265">
        <v>395339</v>
      </c>
      <c r="AP14" s="265">
        <v>1008</v>
      </c>
      <c r="AQ14" s="266">
        <v>1351</v>
      </c>
      <c r="AR14" s="267">
        <v>-25.4</v>
      </c>
    </row>
    <row r="15" spans="1:46" ht="13.5" customHeight="1" x14ac:dyDescent="0.2">
      <c r="A15" s="247"/>
      <c r="AK15" s="1106" t="s">
        <v>494</v>
      </c>
      <c r="AL15" s="1107"/>
      <c r="AM15" s="1107"/>
      <c r="AN15" s="1108"/>
      <c r="AO15" s="265">
        <v>-1476154</v>
      </c>
      <c r="AP15" s="265">
        <v>-3763</v>
      </c>
      <c r="AQ15" s="266">
        <v>-3935</v>
      </c>
      <c r="AR15" s="267">
        <v>-4.4000000000000004</v>
      </c>
    </row>
    <row r="16" spans="1:46" ht="13.2" x14ac:dyDescent="0.2">
      <c r="A16" s="247"/>
      <c r="AK16" s="1106" t="s">
        <v>178</v>
      </c>
      <c r="AL16" s="1107"/>
      <c r="AM16" s="1107"/>
      <c r="AN16" s="1108"/>
      <c r="AO16" s="265">
        <v>25301203</v>
      </c>
      <c r="AP16" s="265">
        <v>64490</v>
      </c>
      <c r="AQ16" s="266">
        <v>71247</v>
      </c>
      <c r="AR16" s="267">
        <v>-9.5</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09" t="s">
        <v>499</v>
      </c>
      <c r="AL21" s="1110"/>
      <c r="AM21" s="1110"/>
      <c r="AN21" s="1111"/>
      <c r="AO21" s="277">
        <v>5.26</v>
      </c>
      <c r="AP21" s="278">
        <v>6.59</v>
      </c>
      <c r="AQ21" s="279">
        <v>-1.33</v>
      </c>
      <c r="AS21" s="280"/>
      <c r="AT21" s="276"/>
    </row>
    <row r="22" spans="1:46" s="248" customFormat="1" ht="13.2" x14ac:dyDescent="0.2">
      <c r="A22" s="276"/>
      <c r="AK22" s="1109" t="s">
        <v>500</v>
      </c>
      <c r="AL22" s="1110"/>
      <c r="AM22" s="1110"/>
      <c r="AN22" s="1111"/>
      <c r="AO22" s="281">
        <v>98.1</v>
      </c>
      <c r="AP22" s="282">
        <v>99.2</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501</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01" t="s">
        <v>482</v>
      </c>
      <c r="AP30" s="253"/>
      <c r="AQ30" s="254" t="s">
        <v>483</v>
      </c>
      <c r="AR30" s="255"/>
    </row>
    <row r="31" spans="1:46" ht="13.2" x14ac:dyDescent="0.2">
      <c r="A31" s="247"/>
      <c r="AK31" s="256"/>
      <c r="AL31" s="257"/>
      <c r="AM31" s="257"/>
      <c r="AN31" s="258"/>
      <c r="AO31" s="1102"/>
      <c r="AP31" s="259" t="s">
        <v>484</v>
      </c>
      <c r="AQ31" s="260" t="s">
        <v>485</v>
      </c>
      <c r="AR31" s="261" t="s">
        <v>486</v>
      </c>
    </row>
    <row r="32" spans="1:46" ht="27" customHeight="1" x14ac:dyDescent="0.2">
      <c r="A32" s="247"/>
      <c r="AK32" s="1117" t="s">
        <v>504</v>
      </c>
      <c r="AL32" s="1118"/>
      <c r="AM32" s="1118"/>
      <c r="AN32" s="1119"/>
      <c r="AO32" s="291">
        <v>11514864</v>
      </c>
      <c r="AP32" s="291">
        <v>29350</v>
      </c>
      <c r="AQ32" s="292">
        <v>37151</v>
      </c>
      <c r="AR32" s="293">
        <v>-21</v>
      </c>
    </row>
    <row r="33" spans="1:46" ht="13.5" customHeight="1" x14ac:dyDescent="0.2">
      <c r="A33" s="247"/>
      <c r="AK33" s="1117" t="s">
        <v>505</v>
      </c>
      <c r="AL33" s="1118"/>
      <c r="AM33" s="1118"/>
      <c r="AN33" s="1119"/>
      <c r="AO33" s="291" t="s">
        <v>491</v>
      </c>
      <c r="AP33" s="291" t="s">
        <v>491</v>
      </c>
      <c r="AQ33" s="292">
        <v>1</v>
      </c>
      <c r="AR33" s="293" t="s">
        <v>491</v>
      </c>
    </row>
    <row r="34" spans="1:46" ht="27" customHeight="1" x14ac:dyDescent="0.2">
      <c r="A34" s="247"/>
      <c r="AK34" s="1117" t="s">
        <v>506</v>
      </c>
      <c r="AL34" s="1118"/>
      <c r="AM34" s="1118"/>
      <c r="AN34" s="1119"/>
      <c r="AO34" s="291" t="s">
        <v>491</v>
      </c>
      <c r="AP34" s="291" t="s">
        <v>491</v>
      </c>
      <c r="AQ34" s="292">
        <v>48</v>
      </c>
      <c r="AR34" s="293" t="s">
        <v>491</v>
      </c>
    </row>
    <row r="35" spans="1:46" ht="27" customHeight="1" x14ac:dyDescent="0.2">
      <c r="A35" s="247"/>
      <c r="AK35" s="1117" t="s">
        <v>507</v>
      </c>
      <c r="AL35" s="1118"/>
      <c r="AM35" s="1118"/>
      <c r="AN35" s="1119"/>
      <c r="AO35" s="291">
        <v>2970458</v>
      </c>
      <c r="AP35" s="291">
        <v>7571</v>
      </c>
      <c r="AQ35" s="292">
        <v>8181</v>
      </c>
      <c r="AR35" s="293">
        <v>-7.5</v>
      </c>
    </row>
    <row r="36" spans="1:46" ht="27" customHeight="1" x14ac:dyDescent="0.2">
      <c r="A36" s="247"/>
      <c r="AK36" s="1117" t="s">
        <v>508</v>
      </c>
      <c r="AL36" s="1118"/>
      <c r="AM36" s="1118"/>
      <c r="AN36" s="1119"/>
      <c r="AO36" s="291">
        <v>353094</v>
      </c>
      <c r="AP36" s="291">
        <v>900</v>
      </c>
      <c r="AQ36" s="292">
        <v>473</v>
      </c>
      <c r="AR36" s="293">
        <v>90.3</v>
      </c>
    </row>
    <row r="37" spans="1:46" ht="13.5" customHeight="1" x14ac:dyDescent="0.2">
      <c r="A37" s="247"/>
      <c r="AK37" s="1117" t="s">
        <v>509</v>
      </c>
      <c r="AL37" s="1118"/>
      <c r="AM37" s="1118"/>
      <c r="AN37" s="1119"/>
      <c r="AO37" s="291">
        <v>10679</v>
      </c>
      <c r="AP37" s="291">
        <v>27</v>
      </c>
      <c r="AQ37" s="292">
        <v>499</v>
      </c>
      <c r="AR37" s="293">
        <v>-94.6</v>
      </c>
    </row>
    <row r="38" spans="1:46" ht="27" customHeight="1" x14ac:dyDescent="0.2">
      <c r="A38" s="247"/>
      <c r="AK38" s="1120" t="s">
        <v>510</v>
      </c>
      <c r="AL38" s="1121"/>
      <c r="AM38" s="1121"/>
      <c r="AN38" s="1122"/>
      <c r="AO38" s="294" t="s">
        <v>491</v>
      </c>
      <c r="AP38" s="294" t="s">
        <v>491</v>
      </c>
      <c r="AQ38" s="295">
        <v>1</v>
      </c>
      <c r="AR38" s="283" t="s">
        <v>491</v>
      </c>
      <c r="AS38" s="290"/>
    </row>
    <row r="39" spans="1:46" ht="13.2" x14ac:dyDescent="0.2">
      <c r="A39" s="247"/>
      <c r="AK39" s="1120" t="s">
        <v>511</v>
      </c>
      <c r="AL39" s="1121"/>
      <c r="AM39" s="1121"/>
      <c r="AN39" s="1122"/>
      <c r="AO39" s="291">
        <v>-4184484</v>
      </c>
      <c r="AP39" s="291">
        <v>-10666</v>
      </c>
      <c r="AQ39" s="292">
        <v>-8269</v>
      </c>
      <c r="AR39" s="293">
        <v>29</v>
      </c>
      <c r="AS39" s="290"/>
    </row>
    <row r="40" spans="1:46" ht="27" customHeight="1" x14ac:dyDescent="0.2">
      <c r="A40" s="247"/>
      <c r="AK40" s="1117" t="s">
        <v>512</v>
      </c>
      <c r="AL40" s="1118"/>
      <c r="AM40" s="1118"/>
      <c r="AN40" s="1119"/>
      <c r="AO40" s="291">
        <v>-9330290</v>
      </c>
      <c r="AP40" s="291">
        <v>-23782</v>
      </c>
      <c r="AQ40" s="292">
        <v>-27482</v>
      </c>
      <c r="AR40" s="293">
        <v>-13.5</v>
      </c>
      <c r="AS40" s="290"/>
    </row>
    <row r="41" spans="1:46" ht="13.2" x14ac:dyDescent="0.2">
      <c r="A41" s="247"/>
      <c r="AK41" s="1123" t="s">
        <v>288</v>
      </c>
      <c r="AL41" s="1124"/>
      <c r="AM41" s="1124"/>
      <c r="AN41" s="1125"/>
      <c r="AO41" s="291">
        <v>1334321</v>
      </c>
      <c r="AP41" s="291">
        <v>3401</v>
      </c>
      <c r="AQ41" s="292">
        <v>10602</v>
      </c>
      <c r="AR41" s="293">
        <v>-67.900000000000006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12" t="s">
        <v>482</v>
      </c>
      <c r="AN49" s="1114" t="s">
        <v>515</v>
      </c>
      <c r="AO49" s="1115"/>
      <c r="AP49" s="1115"/>
      <c r="AQ49" s="1115"/>
      <c r="AR49" s="1116"/>
    </row>
    <row r="50" spans="1:44" ht="13.2" x14ac:dyDescent="0.2">
      <c r="A50" s="247"/>
      <c r="AK50" s="305"/>
      <c r="AL50" s="306"/>
      <c r="AM50" s="1113"/>
      <c r="AN50" s="307" t="s">
        <v>516</v>
      </c>
      <c r="AO50" s="308" t="s">
        <v>517</v>
      </c>
      <c r="AP50" s="309" t="s">
        <v>518</v>
      </c>
      <c r="AQ50" s="310" t="s">
        <v>519</v>
      </c>
      <c r="AR50" s="311" t="s">
        <v>520</v>
      </c>
    </row>
    <row r="51" spans="1:44" ht="13.2" x14ac:dyDescent="0.2">
      <c r="A51" s="247"/>
      <c r="AK51" s="303" t="s">
        <v>521</v>
      </c>
      <c r="AL51" s="304"/>
      <c r="AM51" s="312">
        <v>19074539</v>
      </c>
      <c r="AN51" s="313">
        <v>47723</v>
      </c>
      <c r="AO51" s="314">
        <v>57</v>
      </c>
      <c r="AP51" s="315">
        <v>52191</v>
      </c>
      <c r="AQ51" s="316">
        <v>0.7</v>
      </c>
      <c r="AR51" s="317">
        <v>56.3</v>
      </c>
    </row>
    <row r="52" spans="1:44" ht="13.2" x14ac:dyDescent="0.2">
      <c r="A52" s="247"/>
      <c r="AK52" s="318"/>
      <c r="AL52" s="319" t="s">
        <v>522</v>
      </c>
      <c r="AM52" s="320">
        <v>7798319</v>
      </c>
      <c r="AN52" s="321">
        <v>19511</v>
      </c>
      <c r="AO52" s="322">
        <v>114.9</v>
      </c>
      <c r="AP52" s="323">
        <v>26807</v>
      </c>
      <c r="AQ52" s="324">
        <v>1.8</v>
      </c>
      <c r="AR52" s="325">
        <v>113.1</v>
      </c>
    </row>
    <row r="53" spans="1:44" ht="13.2" x14ac:dyDescent="0.2">
      <c r="A53" s="247"/>
      <c r="AK53" s="303" t="s">
        <v>523</v>
      </c>
      <c r="AL53" s="304"/>
      <c r="AM53" s="312">
        <v>16091099</v>
      </c>
      <c r="AN53" s="313">
        <v>40462</v>
      </c>
      <c r="AO53" s="314">
        <v>-15.2</v>
      </c>
      <c r="AP53" s="315">
        <v>48105</v>
      </c>
      <c r="AQ53" s="316">
        <v>-7.8</v>
      </c>
      <c r="AR53" s="317">
        <v>-7.4</v>
      </c>
    </row>
    <row r="54" spans="1:44" ht="13.2" x14ac:dyDescent="0.2">
      <c r="A54" s="247"/>
      <c r="AK54" s="318"/>
      <c r="AL54" s="319" t="s">
        <v>522</v>
      </c>
      <c r="AM54" s="320">
        <v>7521998</v>
      </c>
      <c r="AN54" s="321">
        <v>18915</v>
      </c>
      <c r="AO54" s="322">
        <v>-3.1</v>
      </c>
      <c r="AP54" s="323">
        <v>24072</v>
      </c>
      <c r="AQ54" s="324">
        <v>-10.199999999999999</v>
      </c>
      <c r="AR54" s="325">
        <v>7.1</v>
      </c>
    </row>
    <row r="55" spans="1:44" ht="13.2" x14ac:dyDescent="0.2">
      <c r="A55" s="247"/>
      <c r="AK55" s="303" t="s">
        <v>524</v>
      </c>
      <c r="AL55" s="304"/>
      <c r="AM55" s="312">
        <v>16770616</v>
      </c>
      <c r="AN55" s="313">
        <v>42323</v>
      </c>
      <c r="AO55" s="314">
        <v>4.5999999999999996</v>
      </c>
      <c r="AP55" s="315">
        <v>47446</v>
      </c>
      <c r="AQ55" s="316">
        <v>-1.4</v>
      </c>
      <c r="AR55" s="317">
        <v>6</v>
      </c>
    </row>
    <row r="56" spans="1:44" ht="13.2" x14ac:dyDescent="0.2">
      <c r="A56" s="247"/>
      <c r="AK56" s="318"/>
      <c r="AL56" s="319" t="s">
        <v>522</v>
      </c>
      <c r="AM56" s="320">
        <v>4576330</v>
      </c>
      <c r="AN56" s="321">
        <v>11549</v>
      </c>
      <c r="AO56" s="322">
        <v>-38.9</v>
      </c>
      <c r="AP56" s="323">
        <v>24371</v>
      </c>
      <c r="AQ56" s="324">
        <v>1.2</v>
      </c>
      <c r="AR56" s="325">
        <v>-40.1</v>
      </c>
    </row>
    <row r="57" spans="1:44" ht="13.2" x14ac:dyDescent="0.2">
      <c r="A57" s="247"/>
      <c r="AK57" s="303" t="s">
        <v>525</v>
      </c>
      <c r="AL57" s="304"/>
      <c r="AM57" s="312">
        <v>20583704</v>
      </c>
      <c r="AN57" s="313">
        <v>52214</v>
      </c>
      <c r="AO57" s="314">
        <v>23.4</v>
      </c>
      <c r="AP57" s="315">
        <v>48387</v>
      </c>
      <c r="AQ57" s="316">
        <v>2</v>
      </c>
      <c r="AR57" s="317">
        <v>21.4</v>
      </c>
    </row>
    <row r="58" spans="1:44" ht="13.2" x14ac:dyDescent="0.2">
      <c r="A58" s="247"/>
      <c r="AK58" s="318"/>
      <c r="AL58" s="319" t="s">
        <v>522</v>
      </c>
      <c r="AM58" s="320">
        <v>7200971</v>
      </c>
      <c r="AN58" s="321">
        <v>18266</v>
      </c>
      <c r="AO58" s="322">
        <v>58.2</v>
      </c>
      <c r="AP58" s="323">
        <v>25592</v>
      </c>
      <c r="AQ58" s="324">
        <v>5</v>
      </c>
      <c r="AR58" s="325">
        <v>53.2</v>
      </c>
    </row>
    <row r="59" spans="1:44" ht="13.2" x14ac:dyDescent="0.2">
      <c r="A59" s="247"/>
      <c r="AK59" s="303" t="s">
        <v>526</v>
      </c>
      <c r="AL59" s="304"/>
      <c r="AM59" s="312">
        <v>13657290</v>
      </c>
      <c r="AN59" s="313">
        <v>34811</v>
      </c>
      <c r="AO59" s="314">
        <v>-33.299999999999997</v>
      </c>
      <c r="AP59" s="315">
        <v>49684</v>
      </c>
      <c r="AQ59" s="316">
        <v>2.7</v>
      </c>
      <c r="AR59" s="317">
        <v>-36</v>
      </c>
    </row>
    <row r="60" spans="1:44" ht="13.2" x14ac:dyDescent="0.2">
      <c r="A60" s="247"/>
      <c r="AK60" s="318"/>
      <c r="AL60" s="319" t="s">
        <v>522</v>
      </c>
      <c r="AM60" s="320">
        <v>5069739</v>
      </c>
      <c r="AN60" s="321">
        <v>12922</v>
      </c>
      <c r="AO60" s="322">
        <v>-29.3</v>
      </c>
      <c r="AP60" s="323">
        <v>28303</v>
      </c>
      <c r="AQ60" s="324">
        <v>10.6</v>
      </c>
      <c r="AR60" s="325">
        <v>-39.9</v>
      </c>
    </row>
    <row r="61" spans="1:44" ht="13.2" x14ac:dyDescent="0.2">
      <c r="A61" s="247"/>
      <c r="AK61" s="303" t="s">
        <v>527</v>
      </c>
      <c r="AL61" s="326"/>
      <c r="AM61" s="312">
        <v>17235450</v>
      </c>
      <c r="AN61" s="313">
        <v>43507</v>
      </c>
      <c r="AO61" s="314">
        <v>7.3</v>
      </c>
      <c r="AP61" s="315">
        <v>49163</v>
      </c>
      <c r="AQ61" s="327">
        <v>-0.8</v>
      </c>
      <c r="AR61" s="317">
        <v>8.1</v>
      </c>
    </row>
    <row r="62" spans="1:44" ht="13.2" x14ac:dyDescent="0.2">
      <c r="A62" s="247"/>
      <c r="AK62" s="318"/>
      <c r="AL62" s="319" t="s">
        <v>522</v>
      </c>
      <c r="AM62" s="320">
        <v>6433471</v>
      </c>
      <c r="AN62" s="321">
        <v>16233</v>
      </c>
      <c r="AO62" s="322">
        <v>20.399999999999999</v>
      </c>
      <c r="AP62" s="323">
        <v>25829</v>
      </c>
      <c r="AQ62" s="324">
        <v>1.7</v>
      </c>
      <c r="AR62" s="325">
        <v>18.7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f2Azggoptfynp5GLsc8Lkv6dHolqBiVBOwYdFQmVA1chC1LjZUv7lvU5fXplMA15Xsej2eOpkqLxaNqdcrVXCg==" saltValue="7MMJe/c939fFkAr2nGhpV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qqO5SSAXyd7q+no9Xzj2b/3b2dRqahKQ4QFfdqONxZkXzcBizMPCTyKrWZStAWsIsQ5uRLVZJFu9/9w+f6rmQg==" saltValue="YoVISGxeDMnH65lY32GDaw==" spinCount="100000" sheet="1" objects="1" scenarios="1"/>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c8jRUAfo0bwo6vmo2X+UHbHMnAJUlFc+XutjheAh79bPy9QfsvU5tHel3XPZv7/3FZWMQxVefASmEpJCLQ8t/w==" saltValue="VgDn/x4igRUZ47+CzTUKEg==" spinCount="100000" sheet="1" objects="1" scenarios="1"/>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26" t="s">
        <v>3</v>
      </c>
      <c r="D47" s="1126"/>
      <c r="E47" s="1127"/>
      <c r="F47" s="11">
        <v>15.93</v>
      </c>
      <c r="G47" s="12">
        <v>16.489999999999998</v>
      </c>
      <c r="H47" s="12">
        <v>19.12</v>
      </c>
      <c r="I47" s="12">
        <v>17.62</v>
      </c>
      <c r="J47" s="13">
        <v>16.989999999999998</v>
      </c>
    </row>
    <row r="48" spans="2:10" ht="57.75" customHeight="1" x14ac:dyDescent="0.2">
      <c r="B48" s="14"/>
      <c r="C48" s="1128" t="s">
        <v>4</v>
      </c>
      <c r="D48" s="1128"/>
      <c r="E48" s="1129"/>
      <c r="F48" s="15">
        <v>2.13</v>
      </c>
      <c r="G48" s="16">
        <v>2.98</v>
      </c>
      <c r="H48" s="16">
        <v>3.07</v>
      </c>
      <c r="I48" s="16">
        <v>2.85</v>
      </c>
      <c r="J48" s="17">
        <v>2.34</v>
      </c>
    </row>
    <row r="49" spans="2:10" ht="57.75" customHeight="1" thickBot="1" x14ac:dyDescent="0.25">
      <c r="B49" s="18"/>
      <c r="C49" s="1130" t="s">
        <v>5</v>
      </c>
      <c r="D49" s="1130"/>
      <c r="E49" s="1131"/>
      <c r="F49" s="19">
        <v>1.7</v>
      </c>
      <c r="G49" s="20">
        <v>2.41</v>
      </c>
      <c r="H49" s="20">
        <v>2.86</v>
      </c>
      <c r="I49" s="20" t="s">
        <v>534</v>
      </c>
      <c r="J49" s="21" t="s">
        <v>535</v>
      </c>
    </row>
    <row r="50" spans="2:10" ht="13.2" x14ac:dyDescent="0.2"/>
  </sheetData>
  <sheetProtection algorithmName="SHA-512" hashValue="LRlbs0zJhSzT70P6IjaYTjqAhti0lftA3kV9l68MZE5hRlV5EIGIizT8uwepfJe839pLU4fady+ca3LbdidWRA==" saltValue="hA20kDAWgfeoNuZw/eUX4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36" t="s">
        <v>536</v>
      </c>
      <c r="D34" s="1136"/>
      <c r="E34" s="1137"/>
      <c r="F34" s="32">
        <v>8.89</v>
      </c>
      <c r="G34" s="33">
        <v>9.73</v>
      </c>
      <c r="H34" s="33">
        <v>10.99</v>
      </c>
      <c r="I34" s="33">
        <v>10.89</v>
      </c>
      <c r="J34" s="34">
        <v>10.56</v>
      </c>
      <c r="K34" s="22"/>
      <c r="L34" s="22"/>
      <c r="M34" s="22"/>
      <c r="N34" s="22"/>
      <c r="O34" s="22"/>
      <c r="P34" s="22"/>
    </row>
    <row r="35" spans="1:16" ht="39" customHeight="1" x14ac:dyDescent="0.2">
      <c r="A35" s="22"/>
      <c r="B35" s="35"/>
      <c r="C35" s="1132" t="s">
        <v>537</v>
      </c>
      <c r="D35" s="1132"/>
      <c r="E35" s="1133"/>
      <c r="F35" s="36">
        <v>2.13</v>
      </c>
      <c r="G35" s="37">
        <v>2.8</v>
      </c>
      <c r="H35" s="37">
        <v>3.36</v>
      </c>
      <c r="I35" s="37">
        <v>4.28</v>
      </c>
      <c r="J35" s="38">
        <v>5.66</v>
      </c>
      <c r="K35" s="22"/>
      <c r="L35" s="22"/>
      <c r="M35" s="22"/>
      <c r="N35" s="22"/>
      <c r="O35" s="22"/>
      <c r="P35" s="22"/>
    </row>
    <row r="36" spans="1:16" ht="39" customHeight="1" x14ac:dyDescent="0.2">
      <c r="A36" s="22"/>
      <c r="B36" s="35"/>
      <c r="C36" s="1132" t="s">
        <v>538</v>
      </c>
      <c r="D36" s="1132"/>
      <c r="E36" s="1133"/>
      <c r="F36" s="36">
        <v>3.67</v>
      </c>
      <c r="G36" s="37">
        <v>5.77</v>
      </c>
      <c r="H36" s="37">
        <v>7.61</v>
      </c>
      <c r="I36" s="37">
        <v>6.63</v>
      </c>
      <c r="J36" s="38">
        <v>5.65</v>
      </c>
      <c r="K36" s="22"/>
      <c r="L36" s="22"/>
      <c r="M36" s="22"/>
      <c r="N36" s="22"/>
      <c r="O36" s="22"/>
      <c r="P36" s="22"/>
    </row>
    <row r="37" spans="1:16" ht="39" customHeight="1" x14ac:dyDescent="0.2">
      <c r="A37" s="22"/>
      <c r="B37" s="35"/>
      <c r="C37" s="1132" t="s">
        <v>539</v>
      </c>
      <c r="D37" s="1132"/>
      <c r="E37" s="1133"/>
      <c r="F37" s="36">
        <v>2.11</v>
      </c>
      <c r="G37" s="37">
        <v>2.95</v>
      </c>
      <c r="H37" s="37">
        <v>3.02</v>
      </c>
      <c r="I37" s="37">
        <v>2.8</v>
      </c>
      <c r="J37" s="38">
        <v>2.2799999999999998</v>
      </c>
      <c r="K37" s="22"/>
      <c r="L37" s="22"/>
      <c r="M37" s="22"/>
      <c r="N37" s="22"/>
      <c r="O37" s="22"/>
      <c r="P37" s="22"/>
    </row>
    <row r="38" spans="1:16" ht="39" customHeight="1" x14ac:dyDescent="0.2">
      <c r="A38" s="22"/>
      <c r="B38" s="35"/>
      <c r="C38" s="1132" t="s">
        <v>540</v>
      </c>
      <c r="D38" s="1132"/>
      <c r="E38" s="1133"/>
      <c r="F38" s="36">
        <v>1.38</v>
      </c>
      <c r="G38" s="37">
        <v>1.1499999999999999</v>
      </c>
      <c r="H38" s="37">
        <v>1.2</v>
      </c>
      <c r="I38" s="37">
        <v>1.08</v>
      </c>
      <c r="J38" s="38">
        <v>1.02</v>
      </c>
      <c r="K38" s="22"/>
      <c r="L38" s="22"/>
      <c r="M38" s="22"/>
      <c r="N38" s="22"/>
      <c r="O38" s="22"/>
      <c r="P38" s="22"/>
    </row>
    <row r="39" spans="1:16" ht="39" customHeight="1" x14ac:dyDescent="0.2">
      <c r="A39" s="22"/>
      <c r="B39" s="35"/>
      <c r="C39" s="1132" t="s">
        <v>541</v>
      </c>
      <c r="D39" s="1132"/>
      <c r="E39" s="1133"/>
      <c r="F39" s="36">
        <v>0.93</v>
      </c>
      <c r="G39" s="37">
        <v>0.56999999999999995</v>
      </c>
      <c r="H39" s="37">
        <v>0.5</v>
      </c>
      <c r="I39" s="37" t="s">
        <v>542</v>
      </c>
      <c r="J39" s="38">
        <v>0.14000000000000001</v>
      </c>
      <c r="K39" s="22"/>
      <c r="L39" s="22"/>
      <c r="M39" s="22"/>
      <c r="N39" s="22"/>
      <c r="O39" s="22"/>
      <c r="P39" s="22"/>
    </row>
    <row r="40" spans="1:16" ht="39" customHeight="1" x14ac:dyDescent="0.2">
      <c r="A40" s="22"/>
      <c r="B40" s="35"/>
      <c r="C40" s="1132" t="s">
        <v>543</v>
      </c>
      <c r="D40" s="1132"/>
      <c r="E40" s="1133"/>
      <c r="F40" s="36">
        <v>7.0000000000000007E-2</v>
      </c>
      <c r="G40" s="37">
        <v>0.08</v>
      </c>
      <c r="H40" s="37">
        <v>0.09</v>
      </c>
      <c r="I40" s="37">
        <v>0.47</v>
      </c>
      <c r="J40" s="38">
        <v>0.11</v>
      </c>
      <c r="K40" s="22"/>
      <c r="L40" s="22"/>
      <c r="M40" s="22"/>
      <c r="N40" s="22"/>
      <c r="O40" s="22"/>
      <c r="P40" s="22"/>
    </row>
    <row r="41" spans="1:16" ht="39" customHeight="1" x14ac:dyDescent="0.2">
      <c r="A41" s="22"/>
      <c r="B41" s="35"/>
      <c r="C41" s="1132" t="s">
        <v>544</v>
      </c>
      <c r="D41" s="1132"/>
      <c r="E41" s="1133"/>
      <c r="F41" s="36">
        <v>0.01</v>
      </c>
      <c r="G41" s="37">
        <v>0.02</v>
      </c>
      <c r="H41" s="37">
        <v>0.04</v>
      </c>
      <c r="I41" s="37">
        <v>0.04</v>
      </c>
      <c r="J41" s="38">
        <v>0.04</v>
      </c>
      <c r="K41" s="22"/>
      <c r="L41" s="22"/>
      <c r="M41" s="22"/>
      <c r="N41" s="22"/>
      <c r="O41" s="22"/>
      <c r="P41" s="22"/>
    </row>
    <row r="42" spans="1:16" ht="39" customHeight="1" x14ac:dyDescent="0.2">
      <c r="A42" s="22"/>
      <c r="B42" s="39"/>
      <c r="C42" s="1132" t="s">
        <v>545</v>
      </c>
      <c r="D42" s="1132"/>
      <c r="E42" s="1133"/>
      <c r="F42" s="36" t="s">
        <v>546</v>
      </c>
      <c r="G42" s="37" t="s">
        <v>547</v>
      </c>
      <c r="H42" s="37" t="s">
        <v>548</v>
      </c>
      <c r="I42" s="37" t="s">
        <v>549</v>
      </c>
      <c r="J42" s="38" t="s">
        <v>491</v>
      </c>
      <c r="K42" s="22"/>
      <c r="L42" s="22"/>
      <c r="M42" s="22"/>
      <c r="N42" s="22"/>
      <c r="O42" s="22"/>
      <c r="P42" s="22"/>
    </row>
    <row r="43" spans="1:16" ht="39" customHeight="1" thickBot="1" x14ac:dyDescent="0.25">
      <c r="A43" s="22"/>
      <c r="B43" s="40"/>
      <c r="C43" s="1134" t="s">
        <v>550</v>
      </c>
      <c r="D43" s="1134"/>
      <c r="E43" s="1135"/>
      <c r="F43" s="41">
        <v>0</v>
      </c>
      <c r="G43" s="42">
        <v>0</v>
      </c>
      <c r="H43" s="42">
        <v>0</v>
      </c>
      <c r="I43" s="42">
        <v>0</v>
      </c>
      <c r="J43" s="43">
        <v>0.04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d/yAhbqz/+eSd0BojKLjPHfBBo2cIUWIIkQWAa6YEQ3tyo8/6+z5kZonL8TKfeLYUBhC6OIMzuHfqaisu6OIQ==" saltValue="b/pMner+kUH0y4GWKjaAJ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4"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10090</v>
      </c>
      <c r="L45" s="58">
        <v>10644</v>
      </c>
      <c r="M45" s="58">
        <v>11051</v>
      </c>
      <c r="N45" s="58">
        <v>11946</v>
      </c>
      <c r="O45" s="59">
        <v>11515</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491</v>
      </c>
      <c r="L46" s="62" t="s">
        <v>491</v>
      </c>
      <c r="M46" s="62" t="s">
        <v>491</v>
      </c>
      <c r="N46" s="62" t="s">
        <v>491</v>
      </c>
      <c r="O46" s="63" t="s">
        <v>491</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491</v>
      </c>
      <c r="L47" s="62" t="s">
        <v>491</v>
      </c>
      <c r="M47" s="62" t="s">
        <v>491</v>
      </c>
      <c r="N47" s="62" t="s">
        <v>491</v>
      </c>
      <c r="O47" s="63" t="s">
        <v>491</v>
      </c>
      <c r="P47" s="46"/>
      <c r="Q47" s="46"/>
      <c r="R47" s="46"/>
      <c r="S47" s="46"/>
      <c r="T47" s="46"/>
      <c r="U47" s="46"/>
    </row>
    <row r="48" spans="1:21" ht="30.75" customHeight="1" x14ac:dyDescent="0.2">
      <c r="A48" s="46"/>
      <c r="B48" s="1140"/>
      <c r="C48" s="1141"/>
      <c r="D48" s="60"/>
      <c r="E48" s="1146" t="s">
        <v>13</v>
      </c>
      <c r="F48" s="1146"/>
      <c r="G48" s="1146"/>
      <c r="H48" s="1146"/>
      <c r="I48" s="1146"/>
      <c r="J48" s="1147"/>
      <c r="K48" s="61">
        <v>2857</v>
      </c>
      <c r="L48" s="62">
        <v>2879</v>
      </c>
      <c r="M48" s="62">
        <v>2709</v>
      </c>
      <c r="N48" s="62">
        <v>2989</v>
      </c>
      <c r="O48" s="63">
        <v>2970</v>
      </c>
      <c r="P48" s="46"/>
      <c r="Q48" s="46"/>
      <c r="R48" s="46"/>
      <c r="S48" s="46"/>
      <c r="T48" s="46"/>
      <c r="U48" s="46"/>
    </row>
    <row r="49" spans="1:21" ht="30.75" customHeight="1" x14ac:dyDescent="0.2">
      <c r="A49" s="46"/>
      <c r="B49" s="1140"/>
      <c r="C49" s="1141"/>
      <c r="D49" s="60"/>
      <c r="E49" s="1146" t="s">
        <v>14</v>
      </c>
      <c r="F49" s="1146"/>
      <c r="G49" s="1146"/>
      <c r="H49" s="1146"/>
      <c r="I49" s="1146"/>
      <c r="J49" s="1147"/>
      <c r="K49" s="61">
        <v>377</v>
      </c>
      <c r="L49" s="62">
        <v>382</v>
      </c>
      <c r="M49" s="62">
        <v>391</v>
      </c>
      <c r="N49" s="62">
        <v>321</v>
      </c>
      <c r="O49" s="63">
        <v>353</v>
      </c>
      <c r="P49" s="46"/>
      <c r="Q49" s="46"/>
      <c r="R49" s="46"/>
      <c r="S49" s="46"/>
      <c r="T49" s="46"/>
      <c r="U49" s="46"/>
    </row>
    <row r="50" spans="1:21" ht="30.75" customHeight="1" x14ac:dyDescent="0.2">
      <c r="A50" s="46"/>
      <c r="B50" s="1140"/>
      <c r="C50" s="1141"/>
      <c r="D50" s="60"/>
      <c r="E50" s="1146" t="s">
        <v>15</v>
      </c>
      <c r="F50" s="1146"/>
      <c r="G50" s="1146"/>
      <c r="H50" s="1146"/>
      <c r="I50" s="1146"/>
      <c r="J50" s="1147"/>
      <c r="K50" s="61">
        <v>11</v>
      </c>
      <c r="L50" s="62">
        <v>11</v>
      </c>
      <c r="M50" s="62">
        <v>11</v>
      </c>
      <c r="N50" s="62">
        <v>11</v>
      </c>
      <c r="O50" s="63">
        <v>11</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v>0</v>
      </c>
      <c r="M51" s="62">
        <v>1</v>
      </c>
      <c r="N51" s="62">
        <v>4</v>
      </c>
      <c r="O51" s="63" t="s">
        <v>491</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13295</v>
      </c>
      <c r="L52" s="62">
        <v>13358</v>
      </c>
      <c r="M52" s="62">
        <v>13455</v>
      </c>
      <c r="N52" s="62">
        <v>13123</v>
      </c>
      <c r="O52" s="63">
        <v>13514</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40</v>
      </c>
      <c r="L53" s="67">
        <v>558</v>
      </c>
      <c r="M53" s="67">
        <v>708</v>
      </c>
      <c r="N53" s="67">
        <v>2148</v>
      </c>
      <c r="O53" s="68">
        <v>1335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551</v>
      </c>
      <c r="L57" s="79" t="s">
        <v>552</v>
      </c>
      <c r="M57" s="79" t="s">
        <v>553</v>
      </c>
      <c r="N57" s="79" t="s">
        <v>554</v>
      </c>
      <c r="O57" s="80" t="s">
        <v>555</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xAgsDfvFgP2T4sdaOaHm1UFdSi0zlW/U19pWYw3z4+W8ovilqUCcUi68IEBj7lldYDvN9VoQyh0csG0HzeZiA==" saltValue="ALXvpMFB3SFpp1wzVKU3G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69" t="s">
        <v>30</v>
      </c>
      <c r="C41" s="1170"/>
      <c r="D41" s="103"/>
      <c r="E41" s="1175" t="s">
        <v>31</v>
      </c>
      <c r="F41" s="1175"/>
      <c r="G41" s="1175"/>
      <c r="H41" s="1176"/>
      <c r="I41" s="330">
        <v>111037</v>
      </c>
      <c r="J41" s="331">
        <v>113685</v>
      </c>
      <c r="K41" s="331">
        <v>112893</v>
      </c>
      <c r="L41" s="331">
        <v>113794</v>
      </c>
      <c r="M41" s="332">
        <v>111801</v>
      </c>
    </row>
    <row r="42" spans="2:13" ht="27.75" customHeight="1" x14ac:dyDescent="0.2">
      <c r="B42" s="1171"/>
      <c r="C42" s="1172"/>
      <c r="D42" s="104"/>
      <c r="E42" s="1177" t="s">
        <v>32</v>
      </c>
      <c r="F42" s="1177"/>
      <c r="G42" s="1177"/>
      <c r="H42" s="1178"/>
      <c r="I42" s="333">
        <v>4646</v>
      </c>
      <c r="J42" s="334">
        <v>4425</v>
      </c>
      <c r="K42" s="334">
        <v>3917</v>
      </c>
      <c r="L42" s="334">
        <v>3245</v>
      </c>
      <c r="M42" s="335">
        <v>2829</v>
      </c>
    </row>
    <row r="43" spans="2:13" ht="27.75" customHeight="1" x14ac:dyDescent="0.2">
      <c r="B43" s="1171"/>
      <c r="C43" s="1172"/>
      <c r="D43" s="104"/>
      <c r="E43" s="1177" t="s">
        <v>33</v>
      </c>
      <c r="F43" s="1177"/>
      <c r="G43" s="1177"/>
      <c r="H43" s="1178"/>
      <c r="I43" s="333">
        <v>29334</v>
      </c>
      <c r="J43" s="334">
        <v>27461</v>
      </c>
      <c r="K43" s="334">
        <v>25207</v>
      </c>
      <c r="L43" s="334">
        <v>24862</v>
      </c>
      <c r="M43" s="335">
        <v>24679</v>
      </c>
    </row>
    <row r="44" spans="2:13" ht="27.75" customHeight="1" x14ac:dyDescent="0.2">
      <c r="B44" s="1171"/>
      <c r="C44" s="1172"/>
      <c r="D44" s="104"/>
      <c r="E44" s="1177" t="s">
        <v>34</v>
      </c>
      <c r="F44" s="1177"/>
      <c r="G44" s="1177"/>
      <c r="H44" s="1178"/>
      <c r="I44" s="333">
        <v>1823</v>
      </c>
      <c r="J44" s="334">
        <v>1482</v>
      </c>
      <c r="K44" s="334">
        <v>1223</v>
      </c>
      <c r="L44" s="334">
        <v>1474</v>
      </c>
      <c r="M44" s="335">
        <v>3911</v>
      </c>
    </row>
    <row r="45" spans="2:13" ht="27.75" customHeight="1" x14ac:dyDescent="0.2">
      <c r="B45" s="1171"/>
      <c r="C45" s="1172"/>
      <c r="D45" s="104"/>
      <c r="E45" s="1177" t="s">
        <v>35</v>
      </c>
      <c r="F45" s="1177"/>
      <c r="G45" s="1177"/>
      <c r="H45" s="1178"/>
      <c r="I45" s="333">
        <v>13416</v>
      </c>
      <c r="J45" s="334">
        <v>13041</v>
      </c>
      <c r="K45" s="334">
        <v>13077</v>
      </c>
      <c r="L45" s="334">
        <v>13360</v>
      </c>
      <c r="M45" s="335">
        <v>12944</v>
      </c>
    </row>
    <row r="46" spans="2:13" ht="27.75" customHeight="1" x14ac:dyDescent="0.2">
      <c r="B46" s="1171"/>
      <c r="C46" s="1172"/>
      <c r="D46" s="105"/>
      <c r="E46" s="1177" t="s">
        <v>36</v>
      </c>
      <c r="F46" s="1177"/>
      <c r="G46" s="1177"/>
      <c r="H46" s="1178"/>
      <c r="I46" s="333">
        <v>1080</v>
      </c>
      <c r="J46" s="334">
        <v>1075</v>
      </c>
      <c r="K46" s="334">
        <v>906</v>
      </c>
      <c r="L46" s="334">
        <v>740</v>
      </c>
      <c r="M46" s="335">
        <v>772</v>
      </c>
    </row>
    <row r="47" spans="2:13" ht="27.75" customHeight="1" x14ac:dyDescent="0.2">
      <c r="B47" s="1171"/>
      <c r="C47" s="1172"/>
      <c r="D47" s="106"/>
      <c r="E47" s="1179" t="s">
        <v>37</v>
      </c>
      <c r="F47" s="1180"/>
      <c r="G47" s="1180"/>
      <c r="H47" s="1181"/>
      <c r="I47" s="333" t="s">
        <v>491</v>
      </c>
      <c r="J47" s="334" t="s">
        <v>491</v>
      </c>
      <c r="K47" s="334" t="s">
        <v>491</v>
      </c>
      <c r="L47" s="334" t="s">
        <v>491</v>
      </c>
      <c r="M47" s="335" t="s">
        <v>491</v>
      </c>
    </row>
    <row r="48" spans="2:13" ht="27.75" customHeight="1" x14ac:dyDescent="0.2">
      <c r="B48" s="1171"/>
      <c r="C48" s="1172"/>
      <c r="D48" s="104"/>
      <c r="E48" s="1177" t="s">
        <v>38</v>
      </c>
      <c r="F48" s="1177"/>
      <c r="G48" s="1177"/>
      <c r="H48" s="1178"/>
      <c r="I48" s="333" t="s">
        <v>491</v>
      </c>
      <c r="J48" s="334" t="s">
        <v>491</v>
      </c>
      <c r="K48" s="334" t="s">
        <v>491</v>
      </c>
      <c r="L48" s="334" t="s">
        <v>491</v>
      </c>
      <c r="M48" s="335" t="s">
        <v>491</v>
      </c>
    </row>
    <row r="49" spans="2:13" ht="27.75" customHeight="1" x14ac:dyDescent="0.2">
      <c r="B49" s="1173"/>
      <c r="C49" s="1174"/>
      <c r="D49" s="104"/>
      <c r="E49" s="1177" t="s">
        <v>39</v>
      </c>
      <c r="F49" s="1177"/>
      <c r="G49" s="1177"/>
      <c r="H49" s="1178"/>
      <c r="I49" s="333" t="s">
        <v>491</v>
      </c>
      <c r="J49" s="334" t="s">
        <v>491</v>
      </c>
      <c r="K49" s="334" t="s">
        <v>491</v>
      </c>
      <c r="L49" s="334" t="s">
        <v>491</v>
      </c>
      <c r="M49" s="335" t="s">
        <v>491</v>
      </c>
    </row>
    <row r="50" spans="2:13" ht="27.75" customHeight="1" x14ac:dyDescent="0.2">
      <c r="B50" s="1182" t="s">
        <v>40</v>
      </c>
      <c r="C50" s="1183"/>
      <c r="D50" s="107"/>
      <c r="E50" s="1177" t="s">
        <v>41</v>
      </c>
      <c r="F50" s="1177"/>
      <c r="G50" s="1177"/>
      <c r="H50" s="1178"/>
      <c r="I50" s="333">
        <v>33335</v>
      </c>
      <c r="J50" s="334">
        <v>36881</v>
      </c>
      <c r="K50" s="334">
        <v>40626</v>
      </c>
      <c r="L50" s="334">
        <v>40302</v>
      </c>
      <c r="M50" s="335">
        <v>40131</v>
      </c>
    </row>
    <row r="51" spans="2:13" ht="27.75" customHeight="1" x14ac:dyDescent="0.2">
      <c r="B51" s="1171"/>
      <c r="C51" s="1172"/>
      <c r="D51" s="104"/>
      <c r="E51" s="1177" t="s">
        <v>42</v>
      </c>
      <c r="F51" s="1177"/>
      <c r="G51" s="1177"/>
      <c r="H51" s="1178"/>
      <c r="I51" s="333">
        <v>26448</v>
      </c>
      <c r="J51" s="334">
        <v>26294</v>
      </c>
      <c r="K51" s="334">
        <v>26706</v>
      </c>
      <c r="L51" s="334">
        <v>26723</v>
      </c>
      <c r="M51" s="335">
        <v>26219</v>
      </c>
    </row>
    <row r="52" spans="2:13" ht="27.75" customHeight="1" x14ac:dyDescent="0.2">
      <c r="B52" s="1173"/>
      <c r="C52" s="1174"/>
      <c r="D52" s="104"/>
      <c r="E52" s="1177" t="s">
        <v>43</v>
      </c>
      <c r="F52" s="1177"/>
      <c r="G52" s="1177"/>
      <c r="H52" s="1178"/>
      <c r="I52" s="333">
        <v>119111</v>
      </c>
      <c r="J52" s="334">
        <v>116840</v>
      </c>
      <c r="K52" s="334">
        <v>113778</v>
      </c>
      <c r="L52" s="334">
        <v>109393</v>
      </c>
      <c r="M52" s="335">
        <v>105297</v>
      </c>
    </row>
    <row r="53" spans="2:13" ht="27.75" customHeight="1" thickBot="1" x14ac:dyDescent="0.25">
      <c r="B53" s="1184" t="s">
        <v>19</v>
      </c>
      <c r="C53" s="1185"/>
      <c r="D53" s="108"/>
      <c r="E53" s="1186" t="s">
        <v>44</v>
      </c>
      <c r="F53" s="1186"/>
      <c r="G53" s="1186"/>
      <c r="H53" s="1187"/>
      <c r="I53" s="336">
        <v>-17557</v>
      </c>
      <c r="J53" s="337">
        <v>-18847</v>
      </c>
      <c r="K53" s="337">
        <v>-23887</v>
      </c>
      <c r="L53" s="337">
        <v>-18943</v>
      </c>
      <c r="M53" s="338">
        <v>-14710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wXr81wmOTCEMpCFiFqnTmlZQMAd+L2A3dhzFafzf5OTG45FJi4Btb8R/2Ylqlvli3Dz8g2Z7cafFLmEF9136Q==" saltValue="pfsP3yGUIfhIjVjpqPnBm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3"/>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196" t="s">
        <v>46</v>
      </c>
      <c r="D55" s="1196"/>
      <c r="E55" s="1197"/>
      <c r="F55" s="339">
        <v>15499</v>
      </c>
      <c r="G55" s="339">
        <v>14535</v>
      </c>
      <c r="H55" s="340">
        <v>14385</v>
      </c>
    </row>
    <row r="56" spans="2:8" ht="52.5" customHeight="1" x14ac:dyDescent="0.2">
      <c r="B56" s="120"/>
      <c r="C56" s="1198" t="s">
        <v>47</v>
      </c>
      <c r="D56" s="1198"/>
      <c r="E56" s="1199"/>
      <c r="F56" s="341">
        <v>5897</v>
      </c>
      <c r="G56" s="341">
        <v>6114</v>
      </c>
      <c r="H56" s="342">
        <v>6764</v>
      </c>
    </row>
    <row r="57" spans="2:8" ht="53.25" customHeight="1" x14ac:dyDescent="0.2">
      <c r="B57" s="120"/>
      <c r="C57" s="1200" t="s">
        <v>48</v>
      </c>
      <c r="D57" s="1200"/>
      <c r="E57" s="1201"/>
      <c r="F57" s="343">
        <v>15541</v>
      </c>
      <c r="G57" s="343">
        <v>16263</v>
      </c>
      <c r="H57" s="344">
        <v>15858</v>
      </c>
    </row>
    <row r="58" spans="2:8" ht="45.75" customHeight="1" x14ac:dyDescent="0.2">
      <c r="B58" s="121"/>
      <c r="C58" s="1188" t="s">
        <v>566</v>
      </c>
      <c r="D58" s="1189"/>
      <c r="E58" s="1190"/>
      <c r="F58" s="345">
        <v>6628</v>
      </c>
      <c r="G58" s="345">
        <v>6832</v>
      </c>
      <c r="H58" s="346">
        <v>7042</v>
      </c>
    </row>
    <row r="59" spans="2:8" ht="45.75" customHeight="1" x14ac:dyDescent="0.2">
      <c r="B59" s="121"/>
      <c r="C59" s="1188" t="s">
        <v>567</v>
      </c>
      <c r="D59" s="1189"/>
      <c r="E59" s="1190"/>
      <c r="F59" s="345">
        <v>5224</v>
      </c>
      <c r="G59" s="345">
        <v>5230</v>
      </c>
      <c r="H59" s="346">
        <v>4734</v>
      </c>
    </row>
    <row r="60" spans="2:8" ht="45.75" customHeight="1" x14ac:dyDescent="0.2">
      <c r="B60" s="121"/>
      <c r="C60" s="1188" t="s">
        <v>568</v>
      </c>
      <c r="D60" s="1189"/>
      <c r="E60" s="1190"/>
      <c r="F60" s="345">
        <v>838</v>
      </c>
      <c r="G60" s="345">
        <v>1127</v>
      </c>
      <c r="H60" s="346">
        <v>1062</v>
      </c>
    </row>
    <row r="61" spans="2:8" ht="45.75" customHeight="1" x14ac:dyDescent="0.2">
      <c r="B61" s="121"/>
      <c r="C61" s="1188" t="s">
        <v>569</v>
      </c>
      <c r="D61" s="1189"/>
      <c r="E61" s="1190"/>
      <c r="F61" s="345">
        <v>969</v>
      </c>
      <c r="G61" s="345">
        <v>969</v>
      </c>
      <c r="H61" s="346">
        <v>969</v>
      </c>
    </row>
    <row r="62" spans="2:8" ht="45.75" customHeight="1" thickBot="1" x14ac:dyDescent="0.25">
      <c r="B62" s="122"/>
      <c r="C62" s="1191" t="s">
        <v>570</v>
      </c>
      <c r="D62" s="1192"/>
      <c r="E62" s="1193"/>
      <c r="F62" s="347">
        <v>398</v>
      </c>
      <c r="G62" s="347">
        <v>423</v>
      </c>
      <c r="H62" s="348">
        <v>430</v>
      </c>
    </row>
    <row r="63" spans="2:8" ht="52.5" customHeight="1" thickBot="1" x14ac:dyDescent="0.25">
      <c r="B63" s="123"/>
      <c r="C63" s="1194" t="s">
        <v>49</v>
      </c>
      <c r="D63" s="1194"/>
      <c r="E63" s="1195"/>
      <c r="F63" s="349">
        <v>36937</v>
      </c>
      <c r="G63" s="349">
        <v>36912</v>
      </c>
      <c r="H63" s="350">
        <v>37006</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sheetData>
  <sheetProtection algorithmName="SHA-512" hashValue="r+/UMnD29rU4nQ4Je+LtNCf6+G6l2sFURzwK555zwNl3tBO6b5chWdtLrycfvJQD8kPNKVAtkQgpEAwK/ISygQ==" saltValue="3lU4AJYZkq2C3v0nZh9P/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0"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E91EA-36AE-45F6-A9FF-05A52204050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575</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576</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577</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578</v>
      </c>
      <c r="AO51" s="1230"/>
      <c r="AP51" s="1230"/>
      <c r="AQ51" s="1230"/>
      <c r="AR51" s="1230"/>
      <c r="AS51" s="1230"/>
      <c r="AT51" s="1230"/>
      <c r="AU51" s="1230"/>
      <c r="AV51" s="1230"/>
      <c r="AW51" s="1230"/>
      <c r="AX51" s="1230"/>
      <c r="AY51" s="1230"/>
      <c r="AZ51" s="1230"/>
      <c r="BA51" s="1230"/>
      <c r="BB51" s="1230" t="s">
        <v>579</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580</v>
      </c>
      <c r="BC53" s="1230"/>
      <c r="BD53" s="1230"/>
      <c r="BE53" s="1230"/>
      <c r="BF53" s="1230"/>
      <c r="BG53" s="1230"/>
      <c r="BH53" s="1230"/>
      <c r="BI53" s="1230"/>
      <c r="BJ53" s="1230"/>
      <c r="BK53" s="1230"/>
      <c r="BL53" s="1230"/>
      <c r="BM53" s="1230"/>
      <c r="BN53" s="1230"/>
      <c r="BO53" s="1230"/>
      <c r="BP53" s="1231">
        <v>77.2</v>
      </c>
      <c r="BQ53" s="1231"/>
      <c r="BR53" s="1231"/>
      <c r="BS53" s="1231"/>
      <c r="BT53" s="1231"/>
      <c r="BU53" s="1231"/>
      <c r="BV53" s="1231"/>
      <c r="BW53" s="1231"/>
      <c r="BX53" s="1231">
        <v>76.2</v>
      </c>
      <c r="BY53" s="1231"/>
      <c r="BZ53" s="1231"/>
      <c r="CA53" s="1231"/>
      <c r="CB53" s="1231"/>
      <c r="CC53" s="1231"/>
      <c r="CD53" s="1231"/>
      <c r="CE53" s="1231"/>
      <c r="CF53" s="1231">
        <v>76.2</v>
      </c>
      <c r="CG53" s="1231"/>
      <c r="CH53" s="1231"/>
      <c r="CI53" s="1231"/>
      <c r="CJ53" s="1231"/>
      <c r="CK53" s="1231"/>
      <c r="CL53" s="1231"/>
      <c r="CM53" s="1231"/>
      <c r="CN53" s="1231">
        <v>76.099999999999994</v>
      </c>
      <c r="CO53" s="1231"/>
      <c r="CP53" s="1231"/>
      <c r="CQ53" s="1231"/>
      <c r="CR53" s="1231"/>
      <c r="CS53" s="1231"/>
      <c r="CT53" s="1231"/>
      <c r="CU53" s="1231"/>
      <c r="CV53" s="1231">
        <v>75.5</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581</v>
      </c>
      <c r="AO55" s="1226"/>
      <c r="AP55" s="1226"/>
      <c r="AQ55" s="1226"/>
      <c r="AR55" s="1226"/>
      <c r="AS55" s="1226"/>
      <c r="AT55" s="1226"/>
      <c r="AU55" s="1226"/>
      <c r="AV55" s="1226"/>
      <c r="AW55" s="1226"/>
      <c r="AX55" s="1226"/>
      <c r="AY55" s="1226"/>
      <c r="AZ55" s="1226"/>
      <c r="BA55" s="1226"/>
      <c r="BB55" s="1230" t="s">
        <v>579</v>
      </c>
      <c r="BC55" s="1230"/>
      <c r="BD55" s="1230"/>
      <c r="BE55" s="1230"/>
      <c r="BF55" s="1230"/>
      <c r="BG55" s="1230"/>
      <c r="BH55" s="1230"/>
      <c r="BI55" s="1230"/>
      <c r="BJ55" s="1230"/>
      <c r="BK55" s="1230"/>
      <c r="BL55" s="1230"/>
      <c r="BM55" s="1230"/>
      <c r="BN55" s="1230"/>
      <c r="BO55" s="1230"/>
      <c r="BP55" s="1231">
        <v>31.5</v>
      </c>
      <c r="BQ55" s="1231"/>
      <c r="BR55" s="1231"/>
      <c r="BS55" s="1231"/>
      <c r="BT55" s="1231"/>
      <c r="BU55" s="1231"/>
      <c r="BV55" s="1231"/>
      <c r="BW55" s="1231"/>
      <c r="BX55" s="1231">
        <v>23.4</v>
      </c>
      <c r="BY55" s="1231"/>
      <c r="BZ55" s="1231"/>
      <c r="CA55" s="1231"/>
      <c r="CB55" s="1231"/>
      <c r="CC55" s="1231"/>
      <c r="CD55" s="1231"/>
      <c r="CE55" s="1231"/>
      <c r="CF55" s="1231">
        <v>18.2</v>
      </c>
      <c r="CG55" s="1231"/>
      <c r="CH55" s="1231"/>
      <c r="CI55" s="1231"/>
      <c r="CJ55" s="1231"/>
      <c r="CK55" s="1231"/>
      <c r="CL55" s="1231"/>
      <c r="CM55" s="1231"/>
      <c r="CN55" s="1231">
        <v>17.100000000000001</v>
      </c>
      <c r="CO55" s="1231"/>
      <c r="CP55" s="1231"/>
      <c r="CQ55" s="1231"/>
      <c r="CR55" s="1231"/>
      <c r="CS55" s="1231"/>
      <c r="CT55" s="1231"/>
      <c r="CU55" s="1231"/>
      <c r="CV55" s="1231">
        <v>16.600000000000001</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580</v>
      </c>
      <c r="BC57" s="1230"/>
      <c r="BD57" s="1230"/>
      <c r="BE57" s="1230"/>
      <c r="BF57" s="1230"/>
      <c r="BG57" s="1230"/>
      <c r="BH57" s="1230"/>
      <c r="BI57" s="1230"/>
      <c r="BJ57" s="1230"/>
      <c r="BK57" s="1230"/>
      <c r="BL57" s="1230"/>
      <c r="BM57" s="1230"/>
      <c r="BN57" s="1230"/>
      <c r="BO57" s="1230"/>
      <c r="BP57" s="1231">
        <v>62.9</v>
      </c>
      <c r="BQ57" s="1231"/>
      <c r="BR57" s="1231"/>
      <c r="BS57" s="1231"/>
      <c r="BT57" s="1231"/>
      <c r="BU57" s="1231"/>
      <c r="BV57" s="1231"/>
      <c r="BW57" s="1231"/>
      <c r="BX57" s="1231">
        <v>63.9</v>
      </c>
      <c r="BY57" s="1231"/>
      <c r="BZ57" s="1231"/>
      <c r="CA57" s="1231"/>
      <c r="CB57" s="1231"/>
      <c r="CC57" s="1231"/>
      <c r="CD57" s="1231"/>
      <c r="CE57" s="1231"/>
      <c r="CF57" s="1231">
        <v>64.900000000000006</v>
      </c>
      <c r="CG57" s="1231"/>
      <c r="CH57" s="1231"/>
      <c r="CI57" s="1231"/>
      <c r="CJ57" s="1231"/>
      <c r="CK57" s="1231"/>
      <c r="CL57" s="1231"/>
      <c r="CM57" s="1231"/>
      <c r="CN57" s="1231">
        <v>65.8</v>
      </c>
      <c r="CO57" s="1231"/>
      <c r="CP57" s="1231"/>
      <c r="CQ57" s="1231"/>
      <c r="CR57" s="1231"/>
      <c r="CS57" s="1231"/>
      <c r="CT57" s="1231"/>
      <c r="CU57" s="1231"/>
      <c r="CV57" s="1231">
        <v>66.7</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582</v>
      </c>
    </row>
    <row r="64" spans="1:109" ht="13.2" x14ac:dyDescent="0.2">
      <c r="B64" s="247"/>
      <c r="G64" s="1208"/>
      <c r="I64" s="1240"/>
      <c r="J64" s="1240"/>
      <c r="K64" s="1240"/>
      <c r="L64" s="1240"/>
      <c r="M64" s="1240"/>
      <c r="N64" s="1241"/>
      <c r="AM64" s="1208"/>
      <c r="AN64" s="1208" t="s">
        <v>575</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583</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577</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578</v>
      </c>
      <c r="AO73" s="1230"/>
      <c r="AP73" s="1230"/>
      <c r="AQ73" s="1230"/>
      <c r="AR73" s="1230"/>
      <c r="AS73" s="1230"/>
      <c r="AT73" s="1230"/>
      <c r="AU73" s="1230"/>
      <c r="AV73" s="1230"/>
      <c r="AW73" s="1230"/>
      <c r="AX73" s="1230"/>
      <c r="AY73" s="1230"/>
      <c r="AZ73" s="1230"/>
      <c r="BA73" s="1230"/>
      <c r="BB73" s="1230" t="s">
        <v>579</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584</v>
      </c>
      <c r="BC75" s="1230"/>
      <c r="BD75" s="1230"/>
      <c r="BE75" s="1230"/>
      <c r="BF75" s="1230"/>
      <c r="BG75" s="1230"/>
      <c r="BH75" s="1230"/>
      <c r="BI75" s="1230"/>
      <c r="BJ75" s="1230"/>
      <c r="BK75" s="1230"/>
      <c r="BL75" s="1230"/>
      <c r="BM75" s="1230"/>
      <c r="BN75" s="1230"/>
      <c r="BO75" s="1230"/>
      <c r="BP75" s="1231">
        <v>-0.4</v>
      </c>
      <c r="BQ75" s="1231"/>
      <c r="BR75" s="1231"/>
      <c r="BS75" s="1231"/>
      <c r="BT75" s="1231"/>
      <c r="BU75" s="1231"/>
      <c r="BV75" s="1231"/>
      <c r="BW75" s="1231"/>
      <c r="BX75" s="1231">
        <v>0</v>
      </c>
      <c r="BY75" s="1231"/>
      <c r="BZ75" s="1231"/>
      <c r="CA75" s="1231"/>
      <c r="CB75" s="1231"/>
      <c r="CC75" s="1231"/>
      <c r="CD75" s="1231"/>
      <c r="CE75" s="1231"/>
      <c r="CF75" s="1231">
        <v>0.6</v>
      </c>
      <c r="CG75" s="1231"/>
      <c r="CH75" s="1231"/>
      <c r="CI75" s="1231"/>
      <c r="CJ75" s="1231"/>
      <c r="CK75" s="1231"/>
      <c r="CL75" s="1231"/>
      <c r="CM75" s="1231"/>
      <c r="CN75" s="1231">
        <v>1.5</v>
      </c>
      <c r="CO75" s="1231"/>
      <c r="CP75" s="1231"/>
      <c r="CQ75" s="1231"/>
      <c r="CR75" s="1231"/>
      <c r="CS75" s="1231"/>
      <c r="CT75" s="1231"/>
      <c r="CU75" s="1231"/>
      <c r="CV75" s="1231">
        <v>1.9</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581</v>
      </c>
      <c r="AO77" s="1226"/>
      <c r="AP77" s="1226"/>
      <c r="AQ77" s="1226"/>
      <c r="AR77" s="1226"/>
      <c r="AS77" s="1226"/>
      <c r="AT77" s="1226"/>
      <c r="AU77" s="1226"/>
      <c r="AV77" s="1226"/>
      <c r="AW77" s="1226"/>
      <c r="AX77" s="1226"/>
      <c r="AY77" s="1226"/>
      <c r="AZ77" s="1226"/>
      <c r="BA77" s="1226"/>
      <c r="BB77" s="1230" t="s">
        <v>579</v>
      </c>
      <c r="BC77" s="1230"/>
      <c r="BD77" s="1230"/>
      <c r="BE77" s="1230"/>
      <c r="BF77" s="1230"/>
      <c r="BG77" s="1230"/>
      <c r="BH77" s="1230"/>
      <c r="BI77" s="1230"/>
      <c r="BJ77" s="1230"/>
      <c r="BK77" s="1230"/>
      <c r="BL77" s="1230"/>
      <c r="BM77" s="1230"/>
      <c r="BN77" s="1230"/>
      <c r="BO77" s="1230"/>
      <c r="BP77" s="1231">
        <v>31.5</v>
      </c>
      <c r="BQ77" s="1231"/>
      <c r="BR77" s="1231"/>
      <c r="BS77" s="1231"/>
      <c r="BT77" s="1231"/>
      <c r="BU77" s="1231"/>
      <c r="BV77" s="1231"/>
      <c r="BW77" s="1231"/>
      <c r="BX77" s="1231">
        <v>23.4</v>
      </c>
      <c r="BY77" s="1231"/>
      <c r="BZ77" s="1231"/>
      <c r="CA77" s="1231"/>
      <c r="CB77" s="1231"/>
      <c r="CC77" s="1231"/>
      <c r="CD77" s="1231"/>
      <c r="CE77" s="1231"/>
      <c r="CF77" s="1231">
        <v>18.2</v>
      </c>
      <c r="CG77" s="1231"/>
      <c r="CH77" s="1231"/>
      <c r="CI77" s="1231"/>
      <c r="CJ77" s="1231"/>
      <c r="CK77" s="1231"/>
      <c r="CL77" s="1231"/>
      <c r="CM77" s="1231"/>
      <c r="CN77" s="1231">
        <v>17.100000000000001</v>
      </c>
      <c r="CO77" s="1231"/>
      <c r="CP77" s="1231"/>
      <c r="CQ77" s="1231"/>
      <c r="CR77" s="1231"/>
      <c r="CS77" s="1231"/>
      <c r="CT77" s="1231"/>
      <c r="CU77" s="1231"/>
      <c r="CV77" s="1231">
        <v>16.600000000000001</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584</v>
      </c>
      <c r="BC79" s="1230"/>
      <c r="BD79" s="1230"/>
      <c r="BE79" s="1230"/>
      <c r="BF79" s="1230"/>
      <c r="BG79" s="1230"/>
      <c r="BH79" s="1230"/>
      <c r="BI79" s="1230"/>
      <c r="BJ79" s="1230"/>
      <c r="BK79" s="1230"/>
      <c r="BL79" s="1230"/>
      <c r="BM79" s="1230"/>
      <c r="BN79" s="1230"/>
      <c r="BO79" s="1230"/>
      <c r="BP79" s="1231">
        <v>5.4</v>
      </c>
      <c r="BQ79" s="1231"/>
      <c r="BR79" s="1231"/>
      <c r="BS79" s="1231"/>
      <c r="BT79" s="1231"/>
      <c r="BU79" s="1231"/>
      <c r="BV79" s="1231"/>
      <c r="BW79" s="1231"/>
      <c r="BX79" s="1231">
        <v>5.2</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5.2</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Paz6E+EDym48Q902w2nhennumnp8AGDh8UrKs9WiSjoOqVAg25v4Ccy7hYGubjQchIt3x/eZe9Oxn9UblpbINA==" saltValue="IzF4sHZ/lrFyQBC1NVwWK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AE588-C924-46D3-B9C7-F4328F7753E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VBGnHuv/tqJC6KGTTRC5L8blIbbNtkd5mRe+5yr5wHpEAbdGf4pFyNt0nTjfvpLJEr57pWTRsDHofJgIQuks/w==" saltValue="i7L2r9vfanwBnzdC8queZ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2A57D-1D1C-4E47-A868-C13319446503}">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CgOElEdEYRwA1Ik5AhsIrj0kJa73dSkW/k5G1OO7WqrH+zdgH8sl8/h/7MfdI6EPbdEWV028uaYCTnSyMYp0HA==" saltValue="PHTOpYnWFQlD+1qIDFrh/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47723</v>
      </c>
      <c r="E3" s="142"/>
      <c r="F3" s="143">
        <v>52191</v>
      </c>
      <c r="G3" s="144"/>
      <c r="H3" s="145"/>
    </row>
    <row r="4" spans="1:8" x14ac:dyDescent="0.2">
      <c r="A4" s="146"/>
      <c r="B4" s="147"/>
      <c r="C4" s="148"/>
      <c r="D4" s="149">
        <v>19511</v>
      </c>
      <c r="E4" s="150"/>
      <c r="F4" s="151">
        <v>26807</v>
      </c>
      <c r="G4" s="152"/>
      <c r="H4" s="153"/>
    </row>
    <row r="5" spans="1:8" x14ac:dyDescent="0.2">
      <c r="A5" s="134" t="s">
        <v>523</v>
      </c>
      <c r="B5" s="139"/>
      <c r="C5" s="140"/>
      <c r="D5" s="141">
        <v>40462</v>
      </c>
      <c r="E5" s="142"/>
      <c r="F5" s="143">
        <v>48105</v>
      </c>
      <c r="G5" s="144"/>
      <c r="H5" s="145"/>
    </row>
    <row r="6" spans="1:8" x14ac:dyDescent="0.2">
      <c r="A6" s="146"/>
      <c r="B6" s="147"/>
      <c r="C6" s="148"/>
      <c r="D6" s="149">
        <v>18915</v>
      </c>
      <c r="E6" s="150"/>
      <c r="F6" s="151">
        <v>24072</v>
      </c>
      <c r="G6" s="152"/>
      <c r="H6" s="153"/>
    </row>
    <row r="7" spans="1:8" x14ac:dyDescent="0.2">
      <c r="A7" s="134" t="s">
        <v>524</v>
      </c>
      <c r="B7" s="139"/>
      <c r="C7" s="140"/>
      <c r="D7" s="141">
        <v>42323</v>
      </c>
      <c r="E7" s="142"/>
      <c r="F7" s="143">
        <v>47446</v>
      </c>
      <c r="G7" s="144"/>
      <c r="H7" s="145"/>
    </row>
    <row r="8" spans="1:8" x14ac:dyDescent="0.2">
      <c r="A8" s="146"/>
      <c r="B8" s="147"/>
      <c r="C8" s="148"/>
      <c r="D8" s="149">
        <v>11549</v>
      </c>
      <c r="E8" s="150"/>
      <c r="F8" s="151">
        <v>24371</v>
      </c>
      <c r="G8" s="152"/>
      <c r="H8" s="153"/>
    </row>
    <row r="9" spans="1:8" x14ac:dyDescent="0.2">
      <c r="A9" s="134" t="s">
        <v>525</v>
      </c>
      <c r="B9" s="139"/>
      <c r="C9" s="140"/>
      <c r="D9" s="141">
        <v>52214</v>
      </c>
      <c r="E9" s="142"/>
      <c r="F9" s="143">
        <v>48387</v>
      </c>
      <c r="G9" s="144"/>
      <c r="H9" s="145"/>
    </row>
    <row r="10" spans="1:8" x14ac:dyDescent="0.2">
      <c r="A10" s="146"/>
      <c r="B10" s="147"/>
      <c r="C10" s="148"/>
      <c r="D10" s="149">
        <v>18266</v>
      </c>
      <c r="E10" s="150"/>
      <c r="F10" s="151">
        <v>25592</v>
      </c>
      <c r="G10" s="152"/>
      <c r="H10" s="153"/>
    </row>
    <row r="11" spans="1:8" x14ac:dyDescent="0.2">
      <c r="A11" s="134" t="s">
        <v>526</v>
      </c>
      <c r="B11" s="139"/>
      <c r="C11" s="140"/>
      <c r="D11" s="141">
        <v>34811</v>
      </c>
      <c r="E11" s="142"/>
      <c r="F11" s="143">
        <v>49684</v>
      </c>
      <c r="G11" s="144"/>
      <c r="H11" s="145"/>
    </row>
    <row r="12" spans="1:8" x14ac:dyDescent="0.2">
      <c r="A12" s="146"/>
      <c r="B12" s="147"/>
      <c r="C12" s="154"/>
      <c r="D12" s="149">
        <v>12922</v>
      </c>
      <c r="E12" s="150"/>
      <c r="F12" s="151">
        <v>28303</v>
      </c>
      <c r="G12" s="152"/>
      <c r="H12" s="153"/>
    </row>
    <row r="13" spans="1:8" x14ac:dyDescent="0.2">
      <c r="A13" s="134"/>
      <c r="B13" s="139"/>
      <c r="C13" s="140"/>
      <c r="D13" s="141">
        <v>43507</v>
      </c>
      <c r="E13" s="142"/>
      <c r="F13" s="143">
        <v>49163</v>
      </c>
      <c r="G13" s="155"/>
      <c r="H13" s="145"/>
    </row>
    <row r="14" spans="1:8" x14ac:dyDescent="0.2">
      <c r="A14" s="146"/>
      <c r="B14" s="147"/>
      <c r="C14" s="148"/>
      <c r="D14" s="149">
        <v>16233</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2.13</v>
      </c>
      <c r="C19" s="156">
        <f>ROUND(VALUE(SUBSTITUTE(実質収支比率等に係る経年分析!G$48,"▲","-")),2)</f>
        <v>2.98</v>
      </c>
      <c r="D19" s="156">
        <f>ROUND(VALUE(SUBSTITUTE(実質収支比率等に係る経年分析!H$48,"▲","-")),2)</f>
        <v>3.07</v>
      </c>
      <c r="E19" s="156">
        <f>ROUND(VALUE(SUBSTITUTE(実質収支比率等に係る経年分析!I$48,"▲","-")),2)</f>
        <v>2.85</v>
      </c>
      <c r="F19" s="156">
        <f>ROUND(VALUE(SUBSTITUTE(実質収支比率等に係る経年分析!J$48,"▲","-")),2)</f>
        <v>2.34</v>
      </c>
    </row>
    <row r="20" spans="1:11" x14ac:dyDescent="0.2">
      <c r="A20" s="156" t="s">
        <v>53</v>
      </c>
      <c r="B20" s="156">
        <f>ROUND(VALUE(SUBSTITUTE(実質収支比率等に係る経年分析!F$47,"▲","-")),2)</f>
        <v>15.93</v>
      </c>
      <c r="C20" s="156">
        <f>ROUND(VALUE(SUBSTITUTE(実質収支比率等に係る経年分析!G$47,"▲","-")),2)</f>
        <v>16.489999999999998</v>
      </c>
      <c r="D20" s="156">
        <f>ROUND(VALUE(SUBSTITUTE(実質収支比率等に係る経年分析!H$47,"▲","-")),2)</f>
        <v>19.12</v>
      </c>
      <c r="E20" s="156">
        <f>ROUND(VALUE(SUBSTITUTE(実質収支比率等に係る経年分析!I$47,"▲","-")),2)</f>
        <v>17.62</v>
      </c>
      <c r="F20" s="156">
        <f>ROUND(VALUE(SUBSTITUTE(実質収支比率等に係る経年分析!J$47,"▲","-")),2)</f>
        <v>16.989999999999998</v>
      </c>
    </row>
    <row r="21" spans="1:11" x14ac:dyDescent="0.2">
      <c r="A21" s="156" t="s">
        <v>54</v>
      </c>
      <c r="B21" s="156">
        <f>IF(ISNUMBER(VALUE(SUBSTITUTE(実質収支比率等に係る経年分析!F$49,"▲","-"))),ROUND(VALUE(SUBSTITUTE(実質収支比率等に係る経年分析!F$49,"▲","-")),2),NA())</f>
        <v>1.7</v>
      </c>
      <c r="C21" s="156">
        <f>IF(ISNUMBER(VALUE(SUBSTITUTE(実質収支比率等に係る経年分析!G$49,"▲","-"))),ROUND(VALUE(SUBSTITUTE(実質収支比率等に係る経年分析!G$49,"▲","-")),2),NA())</f>
        <v>2.41</v>
      </c>
      <c r="D21" s="156">
        <f>IF(ISNUMBER(VALUE(SUBSTITUTE(実質収支比率等に係る経年分析!H$49,"▲","-"))),ROUND(VALUE(SUBSTITUTE(実質収支比率等に係る経年分析!H$49,"▲","-")),2),NA())</f>
        <v>2.86</v>
      </c>
      <c r="E21" s="156">
        <f>IF(ISNUMBER(VALUE(SUBSTITUTE(実質収支比率等に係る経年分析!I$49,"▲","-"))),ROUND(VALUE(SUBSTITUTE(実質収支比率等に係る経年分析!I$49,"▲","-")),2),NA())</f>
        <v>-0.45</v>
      </c>
      <c r="F21" s="156">
        <f>IF(ISNUMBER(VALUE(SUBSTITUTE(実質収支比率等に係る経年分析!J$49,"▲","-"))),ROUND(VALUE(SUBSTITUTE(実質収支比率等に係る経年分析!J$49,"▲","-")),2),NA())</f>
        <v>-0.34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0.04</v>
      </c>
    </row>
    <row r="28" spans="1:11" x14ac:dyDescent="0.2">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0.18</v>
      </c>
      <c r="C28" s="157" t="e">
        <f>IF(ROUND(VALUE(SUBSTITUTE(連結実質赤字比率に係る赤字・黒字の構成分析!F$42,"▲", "-")), 2) &gt;= 0, ABS(ROUND(VALUE(SUBSTITUTE(連結実質赤字比率に係る赤字・黒字の構成分析!F$42,"▲", "-")), 2)), NA())</f>
        <v>#N/A</v>
      </c>
      <c r="D28" s="157">
        <f>IF(ROUND(VALUE(SUBSTITUTE(連結実質赤字比率に係る赤字・黒字の構成分析!G$42,"▲", "-")), 2) &lt; 0, ABS(ROUND(VALUE(SUBSTITUTE(連結実質赤字比率に係る赤字・黒字の構成分析!G$42,"▲", "-")), 2)), NA())</f>
        <v>0.13</v>
      </c>
      <c r="E28" s="157" t="e">
        <f>IF(ROUND(VALUE(SUBSTITUTE(連結実質赤字比率に係る赤字・黒字の構成分析!G$42,"▲", "-")), 2) &gt;= 0, ABS(ROUND(VALUE(SUBSTITUTE(連結実質赤字比率に係る赤字・黒字の構成分析!G$42,"▲", "-")), 2)), NA())</f>
        <v>#N/A</v>
      </c>
      <c r="F28" s="157">
        <f>IF(ROUND(VALUE(SUBSTITUTE(連結実質赤字比率に係る赤字・黒字の構成分析!H$42,"▲", "-")), 2) &lt; 0, ABS(ROUND(VALUE(SUBSTITUTE(連結実質赤字比率に係る赤字・黒字の構成分析!H$42,"▲", "-")), 2)), NA())</f>
        <v>7.0000000000000007E-2</v>
      </c>
      <c r="G28" s="157" t="e">
        <f>IF(ROUND(VALUE(SUBSTITUTE(連結実質赤字比率に係る赤字・黒字の構成分析!H$42,"▲", "-")), 2) &gt;= 0, ABS(ROUND(VALUE(SUBSTITUTE(連結実質赤字比率に係る赤字・黒字の構成分析!H$42,"▲", "-")), 2)), NA())</f>
        <v>#N/A</v>
      </c>
      <c r="H28" s="157">
        <f>IF(ROUND(VALUE(SUBSTITUTE(連結実質赤字比率に係る赤字・黒字の構成分析!I$42,"▲", "-")), 2) &lt; 0, ABS(ROUND(VALUE(SUBSTITUTE(連結実質赤字比率に係る赤字・黒字の構成分析!I$42,"▲", "-")), 2)), NA())</f>
        <v>0.01</v>
      </c>
      <c r="I28" s="157" t="e">
        <f>IF(ROUND(VALUE(SUBSTITUTE(連結実質赤字比率に係る赤字・黒字の構成分析!I$42,"▲", "-")), 2) &gt;= 0, ABS(ROUND(VALUE(SUBSTITUTE(連結実質赤字比率に係る赤字・黒字の構成分析!I$42,"▲", "-")), 2)), NA())</f>
        <v>#N/A</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母子父子寡婦福祉資金貸付金特別会計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7.0000000000000007E-2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0.11</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0.56999999999999995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v>
      </c>
      <c r="H31" s="157">
        <f>IF(ROUND(VALUE(SUBSTITUTE(連結実質赤字比率に係る赤字・黒字の構成分析!I$39,"▲", "-")), 2) &lt; 0, ABS(ROUND(VALUE(SUBSTITUTE(連結実質赤字比率に係る赤字・黒字の構成分析!I$39,"▲", "-")), 2)), NA())</f>
        <v>0.08</v>
      </c>
      <c r="I31" s="157" t="e">
        <f>IF(ROUND(VALUE(SUBSTITUTE(連結実質赤字比率に係る赤字・黒字の構成分析!I$39,"▲", "-")), 2) &gt;= 0, ABS(ROUND(VALUE(SUBSTITUTE(連結実質赤字比率に係る赤字・黒字の構成分析!I$39,"▲", "-")), 2)), NA())</f>
        <v>#N/A</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0.14000000000000001</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1.1499999999999999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1.02</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2.11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2.95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2.2799999999999998</v>
      </c>
    </row>
    <row r="34" spans="1:16" x14ac:dyDescent="0.2">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3.67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5.77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7.61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6.63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5.65</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2.13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3.36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4.28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5.66</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8.89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9.73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10.89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10.56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13295</v>
      </c>
      <c r="E42" s="158"/>
      <c r="F42" s="158"/>
      <c r="G42" s="158">
        <f>'実質公債費比率（分子）の構造'!L$52</f>
        <v>13358</v>
      </c>
      <c r="H42" s="158"/>
      <c r="I42" s="158"/>
      <c r="J42" s="158">
        <f>'実質公債費比率（分子）の構造'!M$52</f>
        <v>13455</v>
      </c>
      <c r="K42" s="158"/>
      <c r="L42" s="158"/>
      <c r="M42" s="158">
        <f>'実質公債費比率（分子）の構造'!N$52</f>
        <v>13123</v>
      </c>
      <c r="N42" s="158"/>
      <c r="O42" s="158"/>
      <c r="P42" s="158">
        <f>'実質公債費比率（分子）の構造'!O$52</f>
        <v>13514</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1</v>
      </c>
      <c r="I43" s="158"/>
      <c r="J43" s="158"/>
      <c r="K43" s="158">
        <f>'実質公債費比率（分子）の構造'!N$51</f>
        <v>4</v>
      </c>
      <c r="L43" s="158"/>
      <c r="M43" s="158"/>
      <c r="N43" s="158" t="str">
        <f>'実質公債費比率（分子）の構造'!O$51</f>
        <v>-</v>
      </c>
      <c r="O43" s="158"/>
      <c r="P43" s="158"/>
    </row>
    <row r="44" spans="1:16" x14ac:dyDescent="0.2">
      <c r="A44" s="158" t="s">
        <v>62</v>
      </c>
      <c r="B44" s="158">
        <f>'実質公債費比率（分子）の構造'!K$50</f>
        <v>11</v>
      </c>
      <c r="C44" s="158"/>
      <c r="D44" s="158"/>
      <c r="E44" s="158">
        <f>'実質公債費比率（分子）の構造'!L$50</f>
        <v>11</v>
      </c>
      <c r="F44" s="158"/>
      <c r="G44" s="158"/>
      <c r="H44" s="158">
        <f>'実質公債費比率（分子）の構造'!M$50</f>
        <v>11</v>
      </c>
      <c r="I44" s="158"/>
      <c r="J44" s="158"/>
      <c r="K44" s="158">
        <f>'実質公債費比率（分子）の構造'!N$50</f>
        <v>11</v>
      </c>
      <c r="L44" s="158"/>
      <c r="M44" s="158"/>
      <c r="N44" s="158">
        <f>'実質公債費比率（分子）の構造'!O$50</f>
        <v>11</v>
      </c>
      <c r="O44" s="158"/>
      <c r="P44" s="158"/>
    </row>
    <row r="45" spans="1:16" x14ac:dyDescent="0.2">
      <c r="A45" s="158" t="s">
        <v>63</v>
      </c>
      <c r="B45" s="158">
        <f>'実質公債費比率（分子）の構造'!K$49</f>
        <v>377</v>
      </c>
      <c r="C45" s="158"/>
      <c r="D45" s="158"/>
      <c r="E45" s="158">
        <f>'実質公債費比率（分子）の構造'!L$49</f>
        <v>382</v>
      </c>
      <c r="F45" s="158"/>
      <c r="G45" s="158"/>
      <c r="H45" s="158">
        <f>'実質公債費比率（分子）の構造'!M$49</f>
        <v>391</v>
      </c>
      <c r="I45" s="158"/>
      <c r="J45" s="158"/>
      <c r="K45" s="158">
        <f>'実質公債費比率（分子）の構造'!N$49</f>
        <v>321</v>
      </c>
      <c r="L45" s="158"/>
      <c r="M45" s="158"/>
      <c r="N45" s="158">
        <f>'実質公債費比率（分子）の構造'!O$49</f>
        <v>353</v>
      </c>
      <c r="O45" s="158"/>
      <c r="P45" s="158"/>
    </row>
    <row r="46" spans="1:16" x14ac:dyDescent="0.2">
      <c r="A46" s="158" t="s">
        <v>64</v>
      </c>
      <c r="B46" s="158">
        <f>'実質公債費比率（分子）の構造'!K$48</f>
        <v>2857</v>
      </c>
      <c r="C46" s="158"/>
      <c r="D46" s="158"/>
      <c r="E46" s="158">
        <f>'実質公債費比率（分子）の構造'!L$48</f>
        <v>2879</v>
      </c>
      <c r="F46" s="158"/>
      <c r="G46" s="158"/>
      <c r="H46" s="158">
        <f>'実質公債費比率（分子）の構造'!M$48</f>
        <v>2709</v>
      </c>
      <c r="I46" s="158"/>
      <c r="J46" s="158"/>
      <c r="K46" s="158">
        <f>'実質公債費比率（分子）の構造'!N$48</f>
        <v>2989</v>
      </c>
      <c r="L46" s="158"/>
      <c r="M46" s="158"/>
      <c r="N46" s="158">
        <f>'実質公債費比率（分子）の構造'!O$48</f>
        <v>2970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10090</v>
      </c>
      <c r="C49" s="158"/>
      <c r="D49" s="158"/>
      <c r="E49" s="158">
        <f>'実質公債費比率（分子）の構造'!L$45</f>
        <v>10644</v>
      </c>
      <c r="F49" s="158"/>
      <c r="G49" s="158"/>
      <c r="H49" s="158">
        <f>'実質公債費比率（分子）の構造'!M$45</f>
        <v>11051</v>
      </c>
      <c r="I49" s="158"/>
      <c r="J49" s="158"/>
      <c r="K49" s="158">
        <f>'実質公債費比率（分子）の構造'!N$45</f>
        <v>11946</v>
      </c>
      <c r="L49" s="158"/>
      <c r="M49" s="158"/>
      <c r="N49" s="158">
        <f>'実質公債費比率（分子）の構造'!O$45</f>
        <v>11515</v>
      </c>
      <c r="O49" s="158"/>
      <c r="P49" s="158"/>
    </row>
    <row r="50" spans="1:16" x14ac:dyDescent="0.2">
      <c r="A50" s="158" t="s">
        <v>67</v>
      </c>
      <c r="B50" s="158" t="e">
        <f>NA()</f>
        <v>#N/A</v>
      </c>
      <c r="C50" s="158">
        <f>IF(ISNUMBER('実質公債費比率（分子）の構造'!K$53),'実質公債費比率（分子）の構造'!K$53,NA())</f>
        <v>40</v>
      </c>
      <c r="D50" s="158" t="e">
        <f>NA()</f>
        <v>#N/A</v>
      </c>
      <c r="E50" s="158" t="e">
        <f>NA()</f>
        <v>#N/A</v>
      </c>
      <c r="F50" s="158">
        <f>IF(ISNUMBER('実質公債費比率（分子）の構造'!L$53),'実質公債費比率（分子）の構造'!L$53,NA())</f>
        <v>558</v>
      </c>
      <c r="G50" s="158" t="e">
        <f>NA()</f>
        <v>#N/A</v>
      </c>
      <c r="H50" s="158" t="e">
        <f>NA()</f>
        <v>#N/A</v>
      </c>
      <c r="I50" s="158">
        <f>IF(ISNUMBER('実質公債費比率（分子）の構造'!M$53),'実質公債費比率（分子）の構造'!M$53,NA())</f>
        <v>708</v>
      </c>
      <c r="J50" s="158" t="e">
        <f>NA()</f>
        <v>#N/A</v>
      </c>
      <c r="K50" s="158" t="e">
        <f>NA()</f>
        <v>#N/A</v>
      </c>
      <c r="L50" s="158">
        <f>IF(ISNUMBER('実質公債費比率（分子）の構造'!N$53),'実質公債費比率（分子）の構造'!N$53,NA())</f>
        <v>2148</v>
      </c>
      <c r="M50" s="158" t="e">
        <f>NA()</f>
        <v>#N/A</v>
      </c>
      <c r="N50" s="158" t="e">
        <f>NA()</f>
        <v>#N/A</v>
      </c>
      <c r="O50" s="158">
        <f>IF(ISNUMBER('実質公債費比率（分子）の構造'!O$53),'実質公債費比率（分子）の構造'!O$53,NA())</f>
        <v>1335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119111</v>
      </c>
      <c r="E56" s="157"/>
      <c r="F56" s="157"/>
      <c r="G56" s="157">
        <f>'将来負担比率（分子）の構造'!J$52</f>
        <v>116840</v>
      </c>
      <c r="H56" s="157"/>
      <c r="I56" s="157"/>
      <c r="J56" s="157">
        <f>'将来負担比率（分子）の構造'!K$52</f>
        <v>113778</v>
      </c>
      <c r="K56" s="157"/>
      <c r="L56" s="157"/>
      <c r="M56" s="157">
        <f>'将来負担比率（分子）の構造'!L$52</f>
        <v>109393</v>
      </c>
      <c r="N56" s="157"/>
      <c r="O56" s="157"/>
      <c r="P56" s="157">
        <f>'将来負担比率（分子）の構造'!M$52</f>
        <v>105297</v>
      </c>
    </row>
    <row r="57" spans="1:16" x14ac:dyDescent="0.2">
      <c r="A57" s="157" t="s">
        <v>42</v>
      </c>
      <c r="B57" s="157"/>
      <c r="C57" s="157"/>
      <c r="D57" s="157">
        <f>'将来負担比率（分子）の構造'!I$51</f>
        <v>26448</v>
      </c>
      <c r="E57" s="157"/>
      <c r="F57" s="157"/>
      <c r="G57" s="157">
        <f>'将来負担比率（分子）の構造'!J$51</f>
        <v>26294</v>
      </c>
      <c r="H57" s="157"/>
      <c r="I57" s="157"/>
      <c r="J57" s="157">
        <f>'将来負担比率（分子）の構造'!K$51</f>
        <v>26706</v>
      </c>
      <c r="K57" s="157"/>
      <c r="L57" s="157"/>
      <c r="M57" s="157">
        <f>'将来負担比率（分子）の構造'!L$51</f>
        <v>26723</v>
      </c>
      <c r="N57" s="157"/>
      <c r="O57" s="157"/>
      <c r="P57" s="157">
        <f>'将来負担比率（分子）の構造'!M$51</f>
        <v>26219</v>
      </c>
    </row>
    <row r="58" spans="1:16" x14ac:dyDescent="0.2">
      <c r="A58" s="157" t="s">
        <v>41</v>
      </c>
      <c r="B58" s="157"/>
      <c r="C58" s="157"/>
      <c r="D58" s="157">
        <f>'将来負担比率（分子）の構造'!I$50</f>
        <v>33335</v>
      </c>
      <c r="E58" s="157"/>
      <c r="F58" s="157"/>
      <c r="G58" s="157">
        <f>'将来負担比率（分子）の構造'!J$50</f>
        <v>36881</v>
      </c>
      <c r="H58" s="157"/>
      <c r="I58" s="157"/>
      <c r="J58" s="157">
        <f>'将来負担比率（分子）の構造'!K$50</f>
        <v>40626</v>
      </c>
      <c r="K58" s="157"/>
      <c r="L58" s="157"/>
      <c r="M58" s="157">
        <f>'将来負担比率（分子）の構造'!L$50</f>
        <v>40302</v>
      </c>
      <c r="N58" s="157"/>
      <c r="O58" s="157"/>
      <c r="P58" s="157">
        <f>'将来負担比率（分子）の構造'!M$50</f>
        <v>40131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1080</v>
      </c>
      <c r="C61" s="157"/>
      <c r="D61" s="157"/>
      <c r="E61" s="157">
        <f>'将来負担比率（分子）の構造'!J$46</f>
        <v>1075</v>
      </c>
      <c r="F61" s="157"/>
      <c r="G61" s="157"/>
      <c r="H61" s="157">
        <f>'将来負担比率（分子）の構造'!K$46</f>
        <v>906</v>
      </c>
      <c r="I61" s="157"/>
      <c r="J61" s="157"/>
      <c r="K61" s="157">
        <f>'将来負担比率（分子）の構造'!L$46</f>
        <v>740</v>
      </c>
      <c r="L61" s="157"/>
      <c r="M61" s="157"/>
      <c r="N61" s="157">
        <f>'将来負担比率（分子）の構造'!M$46</f>
        <v>772</v>
      </c>
      <c r="O61" s="157"/>
      <c r="P61" s="157"/>
    </row>
    <row r="62" spans="1:16" x14ac:dyDescent="0.2">
      <c r="A62" s="157" t="s">
        <v>35</v>
      </c>
      <c r="B62" s="157">
        <f>'将来負担比率（分子）の構造'!I$45</f>
        <v>13416</v>
      </c>
      <c r="C62" s="157"/>
      <c r="D62" s="157"/>
      <c r="E62" s="157">
        <f>'将来負担比率（分子）の構造'!J$45</f>
        <v>13041</v>
      </c>
      <c r="F62" s="157"/>
      <c r="G62" s="157"/>
      <c r="H62" s="157">
        <f>'将来負担比率（分子）の構造'!K$45</f>
        <v>13077</v>
      </c>
      <c r="I62" s="157"/>
      <c r="J62" s="157"/>
      <c r="K62" s="157">
        <f>'将来負担比率（分子）の構造'!L$45</f>
        <v>13360</v>
      </c>
      <c r="L62" s="157"/>
      <c r="M62" s="157"/>
      <c r="N62" s="157">
        <f>'将来負担比率（分子）の構造'!M$45</f>
        <v>12944</v>
      </c>
      <c r="O62" s="157"/>
      <c r="P62" s="157"/>
    </row>
    <row r="63" spans="1:16" x14ac:dyDescent="0.2">
      <c r="A63" s="157" t="s">
        <v>34</v>
      </c>
      <c r="B63" s="157">
        <f>'将来負担比率（分子）の構造'!I$44</f>
        <v>1823</v>
      </c>
      <c r="C63" s="157"/>
      <c r="D63" s="157"/>
      <c r="E63" s="157">
        <f>'将来負担比率（分子）の構造'!J$44</f>
        <v>1482</v>
      </c>
      <c r="F63" s="157"/>
      <c r="G63" s="157"/>
      <c r="H63" s="157">
        <f>'将来負担比率（分子）の構造'!K$44</f>
        <v>1223</v>
      </c>
      <c r="I63" s="157"/>
      <c r="J63" s="157"/>
      <c r="K63" s="157">
        <f>'将来負担比率（分子）の構造'!L$44</f>
        <v>1474</v>
      </c>
      <c r="L63" s="157"/>
      <c r="M63" s="157"/>
      <c r="N63" s="157">
        <f>'将来負担比率（分子）の構造'!M$44</f>
        <v>3911</v>
      </c>
      <c r="O63" s="157"/>
      <c r="P63" s="157"/>
    </row>
    <row r="64" spans="1:16" x14ac:dyDescent="0.2">
      <c r="A64" s="157" t="s">
        <v>33</v>
      </c>
      <c r="B64" s="157">
        <f>'将来負担比率（分子）の構造'!I$43</f>
        <v>29334</v>
      </c>
      <c r="C64" s="157"/>
      <c r="D64" s="157"/>
      <c r="E64" s="157">
        <f>'将来負担比率（分子）の構造'!J$43</f>
        <v>27461</v>
      </c>
      <c r="F64" s="157"/>
      <c r="G64" s="157"/>
      <c r="H64" s="157">
        <f>'将来負担比率（分子）の構造'!K$43</f>
        <v>25207</v>
      </c>
      <c r="I64" s="157"/>
      <c r="J64" s="157"/>
      <c r="K64" s="157">
        <f>'将来負担比率（分子）の構造'!L$43</f>
        <v>24862</v>
      </c>
      <c r="L64" s="157"/>
      <c r="M64" s="157"/>
      <c r="N64" s="157">
        <f>'将来負担比率（分子）の構造'!M$43</f>
        <v>24679</v>
      </c>
      <c r="O64" s="157"/>
      <c r="P64" s="157"/>
    </row>
    <row r="65" spans="1:16" x14ac:dyDescent="0.2">
      <c r="A65" s="157" t="s">
        <v>32</v>
      </c>
      <c r="B65" s="157">
        <f>'将来負担比率（分子）の構造'!I$42</f>
        <v>4646</v>
      </c>
      <c r="C65" s="157"/>
      <c r="D65" s="157"/>
      <c r="E65" s="157">
        <f>'将来負担比率（分子）の構造'!J$42</f>
        <v>4425</v>
      </c>
      <c r="F65" s="157"/>
      <c r="G65" s="157"/>
      <c r="H65" s="157">
        <f>'将来負担比率（分子）の構造'!K$42</f>
        <v>3917</v>
      </c>
      <c r="I65" s="157"/>
      <c r="J65" s="157"/>
      <c r="K65" s="157">
        <f>'将来負担比率（分子）の構造'!L$42</f>
        <v>3245</v>
      </c>
      <c r="L65" s="157"/>
      <c r="M65" s="157"/>
      <c r="N65" s="157">
        <f>'将来負担比率（分子）の構造'!M$42</f>
        <v>2829</v>
      </c>
      <c r="O65" s="157"/>
      <c r="P65" s="157"/>
    </row>
    <row r="66" spans="1:16" x14ac:dyDescent="0.2">
      <c r="A66" s="157" t="s">
        <v>31</v>
      </c>
      <c r="B66" s="157">
        <f>'将来負担比率（分子）の構造'!I$41</f>
        <v>111037</v>
      </c>
      <c r="C66" s="157"/>
      <c r="D66" s="157"/>
      <c r="E66" s="157">
        <f>'将来負担比率（分子）の構造'!J$41</f>
        <v>113685</v>
      </c>
      <c r="F66" s="157"/>
      <c r="G66" s="157"/>
      <c r="H66" s="157">
        <f>'将来負担比率（分子）の構造'!K$41</f>
        <v>112893</v>
      </c>
      <c r="I66" s="157"/>
      <c r="J66" s="157"/>
      <c r="K66" s="157">
        <f>'将来負担比率（分子）の構造'!L$41</f>
        <v>113794</v>
      </c>
      <c r="L66" s="157"/>
      <c r="M66" s="157"/>
      <c r="N66" s="157">
        <f>'将来負担比率（分子）の構造'!M$41</f>
        <v>111801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15499</v>
      </c>
      <c r="C72" s="161">
        <f>基金残高に係る経年分析!G55</f>
        <v>14535</v>
      </c>
      <c r="D72" s="161">
        <f>基金残高に係る経年分析!H55</f>
        <v>14385</v>
      </c>
    </row>
    <row r="73" spans="1:16" x14ac:dyDescent="0.2">
      <c r="A73" s="160" t="s">
        <v>74</v>
      </c>
      <c r="B73" s="161">
        <f>基金残高に係る経年分析!F56</f>
        <v>5897</v>
      </c>
      <c r="C73" s="161">
        <f>基金残高に係る経年分析!G56</f>
        <v>6114</v>
      </c>
      <c r="D73" s="161">
        <f>基金残高に係る経年分析!H56</f>
        <v>6764</v>
      </c>
    </row>
    <row r="74" spans="1:16" x14ac:dyDescent="0.2">
      <c r="A74" s="160" t="s">
        <v>75</v>
      </c>
      <c r="B74" s="161">
        <f>基金残高に係る経年分析!F57</f>
        <v>15541</v>
      </c>
      <c r="C74" s="161">
        <f>基金残高に係る経年分析!G57</f>
        <v>16263</v>
      </c>
      <c r="D74" s="161">
        <f>基金残高に係る経年分析!H57</f>
        <v>15858</v>
      </c>
    </row>
  </sheetData>
  <sheetProtection algorithmName="SHA-512" hashValue="YKk2Cq+5TXLh9VVlYfbJbuwaiBRhhI0kp+eaFKPfLwdsp/x+qMUT/9c0suiW7rlEms22FJbspTxQTDT56ZdIjg==" saltValue="j+v77L02FrsNJHcHmLnD+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2026-03-12T07:49:33Z</cp:lastPrinted>
  <dcterms:created xsi:type="dcterms:W3CDTF">2026-02-23T07:38:05Z</dcterms:created>
  <dcterms:modified xsi:type="dcterms:W3CDTF">2026-09-25T07:51:32Z</dcterms:modified>
  <cp:category/>
</cp:coreProperties>
</file>