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71758D35-46A2-4DE9-A6C2-603B47053D0A}" xr6:coauthVersionLast="47" xr6:coauthVersionMax="47" xr10:uidLastSave="{00000000-0000-0000-0000-000000000000}"/>
  <bookViews>
    <workbookView xWindow="22932" yWindow="-132"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BE36" i="10"/>
  <c r="C36" i="10"/>
  <c r="BE35" i="10"/>
  <c r="C35" i="10"/>
  <c r="BW34" i="10"/>
  <c r="BW35" i="10" s="1"/>
  <c r="BE34" i="10"/>
  <c r="C34" i="10"/>
  <c r="U34" i="10" s="1"/>
  <c r="U35" i="10" s="1"/>
  <c r="U36" i="10" s="1"/>
  <c r="BW36" i="10" l="1"/>
  <c r="BW37" i="10" s="1"/>
  <c r="BW38" i="10" s="1"/>
  <c r="AM34" i="10"/>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alcChain>
</file>

<file path=xl/sharedStrings.xml><?xml version="1.0" encoding="utf-8"?>
<sst xmlns="http://schemas.openxmlformats.org/spreadsheetml/2006/main" count="1121" uniqueCount="574">
  <si>
    <t>標準財政規模比（％）</t>
    <phoneticPr fontId="6"/>
  </si>
  <si>
    <t>区分</t>
    <rPh sb="0" eb="2">
      <t>クブン</t>
    </rPh>
    <phoneticPr fontId="6"/>
  </si>
  <si>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</si>
  <si>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</si>
  <si>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</si>
  <si>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</si>
  <si>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会計</t>
    <rPh sb="0" eb="2">
      <t>カイケイ</t>
    </rPh>
    <phoneticPr fontId="6"/>
  </si>
  <si>
    <t>（百万円）</t>
    <rPh sb="1" eb="2">
      <t>ヒャク</t>
    </rPh>
    <rPh sb="2" eb="4">
      <t>マンエン</t>
    </rPh>
    <phoneticPr fontId="6"/>
  </si>
  <si>
    <t>分子の構造</t>
    <rPh sb="0" eb="2">
      <t>ブンシ</t>
    </rPh>
    <rPh sb="3" eb="5">
      <t>コウゾウ</t>
    </rPh>
    <phoneticPr fontId="6"/>
  </si>
  <si>
    <t>元利償還金等(A)</t>
    <phoneticPr fontId="6"/>
  </si>
  <si>
    <t>元利償還金</t>
  </si>
  <si>
    <t>減債基金積立不足算定額※2</t>
    <phoneticPr fontId="6"/>
  </si>
  <si>
    <t>満期一括償還地方債に係る年度割相当額</t>
    <phoneticPr fontId="6"/>
  </si>
  <si>
    <t>公営企業債の元利償還金に対する繰入金</t>
  </si>
  <si>
    <t>組合等が起こした地方債の元利償還金に対する負担金等</t>
  </si>
  <si>
    <t>債務負担行為に基づく支出額</t>
  </si>
  <si>
    <t>一時借入金の利子</t>
    <phoneticPr fontId="6"/>
  </si>
  <si>
    <t>算入公債費等(B)</t>
    <phoneticPr fontId="6"/>
  </si>
  <si>
    <t>算入公債費等</t>
    <phoneticPr fontId="6"/>
  </si>
  <si>
    <t>(A)－(B)</t>
    <phoneticPr fontId="6"/>
  </si>
  <si>
    <t>実質公債費比率の分子</t>
    <phoneticPr fontId="6"/>
  </si>
  <si>
    <t>※ 減債基金積立不足算定額=(C)×(１－(D)/(E))</t>
    <phoneticPr fontId="6"/>
  </si>
  <si>
    <t>（参考）</t>
    <rPh sb="1" eb="3">
      <t>サンコウ</t>
    </rPh>
    <phoneticPr fontId="6"/>
  </si>
  <si>
    <t>（百万円）</t>
    <phoneticPr fontId="6"/>
  </si>
  <si>
    <t>減債基金
積立状況等（注）</t>
    <rPh sb="0" eb="2">
      <t>ゲンサイ</t>
    </rPh>
    <rPh sb="2" eb="4">
      <t>キキン</t>
    </rPh>
    <rPh sb="5" eb="7">
      <t>ツミタテ</t>
    </rPh>
    <rPh sb="7" eb="9">
      <t>ジョウキョウ</t>
    </rPh>
    <rPh sb="9" eb="10">
      <t>トウ</t>
    </rPh>
    <rPh sb="10" eb="13">
      <t>チュウ</t>
    </rPh>
    <phoneticPr fontId="3"/>
  </si>
  <si>
    <t>満期一括償還地方債に係る実質償還額又は理論償還額のいずれか少ない額(C)</t>
    <phoneticPr fontId="2"/>
  </si>
  <si>
    <t>前年度末減債基金残高(D)</t>
    <phoneticPr fontId="6"/>
  </si>
  <si>
    <t>前年度末減債基金積立相当額(E)</t>
    <rPh sb="0" eb="3">
      <t>ゼンネンド</t>
    </rPh>
    <rPh sb="3" eb="4">
      <t>マツ</t>
    </rPh>
    <rPh sb="4" eb="6">
      <t>ゲンサイ</t>
    </rPh>
    <rPh sb="6" eb="8">
      <t>キキン</t>
    </rPh>
    <rPh sb="8" eb="10">
      <t>ツミタテ</t>
    </rPh>
    <rPh sb="10" eb="12">
      <t>ソウトウ</t>
    </rPh>
    <rPh sb="12" eb="13">
      <t>ガク</t>
    </rPh>
    <phoneticPr fontId="2"/>
  </si>
  <si>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2"/>
  </si>
  <si>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2"/>
  </si>
  <si>
    <t>将来負担額(A)</t>
    <phoneticPr fontId="6"/>
  </si>
  <si>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</si>
  <si>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</si>
  <si>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</si>
  <si>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</si>
  <si>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</si>
  <si>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</si>
  <si>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6"/>
  </si>
  <si>
    <t>連結実質赤字額</t>
  </si>
  <si>
    <t>組合等連結実質赤字額負担見込額</t>
  </si>
  <si>
    <t>充当可能財源等(B)</t>
    <phoneticPr fontId="6"/>
  </si>
  <si>
    <t>充当可能基金</t>
  </si>
  <si>
    <t>充当可能特定歳入</t>
  </si>
  <si>
    <t>基準財政需要額算入見込額</t>
  </si>
  <si>
    <t>将来負担比率の分子</t>
  </si>
  <si>
    <t>（百万円）</t>
    <rPh sb="1" eb="4">
      <t>ヒャクマンエン</t>
    </rPh>
    <phoneticPr fontId="6"/>
  </si>
  <si>
    <t>財政調整基金</t>
    <rPh sb="0" eb="2">
      <t>ザイセイ</t>
    </rPh>
    <rPh sb="2" eb="4">
      <t>チョウセイ</t>
    </rPh>
    <rPh sb="4" eb="6">
      <t>キキン</t>
    </rPh>
    <phoneticPr fontId="6"/>
  </si>
  <si>
    <t>減債基金</t>
    <rPh sb="0" eb="2">
      <t>ゲンサイ</t>
    </rPh>
    <rPh sb="2" eb="4">
      <t>キキン</t>
    </rPh>
    <phoneticPr fontId="6"/>
  </si>
  <si>
    <t>その他特定目的基金</t>
    <rPh sb="2" eb="3">
      <t>タ</t>
    </rPh>
    <rPh sb="3" eb="5">
      <t>トクテイ</t>
    </rPh>
    <rPh sb="5" eb="7">
      <t>モクテキ</t>
    </rPh>
    <rPh sb="7" eb="9">
      <t>キキン</t>
    </rPh>
    <phoneticPr fontId="6"/>
  </si>
  <si>
    <t>基金残高合計</t>
    <rPh sb="0" eb="2">
      <t>キキン</t>
    </rPh>
    <rPh sb="2" eb="4">
      <t>ザンダカ</t>
    </rPh>
    <rPh sb="4" eb="6">
      <t>ゴウケイ</t>
    </rPh>
    <phoneticPr fontId="6"/>
  </si>
  <si>
    <t>当該団体(円)</t>
  </si>
  <si>
    <t>実質収支比率等に係る経年分析</t>
  </si>
  <si>
    <t>実質収支額</t>
    <phoneticPr fontId="17"/>
  </si>
  <si>
    <t>財政調整基金残高</t>
    <phoneticPr fontId="6"/>
  </si>
  <si>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</si>
  <si>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</si>
  <si>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</si>
  <si>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</si>
  <si>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</si>
  <si>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6"/>
  </si>
  <si>
    <t>算入公債費等</t>
    <rPh sb="0" eb="2">
      <t>サンニュウ</t>
    </rPh>
    <rPh sb="2" eb="6">
      <t>コウサイヒトウ</t>
    </rPh>
    <phoneticPr fontId="6"/>
  </si>
  <si>
    <t>算入公債費等</t>
    <rPh sb="0" eb="2">
      <t>サンニュウ</t>
    </rPh>
    <rPh sb="2" eb="6">
      <t>コウサイヒトウ</t>
    </rPh>
    <phoneticPr fontId="17"/>
  </si>
  <si>
    <t>債務負担行為に基づく支出額</t>
    <phoneticPr fontId="6"/>
  </si>
  <si>
    <t>組合等が起こした地方債の元利償還金に対する負担金等</t>
    <phoneticPr fontId="6"/>
  </si>
  <si>
    <t>公営企業債の元利償還金に対する繰入金</t>
    <phoneticPr fontId="6"/>
  </si>
  <si>
    <t>減債基金積立不足算定額</t>
    <phoneticPr fontId="6"/>
  </si>
  <si>
    <t>元利償還金</t>
    <phoneticPr fontId="6"/>
  </si>
  <si>
    <t>実質公債費比率の分子</t>
  </si>
  <si>
    <t>将来負担比率（分子）の構造</t>
  </si>
  <si>
    <t>将来負担額</t>
    <rPh sb="0" eb="2">
      <t>ショウライ</t>
    </rPh>
    <rPh sb="2" eb="4">
      <t>フタン</t>
    </rPh>
    <rPh sb="4" eb="5">
      <t>ガク</t>
    </rPh>
    <phoneticPr fontId="6"/>
  </si>
  <si>
    <t>充当可能財源等</t>
    <rPh sb="0" eb="2">
      <t>ジュウトウ</t>
    </rPh>
    <rPh sb="2" eb="4">
      <t>カノウ</t>
    </rPh>
    <rPh sb="4" eb="6">
      <t>ザイゲン</t>
    </rPh>
    <rPh sb="6" eb="7">
      <t>トウ</t>
    </rPh>
    <phoneticPr fontId="6"/>
  </si>
  <si>
    <t>将来負担比率の分子</t>
    <phoneticPr fontId="6"/>
  </si>
  <si>
    <t>基金残高に係る経年分析</t>
    <phoneticPr fontId="20"/>
  </si>
  <si>
    <t>財政調整基金</t>
    <phoneticPr fontId="20"/>
  </si>
  <si>
    <t>減債基金</t>
    <phoneticPr fontId="20"/>
  </si>
  <si>
    <t>その他特定目的基金</t>
    <phoneticPr fontId="20"/>
  </si>
  <si>
    <t>令和6年度　財政状況資料集</t>
    <phoneticPr fontId="6"/>
  </si>
  <si>
    <t>総括表（市町村）</t>
    <rPh sb="0" eb="2">
      <t>ソウカツ</t>
    </rPh>
    <rPh sb="2" eb="3">
      <t>ヒョウ</t>
    </rPh>
    <rPh sb="4" eb="7">
      <t>シチョウソン</t>
    </rPh>
    <phoneticPr fontId="6"/>
  </si>
  <si>
    <t>都道府県名</t>
    <phoneticPr fontId="6"/>
  </si>
  <si>
    <t>大阪府</t>
    <phoneticPr fontId="6"/>
  </si>
  <si>
    <t>市町村類型</t>
    <phoneticPr fontId="6"/>
  </si>
  <si>
    <t>Ⅲ－３</t>
    <phoneticPr fontId="6"/>
  </si>
  <si>
    <t>指定団体等の指定状況</t>
    <phoneticPr fontId="6"/>
  </si>
  <si>
    <t>令和6年度(千円)</t>
    <rPh sb="0" eb="2">
      <t>レイワ</t>
    </rPh>
    <rPh sb="3" eb="5">
      <t>ネンド</t>
    </rPh>
    <rPh sb="6" eb="8">
      <t>センエン</t>
    </rPh>
    <phoneticPr fontId="6"/>
  </si>
  <si>
    <t>令和5年度(千円)</t>
    <rPh sb="0" eb="2">
      <t>レイワ</t>
    </rPh>
    <rPh sb="3" eb="5">
      <t>ネンド</t>
    </rPh>
    <rPh sb="4" eb="5">
      <t>ド</t>
    </rPh>
    <rPh sb="6" eb="8">
      <t>センエン</t>
    </rPh>
    <phoneticPr fontId="6"/>
  </si>
  <si>
    <t>令和6年度(千円･％)</t>
    <rPh sb="0" eb="2">
      <t>レイワ</t>
    </rPh>
    <rPh sb="3" eb="5">
      <t>ネンド</t>
    </rPh>
    <rPh sb="6" eb="8">
      <t>センエン</t>
    </rPh>
    <phoneticPr fontId="6"/>
  </si>
  <si>
    <t>令和5年度(千円･％)</t>
    <rPh sb="0" eb="2">
      <t>レイワ</t>
    </rPh>
    <rPh sb="3" eb="5">
      <t>ネンド</t>
    </rPh>
    <rPh sb="4" eb="5">
      <t>ド</t>
    </rPh>
    <rPh sb="6" eb="8">
      <t>センエン</t>
    </rPh>
    <phoneticPr fontId="6"/>
  </si>
  <si>
    <t>歳入総額</t>
    <phoneticPr fontId="26"/>
  </si>
  <si>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</si>
  <si>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</si>
  <si>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phoneticPr fontId="6"/>
  </si>
  <si>
    <t>歳出総額</t>
    <phoneticPr fontId="26"/>
  </si>
  <si>
    <t>経常収支比率</t>
    <rPh sb="0" eb="2">
      <t>ケイジョウ</t>
    </rPh>
    <rPh sb="2" eb="4">
      <t>シュウシ</t>
    </rPh>
    <rPh sb="4" eb="6">
      <t>ヒリツ</t>
    </rPh>
    <phoneticPr fontId="6"/>
  </si>
  <si>
    <t>市町村名</t>
    <rPh sb="0" eb="3">
      <t>シチョウソン</t>
    </rPh>
    <rPh sb="3" eb="4">
      <t>メイ</t>
    </rPh>
    <phoneticPr fontId="6"/>
  </si>
  <si>
    <t>池田市</t>
    <phoneticPr fontId="6"/>
  </si>
  <si>
    <t>地方交付税種地</t>
    <rPh sb="0" eb="2">
      <t>チホウ</t>
    </rPh>
    <rPh sb="2" eb="5">
      <t>コウフゼイ</t>
    </rPh>
    <rPh sb="5" eb="6">
      <t>シュ</t>
    </rPh>
    <rPh sb="6" eb="7">
      <t>チ</t>
    </rPh>
    <phoneticPr fontId="6"/>
  </si>
  <si>
    <t>2-8</t>
    <phoneticPr fontId="6"/>
  </si>
  <si>
    <t>財源超過</t>
    <rPh sb="0" eb="2">
      <t>ザイゲン</t>
    </rPh>
    <rPh sb="2" eb="4">
      <t>チョウカ</t>
    </rPh>
    <phoneticPr fontId="6"/>
  </si>
  <si>
    <t>歳入歳出差引</t>
    <phoneticPr fontId="26"/>
  </si>
  <si>
    <t>　　(※1)</t>
    <phoneticPr fontId="6"/>
  </si>
  <si>
    <t>首都</t>
    <rPh sb="0" eb="2">
      <t>シュト</t>
    </rPh>
    <phoneticPr fontId="6"/>
  </si>
  <si>
    <t>翌年度に繰越すべき財源</t>
    <phoneticPr fontId="6"/>
  </si>
  <si>
    <t>標準財政規模</t>
    <rPh sb="0" eb="2">
      <t>ヒョウジュン</t>
    </rPh>
    <rPh sb="2" eb="4">
      <t>ザイセイ</t>
    </rPh>
    <rPh sb="4" eb="6">
      <t>キボ</t>
    </rPh>
    <phoneticPr fontId="6"/>
  </si>
  <si>
    <t>近畿</t>
    <rPh sb="0" eb="2">
      <t>キンキ</t>
    </rPh>
    <phoneticPr fontId="6"/>
  </si>
  <si>
    <t>○</t>
    <phoneticPr fontId="6"/>
  </si>
  <si>
    <t>実質収支</t>
    <phoneticPr fontId="26"/>
  </si>
  <si>
    <t>財政力指数</t>
    <rPh sb="0" eb="3">
      <t>ザイセイリョク</t>
    </rPh>
    <rPh sb="3" eb="5">
      <t>シスウ</t>
    </rPh>
    <phoneticPr fontId="6"/>
  </si>
  <si>
    <t>人口</t>
    <rPh sb="0" eb="2">
      <t>ジンコウ</t>
    </rPh>
    <phoneticPr fontId="6"/>
  </si>
  <si>
    <t>令和2年国調(人)</t>
    <rPh sb="3" eb="4">
      <t>ネン</t>
    </rPh>
    <rPh sb="4" eb="5">
      <t>コク</t>
    </rPh>
    <rPh sb="5" eb="6">
      <t>チョウ</t>
    </rPh>
    <phoneticPr fontId="6"/>
  </si>
  <si>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6"/>
  </si>
  <si>
    <t>中部</t>
    <rPh sb="0" eb="2">
      <t>チュウブ</t>
    </rPh>
    <phoneticPr fontId="6"/>
  </si>
  <si>
    <t>単年度収支</t>
    <phoneticPr fontId="26"/>
  </si>
  <si>
    <t>公債費負担比率</t>
    <rPh sb="0" eb="3">
      <t>コウサイヒ</t>
    </rPh>
    <rPh sb="3" eb="5">
      <t>フタン</t>
    </rPh>
    <rPh sb="5" eb="7">
      <t>ヒリツ</t>
    </rPh>
    <phoneticPr fontId="6"/>
  </si>
  <si>
    <t>平成27年国調(人)</t>
    <rPh sb="4" eb="5">
      <t>ネン</t>
    </rPh>
    <rPh sb="5" eb="6">
      <t>コク</t>
    </rPh>
    <rPh sb="6" eb="7">
      <t>チョウ</t>
    </rPh>
    <phoneticPr fontId="6"/>
  </si>
  <si>
    <t>過疎</t>
    <rPh sb="0" eb="2">
      <t>カソ</t>
    </rPh>
    <phoneticPr fontId="6"/>
  </si>
  <si>
    <t>積立金</t>
    <phoneticPr fontId="26"/>
  </si>
  <si>
    <t>健全化判断比率</t>
    <phoneticPr fontId="6"/>
  </si>
  <si>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6"/>
  </si>
  <si>
    <t>1.9</t>
    <phoneticPr fontId="6"/>
  </si>
  <si>
    <t>山振</t>
    <rPh sb="0" eb="1">
      <t>ヤマ</t>
    </rPh>
    <rPh sb="1" eb="2">
      <t>フ</t>
    </rPh>
    <phoneticPr fontId="6"/>
  </si>
  <si>
    <t>繰上償還金</t>
    <phoneticPr fontId="26"/>
  </si>
  <si>
    <t>　実質赤字比率</t>
    <rPh sb="1" eb="3">
      <t>ジッシツ</t>
    </rPh>
    <rPh sb="3" eb="5">
      <t>アカジ</t>
    </rPh>
    <rPh sb="5" eb="7">
      <t>ヒリツ</t>
    </rPh>
    <phoneticPr fontId="6"/>
  </si>
  <si>
    <t>-</t>
    <phoneticPr fontId="6"/>
  </si>
  <si>
    <t>住民基本台帳人口
 (※7)</t>
    <rPh sb="0" eb="2">
      <t>ジュウミン</t>
    </rPh>
    <rPh sb="2" eb="4">
      <t>キホン</t>
    </rPh>
    <rPh sb="4" eb="6">
      <t>ダイチョウ</t>
    </rPh>
    <rPh sb="6" eb="8">
      <t>ジンコウ</t>
    </rPh>
    <phoneticPr fontId="6"/>
  </si>
  <si>
    <t>令07.01.01(人)</t>
    <rPh sb="0" eb="1">
      <t>レイ</t>
    </rPh>
    <phoneticPr fontId="6"/>
  </si>
  <si>
    <t>令和2年国調</t>
    <rPh sb="0" eb="2">
      <t>レイワ</t>
    </rPh>
    <rPh sb="3" eb="4">
      <t>ネン</t>
    </rPh>
    <rPh sb="4" eb="5">
      <t>コク</t>
    </rPh>
    <rPh sb="5" eb="6">
      <t>チョウ</t>
    </rPh>
    <phoneticPr fontId="6"/>
  </si>
  <si>
    <t>平成27年国調</t>
    <rPh sb="4" eb="5">
      <t>ネン</t>
    </rPh>
    <rPh sb="5" eb="6">
      <t>コク</t>
    </rPh>
    <rPh sb="6" eb="7">
      <t>チョウ</t>
    </rPh>
    <phoneticPr fontId="6"/>
  </si>
  <si>
    <t>低開発</t>
    <rPh sb="0" eb="1">
      <t>テイ</t>
    </rPh>
    <rPh sb="1" eb="3">
      <t>カイハツ</t>
    </rPh>
    <phoneticPr fontId="6"/>
  </si>
  <si>
    <t>積立金取崩し額</t>
    <phoneticPr fontId="26"/>
  </si>
  <si>
    <t>　連結実質赤字比率</t>
    <rPh sb="1" eb="3">
      <t>レンケツ</t>
    </rPh>
    <rPh sb="3" eb="5">
      <t>ジッシツ</t>
    </rPh>
    <rPh sb="5" eb="7">
      <t>アカジ</t>
    </rPh>
    <rPh sb="7" eb="9">
      <t>ヒリツ</t>
    </rPh>
    <phoneticPr fontId="6"/>
  </si>
  <si>
    <t>うち日本人(人)</t>
    <phoneticPr fontId="6"/>
  </si>
  <si>
    <t>第1次</t>
    <rPh sb="0" eb="1">
      <t>ダイ</t>
    </rPh>
    <rPh sb="2" eb="3">
      <t>ジ</t>
    </rPh>
    <phoneticPr fontId="6"/>
  </si>
  <si>
    <t>指数表選定</t>
    <rPh sb="0" eb="2">
      <t>シスウ</t>
    </rPh>
    <rPh sb="2" eb="3">
      <t>ヒョウ</t>
    </rPh>
    <rPh sb="3" eb="5">
      <t>センテイ</t>
    </rPh>
    <phoneticPr fontId="6"/>
  </si>
  <si>
    <t>実質単年度収支</t>
    <phoneticPr fontId="26"/>
  </si>
  <si>
    <t>　実質公債費比率</t>
    <rPh sb="1" eb="3">
      <t>ジッシツ</t>
    </rPh>
    <rPh sb="3" eb="6">
      <t>コウサイヒ</t>
    </rPh>
    <rPh sb="6" eb="8">
      <t>ヒリツ</t>
    </rPh>
    <phoneticPr fontId="6"/>
  </si>
  <si>
    <t>令06.01.01(人)</t>
    <phoneticPr fontId="6"/>
  </si>
  <si>
    <t>　将来負担比率</t>
    <rPh sb="1" eb="3">
      <t>ショウライ</t>
    </rPh>
    <rPh sb="3" eb="5">
      <t>フタン</t>
    </rPh>
    <rPh sb="5" eb="7">
      <t>ヒリツ</t>
    </rPh>
    <phoneticPr fontId="6"/>
  </si>
  <si>
    <t>第2次</t>
    <rPh sb="0" eb="1">
      <t>ダイ</t>
    </rPh>
    <rPh sb="2" eb="3">
      <t>ジ</t>
    </rPh>
    <phoneticPr fontId="6"/>
  </si>
  <si>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</si>
  <si>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6"/>
  </si>
  <si>
    <t>増減率  (％)</t>
    <rPh sb="0" eb="2">
      <t>ゾウゲン</t>
    </rPh>
    <rPh sb="2" eb="3">
      <t>リツ</t>
    </rPh>
    <phoneticPr fontId="6"/>
  </si>
  <si>
    <t>-0.3</t>
    <phoneticPr fontId="6"/>
  </si>
  <si>
    <t>基準財政需要額</t>
    <phoneticPr fontId="26"/>
  </si>
  <si>
    <t>うち日本人(％)</t>
    <phoneticPr fontId="6"/>
  </si>
  <si>
    <t>-0.2</t>
    <phoneticPr fontId="6"/>
  </si>
  <si>
    <t>第3次</t>
    <rPh sb="0" eb="1">
      <t>ダイ</t>
    </rPh>
    <rPh sb="2" eb="3">
      <t>ジ</t>
    </rPh>
    <phoneticPr fontId="6"/>
  </si>
  <si>
    <t>標準税収入額等</t>
    <phoneticPr fontId="26"/>
  </si>
  <si>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</si>
  <si>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</si>
  <si>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6"/>
  </si>
  <si>
    <t>歳入一般財源等</t>
    <rPh sb="0" eb="2">
      <t>サイニュウ</t>
    </rPh>
    <rPh sb="2" eb="4">
      <t>イッパン</t>
    </rPh>
    <rPh sb="4" eb="6">
      <t>ザイゲン</t>
    </rPh>
    <rPh sb="6" eb="7">
      <t>トウ</t>
    </rPh>
    <phoneticPr fontId="26"/>
  </si>
  <si>
    <t>世帯数 (世帯)</t>
    <rPh sb="0" eb="3">
      <t>セタイスウ</t>
    </rPh>
    <phoneticPr fontId="6"/>
  </si>
  <si>
    <t>職員の状況 (※8)</t>
    <rPh sb="0" eb="2">
      <t>ショクイン</t>
    </rPh>
    <rPh sb="3" eb="5">
      <t>ジョウキョウ</t>
    </rPh>
    <phoneticPr fontId="6"/>
  </si>
  <si>
    <t>特別職等</t>
    <rPh sb="0" eb="2">
      <t>トクベツ</t>
    </rPh>
    <rPh sb="2" eb="3">
      <t>ショク</t>
    </rPh>
    <rPh sb="3" eb="4">
      <t>トウ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</si>
  <si>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</si>
  <si>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</si>
  <si>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</si>
  <si>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職員数
(人)</t>
    <rPh sb="0" eb="3">
      <t>ショクインスウ</t>
    </rPh>
    <phoneticPr fontId="6"/>
  </si>
  <si>
    <t>給料月額
(百円)</t>
    <rPh sb="0" eb="2">
      <t>キュウリョウ</t>
    </rPh>
    <rPh sb="2" eb="3">
      <t>ツキ</t>
    </rPh>
    <rPh sb="3" eb="4">
      <t>ガク</t>
    </rPh>
    <rPh sb="6" eb="8">
      <t>ヒャクエン</t>
    </rPh>
    <phoneticPr fontId="6"/>
  </si>
  <si>
    <t>地方債現在高</t>
  </si>
  <si>
    <t>　うち公的資金</t>
    <rPh sb="3" eb="5">
      <t>コウテキ</t>
    </rPh>
    <phoneticPr fontId="6"/>
  </si>
  <si>
    <t>市区町村長</t>
    <rPh sb="0" eb="2">
      <t>シク</t>
    </rPh>
    <rPh sb="2" eb="4">
      <t>チョウソン</t>
    </rPh>
    <rPh sb="4" eb="5">
      <t>チョウ</t>
    </rPh>
    <phoneticPr fontId="6"/>
  </si>
  <si>
    <t>一般職員</t>
    <rPh sb="0" eb="2">
      <t>イッパン</t>
    </rPh>
    <rPh sb="2" eb="4">
      <t>ショクイン</t>
    </rPh>
    <phoneticPr fontId="6"/>
  </si>
  <si>
    <t>地方債現在高（臨時財政対策債除き）</t>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</si>
  <si>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</si>
  <si>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</si>
  <si>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</si>
  <si>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教育長</t>
    <phoneticPr fontId="6"/>
  </si>
  <si>
    <t>　うち技能労務職員</t>
    <rPh sb="3" eb="5">
      <t>ギノウ</t>
    </rPh>
    <rPh sb="5" eb="7">
      <t>ロウム</t>
    </rPh>
    <rPh sb="7" eb="9">
      <t>ショクイン</t>
    </rPh>
    <phoneticPr fontId="6"/>
  </si>
  <si>
    <t>収益事業収入</t>
  </si>
  <si>
    <t>議会議長</t>
    <rPh sb="0" eb="2">
      <t>ギカイ</t>
    </rPh>
    <rPh sb="2" eb="4">
      <t>ギチョウ</t>
    </rPh>
    <phoneticPr fontId="6"/>
  </si>
  <si>
    <t>教育公務員</t>
    <rPh sb="0" eb="2">
      <t>キョウイク</t>
    </rPh>
    <rPh sb="2" eb="5">
      <t>コウムイン</t>
    </rPh>
    <phoneticPr fontId="6"/>
  </si>
  <si>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</si>
  <si>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6"/>
  </si>
  <si>
    <t>臨時職員</t>
    <rPh sb="0" eb="2">
      <t>リンジ</t>
    </rPh>
    <rPh sb="2" eb="4">
      <t>ショクイン</t>
    </rPh>
    <phoneticPr fontId="6"/>
  </si>
  <si>
    <t>積立金
現在高</t>
    <rPh sb="4" eb="7">
      <t>ゲンザイダカ</t>
    </rPh>
    <phoneticPr fontId="26"/>
  </si>
  <si>
    <t>議会議員</t>
    <rPh sb="0" eb="2">
      <t>ギカイ</t>
    </rPh>
    <rPh sb="2" eb="4">
      <t>ギイン</t>
    </rPh>
    <phoneticPr fontId="6"/>
  </si>
  <si>
    <t>合計</t>
    <rPh sb="0" eb="2">
      <t>ゴウケイ</t>
    </rPh>
    <phoneticPr fontId="6"/>
  </si>
  <si>
    <t>減債基金</t>
    <rPh sb="0" eb="1">
      <t>ゲン</t>
    </rPh>
    <rPh sb="1" eb="2">
      <t>サイ</t>
    </rPh>
    <rPh sb="2" eb="4">
      <t>キキン</t>
    </rPh>
    <phoneticPr fontId="6"/>
  </si>
  <si>
    <t>ラスパイレス指数</t>
    <rPh sb="6" eb="8">
      <t>シスウ</t>
    </rPh>
    <phoneticPr fontId="6"/>
  </si>
  <si>
    <t>一般会計等の一覧</t>
    <phoneticPr fontId="6"/>
  </si>
  <si>
    <t>事業会計の一覧</t>
    <rPh sb="0" eb="2">
      <t>ジギョウ</t>
    </rPh>
    <rPh sb="2" eb="4">
      <t>カイケイ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</si>
  <si>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</si>
  <si>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</si>
  <si>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</si>
  <si>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</si>
  <si>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項番</t>
    <phoneticPr fontId="6"/>
  </si>
  <si>
    <t>会計名</t>
    <phoneticPr fontId="6"/>
  </si>
  <si>
    <t>項番</t>
    <rPh sb="0" eb="2">
      <t>コウバン</t>
    </rPh>
    <phoneticPr fontId="6"/>
  </si>
  <si>
    <t>会計名</t>
    <rPh sb="0" eb="2">
      <t>カイケイ</t>
    </rPh>
    <rPh sb="2" eb="3">
      <t>メイ</t>
    </rPh>
    <phoneticPr fontId="6"/>
  </si>
  <si>
    <t>組合等名</t>
    <phoneticPr fontId="6"/>
  </si>
  <si>
    <t>団体名</t>
    <rPh sb="0" eb="2">
      <t>ダンタイ</t>
    </rPh>
    <phoneticPr fontId="6"/>
  </si>
  <si>
    <r>
      <t>(※</t>
    </r>
    <r>
      <rPr>
        <sz val="9"/>
        <color indexed="8"/>
        <rFont val="ＭＳ ゴシック"/>
        <family val="3"/>
        <charset val="128"/>
      </rPr>
      <t>3</t>
    </r>
    <r>
      <rPr>
        <sz val="9"/>
        <color indexed="8"/>
        <rFont val="ＭＳ ゴシック"/>
        <family val="3"/>
        <charset val="128"/>
      </rPr>
      <t>)</t>
    </r>
    <phoneticPr fontId="6"/>
  </si>
  <si>
    <t>（注釈）</t>
    <rPh sb="1" eb="3">
      <t>チュウシャク</t>
    </rPh>
    <phoneticPr fontId="6"/>
  </si>
  <si>
    <t>※1：経常収支比率の( )内の数値は、「減収補塡債（特例分）」及び「臨時財政対策債」を除いて算出したものである。</t>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</si>
  <si>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</si>
  <si>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</si>
  <si>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</si>
  <si>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※5：産業構造の比率は、分母を就業人口総数とし、分類不能の産業を除いて算出。</t>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</si>
  <si>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6"/>
  </si>
  <si>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</si>
  <si>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</si>
  <si>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令和6年度</t>
    <phoneticPr fontId="26"/>
  </si>
  <si>
    <t>大阪府池田市</t>
    <phoneticPr fontId="26"/>
  </si>
  <si>
    <t>(1) 普通会計の状況（市町村）</t>
    <rPh sb="4" eb="6">
      <t>フツウ</t>
    </rPh>
    <rPh sb="6" eb="8">
      <t>カイケイ</t>
    </rPh>
    <rPh sb="9" eb="11">
      <t>ジョウキョウ</t>
    </rPh>
    <rPh sb="12" eb="15">
      <t>シチョウソン</t>
    </rPh>
    <phoneticPr fontId="6"/>
  </si>
  <si>
    <t>歳入の状況（単位 千円・％）</t>
    <rPh sb="0" eb="2">
      <t>サイニュウ</t>
    </rPh>
    <rPh sb="3" eb="5">
      <t>ジョウキョウ</t>
    </rPh>
    <rPh sb="6" eb="8">
      <t>タンイ</t>
    </rPh>
    <rPh sb="9" eb="11">
      <t>センエン</t>
    </rPh>
    <phoneticPr fontId="6"/>
  </si>
  <si>
    <t>地方税の状況（単位 千円・％）</t>
    <rPh sb="0" eb="2">
      <t>チホウ</t>
    </rPh>
    <rPh sb="2" eb="3">
      <t>ゼイ</t>
    </rPh>
    <rPh sb="4" eb="6">
      <t>ジョウキョウ</t>
    </rPh>
    <rPh sb="7" eb="9">
      <t>タンイ</t>
    </rPh>
    <rPh sb="10" eb="12">
      <t>センエン</t>
    </rPh>
    <phoneticPr fontId="6"/>
  </si>
  <si>
    <t>歳出の状況（単位 千円・％）</t>
    <phoneticPr fontId="6"/>
  </si>
  <si>
    <t>決算額</t>
    <rPh sb="0" eb="2">
      <t>ケッサン</t>
    </rPh>
    <rPh sb="2" eb="3">
      <t>ガク</t>
    </rPh>
    <phoneticPr fontId="6"/>
  </si>
  <si>
    <t>構成比</t>
    <rPh sb="0" eb="3">
      <t>コウセイヒ</t>
    </rPh>
    <phoneticPr fontId="6"/>
  </si>
  <si>
    <t>経常一般財源等</t>
    <rPh sb="0" eb="2">
      <t>ケイジョウ</t>
    </rPh>
    <rPh sb="2" eb="4">
      <t>イッパン</t>
    </rPh>
    <rPh sb="4" eb="7">
      <t>ザイゲントウ</t>
    </rPh>
    <phoneticPr fontId="6"/>
  </si>
  <si>
    <t>区分</t>
  </si>
  <si>
    <t>収入済額</t>
    <rPh sb="0" eb="2">
      <t>シュウニュウ</t>
    </rPh>
    <rPh sb="2" eb="3">
      <t>スミ</t>
    </rPh>
    <rPh sb="3" eb="4">
      <t>ガク</t>
    </rPh>
    <phoneticPr fontId="6"/>
  </si>
  <si>
    <t>超過課税分</t>
    <rPh sb="0" eb="2">
      <t>チョウカ</t>
    </rPh>
    <rPh sb="2" eb="4">
      <t>カゼイ</t>
    </rPh>
    <rPh sb="4" eb="5">
      <t>ブン</t>
    </rPh>
    <phoneticPr fontId="6"/>
  </si>
  <si>
    <t>目的別歳出の状況（単位 千円・％）</t>
    <phoneticPr fontId="6"/>
  </si>
  <si>
    <t>地方税</t>
  </si>
  <si>
    <t>普通税</t>
    <rPh sb="0" eb="2">
      <t>フツウ</t>
    </rPh>
    <rPh sb="2" eb="3">
      <t>ゼイ</t>
    </rPh>
    <phoneticPr fontId="25"/>
  </si>
  <si>
    <t>決算額 (A)</t>
    <rPh sb="0" eb="2">
      <t>ケッサン</t>
    </rPh>
    <rPh sb="2" eb="3">
      <t>ガク</t>
    </rPh>
    <phoneticPr fontId="6"/>
  </si>
  <si>
    <t>(A)のうち普通建設事業費</t>
    <rPh sb="6" eb="8">
      <t>フツウ</t>
    </rPh>
    <rPh sb="8" eb="10">
      <t>ケンセツ</t>
    </rPh>
    <rPh sb="10" eb="13">
      <t>ジギョウヒ</t>
    </rPh>
    <phoneticPr fontId="6"/>
  </si>
  <si>
    <t>(A)のうち充当一般財源等</t>
    <rPh sb="6" eb="8">
      <t>ジュウトウ</t>
    </rPh>
    <rPh sb="8" eb="10">
      <t>イッパン</t>
    </rPh>
    <rPh sb="10" eb="12">
      <t>ザイゲン</t>
    </rPh>
    <rPh sb="12" eb="13">
      <t>ナド</t>
    </rPh>
    <phoneticPr fontId="6"/>
  </si>
  <si>
    <t>地方譲与税</t>
    <phoneticPr fontId="6"/>
  </si>
  <si>
    <t>　法定普通税</t>
    <phoneticPr fontId="6"/>
  </si>
  <si>
    <t>議会費</t>
  </si>
  <si>
    <t>利子割交付金</t>
  </si>
  <si>
    <t>　　市町村民税</t>
    <phoneticPr fontId="6"/>
  </si>
  <si>
    <t>総務費</t>
  </si>
  <si>
    <t>配当割交付金</t>
    <rPh sb="0" eb="2">
      <t>ハイトウ</t>
    </rPh>
    <rPh sb="2" eb="3">
      <t>ワリ</t>
    </rPh>
    <rPh sb="3" eb="6">
      <t>コウフキン</t>
    </rPh>
    <phoneticPr fontId="25"/>
  </si>
  <si>
    <t>　　　個人均等割</t>
    <phoneticPr fontId="6"/>
  </si>
  <si>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</si>
  <si>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</si>
  <si>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6"/>
  </si>
  <si>
    <t>衛生費</t>
  </si>
  <si>
    <t>分離課税所得割交付金</t>
    <phoneticPr fontId="26"/>
  </si>
  <si>
    <t>　　　法人均等割</t>
    <phoneticPr fontId="6"/>
  </si>
  <si>
    <t>労働費</t>
  </si>
  <si>
    <t>地方消費税交付金</t>
  </si>
  <si>
    <t>　　　法人税割</t>
    <phoneticPr fontId="6"/>
  </si>
  <si>
    <t>農林水産業費</t>
  </si>
  <si>
    <t>ゴルフ場利用税交付金</t>
  </si>
  <si>
    <t>　　固定資産税</t>
    <phoneticPr fontId="6"/>
  </si>
  <si>
    <t>商工費</t>
  </si>
  <si>
    <t>自動車取得税交付金</t>
  </si>
  <si>
    <t>　　　うち純固定資産税</t>
    <phoneticPr fontId="6"/>
  </si>
  <si>
    <t>土木費</t>
  </si>
  <si>
    <t>軽油引取税交付金</t>
  </si>
  <si>
    <t>　　軽自動車税</t>
    <phoneticPr fontId="6"/>
  </si>
  <si>
    <t>消防費</t>
  </si>
  <si>
    <t>自動車税環境性能割交付金</t>
    <phoneticPr fontId="6"/>
  </si>
  <si>
    <t>　　市町村たばこ税</t>
    <phoneticPr fontId="6"/>
  </si>
  <si>
    <t>教育費</t>
  </si>
  <si>
    <t>法人事業税交付金</t>
    <phoneticPr fontId="17"/>
  </si>
  <si>
    <t>　　鉱産税</t>
    <phoneticPr fontId="6"/>
  </si>
  <si>
    <t>災害復旧費</t>
  </si>
  <si>
    <t>地方特例交付金等</t>
    <rPh sb="7" eb="8">
      <t>トウ</t>
    </rPh>
    <phoneticPr fontId="17"/>
  </si>
  <si>
    <t>　　特別土地保有税</t>
    <phoneticPr fontId="6"/>
  </si>
  <si>
    <t>公債費</t>
  </si>
  <si>
    <t>　住宅借入金等特別税額控除減収補塡特例交付金</t>
    <phoneticPr fontId="6"/>
  </si>
  <si>
    <t>　法定外普通税</t>
    <phoneticPr fontId="6"/>
  </si>
  <si>
    <t>諸支出金</t>
    <rPh sb="3" eb="4">
      <t>キン</t>
    </rPh>
    <phoneticPr fontId="26"/>
  </si>
  <si>
    <t>　定額減税減収補塡特例交付金</t>
    <phoneticPr fontId="6"/>
  </si>
  <si>
    <t>目的税</t>
  </si>
  <si>
    <t>前年度繰上充用金</t>
    <phoneticPr fontId="6"/>
  </si>
  <si>
    <t>　新型コロナウイルス感染症対策地方税減収補塡特別交付金</t>
    <phoneticPr fontId="6"/>
  </si>
  <si>
    <t>　法定目的税</t>
    <phoneticPr fontId="6"/>
  </si>
  <si>
    <t>歳出合計</t>
  </si>
  <si>
    <t>地方交付税</t>
  </si>
  <si>
    <t>　　入湯税</t>
    <phoneticPr fontId="6"/>
  </si>
  <si>
    <t>　普通交付税</t>
    <phoneticPr fontId="6"/>
  </si>
  <si>
    <t>　　事業所税</t>
    <phoneticPr fontId="6"/>
  </si>
  <si>
    <t>性質別歳出の状況（単位 千円・％）</t>
    <rPh sb="0" eb="2">
      <t>セイシツ</t>
    </rPh>
    <phoneticPr fontId="6"/>
  </si>
  <si>
    <t>　特別交付税</t>
    <phoneticPr fontId="6"/>
  </si>
  <si>
    <t>　　都市計画税</t>
    <phoneticPr fontId="6"/>
  </si>
  <si>
    <t>決算額</t>
  </si>
  <si>
    <t>構成比</t>
    <phoneticPr fontId="6"/>
  </si>
  <si>
    <t>充当一般財源等</t>
    <phoneticPr fontId="6"/>
  </si>
  <si>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</si>
  <si>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</si>
  <si>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</si>
  <si>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6"/>
  </si>
  <si>
    <t>義務的経費計</t>
    <rPh sb="0" eb="3">
      <t>ギムテキ</t>
    </rPh>
    <rPh sb="3" eb="5">
      <t>ケイヒ</t>
    </rPh>
    <rPh sb="5" eb="6">
      <t>ケイ</t>
    </rPh>
    <phoneticPr fontId="6"/>
  </si>
  <si>
    <t>(一般財源計)</t>
    <phoneticPr fontId="6"/>
  </si>
  <si>
    <t>　法定外目的税</t>
    <phoneticPr fontId="6"/>
  </si>
  <si>
    <t>　人件費</t>
    <phoneticPr fontId="6"/>
  </si>
  <si>
    <t>交通安全対策特別交付金</t>
    <phoneticPr fontId="6"/>
  </si>
  <si>
    <t>旧法による税</t>
  </si>
  <si>
    <t>　　うち職員給</t>
    <rPh sb="4" eb="6">
      <t>ショクイン</t>
    </rPh>
    <rPh sb="6" eb="7">
      <t>キュウ</t>
    </rPh>
    <phoneticPr fontId="6"/>
  </si>
  <si>
    <t>分担金・負担金</t>
  </si>
  <si>
    <t>合計</t>
  </si>
  <si>
    <t>　扶助費</t>
    <phoneticPr fontId="6"/>
  </si>
  <si>
    <t>使用料</t>
  </si>
  <si>
    <t>　公債費</t>
    <phoneticPr fontId="6"/>
  </si>
  <si>
    <t>手数料</t>
  </si>
  <si>
    <t>内訳</t>
    <rPh sb="0" eb="2">
      <t>ウチワケ</t>
    </rPh>
    <phoneticPr fontId="6"/>
  </si>
  <si>
    <t>国庫支出金</t>
  </si>
  <si>
    <t>令和6年度</t>
    <rPh sb="0" eb="2">
      <t>レイワ</t>
    </rPh>
    <rPh sb="3" eb="5">
      <t>ネンド</t>
    </rPh>
    <phoneticPr fontId="6"/>
  </si>
  <si>
    <t>令和5年度</t>
    <rPh sb="0" eb="2">
      <t>レイワ</t>
    </rPh>
    <rPh sb="3" eb="5">
      <t>ネンド</t>
    </rPh>
    <rPh sb="4" eb="5">
      <t>ド</t>
    </rPh>
    <phoneticPr fontId="6"/>
  </si>
  <si>
    <t>　うち元金</t>
    <phoneticPr fontId="26"/>
  </si>
  <si>
    <t>国有提供交付金(特別区財調交付金)</t>
  </si>
  <si>
    <t>徴収率
(％)</t>
    <rPh sb="0" eb="2">
      <t>チョウシュウ</t>
    </rPh>
    <rPh sb="2" eb="3">
      <t>リツ</t>
    </rPh>
    <phoneticPr fontId="6"/>
  </si>
  <si>
    <t>現年</t>
    <rPh sb="0" eb="1">
      <t>ゲン</t>
    </rPh>
    <rPh sb="1" eb="2">
      <t>ネン</t>
    </rPh>
    <phoneticPr fontId="6"/>
  </si>
  <si>
    <t>　うち利子</t>
    <phoneticPr fontId="26"/>
  </si>
  <si>
    <t>都道府県支出金</t>
  </si>
  <si>
    <t>・計</t>
    <phoneticPr fontId="6"/>
  </si>
  <si>
    <t>市町村民税</t>
    <rPh sb="0" eb="3">
      <t>シチョウソン</t>
    </rPh>
    <rPh sb="3" eb="4">
      <t>ミン</t>
    </rPh>
    <rPh sb="4" eb="5">
      <t>ゼイ</t>
    </rPh>
    <phoneticPr fontId="6"/>
  </si>
  <si>
    <t>一時借入金利子</t>
    <phoneticPr fontId="6"/>
  </si>
  <si>
    <t>財産収入</t>
  </si>
  <si>
    <t>純固定資産税</t>
    <rPh sb="0" eb="1">
      <t>ジュン</t>
    </rPh>
    <rPh sb="1" eb="3">
      <t>コテイ</t>
    </rPh>
    <rPh sb="3" eb="6">
      <t>シサンゼイ</t>
    </rPh>
    <phoneticPr fontId="6"/>
  </si>
  <si>
    <t>その他の経費</t>
    <rPh sb="2" eb="3">
      <t>タ</t>
    </rPh>
    <rPh sb="4" eb="6">
      <t>ケイヒ</t>
    </rPh>
    <phoneticPr fontId="6"/>
  </si>
  <si>
    <t>寄附金</t>
  </si>
  <si>
    <t>　物件費</t>
    <phoneticPr fontId="6"/>
  </si>
  <si>
    <t>繰入金</t>
  </si>
  <si>
    <t>公営事業等への繰出</t>
    <rPh sb="0" eb="2">
      <t>コウエイ</t>
    </rPh>
    <rPh sb="2" eb="4">
      <t>ジギョウ</t>
    </rPh>
    <rPh sb="4" eb="5">
      <t>トウ</t>
    </rPh>
    <rPh sb="7" eb="9">
      <t>クリダ</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</si>
  <si>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</si>
  <si>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維持補修費</t>
    <phoneticPr fontId="6"/>
  </si>
  <si>
    <t>繰越金</t>
  </si>
  <si>
    <t>合計</t>
    <phoneticPr fontId="6"/>
  </si>
  <si>
    <t>実質収支</t>
    <rPh sb="0" eb="2">
      <t>ジッシツ</t>
    </rPh>
    <rPh sb="2" eb="4">
      <t>シュウシ</t>
    </rPh>
    <phoneticPr fontId="6"/>
  </si>
  <si>
    <t>　補助費等</t>
    <rPh sb="1" eb="3">
      <t>ホジョ</t>
    </rPh>
    <rPh sb="3" eb="4">
      <t>ヒ</t>
    </rPh>
    <rPh sb="4" eb="5">
      <t>トウ</t>
    </rPh>
    <phoneticPr fontId="6"/>
  </si>
  <si>
    <t>諸収入</t>
  </si>
  <si>
    <t>病院</t>
    <phoneticPr fontId="6"/>
  </si>
  <si>
    <t>再差引収支</t>
    <rPh sb="0" eb="1">
      <t>サイ</t>
    </rPh>
    <rPh sb="1" eb="3">
      <t>サシヒキ</t>
    </rPh>
    <rPh sb="3" eb="5">
      <t>シュウシ</t>
    </rPh>
    <phoneticPr fontId="6"/>
  </si>
  <si>
    <t>　　うち一部事務組合負担金</t>
    <phoneticPr fontId="6"/>
  </si>
  <si>
    <t>地方債</t>
  </si>
  <si>
    <t>下水道</t>
    <phoneticPr fontId="6"/>
  </si>
  <si>
    <t>加入世帯数(世帯)</t>
  </si>
  <si>
    <t>　繰出金</t>
    <phoneticPr fontId="6"/>
  </si>
  <si>
    <t>　うち減収補塡債(特例分)</t>
    <rPh sb="4" eb="5">
      <t>シュウ</t>
    </rPh>
    <rPh sb="9" eb="10">
      <t>トク</t>
    </rPh>
    <rPh sb="10" eb="11">
      <t>レイ</t>
    </rPh>
    <rPh sb="11" eb="12">
      <t>ブン</t>
    </rPh>
    <phoneticPr fontId="17"/>
  </si>
  <si>
    <t>上水道</t>
    <phoneticPr fontId="6"/>
  </si>
  <si>
    <t>被保険者数(人)</t>
  </si>
  <si>
    <t>　積立金</t>
    <phoneticPr fontId="6"/>
  </si>
  <si>
    <t>　うち臨時財政対策債</t>
    <phoneticPr fontId="6"/>
  </si>
  <si>
    <t>駐車場整備</t>
    <phoneticPr fontId="6"/>
  </si>
  <si>
    <t>被保険者
1人当り</t>
    <phoneticPr fontId="6"/>
  </si>
  <si>
    <t>保険税(料)収入額</t>
    <phoneticPr fontId="6"/>
  </si>
  <si>
    <t>　投資・出資金・貸付金</t>
    <phoneticPr fontId="6"/>
  </si>
  <si>
    <t>歳入合計</t>
    <phoneticPr fontId="6"/>
  </si>
  <si>
    <t>国民健康保険</t>
    <phoneticPr fontId="6"/>
  </si>
  <si>
    <t>国庫支出金</t>
    <phoneticPr fontId="6"/>
  </si>
  <si>
    <t>　前年度繰上充用金</t>
    <phoneticPr fontId="6"/>
  </si>
  <si>
    <t>その他</t>
    <phoneticPr fontId="6"/>
  </si>
  <si>
    <t>保険給付費</t>
    <phoneticPr fontId="6"/>
  </si>
  <si>
    <t>投資的経費計</t>
    <rPh sb="5" eb="6">
      <t>ケイ</t>
    </rPh>
    <phoneticPr fontId="6"/>
  </si>
  <si>
    <t>(注釈)</t>
    <rPh sb="1" eb="2">
      <t>チュウ</t>
    </rPh>
    <rPh sb="2" eb="3">
      <t>シャク</t>
    </rPh>
    <phoneticPr fontId="6"/>
  </si>
  <si>
    <t>　　うち人件費</t>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</si>
  <si>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</si>
  <si>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普通建設事業費</t>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</si>
  <si>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</si>
  <si>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　うち補助</t>
    <phoneticPr fontId="6"/>
  </si>
  <si>
    <t>　うち単独</t>
    <phoneticPr fontId="6"/>
  </si>
  <si>
    <t>災害復旧事業費</t>
    <phoneticPr fontId="6"/>
  </si>
  <si>
    <t>失業対策事業費</t>
    <phoneticPr fontId="6"/>
  </si>
  <si>
    <t>歳出合計</t>
    <phoneticPr fontId="6"/>
  </si>
  <si>
    <t>(2)各会計、関係団体の財政状況及び健全化判断比率（市町村）</t>
    <rPh sb="26" eb="29">
      <t>シチョウソン</t>
    </rPh>
    <phoneticPr fontId="6"/>
  </si>
  <si>
    <t>令和6年度</t>
  </si>
  <si>
    <t>大阪府池田市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</si>
  <si>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</si>
  <si>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</si>
  <si>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</si>
  <si>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</si>
  <si>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</si>
  <si>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</si>
  <si>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</si>
  <si>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</si>
  <si>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6"/>
  </si>
  <si>
    <t>備考</t>
    <rPh sb="0" eb="2">
      <t>ビコウ</t>
    </rPh>
    <phoneticPr fontId="6"/>
  </si>
  <si>
    <t>地方公社・第三セクター等名</t>
    <rPh sb="12" eb="13">
      <t>メイ</t>
    </rPh>
    <phoneticPr fontId="6"/>
  </si>
  <si>
    <t>経常損益</t>
    <phoneticPr fontId="6"/>
  </si>
  <si>
    <t>純資産又は
正味財産</t>
    <phoneticPr fontId="6"/>
  </si>
  <si>
    <t>当該団体
からの
出資金</t>
    <phoneticPr fontId="6"/>
  </si>
  <si>
    <t>当該団体
からの
補助金</t>
    <phoneticPr fontId="6"/>
  </si>
  <si>
    <t>当該団体
からの
貸付金</t>
    <phoneticPr fontId="6"/>
  </si>
  <si>
    <t>当該団体からの債務保証に係る債務残高</t>
    <rPh sb="9" eb="11">
      <t>ホショウ</t>
    </rPh>
    <phoneticPr fontId="6"/>
  </si>
  <si>
    <t>当該団体からの損失補償に係る債務残高</t>
    <phoneticPr fontId="6"/>
  </si>
  <si>
    <t>一般会計等
負担見込額</t>
    <phoneticPr fontId="6"/>
  </si>
  <si>
    <t>一般会計</t>
    <phoneticPr fontId="6"/>
  </si>
  <si>
    <t>実質赤字額</t>
    <rPh sb="0" eb="2">
      <t>ジッシツ</t>
    </rPh>
    <rPh sb="2" eb="5">
      <t>アカジガク</t>
    </rPh>
    <phoneticPr fontId="6"/>
  </si>
  <si>
    <t>計</t>
    <rPh sb="0" eb="1">
      <t>ケイ</t>
    </rPh>
    <phoneticPr fontId="6"/>
  </si>
  <si>
    <t>一般会計等（純計）</t>
    <rPh sb="0" eb="2">
      <t>イッパン</t>
    </rPh>
    <rPh sb="2" eb="4">
      <t>カイケイ</t>
    </rPh>
    <rPh sb="4" eb="5">
      <t>トウ</t>
    </rPh>
    <rPh sb="6" eb="8">
      <t>ジュンケイ</t>
    </rPh>
    <phoneticPr fontId="6"/>
  </si>
  <si>
    <t>　※一般会計等（純計）は、各会計の相互間の繰入・繰出等の重複を控除したものであり、各会計の合計と一致しない場合がある。</t>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</si>
  <si>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</si>
  <si>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総収益
（歳入）</t>
    <phoneticPr fontId="6"/>
  </si>
  <si>
    <t>総費用
（歳出）</t>
    <phoneticPr fontId="6"/>
  </si>
  <si>
    <t>純損益
（形式収支）</t>
    <phoneticPr fontId="6"/>
  </si>
  <si>
    <t>資金剰余額
/不足額
（実質収支）</t>
    <phoneticPr fontId="6"/>
  </si>
  <si>
    <t>他会計等
からの
繰入金</t>
    <phoneticPr fontId="6"/>
  </si>
  <si>
    <t>企業債
（地方債）
現在高</t>
    <phoneticPr fontId="6"/>
  </si>
  <si>
    <t>左のうち
一般会計等
繰入見込額</t>
    <phoneticPr fontId="6"/>
  </si>
  <si>
    <t>資金不足
比率</t>
    <rPh sb="0" eb="2">
      <t>シキン</t>
    </rPh>
    <rPh sb="2" eb="4">
      <t>フソク</t>
    </rPh>
    <rPh sb="5" eb="7">
      <t>ヒリツ</t>
    </rPh>
    <phoneticPr fontId="6"/>
  </si>
  <si>
    <t>国民健康保険特別会計</t>
    <phoneticPr fontId="6"/>
  </si>
  <si>
    <t>介護保険事業特別会計</t>
    <phoneticPr fontId="6"/>
  </si>
  <si>
    <t>後期高齢者医療事業特別会計</t>
    <phoneticPr fontId="6"/>
  </si>
  <si>
    <t>水道事業会計</t>
    <phoneticPr fontId="6"/>
  </si>
  <si>
    <t>法適用企業</t>
    <phoneticPr fontId="6"/>
  </si>
  <si>
    <t>病院事業会計</t>
    <phoneticPr fontId="6"/>
  </si>
  <si>
    <t>公共下水道事業会計</t>
    <phoneticPr fontId="6"/>
  </si>
  <si>
    <t>連結実質赤字額</t>
    <rPh sb="0" eb="2">
      <t>レンケツ</t>
    </rPh>
    <rPh sb="2" eb="4">
      <t>ジッシツ</t>
    </rPh>
    <rPh sb="4" eb="7">
      <t>アカジガク</t>
    </rPh>
    <phoneticPr fontId="6"/>
  </si>
  <si>
    <t>公営企業会計等</t>
    <rPh sb="0" eb="2">
      <t>コウエイ</t>
    </rPh>
    <rPh sb="2" eb="4">
      <t>キギョウ</t>
    </rPh>
    <rPh sb="4" eb="6">
      <t>カイケイ</t>
    </rPh>
    <rPh sb="6" eb="7">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</si>
  <si>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</si>
  <si>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一部事務組合等名</t>
    <rPh sb="0" eb="2">
      <t>イチブ</t>
    </rPh>
    <rPh sb="2" eb="4">
      <t>ジム</t>
    </rPh>
    <rPh sb="4" eb="6">
      <t>クミアイ</t>
    </rPh>
    <rPh sb="6" eb="7">
      <t>トウ</t>
    </rPh>
    <rPh sb="7" eb="8">
      <t>メイ</t>
    </rPh>
    <phoneticPr fontId="32"/>
  </si>
  <si>
    <t>左のうち
一般会計等
負担見込額</t>
    <phoneticPr fontId="6"/>
  </si>
  <si>
    <t>一部事務組合等</t>
    <rPh sb="0" eb="2">
      <t>イチブ</t>
    </rPh>
    <rPh sb="2" eb="4">
      <t>ジム</t>
    </rPh>
    <rPh sb="4" eb="6">
      <t>クミアイ</t>
    </rPh>
    <rPh sb="6" eb="7">
      <t>トウ</t>
    </rPh>
    <phoneticPr fontId="6"/>
  </si>
  <si>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</si>
  <si>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phoneticPr fontId="6"/>
  </si>
  <si>
    <t>　※地方公共団体財政健全化法に基づき将来負担比率の算定対象となっている法人については、○印を付与している。</t>
    <phoneticPr fontId="6"/>
  </si>
  <si>
    <t>公債費負担の状況</t>
    <rPh sb="0" eb="3">
      <t>コウサイヒ</t>
    </rPh>
    <rPh sb="3" eb="5">
      <t>フタン</t>
    </rPh>
    <rPh sb="6" eb="8">
      <t>ジョウキョウ</t>
    </rPh>
    <phoneticPr fontId="6"/>
  </si>
  <si>
    <t>将来負担の状況</t>
    <phoneticPr fontId="6"/>
  </si>
  <si>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</si>
  <si>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</si>
  <si>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区分</t>
    <rPh sb="0" eb="1">
      <t>ク</t>
    </rPh>
    <rPh sb="1" eb="2">
      <t>ブン</t>
    </rPh>
    <phoneticPr fontId="32"/>
  </si>
  <si>
    <t>令和4年度</t>
    <rPh sb="0" eb="2">
      <t>レイワ</t>
    </rPh>
    <rPh sb="3" eb="5">
      <t>ネンド</t>
    </rPh>
    <phoneticPr fontId="6"/>
  </si>
  <si>
    <t>令和5年度</t>
    <rPh sb="0" eb="2">
      <t>レイワ</t>
    </rPh>
    <rPh sb="3" eb="5">
      <t>ネンド</t>
    </rPh>
    <phoneticPr fontId="6"/>
  </si>
  <si>
    <t>分母比</t>
    <rPh sb="0" eb="2">
      <t>ブンボ</t>
    </rPh>
    <rPh sb="2" eb="3">
      <t>ヒ</t>
    </rPh>
    <phoneticPr fontId="6"/>
  </si>
  <si>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</si>
  <si>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</si>
  <si>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</si>
  <si>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6"/>
  </si>
  <si>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</si>
  <si>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</si>
  <si>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</si>
  <si>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</si>
  <si>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</si>
  <si>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</si>
  <si>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</si>
  <si>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</si>
  <si>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</si>
  <si>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</si>
  <si>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</si>
  <si>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</si>
  <si>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</si>
  <si>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</si>
  <si>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</si>
  <si>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</si>
  <si>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6"/>
  </si>
  <si>
    <t>一時借入金の利子</t>
    <rPh sb="0" eb="2">
      <t>イチジ</t>
    </rPh>
    <rPh sb="2" eb="5">
      <t>カリイレキン</t>
    </rPh>
    <rPh sb="6" eb="8">
      <t>リシ</t>
    </rPh>
    <phoneticPr fontId="32"/>
  </si>
  <si>
    <t>　うち、健全化法施行規則附則第三条に係る負担見込額</t>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</si>
  <si>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</si>
  <si>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(Ａ)</t>
    <phoneticPr fontId="6"/>
  </si>
  <si>
    <t xml:space="preserve">連結実質赤字額 </t>
    <phoneticPr fontId="6"/>
  </si>
  <si>
    <t>損失補償・債務保証の履行に係るもの</t>
    <rPh sb="0" eb="2">
      <t>ソンシツ</t>
    </rPh>
    <rPh sb="2" eb="4">
      <t>ホショウ</t>
    </rPh>
    <rPh sb="5" eb="7">
      <t>サイム</t>
    </rPh>
    <rPh sb="7" eb="9">
      <t>ホショウ</t>
    </rPh>
    <rPh sb="10" eb="12">
      <t>リコウ</t>
    </rPh>
    <rPh sb="13" eb="14">
      <t>カカ</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</si>
  <si>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</si>
  <si>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6"/>
  </si>
  <si>
    <t>(Ｅ)</t>
    <phoneticPr fontId="6"/>
  </si>
  <si>
    <t>その他上記に準ずるもの</t>
    <rPh sb="2" eb="3">
      <t>タ</t>
    </rPh>
    <rPh sb="3" eb="5">
      <t>ジョウキ</t>
    </rPh>
    <rPh sb="6" eb="7">
      <t>ジュン</t>
    </rPh>
    <phoneticPr fontId="6"/>
  </si>
  <si>
    <t>充当可能
財源等</t>
    <rPh sb="0" eb="2">
      <t>ジュウトウ</t>
    </rPh>
    <rPh sb="2" eb="3">
      <t>カ</t>
    </rPh>
    <rPh sb="3" eb="4">
      <t>ノウ</t>
    </rPh>
    <rPh sb="5" eb="8">
      <t>ザイゲントウ</t>
    </rPh>
    <phoneticPr fontId="6"/>
  </si>
  <si>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</si>
  <si>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</si>
  <si>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</si>
  <si>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</si>
  <si>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</si>
  <si>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6"/>
  </si>
  <si>
    <t>将来負担比率（(Ｅ)－(Ｆ)）／（(Ｃ)－(Ｄ)）×１００</t>
    <rPh sb="0" eb="2">
      <t>ショウライ</t>
    </rPh>
    <rPh sb="2" eb="4">
      <t>フタン</t>
    </rPh>
    <rPh sb="4" eb="6">
      <t>ヒリツ</t>
    </rPh>
    <phoneticPr fontId="6"/>
  </si>
  <si>
    <t>その他の会計</t>
    <phoneticPr fontId="6"/>
  </si>
  <si>
    <t>公社・
三セク等</t>
    <rPh sb="0" eb="2">
      <t>コウシャ</t>
    </rPh>
    <rPh sb="4" eb="5">
      <t>サン</t>
    </rPh>
    <rPh sb="7" eb="8">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</si>
  <si>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</si>
  <si>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</si>
  <si>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</si>
  <si>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</si>
  <si>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令和6年度</t>
    <rPh sb="0" eb="2">
      <t>レイワ</t>
    </rPh>
    <rPh sb="3" eb="5">
      <t>ネンド</t>
    </rPh>
    <phoneticPr fontId="21"/>
  </si>
  <si>
    <t>早期健全化基準</t>
    <phoneticPr fontId="6"/>
  </si>
  <si>
    <t>財政再生基準</t>
    <phoneticPr fontId="6"/>
  </si>
  <si>
    <t>地方独立行政法人に係る将来負担額</t>
    <phoneticPr fontId="6"/>
  </si>
  <si>
    <t>特定財源の額</t>
    <rPh sb="0" eb="2">
      <t>トクテイ</t>
    </rPh>
    <rPh sb="2" eb="4">
      <t>ザイゲン</t>
    </rPh>
    <rPh sb="5" eb="6">
      <t>ガク</t>
    </rPh>
    <phoneticPr fontId="6"/>
  </si>
  <si>
    <t>(Ｂ)</t>
    <phoneticPr fontId="6"/>
  </si>
  <si>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</si>
  <si>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</si>
  <si>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6"/>
  </si>
  <si>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</si>
  <si>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6"/>
  </si>
  <si>
    <t>(Ｄ)</t>
    <phoneticPr fontId="6"/>
  </si>
  <si>
    <t>実質公債費比率</t>
    <rPh sb="0" eb="2">
      <t>ジッシツ</t>
    </rPh>
    <rPh sb="2" eb="5">
      <t>コウサイヒ</t>
    </rPh>
    <rPh sb="5" eb="7">
      <t>ヒリツ</t>
    </rPh>
    <phoneticPr fontId="21"/>
  </si>
  <si>
    <t>(Ｃ)－(Ｄ)</t>
    <phoneticPr fontId="6"/>
  </si>
  <si>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</si>
  <si>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6"/>
  </si>
  <si>
    <t>(単年度)</t>
    <rPh sb="1" eb="4">
      <t>タンネンド</t>
    </rPh>
    <phoneticPr fontId="6"/>
  </si>
  <si>
    <t>(3ヵ年平均)</t>
    <rPh sb="3" eb="4">
      <t>ネン</t>
    </rPh>
    <rPh sb="4" eb="6">
      <t>ヘイキン</t>
    </rPh>
    <phoneticPr fontId="6"/>
  </si>
  <si>
    <t xml:space="preserve"> </t>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</si>
  <si>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</si>
  <si>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</si>
  <si>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</si>
  <si>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</si>
  <si>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</si>
  <si>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</si>
  <si>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</si>
  <si>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</si>
  <si>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一部事務組合負担金（補助費等）</t>
    <rPh sb="0" eb="2">
      <t>イチブ</t>
    </rPh>
    <rPh sb="2" eb="4">
      <t>ジム</t>
    </rPh>
    <rPh sb="4" eb="6">
      <t>クミアイ</t>
    </rPh>
    <rPh sb="6" eb="9">
      <t>フタンキン</t>
    </rPh>
    <rPh sb="10" eb="13">
      <t>ホジョヒ</t>
    </rPh>
    <rPh sb="13" eb="14">
      <t>トウ</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</si>
  <si>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</si>
  <si>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</si>
  <si>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</si>
  <si>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</si>
  <si>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</si>
  <si>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▲退職金</t>
    <rPh sb="1" eb="3">
      <t>タイショク</t>
    </rPh>
    <rPh sb="3" eb="4">
      <t>キン</t>
    </rPh>
    <phoneticPr fontId="6"/>
  </si>
  <si>
    <t>参考</t>
    <rPh sb="0" eb="2">
      <t>サンコウ</t>
    </rPh>
    <phoneticPr fontId="6"/>
  </si>
  <si>
    <t>当該団体</t>
    <rPh sb="0" eb="2">
      <t>トウガイ</t>
    </rPh>
    <rPh sb="2" eb="4">
      <t>ダンタイ</t>
    </rPh>
    <phoneticPr fontId="6"/>
  </si>
  <si>
    <t>類似団体平均</t>
    <rPh sb="0" eb="2">
      <t>ルイジ</t>
    </rPh>
    <rPh sb="2" eb="4">
      <t>ダンタイ</t>
    </rPh>
    <rPh sb="4" eb="6">
      <t>ヘイキン</t>
    </rPh>
    <phoneticPr fontId="6"/>
  </si>
  <si>
    <t>対比（差引）</t>
    <rPh sb="0" eb="2">
      <t>タイヒ</t>
    </rPh>
    <rPh sb="3" eb="5">
      <t>サシヒキ</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</si>
  <si>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</si>
  <si>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
  </si>
  <si>
    <t>（注）人口については、各調査対象年度の1月1日現在の住民基本台帳に登載されている人口に基づいている。</t>
    <rPh sb="14" eb="16">
      <t>タイショウ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</si>
  <si>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</si>
  <si>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</si>
  <si>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</si>
  <si>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</si>
  <si>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</si>
  <si>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6"/>
  </si>
  <si>
    <t>一部事務組合等の起こした地方債に充てたと認められる
補助金又は負担金</t>
    <phoneticPr fontId="6"/>
  </si>
  <si>
    <t>公債費に準ずる債務負担行為に係るもの</t>
    <phoneticPr fontId="6"/>
  </si>
  <si>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</si>
  <si>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</si>
  <si>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</si>
  <si>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</si>
  <si>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</si>
  <si>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人口１人当たり決算額</t>
    <rPh sb="0" eb="2">
      <t>ジンコウ</t>
    </rPh>
    <rPh sb="2" eb="4">
      <t>ヒトリ</t>
    </rPh>
    <rPh sb="4" eb="5">
      <t>ア</t>
    </rPh>
    <rPh sb="7" eb="10">
      <t>ケッサンガク</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</si>
  <si>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</si>
  <si>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</si>
  <si>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</si>
  <si>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増減率(%)(B)</t>
    <rPh sb="0" eb="3">
      <t>ゾウゲンリツ</t>
    </rPh>
    <phoneticPr fontId="6"/>
  </si>
  <si>
    <t>(A)-(B)</t>
  </si>
  <si>
    <t xml:space="preserve"> R02</t>
  </si>
  <si>
    <t>うち単独分</t>
    <rPh sb="2" eb="4">
      <t>タンドク</t>
    </rPh>
    <rPh sb="4" eb="5">
      <t>ブン</t>
    </rPh>
    <phoneticPr fontId="6"/>
  </si>
  <si>
    <t xml:space="preserve"> R03</t>
  </si>
  <si>
    <t xml:space="preserve"> R04</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</si>
  <si>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</si>
  <si>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</si>
  <si>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</si>
  <si>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</si>
  <si>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</si>
  <si>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</si>
  <si>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</si>
  <si>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R05</t>
  </si>
  <si>
    <t>R06</t>
  </si>
  <si>
    <t>▲ 1.46</t>
  </si>
  <si>
    <t>▲ 1.67</t>
  </si>
  <si>
    <t>▲ 3.13</t>
  </si>
  <si>
    <t>▲ 5.82</t>
  </si>
  <si>
    <t>水道事業会計</t>
  </si>
  <si>
    <t>病院事業会計</t>
  </si>
  <si>
    <t>公共下水道事業会計</t>
  </si>
  <si>
    <t>国民健康保険特別会計</t>
  </si>
  <si>
    <t>介護保険事業特別会計</t>
  </si>
  <si>
    <t>一般会計</t>
  </si>
  <si>
    <t>後期高齢者医療事業特別会計</t>
  </si>
  <si>
    <t>その他会計（赤字）</t>
  </si>
  <si>
    <t>その他会計（黒字）</t>
  </si>
  <si>
    <t>R02</t>
    <phoneticPr fontId="6"/>
  </si>
  <si>
    <t>R03</t>
    <phoneticPr fontId="6"/>
  </si>
  <si>
    <t>R04</t>
    <phoneticPr fontId="6"/>
  </si>
  <si>
    <t>R05</t>
    <phoneticPr fontId="6"/>
  </si>
  <si>
    <t>R06</t>
    <phoneticPr fontId="6"/>
  </si>
  <si>
    <t>-</t>
    <phoneticPr fontId="3"/>
  </si>
  <si>
    <t>池田みどりスポーツ財団</t>
    <rPh sb="0" eb="2">
      <t>イケダ</t>
    </rPh>
    <rPh sb="9" eb="11">
      <t>ザイダン</t>
    </rPh>
    <phoneticPr fontId="3"/>
  </si>
  <si>
    <t>池田市再開発ビル</t>
    <rPh sb="0" eb="6">
      <t>イケダシサイカイハツ</t>
    </rPh>
    <phoneticPr fontId="3"/>
  </si>
  <si>
    <t>いけだ市民文化振興財団</t>
    <rPh sb="3" eb="11">
      <t>シミンブンカシンコウザイダン</t>
    </rPh>
    <phoneticPr fontId="3"/>
  </si>
  <si>
    <t>大阪府都市ボートレース企業団</t>
    <rPh sb="0" eb="3">
      <t>オオサカフ</t>
    </rPh>
    <rPh sb="3" eb="5">
      <t>トシ</t>
    </rPh>
    <rPh sb="11" eb="13">
      <t>キギョウ</t>
    </rPh>
    <rPh sb="13" eb="14">
      <t>ダン</t>
    </rPh>
    <phoneticPr fontId="3"/>
  </si>
  <si>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3"/>
  </si>
  <si>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3"/>
  </si>
  <si>
    <t>大阪広域水道企業団（水道事業会計）</t>
    <rPh sb="0" eb="2">
      <t>オオサカ</t>
    </rPh>
    <rPh sb="2" eb="4">
      <t>コウイキ</t>
    </rPh>
    <rPh sb="4" eb="6">
      <t>スイドウ</t>
    </rPh>
    <rPh sb="6" eb="8">
      <t>キギョウ</t>
    </rPh>
    <rPh sb="8" eb="9">
      <t>ダン</t>
    </rPh>
    <rPh sb="10" eb="12">
      <t>スイドウ</t>
    </rPh>
    <rPh sb="12" eb="14">
      <t>ジギョウ</t>
    </rPh>
    <rPh sb="14" eb="16">
      <t>カイケイ</t>
    </rPh>
    <phoneticPr fontId="3"/>
  </si>
  <si>
    <t>大阪広域水道企業団（工業用水道事業会計）</t>
    <rPh sb="0" eb="2">
      <t>オオサカ</t>
    </rPh>
    <rPh sb="2" eb="4">
      <t>コウイキ</t>
    </rPh>
    <rPh sb="4" eb="6">
      <t>スイドウ</t>
    </rPh>
    <rPh sb="6" eb="8">
      <t>キギョウ</t>
    </rPh>
    <rPh sb="8" eb="9">
      <t>ダン</t>
    </rPh>
    <rPh sb="10" eb="13">
      <t>コウギョウヨウ</t>
    </rPh>
    <rPh sb="13" eb="15">
      <t>スイドウ</t>
    </rPh>
    <rPh sb="15" eb="17">
      <t>ジギョウ</t>
    </rPh>
    <rPh sb="17" eb="19">
      <t>カイケイ</t>
    </rPh>
    <phoneticPr fontId="3"/>
  </si>
  <si>
    <t>みんなでつくるまち推進基金</t>
    <rPh sb="9" eb="13">
      <t>スイシンキキン</t>
    </rPh>
    <phoneticPr fontId="4"/>
  </si>
  <si>
    <t>子ども・子育て基金</t>
    <rPh sb="0" eb="1">
      <t>コ</t>
    </rPh>
    <rPh sb="4" eb="6">
      <t>コソダ</t>
    </rPh>
    <rPh sb="7" eb="9">
      <t>キキン</t>
    </rPh>
    <phoneticPr fontId="1"/>
  </si>
  <si>
    <t>世界に誇れる安全で安心なまちづくり基金</t>
    <rPh sb="0" eb="2">
      <t>セカイ</t>
    </rPh>
    <rPh sb="3" eb="4">
      <t>ホコ</t>
    </rPh>
    <rPh sb="6" eb="8">
      <t>アンゼン</t>
    </rPh>
    <rPh sb="9" eb="11">
      <t>アンシン</t>
    </rPh>
    <rPh sb="17" eb="19">
      <t>キキン</t>
    </rPh>
    <phoneticPr fontId="1"/>
  </si>
  <si>
    <t>福祉基金</t>
    <rPh sb="0" eb="2">
      <t>フクシ</t>
    </rPh>
    <rPh sb="2" eb="4">
      <t>キキン</t>
    </rPh>
    <phoneticPr fontId="1"/>
  </si>
  <si>
    <t>教育振興基金</t>
    <rPh sb="0" eb="2">
      <t>キョウイク</t>
    </rPh>
    <rPh sb="2" eb="4">
      <t>シンコウ</t>
    </rPh>
    <rPh sb="4" eb="6">
      <t>キキン</t>
    </rPh>
    <phoneticPr fontId="1"/>
  </si>
  <si>
    <t>-</t>
    <phoneticPr fontId="3"/>
  </si>
  <si>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</si>
  <si>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</si>
  <si>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将来負担比率は算定されず、類似団体と比較して低い水準にあるが、有形固定資産減価償却率は類似団体内平均値より高い水準にある。
　今後は、老朽化した公共施設の更新に取り組まなければならないため、地方債の増加による将来負担比率の悪化が懸念される。これに対応するため、公共施設等総合管理計画や個別施設計画に基づき、公共施設の効率的保全、適正配置、有効活用に努める。</t>
    <phoneticPr fontId="6"/>
  </si>
  <si>
    <t>(　参考　）</t>
    <rPh sb="2" eb="4">
      <t>サンコウ</t>
    </rPh>
    <phoneticPr fontId="6"/>
  </si>
  <si>
    <t>当該団体値</t>
    <rPh sb="0" eb="2">
      <t>トウガイ</t>
    </rPh>
    <rPh sb="2" eb="4">
      <t>ダンタイ</t>
    </rPh>
    <rPh sb="4" eb="5">
      <t>アタイ</t>
    </rPh>
    <phoneticPr fontId="6"/>
  </si>
  <si>
    <t>将来負担比率</t>
    <phoneticPr fontId="6"/>
  </si>
  <si>
    <t>有形固定資産減価償却率</t>
    <phoneticPr fontId="6"/>
  </si>
  <si>
    <t>類似団体内平均値</t>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</si>
  <si>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</si>
  <si>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将来負担比率、実質公債費比率ともに類似団体と比較して低い水準にある。実質公債費比率については、一般会計の元利償還金の減少等により単年では若干低下したものの、3ヵ年平均では上昇した。
　今後は、大規模な建設事業や施設の老朽化対策が控えており、地方債残高や元利償還金が増加することが見込まれることから、長期的には将来負担比率、実質公債費比率の悪化が懸念されるため、将来世代に過度な負担を残すことのないよう、池田市健全な財政運営に関する条例に基づき適正な公債管理に努める。</t>
    <rPh sb="48" eb="52">
      <t>イッパンカイケイ</t>
    </rPh>
    <rPh sb="53" eb="58">
      <t>ガンリショウカンキン</t>
    </rPh>
    <rPh sb="59" eb="61">
      <t>ゲンショウ</t>
    </rPh>
    <rPh sb="61" eb="62">
      <t>トウ</t>
    </rPh>
    <rPh sb="69" eb="71">
      <t>ジャッカン</t>
    </rPh>
    <rPh sb="71" eb="73">
      <t>テイカ</t>
    </rPh>
    <rPh sb="86" eb="88">
      <t>ジョウショウ</t>
    </rPh>
    <phoneticPr fontId="6"/>
  </si>
  <si>
    <t>実質公債費比率</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</si>
</sst>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font>
      <sz val="11"/>
      <color theme="1"/>
      <name val="ＭＳ Ｐゴシック"/>
      <family val="2"/>
      <charset val="128"/>
    </font>
    <font>
      <sz val="11"/>
      <name val="Yu Gothic"/>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2" fillId="0" borderId="0">
      <alignment vertical="center"/>
    </xf>
    <xf numFmtId="0" fontId="21"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2" fillId="0" borderId="0" xfId="1">
      <alignment vertical="center"/>
    </xf>
    <xf numFmtId="0" fontId="4" fillId="0" borderId="0" xfId="1" applyFont="1">
      <alignment vertical="center"/>
    </xf>
    <xf numFmtId="0" fontId="5" fillId="0" borderId="0" xfId="1" applyFont="1" applyAlignment="1">
      <alignment horizontal="right" vertical="center"/>
    </xf>
    <xf numFmtId="0" fontId="7" fillId="2" borderId="1" xfId="1" applyFont="1" applyFill="1" applyBorder="1" applyAlignment="1"/>
    <xf numFmtId="0" fontId="7" fillId="2" borderId="2" xfId="1" applyFont="1" applyFill="1" applyBorder="1" applyAlignment="1">
      <alignment horizontal="right" vertical="top"/>
    </xf>
    <xf numFmtId="0" fontId="7" fillId="2" borderId="3" xfId="1" applyFont="1" applyFill="1" applyBorder="1" applyAlignment="1">
      <alignment horizontal="right" vertical="top"/>
    </xf>
    <xf numFmtId="0" fontId="7" fillId="2" borderId="4" xfId="1" applyFont="1" applyFill="1" applyBorder="1" applyAlignment="1">
      <alignment horizontal="center" vertical="center"/>
    </xf>
    <xf numFmtId="0" fontId="7" fillId="2" borderId="5" xfId="1" applyFont="1" applyFill="1" applyBorder="1" applyAlignment="1">
      <alignment horizontal="center" vertical="center"/>
    </xf>
    <xf numFmtId="0" fontId="7" fillId="2" borderId="6" xfId="1" applyFont="1" applyFill="1" applyBorder="1" applyAlignment="1">
      <alignment horizontal="center" vertical="center"/>
    </xf>
    <xf numFmtId="0" fontId="7" fillId="0" borderId="7" xfId="1" applyFont="1" applyBorder="1" applyAlignment="1">
      <alignment horizontal="center" vertical="center" wrapText="1"/>
    </xf>
    <xf numFmtId="176" fontId="7" fillId="0" borderId="4" xfId="1" applyNumberFormat="1" applyFont="1" applyBorder="1" applyAlignment="1">
      <alignment horizontal="right" vertical="center" shrinkToFit="1"/>
    </xf>
    <xf numFmtId="176" fontId="7" fillId="0" borderId="5" xfId="1" applyNumberFormat="1" applyFont="1" applyBorder="1" applyAlignment="1">
      <alignment horizontal="right" vertical="center" shrinkToFit="1"/>
    </xf>
    <xf numFmtId="176" fontId="7" fillId="0" borderId="10" xfId="1" applyNumberFormat="1" applyFont="1" applyBorder="1" applyAlignment="1">
      <alignment horizontal="right" vertical="center" shrinkToFit="1"/>
    </xf>
    <xf numFmtId="0" fontId="7" fillId="0" borderId="11" xfId="1" applyFont="1" applyBorder="1" applyAlignment="1">
      <alignment horizontal="center" vertical="center" wrapText="1"/>
    </xf>
    <xf numFmtId="176" fontId="7" fillId="0" borderId="14" xfId="1" applyNumberFormat="1" applyFont="1" applyBorder="1" applyAlignment="1">
      <alignment horizontal="right" vertical="center" shrinkToFit="1"/>
    </xf>
    <xf numFmtId="176" fontId="7" fillId="0" borderId="15" xfId="1" applyNumberFormat="1" applyFont="1" applyBorder="1" applyAlignment="1">
      <alignment horizontal="right" vertical="center" shrinkToFit="1"/>
    </xf>
    <xf numFmtId="176" fontId="7" fillId="0" borderId="16" xfId="1" applyNumberFormat="1" applyFont="1" applyBorder="1" applyAlignment="1">
      <alignment horizontal="right" vertical="center" shrinkToFit="1"/>
    </xf>
    <xf numFmtId="0" fontId="7" fillId="0" borderId="17" xfId="1" applyFont="1" applyBorder="1" applyAlignment="1">
      <alignment horizontal="center" vertical="center"/>
    </xf>
    <xf numFmtId="176" fontId="7" fillId="0" borderId="20" xfId="1" applyNumberFormat="1" applyFont="1" applyBorder="1" applyAlignment="1">
      <alignment horizontal="right" vertical="center" shrinkToFit="1"/>
    </xf>
    <xf numFmtId="176" fontId="7" fillId="0" borderId="21" xfId="1" applyNumberFormat="1" applyFont="1" applyBorder="1" applyAlignment="1">
      <alignment horizontal="right" vertical="center" shrinkToFit="1"/>
    </xf>
    <xf numFmtId="176" fontId="7" fillId="0" borderId="22" xfId="1" applyNumberFormat="1" applyFont="1" applyBorder="1" applyAlignment="1">
      <alignment horizontal="right" vertical="center" shrinkToFit="1"/>
    </xf>
    <xf numFmtId="0" fontId="7" fillId="0" borderId="0" xfId="2" applyFont="1">
      <alignment vertical="center"/>
    </xf>
    <xf numFmtId="0" fontId="2" fillId="0" borderId="0" xfId="2">
      <alignment vertical="center"/>
    </xf>
    <xf numFmtId="0" fontId="5" fillId="0" borderId="0" xfId="2" applyFont="1" applyAlignment="1">
      <alignment horizontal="right" vertical="center"/>
    </xf>
    <xf numFmtId="0" fontId="7" fillId="3" borderId="1" xfId="2" applyFont="1" applyFill="1" applyBorder="1" applyAlignment="1"/>
    <xf numFmtId="0" fontId="7" fillId="3" borderId="2" xfId="2" applyFont="1" applyFill="1" applyBorder="1" applyAlignment="1">
      <alignment horizontal="right" vertical="top"/>
    </xf>
    <xf numFmtId="0" fontId="7" fillId="3" borderId="3" xfId="2" applyFont="1" applyFill="1" applyBorder="1" applyAlignment="1">
      <alignment horizontal="right" vertical="top"/>
    </xf>
    <xf numFmtId="0" fontId="7" fillId="3" borderId="23" xfId="2" applyFont="1" applyFill="1" applyBorder="1" applyAlignment="1">
      <alignment horizontal="center" vertical="center"/>
    </xf>
    <xf numFmtId="0" fontId="7" fillId="3" borderId="5" xfId="2" applyFont="1" applyFill="1" applyBorder="1" applyAlignment="1">
      <alignment horizontal="center" vertical="center"/>
    </xf>
    <xf numFmtId="0" fontId="7" fillId="3" borderId="10" xfId="2" applyFont="1" applyFill="1" applyBorder="1" applyAlignment="1">
      <alignment horizontal="center" vertical="center"/>
    </xf>
    <xf numFmtId="0" fontId="7" fillId="0" borderId="24" xfId="2" applyFont="1" applyBorder="1" applyAlignment="1">
      <alignment vertical="center" wrapText="1"/>
    </xf>
    <xf numFmtId="176" fontId="7" fillId="0" borderId="27" xfId="2" applyNumberFormat="1" applyFont="1" applyBorder="1" applyAlignment="1">
      <alignment horizontal="right" vertical="center" shrinkToFit="1"/>
    </xf>
    <xf numFmtId="176" fontId="7" fillId="0" borderId="28" xfId="2" applyNumberFormat="1" applyFont="1" applyBorder="1" applyAlignment="1">
      <alignment horizontal="right" vertical="center" shrinkToFit="1"/>
    </xf>
    <xf numFmtId="176" fontId="7" fillId="0" borderId="29" xfId="2" applyNumberFormat="1" applyFont="1" applyBorder="1" applyAlignment="1">
      <alignment horizontal="right" vertical="center" shrinkToFit="1"/>
    </xf>
    <xf numFmtId="0" fontId="7" fillId="0" borderId="30" xfId="2" applyFont="1" applyBorder="1">
      <alignment vertical="center"/>
    </xf>
    <xf numFmtId="176" fontId="7" fillId="0" borderId="33" xfId="2" applyNumberFormat="1" applyFont="1" applyBorder="1" applyAlignment="1">
      <alignment horizontal="right" vertical="center" shrinkToFit="1"/>
    </xf>
    <xf numFmtId="176" fontId="7" fillId="0" borderId="34" xfId="2" applyNumberFormat="1" applyFont="1" applyBorder="1" applyAlignment="1">
      <alignment horizontal="right" vertical="center" shrinkToFit="1"/>
    </xf>
    <xf numFmtId="176" fontId="7" fillId="0" borderId="35" xfId="2" applyNumberFormat="1" applyFont="1" applyBorder="1" applyAlignment="1">
      <alignment horizontal="right" vertical="center" shrinkToFit="1"/>
    </xf>
    <xf numFmtId="0" fontId="7" fillId="0" borderId="11" xfId="2" applyFont="1" applyBorder="1">
      <alignment vertical="center"/>
    </xf>
    <xf numFmtId="0" fontId="7" fillId="0" borderId="17" xfId="2" applyFont="1" applyBorder="1">
      <alignment vertical="center"/>
    </xf>
    <xf numFmtId="176" fontId="7" fillId="0" borderId="20" xfId="2" applyNumberFormat="1" applyFont="1" applyBorder="1" applyAlignment="1">
      <alignment horizontal="right" vertical="center" shrinkToFit="1"/>
    </xf>
    <xf numFmtId="176" fontId="7" fillId="0" borderId="21" xfId="2" applyNumberFormat="1" applyFont="1" applyBorder="1" applyAlignment="1">
      <alignment horizontal="right" vertical="center" shrinkToFit="1"/>
    </xf>
    <xf numFmtId="176" fontId="7" fillId="0" borderId="22" xfId="2" applyNumberFormat="1" applyFont="1" applyBorder="1" applyAlignment="1">
      <alignment horizontal="right" vertical="center" shrinkToFit="1"/>
    </xf>
    <xf numFmtId="0" fontId="8" fillId="0" borderId="0" xfId="2" applyFont="1">
      <alignment vertical="center"/>
    </xf>
    <xf numFmtId="0" fontId="8" fillId="0" borderId="0" xfId="2" applyFont="1" applyAlignment="1">
      <alignment vertical="center" wrapText="1"/>
    </xf>
    <xf numFmtId="0" fontId="4" fillId="0" borderId="0" xfId="3" applyFont="1">
      <alignment vertical="center"/>
    </xf>
    <xf numFmtId="0" fontId="2" fillId="0" borderId="0" xfId="3">
      <alignment vertical="center"/>
    </xf>
    <xf numFmtId="0" fontId="5" fillId="0" borderId="0" xfId="3" applyFont="1" applyAlignment="1">
      <alignment horizontal="center" vertical="center"/>
    </xf>
    <xf numFmtId="0" fontId="8" fillId="2" borderId="1" xfId="3" applyFont="1" applyFill="1" applyBorder="1" applyAlignment="1"/>
    <xf numFmtId="0" fontId="8" fillId="2" borderId="2" xfId="3" applyFont="1" applyFill="1" applyBorder="1" applyAlignment="1"/>
    <xf numFmtId="0" fontId="8" fillId="2" borderId="2" xfId="3" applyFont="1" applyFill="1" applyBorder="1" applyAlignment="1">
      <alignment horizontal="right" vertical="center"/>
    </xf>
    <xf numFmtId="0" fontId="8" fillId="2" borderId="3" xfId="3" applyFont="1" applyFill="1" applyBorder="1" applyAlignment="1">
      <alignment horizontal="right" vertical="top"/>
    </xf>
    <xf numFmtId="0" fontId="8" fillId="2" borderId="23" xfId="3" applyFont="1" applyFill="1" applyBorder="1" applyAlignment="1">
      <alignment horizontal="center" vertical="center"/>
    </xf>
    <xf numFmtId="0" fontId="8" fillId="2" borderId="5" xfId="3" applyFont="1" applyFill="1" applyBorder="1" applyAlignment="1">
      <alignment horizontal="center" vertical="center"/>
    </xf>
    <xf numFmtId="0" fontId="8" fillId="2" borderId="6" xfId="3" applyFont="1" applyFill="1" applyBorder="1" applyAlignment="1">
      <alignment horizontal="center" vertical="center"/>
    </xf>
    <xf numFmtId="0" fontId="8" fillId="0" borderId="37" xfId="3" applyFont="1" applyBorder="1" applyAlignment="1">
      <alignment vertical="center" wrapText="1"/>
    </xf>
    <xf numFmtId="177" fontId="8" fillId="0" borderId="27" xfId="3" applyNumberFormat="1" applyFont="1" applyBorder="1" applyAlignment="1">
      <alignment horizontal="right" vertical="center" shrinkToFit="1"/>
    </xf>
    <xf numFmtId="177" fontId="8" fillId="0" borderId="28" xfId="3" applyNumberFormat="1" applyFont="1" applyBorder="1" applyAlignment="1">
      <alignment horizontal="right" vertical="center" shrinkToFit="1"/>
    </xf>
    <xf numFmtId="177" fontId="8" fillId="0" borderId="29" xfId="3" applyNumberFormat="1" applyFont="1" applyBorder="1" applyAlignment="1">
      <alignment horizontal="right" vertical="center" shrinkToFit="1"/>
    </xf>
    <xf numFmtId="0" fontId="8" fillId="0" borderId="39" xfId="3" applyFont="1" applyBorder="1">
      <alignment vertical="center"/>
    </xf>
    <xf numFmtId="177" fontId="8" fillId="0" borderId="33" xfId="3" applyNumberFormat="1" applyFont="1" applyBorder="1" applyAlignment="1">
      <alignment horizontal="right" vertical="center" shrinkToFit="1"/>
    </xf>
    <xf numFmtId="177" fontId="8" fillId="0" borderId="34" xfId="3" applyNumberFormat="1" applyFont="1" applyBorder="1" applyAlignment="1">
      <alignment horizontal="right" vertical="center" shrinkToFit="1"/>
    </xf>
    <xf numFmtId="177" fontId="8" fillId="0" borderId="35" xfId="3" applyNumberFormat="1" applyFont="1" applyBorder="1" applyAlignment="1">
      <alignment horizontal="right" vertical="center" shrinkToFit="1"/>
    </xf>
    <xf numFmtId="0" fontId="8" fillId="0" borderId="41" xfId="3" applyFont="1" applyBorder="1">
      <alignment vertical="center"/>
    </xf>
    <xf numFmtId="0" fontId="8" fillId="0" borderId="44" xfId="3" applyFont="1" applyBorder="1">
      <alignment vertical="center"/>
    </xf>
    <xf numFmtId="177" fontId="8" fillId="0" borderId="20" xfId="3" applyNumberFormat="1" applyFont="1" applyBorder="1" applyAlignment="1">
      <alignment horizontal="right" vertical="center" shrinkToFit="1"/>
    </xf>
    <xf numFmtId="177" fontId="8" fillId="0" borderId="21" xfId="3" applyNumberFormat="1" applyFont="1" applyBorder="1" applyAlignment="1">
      <alignment horizontal="right" vertical="center" shrinkToFit="1"/>
    </xf>
    <xf numFmtId="177" fontId="8" fillId="0" borderId="22" xfId="3" applyNumberFormat="1" applyFont="1" applyBorder="1" applyAlignment="1">
      <alignment horizontal="right" vertical="center" shrinkToFit="1"/>
    </xf>
    <xf numFmtId="0" fontId="8" fillId="0" borderId="0" xfId="3" applyFont="1" applyAlignment="1"/>
    <xf numFmtId="0" fontId="9" fillId="0" borderId="0" xfId="3" applyFont="1" applyAlignment="1"/>
    <xf numFmtId="0" fontId="9" fillId="0" borderId="0" xfId="3" applyFont="1">
      <alignment vertical="center"/>
    </xf>
    <xf numFmtId="177" fontId="9" fillId="0" borderId="0" xfId="3" applyNumberFormat="1" applyFont="1" applyAlignment="1">
      <alignment horizontal="right" vertical="center" shrinkToFit="1"/>
    </xf>
    <xf numFmtId="0" fontId="10" fillId="0" borderId="0" xfId="3" applyFont="1" applyAlignment="1">
      <alignment horizontal="center" vertical="center" shrinkToFit="1"/>
    </xf>
    <xf numFmtId="0" fontId="9" fillId="4" borderId="1" xfId="3" applyFont="1" applyFill="1" applyBorder="1" applyAlignment="1"/>
    <xf numFmtId="0" fontId="9" fillId="4" borderId="2" xfId="3" applyFont="1" applyFill="1" applyBorder="1" applyAlignment="1"/>
    <xf numFmtId="0" fontId="9" fillId="4" borderId="2" xfId="3" applyFont="1" applyFill="1" applyBorder="1" applyAlignment="1">
      <alignment horizontal="right" vertical="center"/>
    </xf>
    <xf numFmtId="0" fontId="9" fillId="4" borderId="3" xfId="3" applyFont="1" applyFill="1" applyBorder="1" applyAlignment="1">
      <alignment horizontal="right" vertical="top"/>
    </xf>
    <xf numFmtId="0" fontId="9" fillId="4" borderId="23" xfId="3" applyFont="1" applyFill="1" applyBorder="1" applyAlignment="1">
      <alignment horizontal="center" vertical="center"/>
    </xf>
    <xf numFmtId="0" fontId="9" fillId="4" borderId="5" xfId="3" applyFont="1" applyFill="1" applyBorder="1" applyAlignment="1">
      <alignment horizontal="center" vertical="center"/>
    </xf>
    <xf numFmtId="0" fontId="9" fillId="4" borderId="6" xfId="3" applyFont="1" applyFill="1" applyBorder="1" applyAlignment="1">
      <alignment horizontal="center" vertical="center"/>
    </xf>
    <xf numFmtId="177" fontId="9" fillId="0" borderId="27" xfId="3" applyNumberFormat="1" applyFont="1" applyBorder="1" applyAlignment="1" applyProtection="1">
      <alignment horizontal="right" vertical="center" shrinkToFit="1"/>
      <protection locked="0"/>
    </xf>
    <xf numFmtId="177" fontId="9" fillId="0" borderId="28" xfId="3" applyNumberFormat="1" applyFont="1" applyBorder="1" applyAlignment="1" applyProtection="1">
      <alignment horizontal="right" vertical="center" shrinkToFit="1"/>
      <protection locked="0"/>
    </xf>
    <xf numFmtId="177" fontId="9" fillId="0" borderId="29" xfId="3" applyNumberFormat="1" applyFont="1" applyBorder="1" applyAlignment="1" applyProtection="1">
      <alignment horizontal="right" vertical="center" shrinkToFit="1"/>
      <protection locked="0"/>
    </xf>
    <xf numFmtId="177" fontId="9" fillId="0" borderId="47" xfId="3" applyNumberFormat="1" applyFont="1" applyBorder="1" applyAlignment="1" applyProtection="1">
      <alignment horizontal="right" vertical="center" shrinkToFit="1"/>
      <protection locked="0"/>
    </xf>
    <xf numFmtId="177" fontId="9" fillId="0" borderId="48" xfId="3" applyNumberFormat="1" applyFont="1" applyBorder="1" applyAlignment="1" applyProtection="1">
      <alignment horizontal="right" vertical="center" shrinkToFit="1"/>
      <protection locked="0"/>
    </xf>
    <xf numFmtId="177" fontId="9" fillId="0" borderId="49" xfId="3" applyNumberFormat="1" applyFont="1" applyBorder="1" applyAlignment="1" applyProtection="1">
      <alignment horizontal="right" vertical="center" shrinkToFit="1"/>
      <protection locked="0"/>
    </xf>
    <xf numFmtId="177" fontId="9" fillId="0" borderId="20" xfId="3" applyNumberFormat="1" applyFont="1" applyBorder="1" applyAlignment="1" applyProtection="1">
      <alignment horizontal="right" vertical="center" shrinkToFit="1"/>
      <protection locked="0"/>
    </xf>
    <xf numFmtId="177" fontId="9" fillId="0" borderId="21" xfId="3" applyNumberFormat="1" applyFont="1" applyBorder="1" applyAlignment="1" applyProtection="1">
      <alignment horizontal="right" vertical="center" shrinkToFit="1"/>
      <protection locked="0"/>
    </xf>
    <xf numFmtId="177" fontId="9"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9"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2" fillId="0" borderId="0" xfId="4">
      <alignment vertical="center"/>
    </xf>
    <xf numFmtId="0" fontId="5" fillId="0" borderId="0" xfId="4" applyFont="1" applyAlignment="1">
      <alignment horizontal="center" vertical="center"/>
    </xf>
    <xf numFmtId="0" fontId="8" fillId="2" borderId="1" xfId="4" applyFont="1" applyFill="1" applyBorder="1" applyAlignment="1"/>
    <xf numFmtId="0" fontId="8" fillId="2" borderId="2" xfId="4" applyFont="1" applyFill="1" applyBorder="1" applyAlignment="1"/>
    <xf numFmtId="0" fontId="8" fillId="2" borderId="2" xfId="4" applyFont="1" applyFill="1" applyBorder="1" applyAlignment="1">
      <alignment horizontal="right" vertical="center"/>
    </xf>
    <xf numFmtId="0" fontId="8" fillId="2" borderId="3" xfId="4" applyFont="1" applyFill="1" applyBorder="1" applyAlignment="1">
      <alignment horizontal="right" vertical="top"/>
    </xf>
    <xf numFmtId="0" fontId="8" fillId="2" borderId="23" xfId="4" applyFont="1" applyFill="1" applyBorder="1" applyAlignment="1">
      <alignment horizontal="center" vertical="center"/>
    </xf>
    <xf numFmtId="0" fontId="8" fillId="2" borderId="5" xfId="4" applyFont="1" applyFill="1" applyBorder="1" applyAlignment="1">
      <alignment horizontal="center" vertical="center"/>
    </xf>
    <xf numFmtId="0" fontId="8" fillId="2" borderId="10" xfId="4" applyFont="1" applyFill="1" applyBorder="1" applyAlignment="1">
      <alignment horizontal="center" vertical="center"/>
    </xf>
    <xf numFmtId="0" fontId="8" fillId="0" borderId="37" xfId="4" applyFont="1" applyBorder="1" applyAlignment="1">
      <alignment vertical="center" wrapText="1"/>
    </xf>
    <xf numFmtId="0" fontId="8" fillId="0" borderId="39" xfId="4" applyFont="1" applyBorder="1">
      <alignment vertical="center"/>
    </xf>
    <xf numFmtId="0" fontId="8" fillId="0" borderId="41" xfId="4" applyFont="1" applyBorder="1">
      <alignment vertical="center"/>
    </xf>
    <xf numFmtId="0" fontId="8" fillId="0" borderId="50" xfId="4" applyFont="1" applyBorder="1">
      <alignment vertical="center"/>
    </xf>
    <xf numFmtId="0" fontId="8" fillId="0" borderId="39" xfId="4" applyFont="1" applyBorder="1" applyAlignment="1">
      <alignment vertical="center" wrapText="1"/>
    </xf>
    <xf numFmtId="0" fontId="8" fillId="0" borderId="44" xfId="4" applyFont="1" applyBorder="1">
      <alignment vertical="center"/>
    </xf>
    <xf numFmtId="0" fontId="8" fillId="0" borderId="0" xfId="4" applyFont="1" applyAlignment="1"/>
    <xf numFmtId="0" fontId="8" fillId="0" borderId="0" xfId="4" applyFont="1">
      <alignment vertical="center"/>
    </xf>
    <xf numFmtId="0" fontId="8" fillId="0" borderId="0" xfId="4" applyFont="1" applyAlignment="1">
      <alignment horizontal="left" vertical="center"/>
    </xf>
    <xf numFmtId="177" fontId="8" fillId="0" borderId="0" xfId="4" applyNumberFormat="1" applyFont="1" applyAlignment="1">
      <alignment horizontal="right" vertical="center"/>
    </xf>
    <xf numFmtId="0" fontId="5"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0" fontId="14" fillId="0" borderId="11" xfId="1" applyFont="1" applyBorder="1" applyAlignment="1">
      <alignment horizontal="center" vertical="center" wrapText="1"/>
    </xf>
    <xf numFmtId="0" fontId="14" fillId="0" borderId="47" xfId="1" applyFont="1" applyBorder="1" applyAlignment="1">
      <alignment horizontal="center" vertical="center"/>
    </xf>
    <xf numFmtId="0" fontId="14" fillId="0" borderId="52" xfId="1" applyFont="1" applyBorder="1" applyAlignment="1">
      <alignment horizontal="center" vertical="center"/>
    </xf>
    <xf numFmtId="0" fontId="14" fillId="0" borderId="1" xfId="1" applyFont="1" applyBorder="1" applyAlignment="1">
      <alignment horizontal="center" vertical="center"/>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4" fillId="0" borderId="56" xfId="11" applyFont="1" applyBorder="1" applyAlignment="1">
      <alignment horizontal="center" vertical="center"/>
    </xf>
    <xf numFmtId="0" fontId="4"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2" fillId="6" borderId="0" xfId="13" applyFill="1">
      <alignment vertical="center"/>
    </xf>
    <xf numFmtId="0" fontId="2"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2" fillId="0" borderId="0" xfId="16" applyFont="1">
      <alignment vertical="center"/>
    </xf>
    <xf numFmtId="0" fontId="35" fillId="0" borderId="41" xfId="16" applyFont="1" applyBorder="1">
      <alignment vertical="center"/>
    </xf>
    <xf numFmtId="0" fontId="2" fillId="0" borderId="12" xfId="16" applyFont="1" applyBorder="1">
      <alignment vertical="center"/>
    </xf>
    <xf numFmtId="0" fontId="2" fillId="0" borderId="51" xfId="16" applyFont="1" applyBorder="1">
      <alignment vertical="center"/>
    </xf>
    <xf numFmtId="0" fontId="2" fillId="0" borderId="65" xfId="16" applyFont="1" applyBorder="1">
      <alignment vertical="center"/>
    </xf>
    <xf numFmtId="178" fontId="4" fillId="0" borderId="0" xfId="16" applyNumberFormat="1" applyFont="1">
      <alignment vertical="center"/>
    </xf>
    <xf numFmtId="0" fontId="2" fillId="0" borderId="38" xfId="16" applyFont="1" applyBorder="1">
      <alignment vertical="center"/>
    </xf>
    <xf numFmtId="0" fontId="2" fillId="6" borderId="41" xfId="16" applyFont="1" applyFill="1" applyBorder="1">
      <alignment vertical="center"/>
    </xf>
    <xf numFmtId="0" fontId="2" fillId="6" borderId="12" xfId="16" applyFont="1" applyFill="1" applyBorder="1">
      <alignment vertical="center"/>
    </xf>
    <xf numFmtId="0" fontId="2" fillId="6" borderId="51" xfId="16" applyFont="1" applyFill="1" applyBorder="1">
      <alignment vertical="center"/>
    </xf>
    <xf numFmtId="0" fontId="2" fillId="6" borderId="39" xfId="16" applyFont="1" applyFill="1" applyBorder="1">
      <alignment vertical="center"/>
    </xf>
    <xf numFmtId="0" fontId="2" fillId="6" borderId="31" xfId="16" applyFont="1" applyFill="1" applyBorder="1">
      <alignment vertical="center"/>
    </xf>
    <xf numFmtId="0" fontId="2" fillId="6" borderId="42" xfId="16" applyFont="1" applyFill="1" applyBorder="1">
      <alignment vertical="center"/>
    </xf>
    <xf numFmtId="178" fontId="4" fillId="6" borderId="37" xfId="16" applyNumberFormat="1" applyFont="1" applyFill="1" applyBorder="1">
      <alignment vertical="center"/>
    </xf>
    <xf numFmtId="178" fontId="4" fillId="6" borderId="56" xfId="16" applyNumberFormat="1" applyFont="1" applyFill="1" applyBorder="1">
      <alignment vertical="center"/>
    </xf>
    <xf numFmtId="178" fontId="4" fillId="6" borderId="40" xfId="16" applyNumberFormat="1" applyFont="1" applyFill="1" applyBorder="1">
      <alignment vertical="center"/>
    </xf>
    <xf numFmtId="178" fontId="4"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4" fillId="6" borderId="54" xfId="16" applyNumberFormat="1" applyFont="1" applyFill="1" applyBorder="1" applyAlignment="1">
      <alignment horizontal="center" vertical="center"/>
    </xf>
    <xf numFmtId="177" fontId="4" fillId="6" borderId="50" xfId="17" applyNumberFormat="1" applyFont="1" applyFill="1" applyBorder="1" applyAlignment="1">
      <alignment horizontal="right" vertical="center" shrinkToFit="1"/>
    </xf>
    <xf numFmtId="177" fontId="4" fillId="6" borderId="37" xfId="17" applyNumberFormat="1" applyFont="1" applyFill="1" applyBorder="1" applyAlignment="1">
      <alignment horizontal="right" vertical="center" shrinkToFit="1"/>
    </xf>
    <xf numFmtId="187" fontId="4" fillId="6" borderId="187" xfId="17" applyNumberFormat="1" applyFont="1" applyFill="1" applyBorder="1" applyAlignment="1">
      <alignment horizontal="right" vertical="center" shrinkToFit="1"/>
    </xf>
    <xf numFmtId="177" fontId="4" fillId="6" borderId="34" xfId="17" applyNumberFormat="1" applyFont="1" applyFill="1" applyBorder="1" applyAlignment="1">
      <alignment horizontal="right" vertical="center" shrinkToFit="1"/>
    </xf>
    <xf numFmtId="177" fontId="4" fillId="6" borderId="39" xfId="17" applyNumberFormat="1" applyFont="1" applyFill="1" applyBorder="1" applyAlignment="1">
      <alignment horizontal="right" vertical="center" shrinkToFit="1"/>
    </xf>
    <xf numFmtId="187" fontId="4" fillId="6" borderId="54" xfId="17" applyNumberFormat="1" applyFont="1" applyFill="1" applyBorder="1" applyAlignment="1">
      <alignment horizontal="right" vertical="center" shrinkToFit="1"/>
    </xf>
    <xf numFmtId="189" fontId="4" fillId="0" borderId="0" xfId="16" applyNumberFormat="1" applyFont="1">
      <alignment vertical="center"/>
    </xf>
    <xf numFmtId="178" fontId="4" fillId="0" borderId="39" xfId="16" applyNumberFormat="1" applyFont="1" applyBorder="1">
      <alignment vertical="center"/>
    </xf>
    <xf numFmtId="178" fontId="4" fillId="0" borderId="31" xfId="16" applyNumberFormat="1" applyFont="1" applyBorder="1">
      <alignment vertical="center"/>
    </xf>
    <xf numFmtId="178" fontId="4" fillId="0" borderId="42" xfId="16" applyNumberFormat="1" applyFont="1" applyBorder="1">
      <alignment vertical="center"/>
    </xf>
    <xf numFmtId="178" fontId="4" fillId="0" borderId="34" xfId="16" applyNumberFormat="1" applyFont="1" applyBorder="1" applyAlignment="1">
      <alignment horizontal="center" vertical="center"/>
    </xf>
    <xf numFmtId="178" fontId="4" fillId="0" borderId="186" xfId="16" applyNumberFormat="1" applyFont="1" applyBorder="1" applyAlignment="1">
      <alignment horizontal="center" vertical="center"/>
    </xf>
    <xf numFmtId="178" fontId="4" fillId="0" borderId="54" xfId="16" applyNumberFormat="1" applyFont="1" applyBorder="1" applyAlignment="1">
      <alignment horizontal="center" vertical="center"/>
    </xf>
    <xf numFmtId="178" fontId="4" fillId="0" borderId="0" xfId="16" applyNumberFormat="1" applyFont="1" applyAlignment="1">
      <alignment horizontal="center" vertical="center"/>
    </xf>
    <xf numFmtId="178" fontId="4"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4" fillId="0" borderId="54" xfId="16" applyNumberFormat="1" applyFont="1" applyBorder="1" applyAlignment="1">
      <alignment horizontal="right" vertical="center" shrinkToFit="1"/>
    </xf>
    <xf numFmtId="178" fontId="4"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4" fillId="0" borderId="54" xfId="16" applyNumberFormat="1" applyFont="1" applyBorder="1" applyAlignment="1">
      <alignment horizontal="right" vertical="center" shrinkToFit="1"/>
    </xf>
    <xf numFmtId="178" fontId="4" fillId="0" borderId="37" xfId="16" applyNumberFormat="1" applyFont="1" applyBorder="1">
      <alignment vertical="center"/>
    </xf>
    <xf numFmtId="178" fontId="4" fillId="0" borderId="56" xfId="16" applyNumberFormat="1" applyFont="1" applyBorder="1">
      <alignment vertical="center"/>
    </xf>
    <xf numFmtId="189" fontId="4" fillId="0" borderId="56" xfId="16" applyNumberFormat="1" applyFont="1" applyBorder="1">
      <alignment vertical="center"/>
    </xf>
    <xf numFmtId="178" fontId="4" fillId="0" borderId="40" xfId="16" applyNumberFormat="1" applyFont="1" applyBorder="1">
      <alignment vertical="center"/>
    </xf>
    <xf numFmtId="0" fontId="4" fillId="0" borderId="0" xfId="16" applyFont="1">
      <alignment vertical="center"/>
    </xf>
    <xf numFmtId="0" fontId="2" fillId="0" borderId="51" xfId="16" applyFont="1" applyBorder="1" applyAlignment="1"/>
    <xf numFmtId="0" fontId="2" fillId="0" borderId="38" xfId="16" applyFont="1" applyBorder="1" applyAlignment="1"/>
    <xf numFmtId="177" fontId="4" fillId="6" borderId="34" xfId="16" applyNumberFormat="1" applyFont="1" applyFill="1" applyBorder="1" applyAlignment="1">
      <alignment horizontal="right" vertical="center" shrinkToFit="1"/>
    </xf>
    <xf numFmtId="177" fontId="4" fillId="6" borderId="186" xfId="16" applyNumberFormat="1" applyFont="1" applyFill="1" applyBorder="1" applyAlignment="1">
      <alignment horizontal="right" vertical="center" shrinkToFit="1"/>
    </xf>
    <xf numFmtId="187" fontId="4" fillId="6" borderId="54" xfId="16" applyNumberFormat="1" applyFont="1" applyFill="1" applyBorder="1" applyAlignment="1">
      <alignment horizontal="right" vertical="center" shrinkToFit="1"/>
    </xf>
    <xf numFmtId="177" fontId="4" fillId="0" borderId="34" xfId="16" applyNumberFormat="1" applyFont="1" applyBorder="1" applyAlignment="1">
      <alignment horizontal="right" vertical="center" shrinkToFit="1"/>
    </xf>
    <xf numFmtId="177" fontId="4" fillId="0" borderId="186" xfId="16" applyNumberFormat="1" applyFont="1" applyBorder="1" applyAlignment="1">
      <alignment horizontal="right" vertical="center" shrinkToFit="1"/>
    </xf>
    <xf numFmtId="0" fontId="4" fillId="0" borderId="0" xfId="16" applyFont="1" applyAlignment="1"/>
    <xf numFmtId="0" fontId="2" fillId="0" borderId="0" xfId="16" applyFont="1" applyAlignment="1"/>
    <xf numFmtId="189" fontId="4" fillId="0" borderId="12" xfId="16" applyNumberFormat="1" applyFont="1" applyBorder="1">
      <alignment vertical="center"/>
    </xf>
    <xf numFmtId="0" fontId="2" fillId="0" borderId="56" xfId="16" applyFont="1" applyBorder="1">
      <alignment vertical="center"/>
    </xf>
    <xf numFmtId="0" fontId="35" fillId="0" borderId="65" xfId="16" applyFont="1" applyBorder="1">
      <alignment vertical="center"/>
    </xf>
    <xf numFmtId="0" fontId="2" fillId="0" borderId="56" xfId="17" applyFont="1" applyBorder="1">
      <alignment vertical="center"/>
    </xf>
    <xf numFmtId="189" fontId="4"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2" fillId="0" borderId="37" xfId="16" applyFont="1" applyBorder="1">
      <alignment vertical="center"/>
    </xf>
    <xf numFmtId="0" fontId="2" fillId="0" borderId="40" xfId="16" applyFont="1" applyBorder="1">
      <alignment vertical="center"/>
    </xf>
    <xf numFmtId="177" fontId="8" fillId="0" borderId="27" xfId="4" applyNumberFormat="1" applyFont="1" applyBorder="1" applyAlignment="1">
      <alignment horizontal="right" vertical="center" shrinkToFit="1"/>
    </xf>
    <xf numFmtId="177" fontId="8" fillId="0" borderId="28" xfId="4" applyNumberFormat="1" applyFont="1" applyBorder="1" applyAlignment="1">
      <alignment horizontal="right" vertical="center" shrinkToFit="1"/>
    </xf>
    <xf numFmtId="177" fontId="8" fillId="0" borderId="29" xfId="4" applyNumberFormat="1" applyFont="1" applyBorder="1" applyAlignment="1">
      <alignment horizontal="right" vertical="center" shrinkToFit="1"/>
    </xf>
    <xf numFmtId="177" fontId="8" fillId="0" borderId="33" xfId="4" applyNumberFormat="1" applyFont="1" applyBorder="1" applyAlignment="1">
      <alignment horizontal="right" vertical="center" shrinkToFit="1"/>
    </xf>
    <xf numFmtId="177" fontId="8" fillId="0" borderId="34" xfId="4" applyNumberFormat="1" applyFont="1" applyBorder="1" applyAlignment="1">
      <alignment horizontal="right" vertical="center" shrinkToFit="1"/>
    </xf>
    <xf numFmtId="177" fontId="8" fillId="0" borderId="35" xfId="4" applyNumberFormat="1" applyFont="1" applyBorder="1" applyAlignment="1">
      <alignment horizontal="right" vertical="center" shrinkToFit="1"/>
    </xf>
    <xf numFmtId="177" fontId="8" fillId="0" borderId="20" xfId="4" applyNumberFormat="1" applyFont="1" applyBorder="1" applyAlignment="1">
      <alignment horizontal="right" vertical="center" shrinkToFit="1"/>
    </xf>
    <xf numFmtId="177" fontId="8" fillId="0" borderId="21" xfId="4" applyNumberFormat="1" applyFont="1" applyBorder="1" applyAlignment="1">
      <alignment horizontal="right" vertical="center" shrinkToFit="1"/>
    </xf>
    <xf numFmtId="177" fontId="8" fillId="0" borderId="22" xfId="4" applyNumberFormat="1" applyFont="1" applyBorder="1" applyAlignment="1">
      <alignment horizontal="right" vertical="center" shrinkToFi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2" fillId="0" borderId="56" xfId="11" applyBorder="1" applyAlignment="1">
      <alignment horizontal="right" vertical="center" shrinkToFit="1"/>
    </xf>
    <xf numFmtId="0" fontId="2"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2" fillId="0" borderId="56" xfId="11" applyNumberFormat="1" applyBorder="1" applyAlignment="1">
      <alignment horizontal="right" vertical="center" shrinkToFit="1"/>
    </xf>
    <xf numFmtId="181" fontId="2"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2" fillId="0" borderId="0" xfId="11" applyAlignment="1">
      <alignment horizontal="right" vertical="center" shrinkToFit="1"/>
    </xf>
    <xf numFmtId="0" fontId="2" fillId="0" borderId="85" xfId="11" applyBorder="1" applyAlignment="1">
      <alignment horizontal="right" vertical="center" shrinkToFit="1"/>
    </xf>
    <xf numFmtId="181" fontId="2" fillId="0" borderId="0" xfId="11" applyNumberFormat="1" applyAlignment="1">
      <alignment horizontal="right" vertical="center" shrinkToFit="1"/>
    </xf>
    <xf numFmtId="181" fontId="2"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2"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2"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2"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2"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 fillId="0" borderId="31" xfId="11" applyBorder="1" applyAlignment="1">
      <alignment horizontal="center" vertical="center"/>
    </xf>
    <xf numFmtId="0" fontId="2" fillId="0" borderId="42" xfId="11" applyBorder="1" applyAlignment="1">
      <alignment horizontal="center"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2" fillId="6" borderId="65" xfId="12" applyFill="1" applyBorder="1" applyAlignment="1">
      <alignment vertical="center" shrinkToFit="1"/>
    </xf>
    <xf numFmtId="0" fontId="2" fillId="6" borderId="0" xfId="12" applyFill="1" applyAlignment="1">
      <alignment vertical="center" shrinkToFit="1"/>
    </xf>
    <xf numFmtId="0" fontId="2"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2" fillId="7" borderId="64" xfId="12" applyFill="1" applyBorder="1" applyAlignment="1" applyProtection="1">
      <alignment horizontal="center" vertical="center" wrapText="1"/>
      <protection locked="0"/>
    </xf>
    <xf numFmtId="0" fontId="2" fillId="7" borderId="8" xfId="12" applyFill="1" applyBorder="1" applyAlignment="1" applyProtection="1">
      <alignment horizontal="center" vertical="center" wrapText="1"/>
      <protection locked="0"/>
    </xf>
    <xf numFmtId="0" fontId="2" fillId="7" borderId="23" xfId="12" applyFill="1" applyBorder="1" applyAlignment="1" applyProtection="1">
      <alignment horizontal="center" vertical="center" wrapText="1"/>
      <protection locked="0"/>
    </xf>
    <xf numFmtId="0" fontId="2" fillId="7" borderId="95" xfId="12" applyFill="1" applyBorder="1" applyAlignment="1" applyProtection="1">
      <alignment horizontal="center" vertical="center" wrapText="1"/>
      <protection locked="0"/>
    </xf>
    <xf numFmtId="0" fontId="2" fillId="7" borderId="93" xfId="12" applyFill="1" applyBorder="1" applyAlignment="1" applyProtection="1">
      <alignment horizontal="center" vertical="center" wrapText="1"/>
      <protection locked="0"/>
    </xf>
    <xf numFmtId="0" fontId="2"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2" fillId="6" borderId="34" xfId="16" applyFont="1" applyFill="1" applyBorder="1" applyAlignment="1">
      <alignment horizontal="center" vertical="center" wrapText="1"/>
    </xf>
    <xf numFmtId="0" fontId="2" fillId="6" borderId="34" xfId="16" applyFont="1" applyFill="1" applyBorder="1" applyAlignment="1">
      <alignment horizontal="center" vertical="center"/>
    </xf>
    <xf numFmtId="178" fontId="4" fillId="6" borderId="39" xfId="16" applyNumberFormat="1" applyFont="1" applyFill="1" applyBorder="1" applyAlignment="1">
      <alignment vertical="center" wrapText="1"/>
    </xf>
    <xf numFmtId="178" fontId="4" fillId="6" borderId="31" xfId="16" applyNumberFormat="1" applyFont="1" applyFill="1" applyBorder="1" applyAlignment="1">
      <alignment vertical="center" wrapText="1"/>
    </xf>
    <xf numFmtId="178" fontId="4" fillId="6" borderId="42" xfId="16" applyNumberFormat="1" applyFont="1" applyFill="1" applyBorder="1" applyAlignment="1">
      <alignment vertical="center" wrapText="1"/>
    </xf>
    <xf numFmtId="178" fontId="4" fillId="0" borderId="39" xfId="16" applyNumberFormat="1" applyFont="1" applyBorder="1" applyAlignment="1">
      <alignment vertical="center" wrapText="1"/>
    </xf>
    <xf numFmtId="178" fontId="4" fillId="0" borderId="31" xfId="16" applyNumberFormat="1" applyFont="1" applyBorder="1" applyAlignment="1">
      <alignment vertical="center" wrapText="1"/>
    </xf>
    <xf numFmtId="178" fontId="4" fillId="0" borderId="42" xfId="16" applyNumberFormat="1" applyFont="1" applyBorder="1" applyAlignment="1">
      <alignment vertical="center" wrapText="1"/>
    </xf>
    <xf numFmtId="0" fontId="4" fillId="6" borderId="39" xfId="16" applyFont="1" applyFill="1" applyBorder="1">
      <alignment vertical="center"/>
    </xf>
    <xf numFmtId="0" fontId="4" fillId="6" borderId="31" xfId="16" applyFont="1" applyFill="1" applyBorder="1">
      <alignment vertical="center"/>
    </xf>
    <xf numFmtId="0" fontId="4" fillId="6" borderId="42" xfId="16" applyFont="1" applyFill="1" applyBorder="1">
      <alignment vertical="center"/>
    </xf>
    <xf numFmtId="178" fontId="4" fillId="0" borderId="12" xfId="16" applyNumberFormat="1" applyFont="1" applyBorder="1">
      <alignment vertical="center"/>
    </xf>
    <xf numFmtId="179" fontId="4" fillId="6" borderId="39" xfId="17" applyNumberFormat="1" applyFont="1" applyFill="1" applyBorder="1" applyAlignment="1">
      <alignment horizontal="left" vertical="center" wrapText="1"/>
    </xf>
    <xf numFmtId="179" fontId="4" fillId="6" borderId="31" xfId="17" applyNumberFormat="1" applyFont="1" applyFill="1" applyBorder="1" applyAlignment="1">
      <alignment horizontal="left" vertical="center" wrapText="1"/>
    </xf>
    <xf numFmtId="179" fontId="4" fillId="6" borderId="42" xfId="17" applyNumberFormat="1" applyFont="1" applyFill="1" applyBorder="1" applyAlignment="1">
      <alignment horizontal="left" vertical="center" wrapText="1"/>
    </xf>
    <xf numFmtId="0" fontId="4" fillId="6" borderId="39" xfId="17" applyFont="1" applyFill="1" applyBorder="1" applyAlignment="1">
      <alignment horizontal="left" vertical="center"/>
    </xf>
    <xf numFmtId="0" fontId="4" fillId="6" borderId="31" xfId="17" applyFont="1" applyFill="1" applyBorder="1" applyAlignment="1">
      <alignment horizontal="left" vertical="center"/>
    </xf>
    <xf numFmtId="0" fontId="4"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7" fillId="0" borderId="8" xfId="1" applyFont="1" applyBorder="1" applyAlignment="1">
      <alignment horizontal="left" vertical="center" wrapText="1"/>
    </xf>
    <xf numFmtId="0" fontId="7" fillId="0" borderId="9" xfId="1" applyFont="1" applyBorder="1" applyAlignment="1">
      <alignment horizontal="left" vertical="center" wrapText="1"/>
    </xf>
    <xf numFmtId="0" fontId="7" fillId="0" borderId="12" xfId="1" applyFont="1" applyBorder="1" applyAlignment="1">
      <alignment horizontal="left" vertical="center"/>
    </xf>
    <xf numFmtId="0" fontId="7" fillId="0" borderId="13" xfId="1" applyFont="1" applyBorder="1" applyAlignment="1">
      <alignment horizontal="left" vertical="center"/>
    </xf>
    <xf numFmtId="0" fontId="7" fillId="0" borderId="18" xfId="1" applyFont="1" applyBorder="1" applyAlignment="1">
      <alignment horizontal="left" vertical="center"/>
    </xf>
    <xf numFmtId="0" fontId="7" fillId="0" borderId="19" xfId="1" applyFont="1" applyBorder="1" applyAlignment="1">
      <alignment horizontal="left" vertical="center"/>
    </xf>
    <xf numFmtId="0" fontId="8" fillId="0" borderId="31" xfId="2" applyFont="1" applyBorder="1" applyAlignment="1">
      <alignment horizontal="left" vertical="center" wrapText="1"/>
    </xf>
    <xf numFmtId="0" fontId="8" fillId="0" borderId="32" xfId="2" applyFont="1" applyBorder="1" applyAlignment="1">
      <alignment horizontal="left" vertical="center" wrapText="1"/>
    </xf>
    <xf numFmtId="0" fontId="8" fillId="0" borderId="18" xfId="2" applyFont="1" applyBorder="1" applyAlignment="1">
      <alignment horizontal="left" vertical="center" wrapText="1"/>
    </xf>
    <xf numFmtId="0" fontId="8" fillId="0" borderId="19" xfId="2" applyFont="1" applyBorder="1" applyAlignment="1">
      <alignment horizontal="left" vertical="center" wrapText="1"/>
    </xf>
    <xf numFmtId="0" fontId="8" fillId="0" borderId="25" xfId="2" applyFont="1" applyBorder="1" applyAlignment="1">
      <alignment horizontal="left" vertical="center" wrapText="1"/>
    </xf>
    <xf numFmtId="0" fontId="8" fillId="0" borderId="26" xfId="2" applyFont="1" applyBorder="1" applyAlignment="1">
      <alignment horizontal="left" vertical="center" wrapText="1"/>
    </xf>
    <xf numFmtId="0" fontId="8" fillId="0" borderId="30" xfId="3" applyFont="1" applyBorder="1" applyAlignment="1">
      <alignment vertical="center" wrapText="1"/>
    </xf>
    <xf numFmtId="0" fontId="8" fillId="0" borderId="42" xfId="3" applyFont="1" applyBorder="1" applyAlignment="1">
      <alignment vertical="center" wrapText="1"/>
    </xf>
    <xf numFmtId="0" fontId="8" fillId="0" borderId="31" xfId="3" applyFont="1" applyBorder="1">
      <alignment vertical="center"/>
    </xf>
    <xf numFmtId="0" fontId="8" fillId="0" borderId="32" xfId="3" applyFont="1" applyBorder="1">
      <alignment vertical="center"/>
    </xf>
    <xf numFmtId="0" fontId="8" fillId="0" borderId="17" xfId="3" applyFont="1" applyBorder="1">
      <alignment vertical="center"/>
    </xf>
    <xf numFmtId="0" fontId="8" fillId="0" borderId="43" xfId="3" applyFont="1" applyBorder="1">
      <alignment vertical="center"/>
    </xf>
    <xf numFmtId="0" fontId="8" fillId="0" borderId="18" xfId="3" applyFont="1" applyBorder="1">
      <alignment vertical="center"/>
    </xf>
    <xf numFmtId="0" fontId="8" fillId="0" borderId="19" xfId="3" applyFont="1" applyBorder="1">
      <alignment vertical="center"/>
    </xf>
    <xf numFmtId="0" fontId="9" fillId="0" borderId="27" xfId="3" applyFont="1" applyBorder="1" applyAlignment="1">
      <alignment horizontal="center" vertical="center" wrapText="1"/>
    </xf>
    <xf numFmtId="0" fontId="9" fillId="0" borderId="28" xfId="3" applyFont="1" applyBorder="1" applyAlignment="1">
      <alignment horizontal="center" vertical="center" wrapText="1"/>
    </xf>
    <xf numFmtId="0" fontId="9" fillId="0" borderId="47" xfId="3" applyFont="1" applyBorder="1" applyAlignment="1">
      <alignment horizontal="center" vertical="center" wrapText="1"/>
    </xf>
    <xf numFmtId="0" fontId="9" fillId="0" borderId="48" xfId="3" applyFont="1" applyBorder="1" applyAlignment="1">
      <alignment horizontal="center" vertical="center" wrapText="1"/>
    </xf>
    <xf numFmtId="0" fontId="9" fillId="0" borderId="20" xfId="3" applyFont="1" applyBorder="1" applyAlignment="1">
      <alignment horizontal="center" vertical="center" wrapText="1"/>
    </xf>
    <xf numFmtId="0" fontId="9"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9" fillId="0" borderId="39" xfId="3" applyFont="1" applyBorder="1">
      <alignment vertical="center"/>
    </xf>
    <xf numFmtId="0" fontId="9" fillId="0" borderId="31" xfId="3" applyFont="1" applyBorder="1">
      <alignment vertical="center"/>
    </xf>
    <xf numFmtId="0" fontId="9" fillId="0" borderId="32" xfId="3" applyFont="1" applyBorder="1">
      <alignment vertical="center"/>
    </xf>
    <xf numFmtId="0" fontId="9" fillId="0" borderId="44" xfId="3" applyFont="1" applyBorder="1">
      <alignment vertical="center"/>
    </xf>
    <xf numFmtId="0" fontId="9" fillId="0" borderId="18" xfId="3" applyFont="1" applyBorder="1">
      <alignment vertical="center"/>
    </xf>
    <xf numFmtId="0" fontId="9" fillId="0" borderId="43" xfId="3" applyFont="1" applyBorder="1">
      <alignment vertical="center"/>
    </xf>
    <xf numFmtId="0" fontId="8" fillId="0" borderId="36" xfId="3" applyFont="1" applyBorder="1" applyAlignment="1">
      <alignment vertical="center" wrapText="1"/>
    </xf>
    <xf numFmtId="0" fontId="8" fillId="0" borderId="23" xfId="3" applyFont="1" applyBorder="1" applyAlignment="1">
      <alignment vertical="center" wrapText="1"/>
    </xf>
    <xf numFmtId="0" fontId="8" fillId="0" borderId="7" xfId="3" applyFont="1" applyBorder="1" applyAlignment="1">
      <alignment vertical="center" wrapText="1"/>
    </xf>
    <xf numFmtId="0" fontId="8" fillId="0" borderId="38" xfId="3" applyFont="1" applyBorder="1" applyAlignment="1">
      <alignment vertical="center" wrapText="1"/>
    </xf>
    <xf numFmtId="0" fontId="8" fillId="0" borderId="24" xfId="3" applyFont="1" applyBorder="1" applyAlignment="1">
      <alignment vertical="center" wrapText="1"/>
    </xf>
    <xf numFmtId="0" fontId="8" fillId="0" borderId="40" xfId="3" applyFont="1" applyBorder="1" applyAlignment="1">
      <alignment vertical="center" wrapText="1"/>
    </xf>
    <xf numFmtId="0" fontId="8" fillId="0" borderId="25" xfId="3" applyFont="1" applyBorder="1">
      <alignment vertical="center"/>
    </xf>
    <xf numFmtId="0" fontId="8" fillId="0" borderId="26" xfId="3" applyFont="1" applyBorder="1">
      <alignment vertical="center"/>
    </xf>
    <xf numFmtId="0" fontId="8" fillId="0" borderId="11" xfId="4" applyFont="1" applyBorder="1" applyAlignment="1">
      <alignment vertical="center" wrapText="1"/>
    </xf>
    <xf numFmtId="0" fontId="8" fillId="0" borderId="51" xfId="4" applyFont="1" applyBorder="1" applyAlignment="1">
      <alignment vertical="center" wrapText="1"/>
    </xf>
    <xf numFmtId="0" fontId="8" fillId="0" borderId="7" xfId="4" applyFont="1" applyBorder="1" applyAlignment="1">
      <alignment vertical="center" wrapText="1"/>
    </xf>
    <xf numFmtId="0" fontId="8" fillId="0" borderId="38" xfId="4" applyFont="1" applyBorder="1" applyAlignment="1">
      <alignment vertical="center" wrapText="1"/>
    </xf>
    <xf numFmtId="0" fontId="8" fillId="0" borderId="24" xfId="4" applyFont="1" applyBorder="1" applyAlignment="1">
      <alignment vertical="center" wrapText="1"/>
    </xf>
    <xf numFmtId="0" fontId="8" fillId="0" borderId="40" xfId="4" applyFont="1" applyBorder="1" applyAlignment="1">
      <alignment vertical="center" wrapText="1"/>
    </xf>
    <xf numFmtId="0" fontId="8" fillId="0" borderId="31" xfId="4" applyFont="1" applyBorder="1" applyAlignment="1">
      <alignment horizontal="left" vertical="center"/>
    </xf>
    <xf numFmtId="0" fontId="8" fillId="0" borderId="32" xfId="4" applyFont="1" applyBorder="1" applyAlignment="1">
      <alignment horizontal="left" vertical="center"/>
    </xf>
    <xf numFmtId="0" fontId="8" fillId="0" borderId="17" xfId="4" applyFont="1" applyBorder="1">
      <alignment vertical="center"/>
    </xf>
    <xf numFmtId="0" fontId="8" fillId="0" borderId="43" xfId="4" applyFont="1" applyBorder="1">
      <alignment vertical="center"/>
    </xf>
    <xf numFmtId="0" fontId="8" fillId="0" borderId="18" xfId="4" applyFont="1" applyBorder="1" applyAlignment="1">
      <alignment horizontal="left" vertical="center"/>
    </xf>
    <xf numFmtId="0" fontId="8" fillId="0" borderId="19" xfId="4" applyFont="1" applyBorder="1" applyAlignment="1">
      <alignment horizontal="left" vertical="center"/>
    </xf>
    <xf numFmtId="0" fontId="8" fillId="0" borderId="36" xfId="4" applyFont="1" applyBorder="1" applyAlignment="1">
      <alignment vertical="center" wrapText="1"/>
    </xf>
    <xf numFmtId="0" fontId="8" fillId="0" borderId="23" xfId="4" applyFont="1" applyBorder="1" applyAlignment="1">
      <alignment vertical="center" wrapText="1"/>
    </xf>
    <xf numFmtId="0" fontId="8" fillId="0" borderId="25" xfId="4" applyFont="1" applyBorder="1" applyAlignment="1">
      <alignment horizontal="left" vertical="center"/>
    </xf>
    <xf numFmtId="0" fontId="8" fillId="0" borderId="26" xfId="4" applyFont="1" applyBorder="1" applyAlignment="1">
      <alignment horizontal="left" vertical="center"/>
    </xf>
    <xf numFmtId="0" fontId="8" fillId="0" borderId="39" xfId="4" applyFont="1" applyBorder="1" applyAlignment="1">
      <alignment horizontal="center" vertical="center" shrinkToFit="1"/>
    </xf>
    <xf numFmtId="0" fontId="8" fillId="0" borderId="31" xfId="4" applyFont="1" applyBorder="1" applyAlignment="1">
      <alignment horizontal="center" vertical="center" shrinkToFit="1"/>
    </xf>
    <xf numFmtId="0" fontId="8"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2" fillId="0" borderId="41" xfId="16" applyFont="1" applyBorder="1">
      <alignment vertical="center"/>
    </xf>
    <xf numFmtId="189" fontId="2" fillId="0" borderId="12" xfId="16" applyNumberFormat="1" applyFont="1" applyBorder="1">
      <alignment vertical="center"/>
    </xf>
    <xf numFmtId="0" fontId="2" fillId="0" borderId="31" xfId="16" applyFont="1" applyBorder="1">
      <alignment vertical="center"/>
    </xf>
    <xf numFmtId="178" fontId="39" fillId="0" borderId="0" xfId="16" applyNumberFormat="1" applyFont="1">
      <alignment vertical="center"/>
    </xf>
    <xf numFmtId="178" fontId="2" fillId="0" borderId="0" xfId="16" applyNumberFormat="1" applyFont="1">
      <alignment vertical="center"/>
    </xf>
    <xf numFmtId="0" fontId="2" fillId="0" borderId="41" xfId="16" applyFont="1" applyBorder="1" applyAlignment="1" applyProtection="1">
      <alignment horizontal="left" vertical="top" wrapText="1"/>
      <protection locked="0"/>
    </xf>
    <xf numFmtId="0" fontId="2" fillId="0" borderId="12" xfId="16" applyFont="1" applyBorder="1" applyAlignment="1" applyProtection="1">
      <alignment horizontal="left" vertical="top" wrapText="1"/>
      <protection locked="0"/>
    </xf>
    <xf numFmtId="0" fontId="2" fillId="0" borderId="51" xfId="16" applyFont="1" applyBorder="1" applyAlignment="1" applyProtection="1">
      <alignment horizontal="left" vertical="top" wrapText="1"/>
      <protection locked="0"/>
    </xf>
    <xf numFmtId="0" fontId="2" fillId="0" borderId="65" xfId="16" applyFont="1" applyBorder="1" applyAlignment="1" applyProtection="1">
      <alignment horizontal="left" vertical="top" wrapText="1"/>
      <protection locked="0"/>
    </xf>
    <xf numFmtId="0" fontId="2" fillId="0" borderId="0" xfId="16" applyFont="1" applyAlignment="1" applyProtection="1">
      <alignment horizontal="left" vertical="top" wrapText="1"/>
      <protection locked="0"/>
    </xf>
    <xf numFmtId="0" fontId="2" fillId="0" borderId="38" xfId="16" applyFont="1" applyBorder="1" applyAlignment="1" applyProtection="1">
      <alignment horizontal="left" vertical="top" wrapText="1"/>
      <protection locked="0"/>
    </xf>
    <xf numFmtId="0" fontId="2" fillId="0" borderId="37" xfId="16" applyFont="1" applyBorder="1" applyAlignment="1" applyProtection="1">
      <alignment horizontal="left" vertical="top" wrapText="1"/>
      <protection locked="0"/>
    </xf>
    <xf numFmtId="0" fontId="2" fillId="0" borderId="56" xfId="16" applyFont="1" applyBorder="1" applyAlignment="1" applyProtection="1">
      <alignment horizontal="left" vertical="top" wrapText="1"/>
      <protection locked="0"/>
    </xf>
    <xf numFmtId="0" fontId="2" fillId="0" borderId="40" xfId="16" applyFont="1" applyBorder="1" applyAlignment="1" applyProtection="1">
      <alignment horizontal="left" vertical="top" wrapText="1"/>
      <protection locked="0"/>
    </xf>
    <xf numFmtId="179" fontId="2" fillId="6" borderId="0" xfId="17" applyNumberFormat="1" applyFont="1" applyFill="1" applyAlignment="1">
      <alignment vertical="center" wrapText="1"/>
    </xf>
    <xf numFmtId="0" fontId="2" fillId="0" borderId="0" xfId="16" applyFont="1" applyAlignment="1">
      <alignment horizontal="center" vertical="center"/>
    </xf>
    <xf numFmtId="49" fontId="2" fillId="6" borderId="0" xfId="17" applyNumberFormat="1" applyFont="1" applyFill="1" applyAlignment="1">
      <alignment horizontal="center" vertical="center" wrapText="1"/>
    </xf>
    <xf numFmtId="49" fontId="2" fillId="6" borderId="0" xfId="17" applyNumberFormat="1" applyFont="1" applyFill="1" applyAlignment="1">
      <alignment horizontal="center" vertical="center"/>
    </xf>
    <xf numFmtId="0" fontId="2" fillId="0" borderId="39" xfId="16" applyFont="1" applyBorder="1" applyAlignment="1">
      <alignment horizontal="center" vertical="center"/>
    </xf>
    <xf numFmtId="0" fontId="2" fillId="0" borderId="31" xfId="16" applyFont="1" applyBorder="1" applyAlignment="1">
      <alignment horizontal="center" vertical="center"/>
    </xf>
    <xf numFmtId="0" fontId="2" fillId="0" borderId="42" xfId="16" applyFont="1" applyBorder="1" applyAlignment="1">
      <alignment horizontal="center" vertical="center"/>
    </xf>
    <xf numFmtId="0" fontId="2" fillId="0" borderId="34" xfId="16" applyFont="1" applyBorder="1" applyAlignment="1">
      <alignment horizontal="center" vertical="center"/>
    </xf>
    <xf numFmtId="179" fontId="2" fillId="6" borderId="0" xfId="17" applyNumberFormat="1" applyFont="1" applyFill="1" applyAlignment="1">
      <alignment horizontal="center" vertical="center" wrapText="1"/>
    </xf>
    <xf numFmtId="179" fontId="2" fillId="0" borderId="0" xfId="17" applyNumberFormat="1" applyFont="1" applyAlignment="1">
      <alignment horizontal="center" vertical="center" wrapText="1"/>
    </xf>
    <xf numFmtId="187" fontId="2" fillId="6" borderId="0" xfId="17" applyNumberFormat="1" applyFont="1" applyFill="1" applyAlignment="1">
      <alignment horizontal="center" vertical="center"/>
    </xf>
    <xf numFmtId="179" fontId="2" fillId="6" borderId="34" xfId="17" applyNumberFormat="1" applyFont="1" applyFill="1" applyBorder="1" applyAlignment="1">
      <alignment horizontal="center" vertical="center" wrapText="1"/>
    </xf>
    <xf numFmtId="187" fontId="2" fillId="6" borderId="34" xfId="17" applyNumberFormat="1" applyFont="1" applyFill="1" applyBorder="1" applyAlignment="1">
      <alignment horizontal="center" vertical="center"/>
    </xf>
    <xf numFmtId="178" fontId="2" fillId="0" borderId="65" xfId="16" applyNumberFormat="1" applyFont="1" applyBorder="1">
      <alignment vertical="center"/>
    </xf>
    <xf numFmtId="178" fontId="17" fillId="0" borderId="0" xfId="16" applyNumberFormat="1" applyAlignment="1">
      <alignment horizontal="center" vertical="center"/>
    </xf>
    <xf numFmtId="178" fontId="2" fillId="0" borderId="38" xfId="16" applyNumberFormat="1" applyFont="1" applyBorder="1">
      <alignment vertical="center"/>
    </xf>
    <xf numFmtId="191" fontId="2" fillId="0" borderId="0" xfId="16" applyNumberFormat="1" applyFont="1">
      <alignment vertical="center"/>
    </xf>
    <xf numFmtId="178" fontId="2" fillId="0" borderId="37" xfId="16" applyNumberFormat="1" applyFont="1" applyBorder="1">
      <alignment vertical="center"/>
    </xf>
    <xf numFmtId="178" fontId="2" fillId="0" borderId="56" xfId="16" applyNumberFormat="1" applyFont="1" applyBorder="1">
      <alignment vertical="center"/>
    </xf>
    <xf numFmtId="189" fontId="2" fillId="0" borderId="56" xfId="16" applyNumberFormat="1" applyFont="1" applyBorder="1">
      <alignment vertical="center"/>
    </xf>
    <xf numFmtId="178" fontId="2" fillId="0" borderId="40" xfId="16" applyNumberFormat="1" applyFont="1" applyBorder="1">
      <alignment vertical="center"/>
    </xf>
    <xf numFmtId="0" fontId="2" fillId="0" borderId="0" xfId="17" applyFont="1">
      <alignment vertical="center"/>
    </xf>
    <xf numFmtId="189" fontId="2"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2" fillId="6" borderId="0" xfId="16" applyNumberFormat="1" applyFont="1" applyFill="1" applyAlignment="1">
      <alignment vertical="center" wrapText="1"/>
    </xf>
    <xf numFmtId="178" fontId="17" fillId="0" borderId="0" xfId="18" applyNumberFormat="1" applyAlignment="1">
      <alignment horizontal="center" vertical="center"/>
    </xf>
    <xf numFmtId="187" fontId="2" fillId="6" borderId="0" xfId="17" applyNumberFormat="1" applyFont="1" applyFill="1" applyAlignment="1">
      <alignment horizontal="center" vertical="center" wrapText="1"/>
    </xf>
    <xf numFmtId="187" fontId="2"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F2C82D6-2FEF-40D9-9833-A8BE1C2A3CB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28E6-47B9-ACEB-859AA2CD64F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39650</c:v>
                </c:pt>
                <c:pt idx="1">
                  <c:v>34363</c:v>
                </c:pt>
                <c:pt idx="2">
                  <c:v>13977</c:v>
                </c:pt>
                <c:pt idx="3">
                  <c:v>20425</c:v>
                </c:pt>
                <c:pt idx="4">
                  <c:v>30466</c:v>
                </c:pt>
              </c:numCache>
            </c:numRef>
          </c:val>
          <c:smooth val="0"/>
          <c:extLst>
            <c:ext xmlns:c16="http://schemas.microsoft.com/office/drawing/2014/chart" uri="{C3380CC4-5D6E-409C-BE32-E72D297353CC}">
              <c16:uniqueId val="{00000001-28E6-47B9-ACEB-859AA2CD64F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1.03</c:v>
                </c:pt>
                <c:pt idx="1">
                  <c:v>2.16</c:v>
                </c:pt>
                <c:pt idx="2">
                  <c:v>0.51</c:v>
                </c:pt>
                <c:pt idx="3">
                  <c:v>0.72</c:v>
                </c:pt>
                <c:pt idx="4">
                  <c:v>0.57999999999999996</c:v>
                </c:pt>
              </c:numCache>
            </c:numRef>
          </c:val>
          <c:extLst>
            <c:ext xmlns:c16="http://schemas.microsoft.com/office/drawing/2014/chart" uri="{C3380CC4-5D6E-409C-BE32-E72D297353CC}">
              <c16:uniqueId val="{00000000-F956-4635-8F08-808DB862464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21.51</c:v>
                </c:pt>
                <c:pt idx="1">
                  <c:v>20.84</c:v>
                </c:pt>
                <c:pt idx="2">
                  <c:v>22.35</c:v>
                </c:pt>
                <c:pt idx="3">
                  <c:v>18.18</c:v>
                </c:pt>
                <c:pt idx="4">
                  <c:v>12.66</c:v>
                </c:pt>
              </c:numCache>
            </c:numRef>
          </c:val>
          <c:extLst>
            <c:ext xmlns:c16="http://schemas.microsoft.com/office/drawing/2014/chart" uri="{C3380CC4-5D6E-409C-BE32-E72D297353CC}">
              <c16:uniqueId val="{00000001-F956-4635-8F08-808DB862464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-1.46</c:v>
                </c:pt>
                <c:pt idx="1">
                  <c:v>1.19</c:v>
                </c:pt>
                <c:pt idx="2">
                  <c:v>-1.67</c:v>
                </c:pt>
                <c:pt idx="3">
                  <c:v>-3.13</c:v>
                </c:pt>
                <c:pt idx="4">
                  <c:v>-5.82</c:v>
                </c:pt>
              </c:numCache>
            </c:numRef>
          </c:val>
          <c:smooth val="0"/>
          <c:extLst>
            <c:ext xmlns:c16="http://schemas.microsoft.com/office/drawing/2014/chart" uri="{C3380CC4-5D6E-409C-BE32-E72D297353CC}">
              <c16:uniqueId val="{00000002-F956-4635-8F08-808DB862464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B787-431D-8ED3-AB3B61363D7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87-431D-8ED3-AB3B61363D7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B787-431D-8ED3-AB3B61363D77}"/>
            </c:ext>
          </c:extLst>
        </c:ser>
        <c:ser>
          <c:idx val="3"/>
          <c:order val="3"/>
          <c:tx>
            <c:strRef>
              <c:f>データシート!$A$30</c:f>
              <c:strCache>
                <c:ptCount val="1"/>
                <c:pt idx="0">
                  <c:v>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0.26</c:v>
                </c:pt>
                <c:pt idx="2">
                  <c:v>#N/A</c:v>
                </c:pt>
                <c:pt idx="3">
                  <c:v>0.25</c:v>
                </c:pt>
                <c:pt idx="4">
                  <c:v>#N/A</c:v>
                </c:pt>
                <c:pt idx="5">
                  <c:v>0.28000000000000003</c:v>
                </c:pt>
                <c:pt idx="6">
                  <c:v>#N/A</c:v>
                </c:pt>
                <c:pt idx="7">
                  <c:v>0.28000000000000003</c:v>
                </c:pt>
                <c:pt idx="8">
                  <c:v>#N/A</c:v>
                </c:pt>
                <c:pt idx="9">
                  <c:v>0.34</c:v>
                </c:pt>
              </c:numCache>
            </c:numRef>
          </c:val>
          <c:extLst>
            <c:ext xmlns:c16="http://schemas.microsoft.com/office/drawing/2014/chart" uri="{C3380CC4-5D6E-409C-BE32-E72D297353CC}">
              <c16:uniqueId val="{00000003-B787-431D-8ED3-AB3B61363D77}"/>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1.03</c:v>
                </c:pt>
                <c:pt idx="2">
                  <c:v>#N/A</c:v>
                </c:pt>
                <c:pt idx="3">
                  <c:v>2.15</c:v>
                </c:pt>
                <c:pt idx="4">
                  <c:v>#N/A</c:v>
                </c:pt>
                <c:pt idx="5">
                  <c:v>0.5</c:v>
                </c:pt>
                <c:pt idx="6">
                  <c:v>#N/A</c:v>
                </c:pt>
                <c:pt idx="7">
                  <c:v>0.71</c:v>
                </c:pt>
                <c:pt idx="8">
                  <c:v>#N/A</c:v>
                </c:pt>
                <c:pt idx="9">
                  <c:v>0.57999999999999996</c:v>
                </c:pt>
              </c:numCache>
            </c:numRef>
          </c:val>
          <c:extLst>
            <c:ext xmlns:c16="http://schemas.microsoft.com/office/drawing/2014/chart" uri="{C3380CC4-5D6E-409C-BE32-E72D297353CC}">
              <c16:uniqueId val="{00000004-B787-431D-8ED3-AB3B61363D77}"/>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1.32</c:v>
                </c:pt>
                <c:pt idx="2">
                  <c:v>#N/A</c:v>
                </c:pt>
                <c:pt idx="3">
                  <c:v>0.94</c:v>
                </c:pt>
                <c:pt idx="4">
                  <c:v>#N/A</c:v>
                </c:pt>
                <c:pt idx="5">
                  <c:v>0.94</c:v>
                </c:pt>
                <c:pt idx="6">
                  <c:v>#N/A</c:v>
                </c:pt>
                <c:pt idx="7">
                  <c:v>0.97</c:v>
                </c:pt>
                <c:pt idx="8">
                  <c:v>#N/A</c:v>
                </c:pt>
                <c:pt idx="9">
                  <c:v>0.88</c:v>
                </c:pt>
              </c:numCache>
            </c:numRef>
          </c:val>
          <c:extLst>
            <c:ext xmlns:c16="http://schemas.microsoft.com/office/drawing/2014/chart" uri="{C3380CC4-5D6E-409C-BE32-E72D297353CC}">
              <c16:uniqueId val="{00000005-B787-431D-8ED3-AB3B61363D7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1.8</c:v>
                </c:pt>
                <c:pt idx="2">
                  <c:v>#N/A</c:v>
                </c:pt>
                <c:pt idx="3">
                  <c:v>2.2400000000000002</c:v>
                </c:pt>
                <c:pt idx="4">
                  <c:v>#N/A</c:v>
                </c:pt>
                <c:pt idx="5">
                  <c:v>2.29</c:v>
                </c:pt>
                <c:pt idx="6">
                  <c:v>#N/A</c:v>
                </c:pt>
                <c:pt idx="7">
                  <c:v>1.8</c:v>
                </c:pt>
                <c:pt idx="8">
                  <c:v>#N/A</c:v>
                </c:pt>
                <c:pt idx="9">
                  <c:v>1.25</c:v>
                </c:pt>
              </c:numCache>
            </c:numRef>
          </c:val>
          <c:extLst>
            <c:ext xmlns:c16="http://schemas.microsoft.com/office/drawing/2014/chart" uri="{C3380CC4-5D6E-409C-BE32-E72D297353CC}">
              <c16:uniqueId val="{00000006-B787-431D-8ED3-AB3B61363D77}"/>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9.66</c:v>
                </c:pt>
                <c:pt idx="2">
                  <c:v>#N/A</c:v>
                </c:pt>
                <c:pt idx="3">
                  <c:v>9.25</c:v>
                </c:pt>
                <c:pt idx="4">
                  <c:v>#N/A</c:v>
                </c:pt>
                <c:pt idx="5">
                  <c:v>9.16</c:v>
                </c:pt>
                <c:pt idx="6">
                  <c:v>#N/A</c:v>
                </c:pt>
                <c:pt idx="7">
                  <c:v>8.4700000000000006</c:v>
                </c:pt>
                <c:pt idx="8">
                  <c:v>#N/A</c:v>
                </c:pt>
                <c:pt idx="9">
                  <c:v>8.0399999999999991</c:v>
                </c:pt>
              </c:numCache>
            </c:numRef>
          </c:val>
          <c:extLst>
            <c:ext xmlns:c16="http://schemas.microsoft.com/office/drawing/2014/chart" uri="{C3380CC4-5D6E-409C-BE32-E72D297353CC}">
              <c16:uniqueId val="{00000007-B787-431D-8ED3-AB3B61363D77}"/>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5.72</c:v>
                </c:pt>
                <c:pt idx="2">
                  <c:v>#N/A</c:v>
                </c:pt>
                <c:pt idx="3">
                  <c:v>12.83</c:v>
                </c:pt>
                <c:pt idx="4">
                  <c:v>#N/A</c:v>
                </c:pt>
                <c:pt idx="5">
                  <c:v>19.54</c:v>
                </c:pt>
                <c:pt idx="6">
                  <c:v>#N/A</c:v>
                </c:pt>
                <c:pt idx="7">
                  <c:v>16.12</c:v>
                </c:pt>
                <c:pt idx="8">
                  <c:v>#N/A</c:v>
                </c:pt>
                <c:pt idx="9">
                  <c:v>9.7899999999999991</c:v>
                </c:pt>
              </c:numCache>
            </c:numRef>
          </c:val>
          <c:extLst>
            <c:ext xmlns:c16="http://schemas.microsoft.com/office/drawing/2014/chart" uri="{C3380CC4-5D6E-409C-BE32-E72D297353CC}">
              <c16:uniqueId val="{00000008-B787-431D-8ED3-AB3B61363D7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13.78</c:v>
                </c:pt>
                <c:pt idx="2">
                  <c:v>#N/A</c:v>
                </c:pt>
                <c:pt idx="3">
                  <c:v>12.96</c:v>
                </c:pt>
                <c:pt idx="4">
                  <c:v>#N/A</c:v>
                </c:pt>
                <c:pt idx="5">
                  <c:v>12.23</c:v>
                </c:pt>
                <c:pt idx="6">
                  <c:v>#N/A</c:v>
                </c:pt>
                <c:pt idx="7">
                  <c:v>11.22</c:v>
                </c:pt>
                <c:pt idx="8">
                  <c:v>#N/A</c:v>
                </c:pt>
                <c:pt idx="9">
                  <c:v>10.38</c:v>
                </c:pt>
              </c:numCache>
            </c:numRef>
          </c:val>
          <c:extLst>
            <c:ext xmlns:c16="http://schemas.microsoft.com/office/drawing/2014/chart" uri="{C3380CC4-5D6E-409C-BE32-E72D297353CC}">
              <c16:uniqueId val="{00000009-B787-431D-8ED3-AB3B61363D7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3520</c:v>
                </c:pt>
                <c:pt idx="5">
                  <c:v>3627</c:v>
                </c:pt>
                <c:pt idx="8">
                  <c:v>3685</c:v>
                </c:pt>
                <c:pt idx="11">
                  <c:v>3781</c:v>
                </c:pt>
                <c:pt idx="14">
                  <c:v>3596</c:v>
                </c:pt>
              </c:numCache>
            </c:numRef>
          </c:val>
          <c:extLst>
            <c:ext xmlns:c16="http://schemas.microsoft.com/office/drawing/2014/chart" uri="{C3380CC4-5D6E-409C-BE32-E72D297353CC}">
              <c16:uniqueId val="{00000000-3A0A-4A84-A00C-6EB97F3BE7F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A0A-4A84-A00C-6EB97F3BE7F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3A0A-4A84-A00C-6EB97F3BE7F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0A-4A84-A00C-6EB97F3BE7F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625</c:v>
                </c:pt>
                <c:pt idx="3">
                  <c:v>576</c:v>
                </c:pt>
                <c:pt idx="6">
                  <c:v>633</c:v>
                </c:pt>
                <c:pt idx="9">
                  <c:v>679</c:v>
                </c:pt>
                <c:pt idx="12">
                  <c:v>676</c:v>
                </c:pt>
              </c:numCache>
            </c:numRef>
          </c:val>
          <c:extLst>
            <c:ext xmlns:c16="http://schemas.microsoft.com/office/drawing/2014/chart" uri="{C3380CC4-5D6E-409C-BE32-E72D297353CC}">
              <c16:uniqueId val="{00000004-3A0A-4A84-A00C-6EB97F3BE7F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A0A-4A84-A00C-6EB97F3BE7F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A0A-4A84-A00C-6EB97F3BE7F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3103</c:v>
                </c:pt>
                <c:pt idx="3">
                  <c:v>3201</c:v>
                </c:pt>
                <c:pt idx="6">
                  <c:v>3443</c:v>
                </c:pt>
                <c:pt idx="9">
                  <c:v>3817</c:v>
                </c:pt>
                <c:pt idx="12">
                  <c:v>3657</c:v>
                </c:pt>
              </c:numCache>
            </c:numRef>
          </c:val>
          <c:extLst>
            <c:ext xmlns:c16="http://schemas.microsoft.com/office/drawing/2014/chart" uri="{C3380CC4-5D6E-409C-BE32-E72D297353CC}">
              <c16:uniqueId val="{00000007-3A0A-4A84-A00C-6EB97F3BE7F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208</c:v>
                </c:pt>
                <c:pt idx="2">
                  <c:v>#N/A</c:v>
                </c:pt>
                <c:pt idx="3">
                  <c:v>#N/A</c:v>
                </c:pt>
                <c:pt idx="4">
                  <c:v>150</c:v>
                </c:pt>
                <c:pt idx="5">
                  <c:v>#N/A</c:v>
                </c:pt>
                <c:pt idx="6">
                  <c:v>#N/A</c:v>
                </c:pt>
                <c:pt idx="7">
                  <c:v>391</c:v>
                </c:pt>
                <c:pt idx="8">
                  <c:v>#N/A</c:v>
                </c:pt>
                <c:pt idx="9">
                  <c:v>#N/A</c:v>
                </c:pt>
                <c:pt idx="10">
                  <c:v>715</c:v>
                </c:pt>
                <c:pt idx="11">
                  <c:v>#N/A</c:v>
                </c:pt>
                <c:pt idx="12">
                  <c:v>#N/A</c:v>
                </c:pt>
                <c:pt idx="13">
                  <c:v>737</c:v>
                </c:pt>
                <c:pt idx="14">
                  <c:v>#N/A</c:v>
                </c:pt>
              </c:numCache>
            </c:numRef>
          </c:val>
          <c:smooth val="0"/>
          <c:extLst>
            <c:ext xmlns:c16="http://schemas.microsoft.com/office/drawing/2014/chart" uri="{C3380CC4-5D6E-409C-BE32-E72D297353CC}">
              <c16:uniqueId val="{00000008-3A0A-4A84-A00C-6EB97F3BE7F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33260</c:v>
                </c:pt>
                <c:pt idx="5">
                  <c:v>33933</c:v>
                </c:pt>
                <c:pt idx="8">
                  <c:v>32465</c:v>
                </c:pt>
                <c:pt idx="11">
                  <c:v>30841</c:v>
                </c:pt>
                <c:pt idx="14">
                  <c:v>29481</c:v>
                </c:pt>
              </c:numCache>
            </c:numRef>
          </c:val>
          <c:extLst>
            <c:ext xmlns:c16="http://schemas.microsoft.com/office/drawing/2014/chart" uri="{C3380CC4-5D6E-409C-BE32-E72D297353CC}">
              <c16:uniqueId val="{00000000-8A36-4B65-B978-0816C01505F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11389</c:v>
                </c:pt>
                <c:pt idx="5">
                  <c:v>10581</c:v>
                </c:pt>
                <c:pt idx="8">
                  <c:v>9807</c:v>
                </c:pt>
                <c:pt idx="11">
                  <c:v>8976</c:v>
                </c:pt>
                <c:pt idx="14">
                  <c:v>8612</c:v>
                </c:pt>
              </c:numCache>
            </c:numRef>
          </c:val>
          <c:extLst>
            <c:ext xmlns:c16="http://schemas.microsoft.com/office/drawing/2014/chart" uri="{C3380CC4-5D6E-409C-BE32-E72D297353CC}">
              <c16:uniqueId val="{00000001-8A36-4B65-B978-0816C01505F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8162</c:v>
                </c:pt>
                <c:pt idx="5">
                  <c:v>8433</c:v>
                </c:pt>
                <c:pt idx="8">
                  <c:v>8888</c:v>
                </c:pt>
                <c:pt idx="11">
                  <c:v>8062</c:v>
                </c:pt>
                <c:pt idx="14">
                  <c:v>6773</c:v>
                </c:pt>
              </c:numCache>
            </c:numRef>
          </c:val>
          <c:extLst>
            <c:ext xmlns:c16="http://schemas.microsoft.com/office/drawing/2014/chart" uri="{C3380CC4-5D6E-409C-BE32-E72D297353CC}">
              <c16:uniqueId val="{00000002-8A36-4B65-B978-0816C01505F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36-4B65-B978-0816C01505F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36-4B65-B978-0816C01505F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36-4B65-B978-0816C01505F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3639</c:v>
                </c:pt>
                <c:pt idx="3">
                  <c:v>3644</c:v>
                </c:pt>
                <c:pt idx="6">
                  <c:v>3529</c:v>
                </c:pt>
                <c:pt idx="9">
                  <c:v>3917</c:v>
                </c:pt>
                <c:pt idx="12">
                  <c:v>3997</c:v>
                </c:pt>
              </c:numCache>
            </c:numRef>
          </c:val>
          <c:extLst>
            <c:ext xmlns:c16="http://schemas.microsoft.com/office/drawing/2014/chart" uri="{C3380CC4-5D6E-409C-BE32-E72D297353CC}">
              <c16:uniqueId val="{00000006-8A36-4B65-B978-0816C01505F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A36-4B65-B978-0816C01505F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8830</c:v>
                </c:pt>
                <c:pt idx="3">
                  <c:v>7599</c:v>
                </c:pt>
                <c:pt idx="6">
                  <c:v>7026</c:v>
                </c:pt>
                <c:pt idx="9">
                  <c:v>9241</c:v>
                </c:pt>
                <c:pt idx="12">
                  <c:v>8526</c:v>
                </c:pt>
              </c:numCache>
            </c:numRef>
          </c:val>
          <c:extLst>
            <c:ext xmlns:c16="http://schemas.microsoft.com/office/drawing/2014/chart" uri="{C3380CC4-5D6E-409C-BE32-E72D297353CC}">
              <c16:uniqueId val="{00000008-8A36-4B65-B978-0816C01505F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3</c:v>
                </c:pt>
                <c:pt idx="6">
                  <c:v>2</c:v>
                </c:pt>
                <c:pt idx="9">
                  <c:v>2</c:v>
                </c:pt>
                <c:pt idx="12">
                  <c:v>2</c:v>
                </c:pt>
              </c:numCache>
            </c:numRef>
          </c:val>
          <c:extLst>
            <c:ext xmlns:c16="http://schemas.microsoft.com/office/drawing/2014/chart" uri="{C3380CC4-5D6E-409C-BE32-E72D297353CC}">
              <c16:uniqueId val="{00000009-8A36-4B65-B978-0816C01505F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36650</c:v>
                </c:pt>
                <c:pt idx="3">
                  <c:v>35687</c:v>
                </c:pt>
                <c:pt idx="6">
                  <c:v>33004</c:v>
                </c:pt>
                <c:pt idx="9">
                  <c:v>30330</c:v>
                </c:pt>
                <c:pt idx="12">
                  <c:v>28710</c:v>
                </c:pt>
              </c:numCache>
            </c:numRef>
          </c:val>
          <c:extLst>
            <c:ext xmlns:c16="http://schemas.microsoft.com/office/drawing/2014/chart" uri="{C3380CC4-5D6E-409C-BE32-E72D297353CC}">
              <c16:uniqueId val="{0000000A-8A36-4B65-B978-0816C01505F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A36-4B65-B978-0816C01505F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5235</c:v>
                </c:pt>
                <c:pt idx="1">
                  <c:v>4336</c:v>
                </c:pt>
                <c:pt idx="2">
                  <c:v>3092</c:v>
                </c:pt>
              </c:numCache>
            </c:numRef>
          </c:val>
          <c:extLst>
            <c:ext xmlns:c16="http://schemas.microsoft.com/office/drawing/2014/chart" uri="{C3380CC4-5D6E-409C-BE32-E72D297353CC}">
              <c16:uniqueId val="{00000000-9E34-4D7C-A766-ABA7F240DF4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9E34-4D7C-A766-ABA7F240DF4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2449</c:v>
                </c:pt>
                <c:pt idx="1">
                  <c:v>2614</c:v>
                </c:pt>
                <c:pt idx="2">
                  <c:v>2554</c:v>
                </c:pt>
              </c:numCache>
            </c:numRef>
          </c:val>
          <c:extLst>
            <c:ext xmlns:c16="http://schemas.microsoft.com/office/drawing/2014/chart" uri="{C3380CC4-5D6E-409C-BE32-E72D297353CC}">
              <c16:uniqueId val="{00000002-9E34-4D7C-A766-ABA7F240DF4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{A4DBB4A6-7126-43E1-AA2C-139679061ADD}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E3E-4C39-B2C8-F42FA6A595B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{7723D73F-597C-4FD0-A21B-1E3C0ED9B2CB}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3E-4C39-B2C8-F42FA6A595B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{7D421E48-8E83-423E-A7F8-FD6E83BACAA2}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3E-4C39-B2C8-F42FA6A595B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{48A79451-AB57-4A92-8B7F-5D537D7FFC7C}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3E-4C39-B2C8-F42FA6A595B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{78ACFDC9-288C-45A0-A709-E68AD92988FB}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3E-4C39-B2C8-F42FA6A595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{8DD26E04-C7EC-49A3-978F-9269853F5D4C}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E3E-4C39-B2C8-F42FA6A595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{23E456BC-C880-4A32-B2B7-FDE2843708E3}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E3E-4C39-B2C8-F42FA6A595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{37133BE2-F427-4E87-9778-EB4407BE426C}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E3E-4C39-B2C8-F42FA6A595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{DEF98E40-58D0-4AE1-A3AF-32548B49E56D}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E3E-4C39-B2C8-F42FA6A595B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64.900000000000006</c:v>
                </c:pt>
                <c:pt idx="8">
                  <c:v>64.900000000000006</c:v>
                </c:pt>
                <c:pt idx="16">
                  <c:v>66.3</c:v>
                </c:pt>
                <c:pt idx="24">
                  <c:v>67.7</c:v>
                </c:pt>
                <c:pt idx="32">
                  <c:v>68.7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E3E-4C39-B2C8-F42FA6A595B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{5CF5F04B-E70F-4AF4-AE40-145FB62BD5AF}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E3E-4C39-B2C8-F42FA6A595B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{6B7EC75E-69C3-4B23-B546-B3246E19DB2B}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3E-4C39-B2C8-F42FA6A595B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{0E9807F0-4B82-487B-B093-1DC49B598690}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3E-4C39-B2C8-F42FA6A595B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{D6A9D106-CD49-4BC2-A2F8-6BD6DFE6614B}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3E-4C39-B2C8-F42FA6A595B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{B1959B4B-2150-40B3-A7A7-7F899FEF5886}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3E-4C39-B2C8-F42FA6A595B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{269615B9-CBD9-4498-A793-ADE116C8A574}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E3E-4C39-B2C8-F42FA6A595B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{A3B51642-C8A7-4EC4-AC65-F4C828B802FA}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E3E-4C39-B2C8-F42FA6A595B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{E3180E12-5C16-44D0-A2F6-31D8E71830E9}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E3E-4C39-B2C8-F42FA6A595B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{2006FFFF-12B1-4948-B927-E1269B4B0E4D}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E3E-4C39-B2C8-F42FA6A595B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E3E-4C39-B2C8-F42FA6A595BB}"/>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{8F41DE24-1048-4A1E-9DD7-F719A04BFE1E}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A5B-4989-8711-E0F76D92DE4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{9DB9251B-1FAE-4FAC-A0BB-5EBE6B066402}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A5B-4989-8711-E0F76D92DE4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{EFC4364F-02F2-4DA2-841B-14C478DABA26}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A5B-4989-8711-E0F76D92DE4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{6BB17272-BBAC-4EAC-A70B-DF5BB7C66A71}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A5B-4989-8711-E0F76D92DE4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{2C3972BE-2A7E-4453-A51C-432EC45871EA}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A5B-4989-8711-E0F76D92DE4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{D46962E8-4DC0-491E-A8C0-308481196B3A}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A5B-4989-8711-E0F76D92DE4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{A8E26FB7-5313-4786-A26F-3582C0D2315E}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A5B-4989-8711-E0F76D92DE4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{35B3EADF-B618-4B55-916E-BA82E6C0461F}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A5B-4989-8711-E0F76D92DE4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{BB6A6A83-FD48-4CF6-B5DD-4230D4968C58}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A5B-4989-8711-E0F76D92DE4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3.4</c:v>
                </c:pt>
                <c:pt idx="8">
                  <c:v>1.1000000000000001</c:v>
                </c:pt>
                <c:pt idx="16">
                  <c:v>1.2</c:v>
                </c:pt>
                <c:pt idx="24">
                  <c:v>2</c:v>
                </c:pt>
                <c:pt idx="32">
                  <c:v>2.8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A5B-4989-8711-E0F76D92DE4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{1A9AF064-9AE0-4A50-9C8B-8788AB6B0CDB}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A5B-4989-8711-E0F76D92DE4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{A7996136-4F82-48BB-91E7-7D5DD87F5E6B}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A5B-4989-8711-E0F76D92DE4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{C4D0D2AF-3DF2-49F4-A64E-72AF71D67CC2}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A5B-4989-8711-E0F76D92DE4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{45426711-94BC-4AAE-B5FA-7CAC003AB67B}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A5B-4989-8711-E0F76D92DE4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{D3AB5E7F-5196-4509-AFE8-506FE9499639}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A5B-4989-8711-E0F76D92DE4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{95A9E571-5602-4D8F-98B1-32A436089B44}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A5B-4989-8711-E0F76D92DE4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{D5203A45-A8DE-4B99-871C-9CA16F54CA3F}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A5B-4989-8711-E0F76D92DE4D}"/>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{F716D293-3E71-4195-94B7-176DB1D03EEE}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A5B-4989-8711-E0F76D92DE4D}"/>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{26C9867B-7063-49CE-B8C9-E417F7F3726F}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A5B-4989-8711-E0F76D92DE4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5A5B-4989-8711-E0F76D92DE4D}"/>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　地方特例交付金や所得割などの増加により基準財政収入額が増加したものの、それ以上に、こども子育て費や給与改定費の増により基準財政需要額が増加したことに伴い、単年度の財政力指数は</a:t>
          </a:r>
          <a:r>
            <a:rPr kumimoji="1" lang="en-US" altLang="ja-JP" sz="1200" baseline="0">
              <a:solidFill>
                <a:schemeClr val="tx1"/>
              </a:solidFill>
              <a:latin typeface="ＭＳ Ｐゴシック" panose="020B0600070205080204" pitchFamily="50" charset="-128"/>
              <a:ea typeface="ＭＳ Ｐゴシック" panose="020B0600070205080204" pitchFamily="50" charset="-128"/>
            </a:rPr>
            <a:t>0.017</a:t>
          </a:r>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の減となった。３か年平均では前年度から</a:t>
          </a:r>
          <a:r>
            <a:rPr kumimoji="1" lang="en-US" altLang="ja-JP" sz="1200" baseline="0">
              <a:solidFill>
                <a:schemeClr val="tx1"/>
              </a:solidFill>
              <a:latin typeface="ＭＳ Ｐゴシック" panose="020B0600070205080204" pitchFamily="50" charset="-128"/>
              <a:ea typeface="ＭＳ Ｐゴシック" panose="020B0600070205080204" pitchFamily="50" charset="-128"/>
            </a:rPr>
            <a:t>0.02</a:t>
          </a:r>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の減となったものの、類似団体内平均値を上回る水準を維持している。</a:t>
          </a:r>
        </a:p>
        <a:p>
          <a:r>
            <a:rPr kumimoji="1" lang="ja-JP" altLang="en-US" sz="1200" baseline="0">
              <a:solidFill>
                <a:schemeClr val="tx1"/>
              </a:solidFill>
              <a:latin typeface="ＭＳ Ｐゴシック" panose="020B0600070205080204" pitchFamily="50" charset="-128"/>
              <a:ea typeface="ＭＳ Ｐゴシック" panose="020B0600070205080204" pitchFamily="50" charset="-128"/>
            </a:rPr>
            <a:t>　しかしながら、今後も市税収入の大幅な増加は見込めない中で公共施設の更新を進めなければならず、投資的経費の抑制や維持管理経費の見直しなどライフサイクルコストの低減に努めるとともに、徴収体制の充実等により一層の歳入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25400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191828"/>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93435</xdr:rowOff>
    </xdr:from>
    <xdr:to>
      <xdr:col>19</xdr:col>
      <xdr:colOff>133350</xdr:colOff>
      <xdr:row>41</xdr:row>
      <xdr:rowOff>162378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1228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24493</xdr:rowOff>
    </xdr:from>
    <xdr:to>
      <xdr:col>15</xdr:col>
      <xdr:colOff>82550</xdr:colOff>
      <xdr:row>41</xdr:row>
      <xdr:rowOff>93435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53943"/>
          <a:ext cx="8890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144235</xdr:rowOff>
    </xdr:from>
    <xdr:to>
      <xdr:col>11</xdr:col>
      <xdr:colOff>31750</xdr:colOff>
      <xdr:row>41</xdr:row>
      <xdr:rowOff>24493</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002235"/>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162577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111578</xdr:rowOff>
    </xdr:from>
    <xdr:to>
      <xdr:col>19</xdr:col>
      <xdr:colOff>184150</xdr:colOff>
      <xdr:row>42</xdr:row>
      <xdr:rowOff>41728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51905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909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42635</xdr:rowOff>
    </xdr:from>
    <xdr:to>
      <xdr:col>15</xdr:col>
      <xdr:colOff>133350</xdr:colOff>
      <xdr:row>41</xdr:row>
      <xdr:rowOff>144235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154412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145143</xdr:rowOff>
    </xdr:from>
    <xdr:to>
      <xdr:col>11</xdr:col>
      <xdr:colOff>82550</xdr:colOff>
      <xdr:row>41</xdr:row>
      <xdr:rowOff>75293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85470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7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93435</xdr:rowOff>
    </xdr:from>
    <xdr:to>
      <xdr:col>7</xdr:col>
      <xdr:colOff>31750</xdr:colOff>
      <xdr:row>41</xdr:row>
      <xdr:rowOff>23585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33762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歳入面では地方特例交付金や地方交付税の増加により経常一般財源等が増加した一方、歳出面では人件費や扶助費が増加したことにより、経常一般財源等の増加以上に経常経費に充当する一般財源の額が増加したことに伴い、経常収支比率は前年度から</a:t>
          </a:r>
          <a:r>
            <a:rPr kumimoji="1" lang="en-US" altLang="ja-JP" sz="1300">
              <a:solidFill>
                <a:schemeClr val="tx1"/>
              </a:solidFill>
              <a:latin typeface="ＭＳ Ｐゴシック" panose="020B0600070205080204" pitchFamily="50" charset="-128"/>
              <a:ea typeface="ＭＳ Ｐゴシック" panose="020B0600070205080204" pitchFamily="50" charset="-128"/>
            </a:rPr>
            <a:t>2.3</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ポイント悪化し、類似団体内平均値を</a:t>
          </a:r>
          <a:r>
            <a:rPr kumimoji="1" lang="en-US" altLang="ja-JP" sz="1300">
              <a:solidFill>
                <a:schemeClr val="tx1"/>
              </a:solidFill>
              <a:latin typeface="ＭＳ Ｐゴシック" panose="020B0600070205080204" pitchFamily="50" charset="-128"/>
              <a:ea typeface="ＭＳ Ｐゴシック" panose="020B0600070205080204" pitchFamily="50" charset="-128"/>
            </a:rPr>
            <a:t>5.1</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ポイント上回る水準となった。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今後も歳入の根幹をなす市税収入の大幅な増加は見込めないため、継続して行財政改革に取り組み、財政構造の弾力性の確保に努める。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65</xdr:row>
      <xdr:rowOff>28787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88040"/>
          <a:ext cx="838200" cy="18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66040</xdr:rowOff>
    </xdr:from>
    <xdr:to>
      <xdr:col>19</xdr:col>
      <xdr:colOff>133350</xdr:colOff>
      <xdr:row>64</xdr:row>
      <xdr:rowOff>15240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6739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4233</xdr:rowOff>
    </xdr:from>
    <xdr:to>
      <xdr:col>15</xdr:col>
      <xdr:colOff>82550</xdr:colOff>
      <xdr:row>63</xdr:row>
      <xdr:rowOff>66040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34133"/>
          <a:ext cx="889000" cy="23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4233</xdr:rowOff>
    </xdr:from>
    <xdr:to>
      <xdr:col>11</xdr:col>
      <xdr:colOff>31750</xdr:colOff>
      <xdr:row>62</xdr:row>
      <xdr:rowOff>149013</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34133"/>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137600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424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149437</xdr:rowOff>
    </xdr:from>
    <xdr:to>
      <xdr:col>23</xdr:col>
      <xdr:colOff>184150</xdr:colOff>
      <xdr:row>65</xdr:row>
      <xdr:rowOff>79587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122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121514</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094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15240</xdr:rowOff>
    </xdr:from>
    <xdr:to>
      <xdr:col>15</xdr:col>
      <xdr:colOff>133350</xdr:colOff>
      <xdr:row>63</xdr:row>
      <xdr:rowOff>116840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1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101617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90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124883</xdr:rowOff>
    </xdr:from>
    <xdr:to>
      <xdr:col>11</xdr:col>
      <xdr:colOff>82550</xdr:colOff>
      <xdr:row>62</xdr:row>
      <xdr:rowOff>55033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39810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6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98213</xdr:rowOff>
    </xdr:from>
    <xdr:to>
      <xdr:col>7</xdr:col>
      <xdr:colOff>31750</xdr:colOff>
      <xdr:row>63</xdr:row>
      <xdr:rowOff>28363</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13140</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[160,024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令和６年度は、物価高騰対策や予防接種にかかる経費などに伴い物件費が増加したことに加え、人事院勧告に伴い人件費が増加したため、前年度より増加となった。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今後もさらなる委託化によるコスト削減を含めた適切な人員配置を進めることにより、類似団体内平均値の水準を目指す。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26133</xdr:rowOff>
    </xdr:from>
    <xdr:to>
      <xdr:col>23</xdr:col>
      <xdr:colOff>133350</xdr:colOff>
      <xdr:row>85</xdr:row>
      <xdr:rowOff>166128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599383"/>
          <a:ext cx="838200" cy="139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26133</xdr:rowOff>
    </xdr:from>
    <xdr:to>
      <xdr:col>19</xdr:col>
      <xdr:colOff>133350</xdr:colOff>
      <xdr:row>85</xdr:row>
      <xdr:rowOff>71819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599383"/>
          <a:ext cx="889000" cy="45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26321</xdr:rowOff>
    </xdr:from>
    <xdr:to>
      <xdr:col>15</xdr:col>
      <xdr:colOff>82550</xdr:colOff>
      <xdr:row>85</xdr:row>
      <xdr:rowOff>71819</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599571"/>
          <a:ext cx="889000" cy="4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124892</xdr:rowOff>
    </xdr:from>
    <xdr:to>
      <xdr:col>11</xdr:col>
      <xdr:colOff>31750</xdr:colOff>
      <xdr:row>85</xdr:row>
      <xdr:rowOff>26321</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355242"/>
          <a:ext cx="889000" cy="244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115328</xdr:rowOff>
    </xdr:from>
    <xdr:to>
      <xdr:col>23</xdr:col>
      <xdr:colOff>184150</xdr:colOff>
      <xdr:row>86</xdr:row>
      <xdr:rowOff>45478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688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87405</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66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146783</xdr:rowOff>
    </xdr:from>
    <xdr:to>
      <xdr:col>19</xdr:col>
      <xdr:colOff>184150</xdr:colOff>
      <xdr:row>85</xdr:row>
      <xdr:rowOff>76933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54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61710</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634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21019</xdr:rowOff>
    </xdr:from>
    <xdr:to>
      <xdr:col>15</xdr:col>
      <xdr:colOff>133350</xdr:colOff>
      <xdr:row>85</xdr:row>
      <xdr:rowOff>122619</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59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107396</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68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146971</xdr:rowOff>
    </xdr:from>
    <xdr:to>
      <xdr:col>11</xdr:col>
      <xdr:colOff>82550</xdr:colOff>
      <xdr:row>85</xdr:row>
      <xdr:rowOff>77121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548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61898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635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74092</xdr:rowOff>
    </xdr:from>
    <xdr:to>
      <xdr:col>7</xdr:col>
      <xdr:colOff>31750</xdr:colOff>
      <xdr:row>84</xdr:row>
      <xdr:rowOff>4242</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30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160469</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390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国と比較し初任給基準が高いこと、若年層職員が増加していること及び</a:t>
          </a:r>
          <a:r>
            <a:rPr kumimoji="1" lang="en-US" altLang="ja-JP" sz="1300">
              <a:latin typeface="ＭＳ Ｐゴシック" panose="020B0600070205080204" pitchFamily="50" charset="-128"/>
              <a:ea typeface="ＭＳ Ｐゴシック" panose="020B0600070205080204" pitchFamily="50" charset="-128"/>
            </a:rPr>
            <a:t>55</a:t>
          </a:r>
          <a:r>
            <a:rPr kumimoji="1" lang="ja-JP" altLang="en-US" sz="1300">
              <a:latin typeface="ＭＳ Ｐゴシック" panose="020B0600070205080204" pitchFamily="50" charset="-128"/>
              <a:ea typeface="ＭＳ Ｐゴシック" panose="020B0600070205080204" pitchFamily="50" charset="-128"/>
            </a:rPr>
            <a:t>歳超職員の昇給停止を行っていないことなどから、ラスパイレス指数が類似団体を上回っている状況。</a:t>
          </a:r>
        </a:p>
        <a:p>
          <a:r>
            <a:rPr kumimoji="1" lang="ja-JP" altLang="en-US" sz="1300">
              <a:latin typeface="ＭＳ Ｐゴシック" panose="020B0600070205080204" pitchFamily="50" charset="-128"/>
              <a:ea typeface="ＭＳ Ｐゴシック" panose="020B0600070205080204" pitchFamily="50" charset="-128"/>
            </a:rPr>
            <a:t>　 今後、等級別職員数や年齢構成を考慮した採用により給与水準の適正化に努める。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60325</xdr:rowOff>
    </xdr:from>
    <xdr:to>
      <xdr:col>81</xdr:col>
      <xdr:colOff>44450</xdr:colOff>
      <xdr:row>88</xdr:row>
      <xdr:rowOff>160866</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514792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40216</xdr:rowOff>
    </xdr:from>
    <xdr:to>
      <xdr:col>77</xdr:col>
      <xdr:colOff>44450</xdr:colOff>
      <xdr:row>88</xdr:row>
      <xdr:rowOff>160866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12781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40216</xdr:rowOff>
    </xdr:from>
    <xdr:to>
      <xdr:col>72</xdr:col>
      <xdr:colOff>203200</xdr:colOff>
      <xdr:row>89</xdr:row>
      <xdr:rowOff>69850</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4401800" y="15127816"/>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89</xdr:row>
      <xdr:rowOff>69850</xdr:rowOff>
    </xdr:from>
    <xdr:to>
      <xdr:col>68</xdr:col>
      <xdr:colOff>152400</xdr:colOff>
      <xdr:row>89</xdr:row>
      <xdr:rowOff>69850</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3512800" y="1532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71561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64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9525</xdr:rowOff>
    </xdr:from>
    <xdr:to>
      <xdr:col>81</xdr:col>
      <xdr:colOff>95250</xdr:colOff>
      <xdr:row>88</xdr:row>
      <xdr:rowOff>111125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153052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0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110066</xdr:rowOff>
    </xdr:from>
    <xdr:to>
      <xdr:col>77</xdr:col>
      <xdr:colOff>95250</xdr:colOff>
      <xdr:row>89</xdr:row>
      <xdr:rowOff>40216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24993</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28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160866</xdr:rowOff>
    </xdr:from>
    <xdr:to>
      <xdr:col>73</xdr:col>
      <xdr:colOff>44450</xdr:colOff>
      <xdr:row>88</xdr:row>
      <xdr:rowOff>91016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75793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89</xdr:row>
      <xdr:rowOff>19050</xdr:rowOff>
    </xdr:from>
    <xdr:to>
      <xdr:col>68</xdr:col>
      <xdr:colOff>203200</xdr:colOff>
      <xdr:row>89</xdr:row>
      <xdr:rowOff>120650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89</xdr:row>
      <xdr:rowOff>105427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89</xdr:row>
      <xdr:rowOff>19050</xdr:rowOff>
    </xdr:from>
    <xdr:to>
      <xdr:col>64</xdr:col>
      <xdr:colOff>152400</xdr:colOff>
      <xdr:row>89</xdr:row>
      <xdr:rowOff>120650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27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89</xdr:row>
      <xdr:rowOff>105427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3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事業の選択と集中や業務効率化の推進など様々な分野で行政のスリム化を進めており、平成</a:t>
          </a:r>
          <a:r>
            <a:rPr kumimoji="1" lang="en-US" altLang="ja-JP" sz="1300">
              <a:solidFill>
                <a:schemeClr val="tx1"/>
              </a:solidFill>
              <a:latin typeface="ＭＳ Ｐゴシック" panose="020B0600070205080204" pitchFamily="50" charset="-128"/>
              <a:ea typeface="ＭＳ Ｐゴシック" panose="020B0600070205080204" pitchFamily="50" charset="-128"/>
            </a:rPr>
            <a:t>23</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年度以降類似団体平均値を下回る職員数となっていたが、多様化する行政需要への対応やワークライフバランスの促進などにより職員が増加したため平均値を上回っている。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今後も安定的な財政構造を確立し、行政サービスの質を維持しつつ適正な定員管理に努める。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23813</xdr:rowOff>
    </xdr:from>
    <xdr:to>
      <xdr:col>81</xdr:col>
      <xdr:colOff>44450</xdr:colOff>
      <xdr:row>63</xdr:row>
      <xdr:rowOff>128376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825163"/>
          <a:ext cx="8382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153035</xdr:rowOff>
    </xdr:from>
    <xdr:to>
      <xdr:col>77</xdr:col>
      <xdr:colOff>44450</xdr:colOff>
      <xdr:row>63</xdr:row>
      <xdr:rowOff>23813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82935"/>
          <a:ext cx="889000" cy="4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140970</xdr:rowOff>
    </xdr:from>
    <xdr:to>
      <xdr:col>72</xdr:col>
      <xdr:colOff>203200</xdr:colOff>
      <xdr:row>62</xdr:row>
      <xdr:rowOff>153035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77087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136948</xdr:rowOff>
    </xdr:from>
    <xdr:to>
      <xdr:col>68</xdr:col>
      <xdr:colOff>152400</xdr:colOff>
      <xdr:row>62</xdr:row>
      <xdr:rowOff>140970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66848"/>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77576</xdr:rowOff>
    </xdr:from>
    <xdr:to>
      <xdr:col>81</xdr:col>
      <xdr:colOff>95250</xdr:colOff>
      <xdr:row>64</xdr:row>
      <xdr:rowOff>7726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87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49653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851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144463</xdr:rowOff>
    </xdr:from>
    <xdr:to>
      <xdr:col>77</xdr:col>
      <xdr:colOff>95250</xdr:colOff>
      <xdr:row>63</xdr:row>
      <xdr:rowOff>74613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7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84790</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54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102235</xdr:rowOff>
    </xdr:from>
    <xdr:to>
      <xdr:col>73</xdr:col>
      <xdr:colOff>44450</xdr:colOff>
      <xdr:row>63</xdr:row>
      <xdr:rowOff>32385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3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42562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501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90170</xdr:rowOff>
    </xdr:from>
    <xdr:to>
      <xdr:col>68</xdr:col>
      <xdr:colOff>203200</xdr:colOff>
      <xdr:row>63</xdr:row>
      <xdr:rowOff>20320</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30497</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86148</xdr:rowOff>
    </xdr:from>
    <xdr:to>
      <xdr:col>64</xdr:col>
      <xdr:colOff>152400</xdr:colOff>
      <xdr:row>63</xdr:row>
      <xdr:rowOff>16298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1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26475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48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令和６年度は、一般会計の元利償還金及び都市計画税充当可能額等が減少した結果、単年度の実質公債費比率は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0.015</a:t>
          </a:r>
          <a:r>
            <a:rPr kumimoji="1" lang="ja-JP" altLang="en-US" sz="1300">
              <a:solidFill>
                <a:schemeClr val="tx1"/>
              </a:solidFill>
              <a:latin typeface="ＭＳ Ｐゴシック" panose="020B0600070205080204" pitchFamily="50" charset="-128"/>
              <a:ea typeface="ＭＳ Ｐゴシック" panose="020B0600070205080204" pitchFamily="50" charset="-128"/>
            </a:rPr>
            <a:t>の減となった。一方、３か年平均では</a:t>
          </a:r>
          <a:r>
            <a:rPr kumimoji="1" lang="en-US" altLang="ja-JP" sz="1300">
              <a:solidFill>
                <a:schemeClr val="tx1"/>
              </a:solidFill>
              <a:latin typeface="ＭＳ Ｐゴシック" panose="020B0600070205080204" pitchFamily="50" charset="-128"/>
              <a:ea typeface="ＭＳ Ｐゴシック" panose="020B0600070205080204" pitchFamily="50" charset="-128"/>
            </a:rPr>
            <a:t>0.8</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ポイント悪化したものの、類似団体内平均を下回る水準を維持している。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今後も地方債発行にあたっては、引き続き交付税算入率の高い地方債の活用を図るなど、実質公債費比率の適正な管理に努める。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11188</xdr:rowOff>
    </xdr:from>
    <xdr:to>
      <xdr:col>81</xdr:col>
      <xdr:colOff>44450</xdr:colOff>
      <xdr:row>39</xdr:row>
      <xdr:rowOff>103112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697738"/>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38</xdr:row>
      <xdr:rowOff>90715</xdr:rowOff>
    </xdr:from>
    <xdr:to>
      <xdr:col>77</xdr:col>
      <xdr:colOff>44450</xdr:colOff>
      <xdr:row>39</xdr:row>
      <xdr:rowOff>11188</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605815"/>
          <a:ext cx="889000" cy="9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79224</xdr:rowOff>
    </xdr:from>
    <xdr:to>
      <xdr:col>72</xdr:col>
      <xdr:colOff>203200</xdr:colOff>
      <xdr:row>38</xdr:row>
      <xdr:rowOff>90715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5943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79224</xdr:rowOff>
    </xdr:from>
    <xdr:to>
      <xdr:col>68</xdr:col>
      <xdr:colOff>152400</xdr:colOff>
      <xdr:row>40</xdr:row>
      <xdr:rowOff>605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594324"/>
          <a:ext cx="889000" cy="26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52312</xdr:rowOff>
    </xdr:from>
    <xdr:to>
      <xdr:col>81</xdr:col>
      <xdr:colOff>95250</xdr:colOff>
      <xdr:row>39</xdr:row>
      <xdr:rowOff>153912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73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68839</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8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131838</xdr:rowOff>
    </xdr:from>
    <xdr:to>
      <xdr:col>77</xdr:col>
      <xdr:colOff>95250</xdr:colOff>
      <xdr:row>39</xdr:row>
      <xdr:rowOff>61988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4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72165</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1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39915</xdr:rowOff>
    </xdr:from>
    <xdr:to>
      <xdr:col>73</xdr:col>
      <xdr:colOff>44450</xdr:colOff>
      <xdr:row>38</xdr:row>
      <xdr:rowOff>141515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5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36</xdr:row>
      <xdr:rowOff>151691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28424</xdr:rowOff>
    </xdr:from>
    <xdr:to>
      <xdr:col>68</xdr:col>
      <xdr:colOff>203200</xdr:colOff>
      <xdr:row>38</xdr:row>
      <xdr:rowOff>130024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54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36</xdr:row>
      <xdr:rowOff>140201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312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121255</xdr:rowOff>
    </xdr:from>
    <xdr:to>
      <xdr:col>64</xdr:col>
      <xdr:colOff>152400</xdr:colOff>
      <xdr:row>40</xdr:row>
      <xdr:rowOff>51405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0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61582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7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令和６年度は公営企業債等への一般会計繰入見込額の減少や、地方債残高の減少により前年度に引き続き、比率が算定されない結果となった。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今後、老朽化した公共施設の更新に取り組まなければならないため、「公共施設等総合管理計画」などの中長期的計画のもと、将来への負担を少しでも軽減できるよう適正な公債管理に努める。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a:t>
          </a:r>
          <a:r>
            <a:rPr kumimoji="1" lang="ja-JP" altLang="en-US" sz="1200">
              <a:solidFill>
                <a:schemeClr val="tx1"/>
              </a:solidFill>
              <a:latin typeface="ＭＳ Ｐゴシック" panose="020B0600070205080204" pitchFamily="50" charset="-128"/>
              <a:ea typeface="ＭＳ Ｐゴシック" panose="020B0600070205080204" pitchFamily="50" charset="-128"/>
            </a:rPr>
            <a:t>多様化する行政需要に伴う正規職員及び会計年度任用職員の増、人事院勧告に伴う月例給等の引上げによる増に加え、令和６年度から会計年度任用職員の勤勉手当の導入したことにより、経常収支比率は前年度に比べ増加となった。</a:t>
          </a:r>
        </a:p>
        <a:p>
          <a:r>
            <a:rPr kumimoji="1" lang="ja-JP" altLang="en-US" sz="1200">
              <a:solidFill>
                <a:schemeClr val="tx1"/>
              </a:solidFill>
              <a:latin typeface="ＭＳ Ｐゴシック" panose="020B0600070205080204" pitchFamily="50" charset="-128"/>
              <a:ea typeface="ＭＳ Ｐゴシック" panose="020B0600070205080204" pitchFamily="50" charset="-128"/>
            </a:rPr>
            <a:t>　また、令和元年度から技能職給料表を導入しているが、現給保障により依然として技能職員の平均給与が高水準であるなどの理由から、類似団体と比して人件費に係る経常収支比率は高い水準となっている。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8890</xdr:rowOff>
    </xdr:from>
    <xdr:to>
      <xdr:col>24</xdr:col>
      <xdr:colOff>25400</xdr:colOff>
      <xdr:row>40</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9544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8890</xdr:rowOff>
    </xdr:from>
    <xdr:to>
      <xdr:col>19</xdr:col>
      <xdr:colOff>187325</xdr:colOff>
      <xdr:row>39</xdr:row>
      <xdr:rowOff>39370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954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157480</xdr:rowOff>
    </xdr:from>
    <xdr:to>
      <xdr:col>15</xdr:col>
      <xdr:colOff>98425</xdr:colOff>
      <xdr:row>39</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672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157480</xdr:rowOff>
    </xdr:from>
    <xdr:to>
      <xdr:col>11</xdr:col>
      <xdr:colOff>9525</xdr:colOff>
      <xdr:row>39</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6725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156210</xdr:rowOff>
    </xdr:from>
    <xdr:to>
      <xdr:col>24</xdr:col>
      <xdr:colOff>76200</xdr:colOff>
      <xdr:row>40</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842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64787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129540</xdr:rowOff>
    </xdr:from>
    <xdr:to>
      <xdr:col>20</xdr:col>
      <xdr:colOff>38100</xdr:colOff>
      <xdr:row>39</xdr:row>
      <xdr:rowOff>59690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44467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731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160020</xdr:rowOff>
    </xdr:from>
    <xdr:to>
      <xdr:col>15</xdr:col>
      <xdr:colOff>149225</xdr:colOff>
      <xdr:row>39</xdr:row>
      <xdr:rowOff>90170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74947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106680</xdr:rowOff>
    </xdr:from>
    <xdr:to>
      <xdr:col>11</xdr:col>
      <xdr:colOff>60325</xdr:colOff>
      <xdr:row>39</xdr:row>
      <xdr:rowOff>36830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21607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49530</xdr:rowOff>
    </xdr:from>
    <xdr:to>
      <xdr:col>6</xdr:col>
      <xdr:colOff>171450</xdr:colOff>
      <xdr:row>39</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73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135907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82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物件費に係る経常収支比率は、類似団体内平均値及び全国平均、大阪府平均のいずれと比べても高い水準にある。</a:t>
          </a:r>
        </a:p>
        <a:p>
          <a:r>
            <a:rPr kumimoji="1" lang="ja-JP" altLang="en-US" sz="1300">
              <a:latin typeface="ＭＳ Ｐゴシック" panose="020B0600070205080204" pitchFamily="50" charset="-128"/>
              <a:ea typeface="ＭＳ Ｐゴシック" panose="020B0600070205080204" pitchFamily="50" charset="-128"/>
            </a:rPr>
            <a:t>　業務の委託化による人件費から物件費への移行は継続していくため、行政のスリム化により委託料以外の物件費の縮減に努めるとともに、委託料についても民間活力による効率化や競争に伴うコスト削減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35560</xdr:rowOff>
    </xdr:from>
    <xdr:to>
      <xdr:col>82</xdr:col>
      <xdr:colOff>107950</xdr:colOff>
      <xdr:row>18</xdr:row>
      <xdr:rowOff>35560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121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35560</xdr:rowOff>
    </xdr:from>
    <xdr:to>
      <xdr:col>78</xdr:col>
      <xdr:colOff>69850</xdr:colOff>
      <xdr:row>18</xdr:row>
      <xdr:rowOff>90424</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312166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62992</xdr:rowOff>
    </xdr:from>
    <xdr:to>
      <xdr:col>73</xdr:col>
      <xdr:colOff>180975</xdr:colOff>
      <xdr:row>18</xdr:row>
      <xdr:rowOff>90424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1490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26416</xdr:rowOff>
    </xdr:from>
    <xdr:to>
      <xdr:col>69</xdr:col>
      <xdr:colOff>92075</xdr:colOff>
      <xdr:row>18</xdr:row>
      <xdr:rowOff>62992</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31125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156210</xdr:rowOff>
    </xdr:from>
    <xdr:to>
      <xdr:col>82</xdr:col>
      <xdr:colOff>158750</xdr:colOff>
      <xdr:row>18</xdr:row>
      <xdr:rowOff>86360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128287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156210</xdr:rowOff>
    </xdr:from>
    <xdr:to>
      <xdr:col>78</xdr:col>
      <xdr:colOff>120650</xdr:colOff>
      <xdr:row>18</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07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71137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15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39624</xdr:rowOff>
    </xdr:from>
    <xdr:to>
      <xdr:col>74</xdr:col>
      <xdr:colOff>31750</xdr:colOff>
      <xdr:row>18</xdr:row>
      <xdr:rowOff>141224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2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126001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1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12192</xdr:rowOff>
    </xdr:from>
    <xdr:to>
      <xdr:col>69</xdr:col>
      <xdr:colOff>142875</xdr:colOff>
      <xdr:row>18</xdr:row>
      <xdr:rowOff>113792</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98569</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8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147066</xdr:rowOff>
    </xdr:from>
    <xdr:to>
      <xdr:col>65</xdr:col>
      <xdr:colOff>53975</xdr:colOff>
      <xdr:row>18</xdr:row>
      <xdr:rowOff>77216</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6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61993</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4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ポイント増加したものの、引き続き類似団体内平均値を下回る水準となっている。その要因としては、生活保護率が類似団体内平均値と比べて低いことが挙げられる。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決算額については、児童福祉関連経費や障がい福祉関連経費などが増加し続けており、今後も扶助費は上昇が続くと見込まれる。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66040</xdr:rowOff>
    </xdr:from>
    <xdr:to>
      <xdr:col>24</xdr:col>
      <xdr:colOff>25400</xdr:colOff>
      <xdr:row>56</xdr:row>
      <xdr:rowOff>134620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672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xdr:rowOff>
    </xdr:from>
    <xdr:to>
      <xdr:col>19</xdr:col>
      <xdr:colOff>187325</xdr:colOff>
      <xdr:row>56</xdr:row>
      <xdr:rowOff>66040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062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146050</xdr:rowOff>
    </xdr:from>
    <xdr:to>
      <xdr:col>15</xdr:col>
      <xdr:colOff>98425</xdr:colOff>
      <xdr:row>56</xdr:row>
      <xdr:rowOff>5080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75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138430</xdr:rowOff>
    </xdr:from>
    <xdr:to>
      <xdr:col>11</xdr:col>
      <xdr:colOff>9525</xdr:colOff>
      <xdr:row>55</xdr:row>
      <xdr:rowOff>146050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568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83820</xdr:rowOff>
    </xdr:from>
    <xdr:to>
      <xdr:col>24</xdr:col>
      <xdr:colOff>76200</xdr:colOff>
      <xdr:row>57</xdr:row>
      <xdr:rowOff>13970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100347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15240</xdr:rowOff>
    </xdr:from>
    <xdr:to>
      <xdr:col>20</xdr:col>
      <xdr:colOff>38100</xdr:colOff>
      <xdr:row>56</xdr:row>
      <xdr:rowOff>116840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1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127017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38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125730</xdr:rowOff>
    </xdr:from>
    <xdr:to>
      <xdr:col>15</xdr:col>
      <xdr:colOff>149225</xdr:colOff>
      <xdr:row>56</xdr:row>
      <xdr:rowOff>55880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66057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32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95250</xdr:rowOff>
    </xdr:from>
    <xdr:to>
      <xdr:col>11</xdr:col>
      <xdr:colOff>60325</xdr:colOff>
      <xdr:row>56</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35577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87630</xdr:rowOff>
    </xdr:from>
    <xdr:to>
      <xdr:col>6</xdr:col>
      <xdr:colOff>171450</xdr:colOff>
      <xdr:row>56</xdr:row>
      <xdr:rowOff>17780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27957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0.4</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ポイント減少したものの、類似団体内平均値を上回る水準となっている。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今後も高齢化の影響などにより、医療・介護関係の特別会計への繰出金の増加傾向が続くと見込まれるため、特別会計の健全化を図り、繰出金の適正化に努める。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61685</xdr:rowOff>
    </xdr:from>
    <xdr:to>
      <xdr:col>82</xdr:col>
      <xdr:colOff>107950</xdr:colOff>
      <xdr:row>58</xdr:row>
      <xdr:rowOff>105228</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005785"/>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105228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731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113393</xdr:rowOff>
    </xdr:from>
    <xdr:to>
      <xdr:col>73</xdr:col>
      <xdr:colOff>180975</xdr:colOff>
      <xdr:row>58</xdr:row>
      <xdr:rowOff>29028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8860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113393</xdr:rowOff>
    </xdr:from>
    <xdr:to>
      <xdr:col>69</xdr:col>
      <xdr:colOff>92075</xdr:colOff>
      <xdr:row>57</xdr:row>
      <xdr:rowOff>167822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886043"/>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154412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149678</xdr:rowOff>
    </xdr:from>
    <xdr:to>
      <xdr:col>74</xdr:col>
      <xdr:colOff>31750</xdr:colOff>
      <xdr:row>58</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64605</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62593</xdr:rowOff>
    </xdr:from>
    <xdr:to>
      <xdr:col>69</xdr:col>
      <xdr:colOff>142875</xdr:colOff>
      <xdr:row>57</xdr:row>
      <xdr:rowOff>164193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148970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2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31949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令和６年度は、公営企業への繰出金の減少等により、前年度より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0.2</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ポイント減少し、引き続き類似団体内平均値を下回る水準を維持している。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今後も引き続き補助費全体の適正な管理に努める。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26416</xdr:rowOff>
    </xdr:from>
    <xdr:to>
      <xdr:col>82</xdr:col>
      <xdr:colOff>107950</xdr:colOff>
      <xdr:row>34</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585571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152146</xdr:rowOff>
    </xdr:from>
    <xdr:to>
      <xdr:col>78</xdr:col>
      <xdr:colOff>69850</xdr:colOff>
      <xdr:row>34</xdr:row>
      <xdr:rowOff>44704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580999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152146</xdr:rowOff>
    </xdr:from>
    <xdr:to>
      <xdr:col>73</xdr:col>
      <xdr:colOff>180975</xdr:colOff>
      <xdr:row>34</xdr:row>
      <xdr:rowOff>8128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58099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xdr:rowOff>
    </xdr:from>
    <xdr:to>
      <xdr:col>69</xdr:col>
      <xdr:colOff>92075</xdr:colOff>
      <xdr:row>34</xdr:row>
      <xdr:rowOff>35560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58374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147066</xdr:rowOff>
    </xdr:from>
    <xdr:to>
      <xdr:col>82</xdr:col>
      <xdr:colOff>158750</xdr:colOff>
      <xdr:row>34</xdr:row>
      <xdr:rowOff>77216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163593</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64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165354</xdr:rowOff>
    </xdr:from>
    <xdr:to>
      <xdr:col>78</xdr:col>
      <xdr:colOff>120650</xdr:colOff>
      <xdr:row>34</xdr:row>
      <xdr:rowOff>95504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823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105681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59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101346</xdr:rowOff>
    </xdr:from>
    <xdr:to>
      <xdr:col>74</xdr:col>
      <xdr:colOff>31750</xdr:colOff>
      <xdr:row>34</xdr:row>
      <xdr:rowOff>31496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75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41673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52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128778</xdr:rowOff>
    </xdr:from>
    <xdr:to>
      <xdr:col>69</xdr:col>
      <xdr:colOff>142875</xdr:colOff>
      <xdr:row>34</xdr:row>
      <xdr:rowOff>58928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69105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令和６年度は、元金償還が減少したことにより、前年度より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ポイント減少したが、類似団体内平均値を上回る水準となった。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建設事業債の発行にあたっては、多くの公共施設が更新時期を迎えるため、その発行を精査することで引き続き適正な公債管理に努める。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72137</xdr:rowOff>
    </xdr:from>
    <xdr:to>
      <xdr:col>24</xdr:col>
      <xdr:colOff>25400</xdr:colOff>
      <xdr:row>78</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45237"/>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99568</xdr:rowOff>
    </xdr:from>
    <xdr:to>
      <xdr:col>19</xdr:col>
      <xdr:colOff>187325</xdr:colOff>
      <xdr:row>78</xdr:row>
      <xdr:rowOff>127000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4726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8128</xdr:rowOff>
    </xdr:from>
    <xdr:to>
      <xdr:col>15</xdr:col>
      <xdr:colOff>98425</xdr:colOff>
      <xdr:row>78</xdr:row>
      <xdr:rowOff>99568</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8122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8128</xdr:rowOff>
    </xdr:from>
    <xdr:to>
      <xdr:col>11</xdr:col>
      <xdr:colOff>9525</xdr:colOff>
      <xdr:row>78</xdr:row>
      <xdr:rowOff>8128</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1320800" y="13381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164864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76200</xdr:rowOff>
    </xdr:from>
    <xdr:to>
      <xdr:col>20</xdr:col>
      <xdr:colOff>38100</xdr:colOff>
      <xdr:row>79</xdr:row>
      <xdr:rowOff>6350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162577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3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128778</xdr:rowOff>
    </xdr:from>
    <xdr:to>
      <xdr:col>11</xdr:col>
      <xdr:colOff>60325</xdr:colOff>
      <xdr:row>78</xdr:row>
      <xdr:rowOff>58928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69105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128778</xdr:rowOff>
    </xdr:from>
    <xdr:to>
      <xdr:col>6</xdr:col>
      <xdr:colOff>171450</xdr:colOff>
      <xdr:row>78</xdr:row>
      <xdr:rowOff>58928</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3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69105</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令和６年度は、人件費や扶助費の増加等によって前年度より</a:t>
          </a:r>
          <a:r>
            <a:rPr kumimoji="1" lang="en-US" altLang="ja-JP" sz="1300">
              <a:solidFill>
                <a:schemeClr val="tx1"/>
              </a:solidFill>
              <a:latin typeface="ＭＳ Ｐゴシック" panose="020B0600070205080204" pitchFamily="50" charset="-128"/>
              <a:ea typeface="ＭＳ Ｐゴシック" panose="020B0600070205080204" pitchFamily="50" charset="-128"/>
            </a:rPr>
            <a:t>2.9</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ポイント上昇し、類似団体内平均値を上回る水準となっている。</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物件費や扶助費に係る経常収支比率は上昇傾向が見込まれるため、行財政ステップアップガイド重点計画などに基づき、事務事業の見直しやコスト削減及び歳入の確保に努めることで、経常収支比率の上昇を抑制す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81280</xdr:rowOff>
    </xdr:from>
    <xdr:to>
      <xdr:col>82</xdr:col>
      <xdr:colOff>107950</xdr:colOff>
      <xdr:row>79</xdr:row>
      <xdr:rowOff>130811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454380"/>
          <a:ext cx="838200" cy="22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165116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95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161289</xdr:rowOff>
    </xdr:from>
    <xdr:to>
      <xdr:col>78</xdr:col>
      <xdr:colOff>69850</xdr:colOff>
      <xdr:row>78</xdr:row>
      <xdr:rowOff>81280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36293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16511</xdr:rowOff>
    </xdr:from>
    <xdr:to>
      <xdr:col>73</xdr:col>
      <xdr:colOff>180975</xdr:colOff>
      <xdr:row>77</xdr:row>
      <xdr:rowOff>161289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218161"/>
          <a:ext cx="8890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16511</xdr:rowOff>
    </xdr:from>
    <xdr:to>
      <xdr:col>69</xdr:col>
      <xdr:colOff>92075</xdr:colOff>
      <xdr:row>77</xdr:row>
      <xdr:rowOff>153670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218161"/>
          <a:ext cx="8890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80011</xdr:rowOff>
    </xdr:from>
    <xdr:to>
      <xdr:col>82</xdr:col>
      <xdr:colOff>158750</xdr:colOff>
      <xdr:row>80</xdr:row>
      <xdr:rowOff>10161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62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52088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596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110489</xdr:rowOff>
    </xdr:from>
    <xdr:to>
      <xdr:col>74</xdr:col>
      <xdr:colOff>31750</xdr:colOff>
      <xdr:row>78</xdr:row>
      <xdr:rowOff>40639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25416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137161</xdr:rowOff>
    </xdr:from>
    <xdr:to>
      <xdr:col>69</xdr:col>
      <xdr:colOff>142875</xdr:colOff>
      <xdr:row>77</xdr:row>
      <xdr:rowOff>67311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52088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102870</xdr:rowOff>
    </xdr:from>
    <xdr:to>
      <xdr:col>65</xdr:col>
      <xdr:colOff>53975</xdr:colOff>
      <xdr:row>78</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17797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11881</xdr:rowOff>
    </xdr:from>
    <xdr:to>
      <xdr:col>29</xdr:col>
      <xdr:colOff>127000</xdr:colOff>
      <xdr:row>16</xdr:row>
      <xdr:rowOff>17653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31256"/>
          <a:ext cx="647700" cy="1772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17653</xdr:rowOff>
    </xdr:from>
    <xdr:to>
      <xdr:col>26</xdr:col>
      <xdr:colOff>50800</xdr:colOff>
      <xdr:row>16</xdr:row>
      <xdr:rowOff>90100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808478"/>
          <a:ext cx="698500" cy="724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90100</xdr:rowOff>
    </xdr:from>
    <xdr:to>
      <xdr:col>22</xdr:col>
      <xdr:colOff>114300</xdr:colOff>
      <xdr:row>16</xdr:row>
      <xdr:rowOff>169767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880925"/>
          <a:ext cx="698500" cy="796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169767</xdr:rowOff>
    </xdr:from>
    <xdr:to>
      <xdr:col>18</xdr:col>
      <xdr:colOff>177800</xdr:colOff>
      <xdr:row>17</xdr:row>
      <xdr:rowOff>5004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960592"/>
          <a:ext cx="698500" cy="66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132531</xdr:rowOff>
    </xdr:from>
    <xdr:to>
      <xdr:col>29</xdr:col>
      <xdr:colOff>177800</xdr:colOff>
      <xdr:row>15</xdr:row>
      <xdr:rowOff>62681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804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149058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2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138303</xdr:rowOff>
    </xdr:from>
    <xdr:to>
      <xdr:col>26</xdr:col>
      <xdr:colOff>101600</xdr:colOff>
      <xdr:row>16</xdr:row>
      <xdr:rowOff>68453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7576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78630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5265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39300</xdr:rowOff>
    </xdr:from>
    <xdr:to>
      <xdr:col>22</xdr:col>
      <xdr:colOff>165100</xdr:colOff>
      <xdr:row>16</xdr:row>
      <xdr:rowOff>140900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830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151077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99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118967</xdr:rowOff>
    </xdr:from>
    <xdr:to>
      <xdr:col>19</xdr:col>
      <xdr:colOff>38100</xdr:colOff>
      <xdr:row>17</xdr:row>
      <xdr:rowOff>49117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09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59294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67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125654</xdr:rowOff>
    </xdr:from>
    <xdr:to>
      <xdr:col>15</xdr:col>
      <xdr:colOff>101600</xdr:colOff>
      <xdr:row>17</xdr:row>
      <xdr:rowOff>55804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16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65981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685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291744</xdr:rowOff>
    </xdr:from>
    <xdr:to>
      <xdr:col>29</xdr:col>
      <xdr:colOff>127000</xdr:colOff>
      <xdr:row>35</xdr:row>
      <xdr:rowOff>300812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02094"/>
          <a:ext cx="647700" cy="90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325290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92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300812</xdr:rowOff>
    </xdr:from>
    <xdr:to>
      <xdr:col>26</xdr:col>
      <xdr:colOff>50800</xdr:colOff>
      <xdr:row>36</xdr:row>
      <xdr:rowOff>77927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11162"/>
          <a:ext cx="698500" cy="120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255033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5224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77927</xdr:rowOff>
    </xdr:from>
    <xdr:to>
      <xdr:col>22</xdr:col>
      <xdr:colOff>114300</xdr:colOff>
      <xdr:row>36</xdr:row>
      <xdr:rowOff>166777</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31177"/>
          <a:ext cx="698500" cy="88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260214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527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145631</xdr:rowOff>
    </xdr:from>
    <xdr:to>
      <xdr:col>18</xdr:col>
      <xdr:colOff>177800</xdr:colOff>
      <xdr:row>36</xdr:row>
      <xdr:rowOff>166777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98881"/>
          <a:ext cx="698500" cy="21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278351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4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332643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600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240944</xdr:rowOff>
    </xdr:from>
    <xdr:to>
      <xdr:col>29</xdr:col>
      <xdr:colOff>177800</xdr:colOff>
      <xdr:row>35</xdr:row>
      <xdr:rowOff>342544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12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213021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823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250012</xdr:rowOff>
    </xdr:from>
    <xdr:to>
      <xdr:col>26</xdr:col>
      <xdr:colOff>101600</xdr:colOff>
      <xdr:row>36</xdr:row>
      <xdr:rowOff>8712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60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336389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946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27127</xdr:rowOff>
    </xdr:from>
    <xdr:to>
      <xdr:col>22</xdr:col>
      <xdr:colOff>165100</xdr:colOff>
      <xdr:row>36</xdr:row>
      <xdr:rowOff>128727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803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113504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6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115977</xdr:rowOff>
    </xdr:from>
    <xdr:to>
      <xdr:col>19</xdr:col>
      <xdr:colOff>38100</xdr:colOff>
      <xdr:row>37</xdr:row>
      <xdr:rowOff>46127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692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30904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55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94831</xdr:rowOff>
    </xdr:from>
    <xdr:to>
      <xdr:col>15</xdr:col>
      <xdr:colOff>101600</xdr:colOff>
      <xdr:row>37</xdr:row>
      <xdr:rowOff>24981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48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9758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134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97043</xdr:rowOff>
    </xdr:from>
    <xdr:to>
      <xdr:col>24</xdr:col>
      <xdr:colOff>63500</xdr:colOff>
      <xdr:row>34</xdr:row>
      <xdr:rowOff>2540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583443"/>
          <a:ext cx="838200" cy="24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2540</xdr:rowOff>
    </xdr:from>
    <xdr:to>
      <xdr:col>19</xdr:col>
      <xdr:colOff>177800</xdr:colOff>
      <xdr:row>34</xdr:row>
      <xdr:rowOff>26863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831840"/>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26863</xdr:rowOff>
    </xdr:from>
    <xdr:to>
      <xdr:col>15</xdr:col>
      <xdr:colOff>50800</xdr:colOff>
      <xdr:row>34</xdr:row>
      <xdr:rowOff>70480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856163"/>
          <a:ext cx="889000" cy="4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70480</xdr:rowOff>
    </xdr:from>
    <xdr:to>
      <xdr:col>10</xdr:col>
      <xdr:colOff>114300</xdr:colOff>
      <xdr:row>34</xdr:row>
      <xdr:rowOff>79441</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899780"/>
          <a:ext cx="889000" cy="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46243</xdr:rowOff>
    </xdr:from>
    <xdr:to>
      <xdr:col>24</xdr:col>
      <xdr:colOff>114300</xdr:colOff>
      <xdr:row>32</xdr:row>
      <xdr:rowOff>147843</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53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69120</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384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123190</xdr:rowOff>
    </xdr:from>
    <xdr:to>
      <xdr:col>20</xdr:col>
      <xdr:colOff>38100</xdr:colOff>
      <xdr:row>34</xdr:row>
      <xdr:rowOff>53340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781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69867</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55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147513</xdr:rowOff>
    </xdr:from>
    <xdr:to>
      <xdr:col>15</xdr:col>
      <xdr:colOff>101600</xdr:colOff>
      <xdr:row>34</xdr:row>
      <xdr:rowOff>77663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80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94190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58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19680</xdr:rowOff>
    </xdr:from>
    <xdr:to>
      <xdr:col>10</xdr:col>
      <xdr:colOff>165100</xdr:colOff>
      <xdr:row>34</xdr:row>
      <xdr:rowOff>121280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84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137807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62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28641</xdr:rowOff>
    </xdr:from>
    <xdr:to>
      <xdr:col>6</xdr:col>
      <xdr:colOff>38100</xdr:colOff>
      <xdr:row>34</xdr:row>
      <xdr:rowOff>130241</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85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146768</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6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98209</xdr:rowOff>
    </xdr:from>
    <xdr:to>
      <xdr:col>24</xdr:col>
      <xdr:colOff>63500</xdr:colOff>
      <xdr:row>56</xdr:row>
      <xdr:rowOff>116432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99409"/>
          <a:ext cx="838200" cy="18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166969</xdr:rowOff>
    </xdr:from>
    <xdr:to>
      <xdr:col>19</xdr:col>
      <xdr:colOff>177800</xdr:colOff>
      <xdr:row>56</xdr:row>
      <xdr:rowOff>116432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96719"/>
          <a:ext cx="889000" cy="1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166969</xdr:rowOff>
    </xdr:from>
    <xdr:to>
      <xdr:col>15</xdr:col>
      <xdr:colOff>50800</xdr:colOff>
      <xdr:row>56</xdr:row>
      <xdr:rowOff>13578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96719"/>
          <a:ext cx="889000" cy="18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13578</xdr:rowOff>
    </xdr:from>
    <xdr:to>
      <xdr:col>10</xdr:col>
      <xdr:colOff>114300</xdr:colOff>
      <xdr:row>57</xdr:row>
      <xdr:rowOff>101230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614778"/>
          <a:ext cx="889000" cy="259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47409</xdr:rowOff>
    </xdr:from>
    <xdr:to>
      <xdr:col>24</xdr:col>
      <xdr:colOff>114300</xdr:colOff>
      <xdr:row>56</xdr:row>
      <xdr:rowOff>149009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4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70286</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0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65632</xdr:rowOff>
    </xdr:from>
    <xdr:to>
      <xdr:col>20</xdr:col>
      <xdr:colOff>38100</xdr:colOff>
      <xdr:row>56</xdr:row>
      <xdr:rowOff>167232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12309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4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116169</xdr:rowOff>
    </xdr:from>
    <xdr:to>
      <xdr:col>15</xdr:col>
      <xdr:colOff>101600</xdr:colOff>
      <xdr:row>56</xdr:row>
      <xdr:rowOff>46319</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4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62846</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32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134228</xdr:rowOff>
    </xdr:from>
    <xdr:to>
      <xdr:col>10</xdr:col>
      <xdr:colOff>165100</xdr:colOff>
      <xdr:row>56</xdr:row>
      <xdr:rowOff>64378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56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80905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339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50430</xdr:rowOff>
    </xdr:from>
    <xdr:to>
      <xdr:col>6</xdr:col>
      <xdr:colOff>38100</xdr:colOff>
      <xdr:row>57</xdr:row>
      <xdr:rowOff>152030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2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168557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9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149301</xdr:rowOff>
    </xdr:from>
    <xdr:to>
      <xdr:col>24</xdr:col>
      <xdr:colOff>63500</xdr:colOff>
      <xdr:row>76</xdr:row>
      <xdr:rowOff>164218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179501"/>
          <a:ext cx="838200" cy="1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163588</xdr:rowOff>
    </xdr:from>
    <xdr:to>
      <xdr:col>19</xdr:col>
      <xdr:colOff>177800</xdr:colOff>
      <xdr:row>76</xdr:row>
      <xdr:rowOff>164218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93788"/>
          <a:ext cx="8890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163588</xdr:rowOff>
    </xdr:from>
    <xdr:to>
      <xdr:col>15</xdr:col>
      <xdr:colOff>50800</xdr:colOff>
      <xdr:row>77</xdr:row>
      <xdr:rowOff>54490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93788"/>
          <a:ext cx="889000" cy="6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27742</xdr:rowOff>
    </xdr:from>
    <xdr:to>
      <xdr:col>10</xdr:col>
      <xdr:colOff>114300</xdr:colOff>
      <xdr:row>77</xdr:row>
      <xdr:rowOff>54490</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229392"/>
          <a:ext cx="889000" cy="26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98501</xdr:rowOff>
    </xdr:from>
    <xdr:to>
      <xdr:col>24</xdr:col>
      <xdr:colOff>114300</xdr:colOff>
      <xdr:row>77</xdr:row>
      <xdr:rowOff>28651</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28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76928</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07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113418</xdr:rowOff>
    </xdr:from>
    <xdr:to>
      <xdr:col>20</xdr:col>
      <xdr:colOff>38100</xdr:colOff>
      <xdr:row>77</xdr:row>
      <xdr:rowOff>43568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4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34695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236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112788</xdr:rowOff>
    </xdr:from>
    <xdr:to>
      <xdr:col>15</xdr:col>
      <xdr:colOff>101600</xdr:colOff>
      <xdr:row>77</xdr:row>
      <xdr:rowOff>42938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4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34065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235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3690</xdr:rowOff>
    </xdr:from>
    <xdr:to>
      <xdr:col>10</xdr:col>
      <xdr:colOff>165100</xdr:colOff>
      <xdr:row>77</xdr:row>
      <xdr:rowOff>105290</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0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96417</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29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148392</xdr:rowOff>
    </xdr:from>
    <xdr:to>
      <xdr:col>6</xdr:col>
      <xdr:colOff>38100</xdr:colOff>
      <xdr:row>77</xdr:row>
      <xdr:rowOff>78542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17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69669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27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64080</xdr:rowOff>
    </xdr:from>
    <xdr:to>
      <xdr:col>24</xdr:col>
      <xdr:colOff>63500</xdr:colOff>
      <xdr:row>97</xdr:row>
      <xdr:rowOff>158043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94730"/>
          <a:ext cx="838200" cy="9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158043</xdr:rowOff>
    </xdr:from>
    <xdr:to>
      <xdr:col>19</xdr:col>
      <xdr:colOff>177800</xdr:colOff>
      <xdr:row>98</xdr:row>
      <xdr:rowOff>76871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788693"/>
          <a:ext cx="889000" cy="9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163255</xdr:rowOff>
    </xdr:from>
    <xdr:to>
      <xdr:col>15</xdr:col>
      <xdr:colOff>50800</xdr:colOff>
      <xdr:row>98</xdr:row>
      <xdr:rowOff>76871</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793905"/>
          <a:ext cx="889000" cy="85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163255</xdr:rowOff>
    </xdr:from>
    <xdr:to>
      <xdr:col>10</xdr:col>
      <xdr:colOff>114300</xdr:colOff>
      <xdr:row>99</xdr:row>
      <xdr:rowOff>30265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793905"/>
          <a:ext cx="889000" cy="20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13280</xdr:rowOff>
    </xdr:from>
    <xdr:to>
      <xdr:col>24</xdr:col>
      <xdr:colOff>114300</xdr:colOff>
      <xdr:row>97</xdr:row>
      <xdr:rowOff>114880</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643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163157</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62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107243</xdr:rowOff>
    </xdr:from>
    <xdr:to>
      <xdr:col>20</xdr:col>
      <xdr:colOff>38100</xdr:colOff>
      <xdr:row>98</xdr:row>
      <xdr:rowOff>37393</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7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28520</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83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26071</xdr:rowOff>
    </xdr:from>
    <xdr:to>
      <xdr:col>15</xdr:col>
      <xdr:colOff>101600</xdr:colOff>
      <xdr:row>98</xdr:row>
      <xdr:rowOff>127671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828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118798</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92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112455</xdr:rowOff>
    </xdr:from>
    <xdr:to>
      <xdr:col>10</xdr:col>
      <xdr:colOff>165100</xdr:colOff>
      <xdr:row>98</xdr:row>
      <xdr:rowOff>42605</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74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33732</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8358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150915</xdr:rowOff>
    </xdr:from>
    <xdr:to>
      <xdr:col>6</xdr:col>
      <xdr:colOff>38100</xdr:colOff>
      <xdr:row>99</xdr:row>
      <xdr:rowOff>81065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95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72192</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704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62096</xdr:rowOff>
    </xdr:from>
    <xdr:to>
      <xdr:col>55</xdr:col>
      <xdr:colOff>0</xdr:colOff>
      <xdr:row>37</xdr:row>
      <xdr:rowOff>93871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405746"/>
          <a:ext cx="8382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70946</xdr:rowOff>
    </xdr:from>
    <xdr:to>
      <xdr:col>50</xdr:col>
      <xdr:colOff>114300</xdr:colOff>
      <xdr:row>37</xdr:row>
      <xdr:rowOff>93871</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414596"/>
          <a:ext cx="889000" cy="22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70946</xdr:rowOff>
    </xdr:from>
    <xdr:to>
      <xdr:col>45</xdr:col>
      <xdr:colOff>177800</xdr:colOff>
      <xdr:row>37</xdr:row>
      <xdr:rowOff>107718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414596"/>
          <a:ext cx="889000" cy="36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12892</xdr:rowOff>
    </xdr:from>
    <xdr:to>
      <xdr:col>41</xdr:col>
      <xdr:colOff>50800</xdr:colOff>
      <xdr:row>37</xdr:row>
      <xdr:rowOff>107718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327842"/>
          <a:ext cx="889000" cy="112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11296</xdr:rowOff>
    </xdr:from>
    <xdr:to>
      <xdr:col>55</xdr:col>
      <xdr:colOff>50800</xdr:colOff>
      <xdr:row>37</xdr:row>
      <xdr:rowOff>112896</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35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161173</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33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43071</xdr:rowOff>
    </xdr:from>
    <xdr:to>
      <xdr:col>50</xdr:col>
      <xdr:colOff>165100</xdr:colOff>
      <xdr:row>37</xdr:row>
      <xdr:rowOff>144671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3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135798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479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20146</xdr:rowOff>
    </xdr:from>
    <xdr:to>
      <xdr:col>46</xdr:col>
      <xdr:colOff>38100</xdr:colOff>
      <xdr:row>37</xdr:row>
      <xdr:rowOff>121746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36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112873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45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56918</xdr:rowOff>
    </xdr:from>
    <xdr:to>
      <xdr:col>41</xdr:col>
      <xdr:colOff>101600</xdr:colOff>
      <xdr:row>37</xdr:row>
      <xdr:rowOff>158518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40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149644</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493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133542</xdr:rowOff>
    </xdr:from>
    <xdr:to>
      <xdr:col>36</xdr:col>
      <xdr:colOff>165100</xdr:colOff>
      <xdr:row>31</xdr:row>
      <xdr:rowOff>63692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27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54819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369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110134</xdr:rowOff>
    </xdr:from>
    <xdr:to>
      <xdr:col>55</xdr:col>
      <xdr:colOff>0</xdr:colOff>
      <xdr:row>58</xdr:row>
      <xdr:rowOff>47988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882784"/>
          <a:ext cx="838200" cy="10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47988</xdr:rowOff>
    </xdr:from>
    <xdr:to>
      <xdr:col>50</xdr:col>
      <xdr:colOff>114300</xdr:colOff>
      <xdr:row>58</xdr:row>
      <xdr:rowOff>118179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992088"/>
          <a:ext cx="889000" cy="7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67713</xdr:rowOff>
    </xdr:from>
    <xdr:to>
      <xdr:col>45</xdr:col>
      <xdr:colOff>177800</xdr:colOff>
      <xdr:row>58</xdr:row>
      <xdr:rowOff>118179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840363"/>
          <a:ext cx="889000" cy="22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10160</xdr:rowOff>
    </xdr:from>
    <xdr:to>
      <xdr:col>41</xdr:col>
      <xdr:colOff>50800</xdr:colOff>
      <xdr:row>57</xdr:row>
      <xdr:rowOff>67713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782810"/>
          <a:ext cx="889000" cy="5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59334</xdr:rowOff>
    </xdr:from>
    <xdr:to>
      <xdr:col>55</xdr:col>
      <xdr:colOff>50800</xdr:colOff>
      <xdr:row>57</xdr:row>
      <xdr:rowOff>160934</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31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37761</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1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168638</xdr:rowOff>
    </xdr:from>
    <xdr:to>
      <xdr:col>50</xdr:col>
      <xdr:colOff>165100</xdr:colOff>
      <xdr:row>58</xdr:row>
      <xdr:rowOff>98788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4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89915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3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67379</xdr:rowOff>
    </xdr:from>
    <xdr:to>
      <xdr:col>46</xdr:col>
      <xdr:colOff>38100</xdr:colOff>
      <xdr:row>58</xdr:row>
      <xdr:rowOff>168979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1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160106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10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16913</xdr:rowOff>
    </xdr:from>
    <xdr:to>
      <xdr:col>41</xdr:col>
      <xdr:colOff>101600</xdr:colOff>
      <xdr:row>57</xdr:row>
      <xdr:rowOff>118513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8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109640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82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130810</xdr:rowOff>
    </xdr:from>
    <xdr:to>
      <xdr:col>36</xdr:col>
      <xdr:colOff>165100</xdr:colOff>
      <xdr:row>57</xdr:row>
      <xdr:rowOff>60960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7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52087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824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67280</xdr:rowOff>
    </xdr:from>
    <xdr:to>
      <xdr:col>55</xdr:col>
      <xdr:colOff>0</xdr:colOff>
      <xdr:row>78</xdr:row>
      <xdr:rowOff>82093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268930"/>
          <a:ext cx="838200" cy="186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59644</xdr:rowOff>
    </xdr:from>
    <xdr:to>
      <xdr:col>50</xdr:col>
      <xdr:colOff>114300</xdr:colOff>
      <xdr:row>78</xdr:row>
      <xdr:rowOff>82093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8750300" y="13432744"/>
          <a:ext cx="889000" cy="22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105936</xdr:rowOff>
    </xdr:from>
    <xdr:to>
      <xdr:col>45</xdr:col>
      <xdr:colOff>177800</xdr:colOff>
      <xdr:row>78</xdr:row>
      <xdr:rowOff>59644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307586"/>
          <a:ext cx="889000" cy="12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87442</xdr:rowOff>
    </xdr:from>
    <xdr:to>
      <xdr:col>41</xdr:col>
      <xdr:colOff>50800</xdr:colOff>
      <xdr:row>77</xdr:row>
      <xdr:rowOff>105936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2946192"/>
          <a:ext cx="889000" cy="361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16480</xdr:rowOff>
    </xdr:from>
    <xdr:to>
      <xdr:col>55</xdr:col>
      <xdr:colOff>50800</xdr:colOff>
      <xdr:row>77</xdr:row>
      <xdr:rowOff>118080</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21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166357</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196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31293</xdr:rowOff>
    </xdr:from>
    <xdr:to>
      <xdr:col>50</xdr:col>
      <xdr:colOff>165100</xdr:colOff>
      <xdr:row>78</xdr:row>
      <xdr:rowOff>132893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04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124020</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404428" y="1349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8844</xdr:rowOff>
    </xdr:from>
    <xdr:to>
      <xdr:col>46</xdr:col>
      <xdr:colOff>38100</xdr:colOff>
      <xdr:row>78</xdr:row>
      <xdr:rowOff>110444</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381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101571</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474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55136</xdr:rowOff>
    </xdr:from>
    <xdr:to>
      <xdr:col>41</xdr:col>
      <xdr:colOff>101600</xdr:colOff>
      <xdr:row>77</xdr:row>
      <xdr:rowOff>156736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25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147863</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349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36642</xdr:rowOff>
    </xdr:from>
    <xdr:to>
      <xdr:col>36</xdr:col>
      <xdr:colOff>165100</xdr:colOff>
      <xdr:row>75</xdr:row>
      <xdr:rowOff>138242</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89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154769</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67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37858</xdr:rowOff>
    </xdr:from>
    <xdr:to>
      <xdr:col>55</xdr:col>
      <xdr:colOff>0</xdr:colOff>
      <xdr:row>96</xdr:row>
      <xdr:rowOff>170996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497058"/>
          <a:ext cx="838200" cy="133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170996</xdr:rowOff>
    </xdr:from>
    <xdr:to>
      <xdr:col>50</xdr:col>
      <xdr:colOff>114300</xdr:colOff>
      <xdr:row>97</xdr:row>
      <xdr:rowOff>83601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630196"/>
          <a:ext cx="889000" cy="8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159657</xdr:rowOff>
    </xdr:from>
    <xdr:to>
      <xdr:col>45</xdr:col>
      <xdr:colOff>177800</xdr:colOff>
      <xdr:row>97</xdr:row>
      <xdr:rowOff>83601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447407"/>
          <a:ext cx="889000" cy="26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159657</xdr:rowOff>
    </xdr:from>
    <xdr:to>
      <xdr:col>41</xdr:col>
      <xdr:colOff>50800</xdr:colOff>
      <xdr:row>97</xdr:row>
      <xdr:rowOff>35230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447407"/>
          <a:ext cx="889000" cy="21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158508</xdr:rowOff>
    </xdr:from>
    <xdr:to>
      <xdr:col>55</xdr:col>
      <xdr:colOff>50800</xdr:colOff>
      <xdr:row>96</xdr:row>
      <xdr:rowOff>88658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44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136935</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42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120196</xdr:rowOff>
    </xdr:from>
    <xdr:to>
      <xdr:col>50</xdr:col>
      <xdr:colOff>165100</xdr:colOff>
      <xdr:row>97</xdr:row>
      <xdr:rowOff>50346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57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41473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672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32801</xdr:rowOff>
    </xdr:from>
    <xdr:to>
      <xdr:col>46</xdr:col>
      <xdr:colOff>38100</xdr:colOff>
      <xdr:row>97</xdr:row>
      <xdr:rowOff>134401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6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97</xdr:row>
      <xdr:rowOff>125528</xdr:rowOff>
    </xdr:from>
    <xdr:ext cx="469744"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515428" y="16756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108857</xdr:rowOff>
    </xdr:from>
    <xdr:to>
      <xdr:col>41</xdr:col>
      <xdr:colOff>101600</xdr:colOff>
      <xdr:row>96</xdr:row>
      <xdr:rowOff>39007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396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30134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489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155880</xdr:rowOff>
    </xdr:from>
    <xdr:to>
      <xdr:col>36</xdr:col>
      <xdr:colOff>165100</xdr:colOff>
      <xdr:row>97</xdr:row>
      <xdr:rowOff>86030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1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77157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0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22943</xdr:rowOff>
    </xdr:from>
    <xdr:to>
      <xdr:col>71</xdr:col>
      <xdr:colOff>177800</xdr:colOff>
      <xdr:row>38</xdr:row>
      <xdr:rowOff>25400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538043"/>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143592</xdr:rowOff>
    </xdr:from>
    <xdr:to>
      <xdr:col>67</xdr:col>
      <xdr:colOff>101600</xdr:colOff>
      <xdr:row>38</xdr:row>
      <xdr:rowOff>73743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724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64870</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57333" y="65799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24047</xdr:rowOff>
    </xdr:from>
    <xdr:to>
      <xdr:col>85</xdr:col>
      <xdr:colOff>127000</xdr:colOff>
      <xdr:row>75</xdr:row>
      <xdr:rowOff>50984</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882797"/>
          <a:ext cx="838200" cy="26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24047</xdr:rowOff>
    </xdr:from>
    <xdr:to>
      <xdr:col>81</xdr:col>
      <xdr:colOff>50800</xdr:colOff>
      <xdr:row>75</xdr:row>
      <xdr:rowOff>93446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882797"/>
          <a:ext cx="889000" cy="6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93446</xdr:rowOff>
    </xdr:from>
    <xdr:to>
      <xdr:col>76</xdr:col>
      <xdr:colOff>114300</xdr:colOff>
      <xdr:row>75</xdr:row>
      <xdr:rowOff>140424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952196"/>
          <a:ext cx="889000" cy="46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140424</xdr:rowOff>
    </xdr:from>
    <xdr:to>
      <xdr:col>71</xdr:col>
      <xdr:colOff>177800</xdr:colOff>
      <xdr:row>75</xdr:row>
      <xdr:rowOff>156502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999174"/>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184</xdr:rowOff>
    </xdr:from>
    <xdr:to>
      <xdr:col>85</xdr:col>
      <xdr:colOff>177800</xdr:colOff>
      <xdr:row>75</xdr:row>
      <xdr:rowOff>101784</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85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23061</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710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144697</xdr:rowOff>
    </xdr:from>
    <xdr:to>
      <xdr:col>81</xdr:col>
      <xdr:colOff>101600</xdr:colOff>
      <xdr:row>75</xdr:row>
      <xdr:rowOff>74847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831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91374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07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42646</xdr:rowOff>
    </xdr:from>
    <xdr:to>
      <xdr:col>76</xdr:col>
      <xdr:colOff>165100</xdr:colOff>
      <xdr:row>75</xdr:row>
      <xdr:rowOff>144246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90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135374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99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89624</xdr:rowOff>
    </xdr:from>
    <xdr:to>
      <xdr:col>72</xdr:col>
      <xdr:colOff>38100</xdr:colOff>
      <xdr:row>76</xdr:row>
      <xdr:rowOff>19774</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94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10901</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304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105702</xdr:rowOff>
    </xdr:from>
    <xdr:to>
      <xdr:col>67</xdr:col>
      <xdr:colOff>101600</xdr:colOff>
      <xdr:row>76</xdr:row>
      <xdr:rowOff>35852</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96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26979</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05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126264</xdr:rowOff>
    </xdr:from>
    <xdr:to>
      <xdr:col>85</xdr:col>
      <xdr:colOff>127000</xdr:colOff>
      <xdr:row>98</xdr:row>
      <xdr:rowOff>127877</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928364"/>
          <a:ext cx="838200" cy="1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127877</xdr:rowOff>
    </xdr:from>
    <xdr:to>
      <xdr:col>81</xdr:col>
      <xdr:colOff>50800</xdr:colOff>
      <xdr:row>98</xdr:row>
      <xdr:rowOff>130012</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929977"/>
          <a:ext cx="889000" cy="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130012</xdr:rowOff>
    </xdr:from>
    <xdr:to>
      <xdr:col>76</xdr:col>
      <xdr:colOff>114300</xdr:colOff>
      <xdr:row>98</xdr:row>
      <xdr:rowOff>130913</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932112"/>
          <a:ext cx="889000" cy="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130707</xdr:rowOff>
    </xdr:from>
    <xdr:to>
      <xdr:col>71</xdr:col>
      <xdr:colOff>177800</xdr:colOff>
      <xdr:row>98</xdr:row>
      <xdr:rowOff>130913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814300" y="16932807"/>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75464</xdr:rowOff>
    </xdr:from>
    <xdr:to>
      <xdr:col>85</xdr:col>
      <xdr:colOff>177800</xdr:colOff>
      <xdr:row>99</xdr:row>
      <xdr:rowOff>5614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87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161841</xdr:rowOff>
    </xdr:from>
    <xdr:ext cx="469744"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792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77077</xdr:rowOff>
    </xdr:from>
    <xdr:to>
      <xdr:col>81</xdr:col>
      <xdr:colOff>101600</xdr:colOff>
      <xdr:row>99</xdr:row>
      <xdr:rowOff>7227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87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169804</xdr:rowOff>
    </xdr:from>
    <xdr:ext cx="469744"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46428" y="16971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79212</xdr:rowOff>
    </xdr:from>
    <xdr:to>
      <xdr:col>76</xdr:col>
      <xdr:colOff>165100</xdr:colOff>
      <xdr:row>99</xdr:row>
      <xdr:rowOff>9362</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8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489</xdr:rowOff>
    </xdr:from>
    <xdr:ext cx="469744"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57428" y="16974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80113</xdr:rowOff>
    </xdr:from>
    <xdr:to>
      <xdr:col>72</xdr:col>
      <xdr:colOff>38100</xdr:colOff>
      <xdr:row>99</xdr:row>
      <xdr:rowOff>10263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88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1390</xdr:rowOff>
    </xdr:from>
    <xdr:ext cx="469744"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68428" y="16974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79907</xdr:rowOff>
    </xdr:from>
    <xdr:to>
      <xdr:col>67</xdr:col>
      <xdr:colOff>101600</xdr:colOff>
      <xdr:row>99</xdr:row>
      <xdr:rowOff>10057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8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1184</xdr:rowOff>
    </xdr:from>
    <xdr:ext cx="469744"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79428" y="1697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31</xdr:row>
      <xdr:rowOff>31496</xdr:rowOff>
    </xdr:from>
    <xdr:to>
      <xdr:col>116</xdr:col>
      <xdr:colOff>63500</xdr:colOff>
      <xdr:row>33</xdr:row>
      <xdr:rowOff>39307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5346446"/>
          <a:ext cx="838200" cy="350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83312</xdr:rowOff>
    </xdr:from>
    <xdr:to>
      <xdr:col>111</xdr:col>
      <xdr:colOff>177800</xdr:colOff>
      <xdr:row>31</xdr:row>
      <xdr:rowOff>31496</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5226812"/>
          <a:ext cx="8890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30734</xdr:rowOff>
    </xdr:from>
    <xdr:to>
      <xdr:col>107</xdr:col>
      <xdr:colOff>50800</xdr:colOff>
      <xdr:row>30</xdr:row>
      <xdr:rowOff>83312</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517423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30</xdr:row>
      <xdr:rowOff>30734</xdr:rowOff>
    </xdr:from>
    <xdr:to>
      <xdr:col>102</xdr:col>
      <xdr:colOff>114300</xdr:colOff>
      <xdr:row>30</xdr:row>
      <xdr:rowOff>101981</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5174234"/>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159957</xdr:rowOff>
    </xdr:from>
    <xdr:to>
      <xdr:col>116</xdr:col>
      <xdr:colOff>114300</xdr:colOff>
      <xdr:row>33</xdr:row>
      <xdr:rowOff>90107</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5646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32</xdr:row>
      <xdr:rowOff>11384</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549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152146</xdr:rowOff>
    </xdr:from>
    <xdr:to>
      <xdr:col>112</xdr:col>
      <xdr:colOff>38100</xdr:colOff>
      <xdr:row>31</xdr:row>
      <xdr:rowOff>82296</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5295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29</xdr:row>
      <xdr:rowOff>98823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50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32512</xdr:rowOff>
    </xdr:from>
    <xdr:to>
      <xdr:col>107</xdr:col>
      <xdr:colOff>101600</xdr:colOff>
      <xdr:row>30</xdr:row>
      <xdr:rowOff>134112</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517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28</xdr:row>
      <xdr:rowOff>150639</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49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29</xdr:row>
      <xdr:rowOff>151384</xdr:rowOff>
    </xdr:from>
    <xdr:to>
      <xdr:col>102</xdr:col>
      <xdr:colOff>165100</xdr:colOff>
      <xdr:row>30</xdr:row>
      <xdr:rowOff>81534</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512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28</xdr:row>
      <xdr:rowOff>98061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48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30</xdr:row>
      <xdr:rowOff>51181</xdr:rowOff>
    </xdr:from>
    <xdr:to>
      <xdr:col>98</xdr:col>
      <xdr:colOff>38100</xdr:colOff>
      <xdr:row>30</xdr:row>
      <xdr:rowOff>152781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5194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28</xdr:row>
      <xdr:rowOff>169308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4969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21971</xdr:rowOff>
    </xdr:from>
    <xdr:to>
      <xdr:col>116</xdr:col>
      <xdr:colOff>63500</xdr:colOff>
      <xdr:row>59</xdr:row>
      <xdr:rowOff>22199</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137521"/>
          <a:ext cx="8382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22028</xdr:rowOff>
    </xdr:from>
    <xdr:to>
      <xdr:col>111</xdr:col>
      <xdr:colOff>177800</xdr:colOff>
      <xdr:row>59</xdr:row>
      <xdr:rowOff>22199</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137578"/>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22028</xdr:rowOff>
    </xdr:from>
    <xdr:to>
      <xdr:col>107</xdr:col>
      <xdr:colOff>50800</xdr:colOff>
      <xdr:row>59</xdr:row>
      <xdr:rowOff>22104</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37578"/>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22104</xdr:rowOff>
    </xdr:from>
    <xdr:to>
      <xdr:col>102</xdr:col>
      <xdr:colOff>114300</xdr:colOff>
      <xdr:row>59</xdr:row>
      <xdr:rowOff>22123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10137654"/>
          <a:ext cx="889000" cy="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142621</xdr:rowOff>
    </xdr:from>
    <xdr:to>
      <xdr:col>116</xdr:col>
      <xdr:colOff>114300</xdr:colOff>
      <xdr:row>59</xdr:row>
      <xdr:rowOff>72771</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8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142849</xdr:rowOff>
    </xdr:from>
    <xdr:to>
      <xdr:col>112</xdr:col>
      <xdr:colOff>38100</xdr:colOff>
      <xdr:row>59</xdr:row>
      <xdr:rowOff>72999</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8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64126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17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142678</xdr:rowOff>
    </xdr:from>
    <xdr:to>
      <xdr:col>107</xdr:col>
      <xdr:colOff>101600</xdr:colOff>
      <xdr:row>59</xdr:row>
      <xdr:rowOff>72828</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8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63955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10179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142754</xdr:rowOff>
    </xdr:from>
    <xdr:to>
      <xdr:col>102</xdr:col>
      <xdr:colOff>165100</xdr:colOff>
      <xdr:row>59</xdr:row>
      <xdr:rowOff>72904</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8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64031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79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142773</xdr:rowOff>
    </xdr:from>
    <xdr:to>
      <xdr:col>98</xdr:col>
      <xdr:colOff>38100</xdr:colOff>
      <xdr:row>59</xdr:row>
      <xdr:rowOff>72923</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8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64050</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17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9365</xdr:rowOff>
    </xdr:from>
    <xdr:to>
      <xdr:col>116</xdr:col>
      <xdr:colOff>63500</xdr:colOff>
      <xdr:row>75</xdr:row>
      <xdr:rowOff>51950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868115"/>
          <a:ext cx="8382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51950</xdr:rowOff>
    </xdr:from>
    <xdr:to>
      <xdr:col>111</xdr:col>
      <xdr:colOff>177800</xdr:colOff>
      <xdr:row>75</xdr:row>
      <xdr:rowOff>131666</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10700"/>
          <a:ext cx="889000" cy="7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131666</xdr:rowOff>
    </xdr:from>
    <xdr:to>
      <xdr:col>107</xdr:col>
      <xdr:colOff>50800</xdr:colOff>
      <xdr:row>75</xdr:row>
      <xdr:rowOff>167295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990416"/>
          <a:ext cx="889000" cy="3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167295</xdr:rowOff>
    </xdr:from>
    <xdr:to>
      <xdr:col>102</xdr:col>
      <xdr:colOff>114300</xdr:colOff>
      <xdr:row>76</xdr:row>
      <xdr:rowOff>18509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3026045"/>
          <a:ext cx="889000" cy="2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130015</xdr:rowOff>
    </xdr:from>
    <xdr:to>
      <xdr:col>116</xdr:col>
      <xdr:colOff>114300</xdr:colOff>
      <xdr:row>75</xdr:row>
      <xdr:rowOff>60165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1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152892</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66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1150</xdr:rowOff>
    </xdr:from>
    <xdr:to>
      <xdr:col>112</xdr:col>
      <xdr:colOff>38100</xdr:colOff>
      <xdr:row>75</xdr:row>
      <xdr:rowOff>102750</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5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119277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3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80866</xdr:rowOff>
    </xdr:from>
    <xdr:to>
      <xdr:col>107</xdr:col>
      <xdr:colOff>101600</xdr:colOff>
      <xdr:row>76</xdr:row>
      <xdr:rowOff>11016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93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27543</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71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116495</xdr:rowOff>
    </xdr:from>
    <xdr:to>
      <xdr:col>102</xdr:col>
      <xdr:colOff>165100</xdr:colOff>
      <xdr:row>76</xdr:row>
      <xdr:rowOff>46645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97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63172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5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139160</xdr:rowOff>
    </xdr:from>
    <xdr:to>
      <xdr:col>98</xdr:col>
      <xdr:colOff>38100</xdr:colOff>
      <xdr:row>76</xdr:row>
      <xdr:rowOff>69310</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9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85837</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73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補助費等は、法人市民税の還付により、類似団体内平均値と異なり増加した。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物件費は、物価高騰対策にかかる経費の増加等により、類似団体内平均値と同様に増加した。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普通建設事業費全体では、留守家庭児童会や多世代交流施設の整備の実施により増加した。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普通建設事業費のうち新規整備は、消防通信指令システム整備事業などを行ったものの、類似団体内平均値を下回った。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普通建設事業費のうち更新整備は、小学校トイレ改修工事や中学校屋上防水改修工事、橋りょう長寿命化事業などを行ったものの、類似団体内平均値を大きく下回った。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投資及び出資金は、市立病院の企業債償還金の負担により、類似団体内平均値を大きく上回る水準となっている。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21399</xdr:rowOff>
    </xdr:from>
    <xdr:to>
      <xdr:col>24</xdr:col>
      <xdr:colOff>63500</xdr:colOff>
      <xdr:row>33</xdr:row>
      <xdr:rowOff>11684</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5507799"/>
          <a:ext cx="838200" cy="161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11684</xdr:rowOff>
    </xdr:from>
    <xdr:to>
      <xdr:col>19</xdr:col>
      <xdr:colOff>177800</xdr:colOff>
      <xdr:row>33</xdr:row>
      <xdr:rowOff>115697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5669534"/>
          <a:ext cx="889000" cy="10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156845</xdr:rowOff>
    </xdr:from>
    <xdr:to>
      <xdr:col>15</xdr:col>
      <xdr:colOff>50800</xdr:colOff>
      <xdr:row>33</xdr:row>
      <xdr:rowOff>115697</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5643245"/>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141415</xdr:rowOff>
    </xdr:from>
    <xdr:to>
      <xdr:col>10</xdr:col>
      <xdr:colOff>114300</xdr:colOff>
      <xdr:row>32</xdr:row>
      <xdr:rowOff>156845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5627815"/>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142049</xdr:rowOff>
    </xdr:from>
    <xdr:to>
      <xdr:col>24</xdr:col>
      <xdr:colOff>114300</xdr:colOff>
      <xdr:row>32</xdr:row>
      <xdr:rowOff>72199</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545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95076</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410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132334</xdr:rowOff>
    </xdr:from>
    <xdr:to>
      <xdr:col>20</xdr:col>
      <xdr:colOff>38100</xdr:colOff>
      <xdr:row>33</xdr:row>
      <xdr:rowOff>62484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56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79011</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39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64897</xdr:rowOff>
    </xdr:from>
    <xdr:to>
      <xdr:col>15</xdr:col>
      <xdr:colOff>101600</xdr:colOff>
      <xdr:row>33</xdr:row>
      <xdr:rowOff>166497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572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11574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49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106045</xdr:rowOff>
    </xdr:from>
    <xdr:to>
      <xdr:col>10</xdr:col>
      <xdr:colOff>165100</xdr:colOff>
      <xdr:row>33</xdr:row>
      <xdr:rowOff>36195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5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52722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36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90615</xdr:rowOff>
    </xdr:from>
    <xdr:to>
      <xdr:col>6</xdr:col>
      <xdr:colOff>38100</xdr:colOff>
      <xdr:row>33</xdr:row>
      <xdr:rowOff>20765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557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37292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35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58254</xdr:rowOff>
    </xdr:from>
    <xdr:to>
      <xdr:col>24</xdr:col>
      <xdr:colOff>63500</xdr:colOff>
      <xdr:row>58</xdr:row>
      <xdr:rowOff>79056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10002354"/>
          <a:ext cx="8382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74892</xdr:rowOff>
    </xdr:from>
    <xdr:to>
      <xdr:col>19</xdr:col>
      <xdr:colOff>177800</xdr:colOff>
      <xdr:row>58</xdr:row>
      <xdr:rowOff>79056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10018992"/>
          <a:ext cx="889000" cy="4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59682</xdr:rowOff>
    </xdr:from>
    <xdr:to>
      <xdr:col>15</xdr:col>
      <xdr:colOff>50800</xdr:colOff>
      <xdr:row>58</xdr:row>
      <xdr:rowOff>74892</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10003782"/>
          <a:ext cx="889000" cy="1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18771</xdr:rowOff>
    </xdr:from>
    <xdr:to>
      <xdr:col>10</xdr:col>
      <xdr:colOff>114300</xdr:colOff>
      <xdr:row>58</xdr:row>
      <xdr:rowOff>59682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19971"/>
          <a:ext cx="889000" cy="38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7454</xdr:rowOff>
    </xdr:from>
    <xdr:to>
      <xdr:col>24</xdr:col>
      <xdr:colOff>114300</xdr:colOff>
      <xdr:row>58</xdr:row>
      <xdr:rowOff>109054</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5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93831</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28256</xdr:rowOff>
    </xdr:from>
    <xdr:to>
      <xdr:col>20</xdr:col>
      <xdr:colOff>38100</xdr:colOff>
      <xdr:row>58</xdr:row>
      <xdr:rowOff>129856</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7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120983</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6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24092</xdr:rowOff>
    </xdr:from>
    <xdr:to>
      <xdr:col>15</xdr:col>
      <xdr:colOff>101600</xdr:colOff>
      <xdr:row>58</xdr:row>
      <xdr:rowOff>125692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68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116819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60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8882</xdr:rowOff>
    </xdr:from>
    <xdr:to>
      <xdr:col>10</xdr:col>
      <xdr:colOff>165100</xdr:colOff>
      <xdr:row>58</xdr:row>
      <xdr:rowOff>110482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5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101609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4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139421</xdr:rowOff>
    </xdr:from>
    <xdr:to>
      <xdr:col>6</xdr:col>
      <xdr:colOff>38100</xdr:colOff>
      <xdr:row>56</xdr:row>
      <xdr:rowOff>69571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6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60698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61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110714</xdr:rowOff>
    </xdr:from>
    <xdr:to>
      <xdr:col>24</xdr:col>
      <xdr:colOff>63500</xdr:colOff>
      <xdr:row>77</xdr:row>
      <xdr:rowOff>83655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40914"/>
          <a:ext cx="838200" cy="14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83655</xdr:rowOff>
    </xdr:from>
    <xdr:to>
      <xdr:col>19</xdr:col>
      <xdr:colOff>177800</xdr:colOff>
      <xdr:row>78</xdr:row>
      <xdr:rowOff>21042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285305"/>
          <a:ext cx="889000" cy="10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116512</xdr:rowOff>
    </xdr:from>
    <xdr:to>
      <xdr:col>15</xdr:col>
      <xdr:colOff>50800</xdr:colOff>
      <xdr:row>78</xdr:row>
      <xdr:rowOff>21042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318162"/>
          <a:ext cx="889000" cy="7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116512</xdr:rowOff>
    </xdr:from>
    <xdr:to>
      <xdr:col>10</xdr:col>
      <xdr:colOff>114300</xdr:colOff>
      <xdr:row>78</xdr:row>
      <xdr:rowOff>162216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318162"/>
          <a:ext cx="889000" cy="217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144513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17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59914</xdr:rowOff>
    </xdr:from>
    <xdr:to>
      <xdr:col>24</xdr:col>
      <xdr:colOff>114300</xdr:colOff>
      <xdr:row>76</xdr:row>
      <xdr:rowOff>161514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9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38341</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68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32855</xdr:rowOff>
    </xdr:from>
    <xdr:to>
      <xdr:col>20</xdr:col>
      <xdr:colOff>38100</xdr:colOff>
      <xdr:row>77</xdr:row>
      <xdr:rowOff>134455</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234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125582</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32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141692</xdr:rowOff>
    </xdr:from>
    <xdr:to>
      <xdr:col>15</xdr:col>
      <xdr:colOff>101600</xdr:colOff>
      <xdr:row>78</xdr:row>
      <xdr:rowOff>71842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34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62969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436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65712</xdr:rowOff>
    </xdr:from>
    <xdr:to>
      <xdr:col>10</xdr:col>
      <xdr:colOff>165100</xdr:colOff>
      <xdr:row>77</xdr:row>
      <xdr:rowOff>167312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26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158439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36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111416</xdr:rowOff>
    </xdr:from>
    <xdr:to>
      <xdr:col>6</xdr:col>
      <xdr:colOff>38100</xdr:colOff>
      <xdr:row>79</xdr:row>
      <xdr:rowOff>41566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48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32693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57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163188</xdr:rowOff>
    </xdr:from>
    <xdr:to>
      <xdr:col>24</xdr:col>
      <xdr:colOff>63500</xdr:colOff>
      <xdr:row>97</xdr:row>
      <xdr:rowOff>55614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622388"/>
          <a:ext cx="838200" cy="63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169018</xdr:rowOff>
    </xdr:from>
    <xdr:to>
      <xdr:col>19</xdr:col>
      <xdr:colOff>177800</xdr:colOff>
      <xdr:row>96</xdr:row>
      <xdr:rowOff>163188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456768"/>
          <a:ext cx="889000" cy="16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167608</xdr:rowOff>
    </xdr:from>
    <xdr:to>
      <xdr:col>15</xdr:col>
      <xdr:colOff>50800</xdr:colOff>
      <xdr:row>95</xdr:row>
      <xdr:rowOff>169018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455358"/>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167608</xdr:rowOff>
    </xdr:from>
    <xdr:to>
      <xdr:col>10</xdr:col>
      <xdr:colOff>114300</xdr:colOff>
      <xdr:row>97</xdr:row>
      <xdr:rowOff>145701</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55358"/>
          <a:ext cx="889000" cy="320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4814</xdr:rowOff>
    </xdr:from>
    <xdr:to>
      <xdr:col>24</xdr:col>
      <xdr:colOff>114300</xdr:colOff>
      <xdr:row>97</xdr:row>
      <xdr:rowOff>106414</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3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154691</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61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112388</xdr:rowOff>
    </xdr:from>
    <xdr:to>
      <xdr:col>20</xdr:col>
      <xdr:colOff>38100</xdr:colOff>
      <xdr:row>97</xdr:row>
      <xdr:rowOff>42538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571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59065</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34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118218</xdr:rowOff>
    </xdr:from>
    <xdr:to>
      <xdr:col>15</xdr:col>
      <xdr:colOff>101600</xdr:colOff>
      <xdr:row>96</xdr:row>
      <xdr:rowOff>48368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40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64895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81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116808</xdr:rowOff>
    </xdr:from>
    <xdr:to>
      <xdr:col>10</xdr:col>
      <xdr:colOff>165100</xdr:colOff>
      <xdr:row>96</xdr:row>
      <xdr:rowOff>46958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4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63485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17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94901</xdr:rowOff>
    </xdr:from>
    <xdr:to>
      <xdr:col>6</xdr:col>
      <xdr:colOff>38100</xdr:colOff>
      <xdr:row>98</xdr:row>
      <xdr:rowOff>25051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2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16178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81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57785</xdr:rowOff>
    </xdr:from>
    <xdr:to>
      <xdr:col>55</xdr:col>
      <xdr:colOff>0</xdr:colOff>
      <xdr:row>38</xdr:row>
      <xdr:rowOff>60071</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572885"/>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60071</xdr:rowOff>
    </xdr:from>
    <xdr:to>
      <xdr:col>50</xdr:col>
      <xdr:colOff>114300</xdr:colOff>
      <xdr:row>38</xdr:row>
      <xdr:rowOff>60833</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7517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52070</xdr:rowOff>
    </xdr:from>
    <xdr:to>
      <xdr:col>45</xdr:col>
      <xdr:colOff>177800</xdr:colOff>
      <xdr:row>38</xdr:row>
      <xdr:rowOff>60833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567170"/>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52070</xdr:rowOff>
    </xdr:from>
    <xdr:to>
      <xdr:col>41</xdr:col>
      <xdr:colOff>50800</xdr:colOff>
      <xdr:row>38</xdr:row>
      <xdr:rowOff>53213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56717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6985</xdr:rowOff>
    </xdr:from>
    <xdr:to>
      <xdr:col>55</xdr:col>
      <xdr:colOff>50800</xdr:colOff>
      <xdr:row>38</xdr:row>
      <xdr:rowOff>108585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2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156862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5005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9271</xdr:rowOff>
    </xdr:from>
    <xdr:to>
      <xdr:col>50</xdr:col>
      <xdr:colOff>165100</xdr:colOff>
      <xdr:row>38</xdr:row>
      <xdr:rowOff>110871</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524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101998</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6170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10033</xdr:rowOff>
    </xdr:from>
    <xdr:to>
      <xdr:col>46</xdr:col>
      <xdr:colOff>38100</xdr:colOff>
      <xdr:row>38</xdr:row>
      <xdr:rowOff>111633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525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102760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6178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1270</xdr:rowOff>
    </xdr:from>
    <xdr:to>
      <xdr:col>41</xdr:col>
      <xdr:colOff>101600</xdr:colOff>
      <xdr:row>38</xdr:row>
      <xdr:rowOff>102870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1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93997</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09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2413</xdr:rowOff>
    </xdr:from>
    <xdr:to>
      <xdr:col>36</xdr:col>
      <xdr:colOff>165100</xdr:colOff>
      <xdr:row>38</xdr:row>
      <xdr:rowOff>104013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17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95140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10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118714</xdr:rowOff>
    </xdr:from>
    <xdr:to>
      <xdr:col>55</xdr:col>
      <xdr:colOff>0</xdr:colOff>
      <xdr:row>58</xdr:row>
      <xdr:rowOff>122098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10062814"/>
          <a:ext cx="838200" cy="3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118166</xdr:rowOff>
    </xdr:from>
    <xdr:to>
      <xdr:col>50</xdr:col>
      <xdr:colOff>114300</xdr:colOff>
      <xdr:row>58</xdr:row>
      <xdr:rowOff>122098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10062266"/>
          <a:ext cx="889000" cy="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118166</xdr:rowOff>
    </xdr:from>
    <xdr:to>
      <xdr:col>45</xdr:col>
      <xdr:colOff>177800</xdr:colOff>
      <xdr:row>58</xdr:row>
      <xdr:rowOff>122144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10062266"/>
          <a:ext cx="889000" cy="3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116063</xdr:rowOff>
    </xdr:from>
    <xdr:to>
      <xdr:col>41</xdr:col>
      <xdr:colOff>50800</xdr:colOff>
      <xdr:row>58</xdr:row>
      <xdr:rowOff>122144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10060163"/>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67914</xdr:rowOff>
    </xdr:from>
    <xdr:to>
      <xdr:col>55</xdr:col>
      <xdr:colOff>50800</xdr:colOff>
      <xdr:row>58</xdr:row>
      <xdr:rowOff>169514</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10012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154291</xdr:rowOff>
    </xdr:from>
    <xdr:ext cx="378565"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9269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71298</xdr:rowOff>
    </xdr:from>
    <xdr:to>
      <xdr:col>50</xdr:col>
      <xdr:colOff>165100</xdr:colOff>
      <xdr:row>59</xdr:row>
      <xdr:rowOff>1448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1001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58</xdr:row>
      <xdr:rowOff>164025</xdr:rowOff>
    </xdr:from>
    <xdr:ext cx="378565"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50017" y="10108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67366</xdr:rowOff>
    </xdr:from>
    <xdr:to>
      <xdr:col>46</xdr:col>
      <xdr:colOff>38100</xdr:colOff>
      <xdr:row>58</xdr:row>
      <xdr:rowOff>168966</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1001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160093</xdr:rowOff>
    </xdr:from>
    <xdr:ext cx="378565"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61017" y="10104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71344</xdr:rowOff>
    </xdr:from>
    <xdr:to>
      <xdr:col>41</xdr:col>
      <xdr:colOff>101600</xdr:colOff>
      <xdr:row>59</xdr:row>
      <xdr:rowOff>1494</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1001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164071</xdr:rowOff>
    </xdr:from>
    <xdr:ext cx="378565"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672017" y="10108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65263</xdr:rowOff>
    </xdr:from>
    <xdr:to>
      <xdr:col>36</xdr:col>
      <xdr:colOff>165100</xdr:colOff>
      <xdr:row>58</xdr:row>
      <xdr:rowOff>166863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1000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157990</xdr:rowOff>
    </xdr:from>
    <xdr:ext cx="378565"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3017" y="101020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137413</xdr:rowOff>
    </xdr:from>
    <xdr:to>
      <xdr:col>55</xdr:col>
      <xdr:colOff>0</xdr:colOff>
      <xdr:row>79</xdr:row>
      <xdr:rowOff>291</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510513"/>
          <a:ext cx="838200" cy="34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152615</xdr:rowOff>
    </xdr:from>
    <xdr:to>
      <xdr:col>50</xdr:col>
      <xdr:colOff>114300</xdr:colOff>
      <xdr:row>79</xdr:row>
      <xdr:rowOff>291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525715"/>
          <a:ext cx="889000" cy="19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143872</xdr:rowOff>
    </xdr:from>
    <xdr:to>
      <xdr:col>45</xdr:col>
      <xdr:colOff>177800</xdr:colOff>
      <xdr:row>78</xdr:row>
      <xdr:rowOff>152615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516972"/>
          <a:ext cx="889000" cy="8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102057</xdr:rowOff>
    </xdr:from>
    <xdr:to>
      <xdr:col>41</xdr:col>
      <xdr:colOff>50800</xdr:colOff>
      <xdr:row>78</xdr:row>
      <xdr:rowOff>143872</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475157"/>
          <a:ext cx="889000" cy="41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86613</xdr:rowOff>
    </xdr:from>
    <xdr:to>
      <xdr:col>55</xdr:col>
      <xdr:colOff>50800</xdr:colOff>
      <xdr:row>79</xdr:row>
      <xdr:rowOff>16763</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4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1540</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37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120941</xdr:rowOff>
    </xdr:from>
    <xdr:to>
      <xdr:col>50</xdr:col>
      <xdr:colOff>165100</xdr:colOff>
      <xdr:row>79</xdr:row>
      <xdr:rowOff>51091</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494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42218</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58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101815</xdr:rowOff>
    </xdr:from>
    <xdr:to>
      <xdr:col>46</xdr:col>
      <xdr:colOff>38100</xdr:colOff>
      <xdr:row>79</xdr:row>
      <xdr:rowOff>31965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47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23092</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15428" y="13567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93072</xdr:rowOff>
    </xdr:from>
    <xdr:to>
      <xdr:col>41</xdr:col>
      <xdr:colOff>101600</xdr:colOff>
      <xdr:row>79</xdr:row>
      <xdr:rowOff>23222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466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14349</xdr:rowOff>
    </xdr:from>
    <xdr:ext cx="469744"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26428" y="1355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51257</xdr:rowOff>
    </xdr:from>
    <xdr:to>
      <xdr:col>36</xdr:col>
      <xdr:colOff>165100</xdr:colOff>
      <xdr:row>78</xdr:row>
      <xdr:rowOff>152857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4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143984</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37428" y="13517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61004</xdr:rowOff>
    </xdr:from>
    <xdr:to>
      <xdr:col>55</xdr:col>
      <xdr:colOff>0</xdr:colOff>
      <xdr:row>97</xdr:row>
      <xdr:rowOff>139757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91654"/>
          <a:ext cx="838200" cy="78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130218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41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139757</xdr:rowOff>
    </xdr:from>
    <xdr:to>
      <xdr:col>50</xdr:col>
      <xdr:colOff>114300</xdr:colOff>
      <xdr:row>98</xdr:row>
      <xdr:rowOff>77215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770407"/>
          <a:ext cx="889000" cy="108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42183</xdr:rowOff>
    </xdr:from>
    <xdr:to>
      <xdr:col>45</xdr:col>
      <xdr:colOff>177800</xdr:colOff>
      <xdr:row>98</xdr:row>
      <xdr:rowOff>77215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844283"/>
          <a:ext cx="889000" cy="3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33401</xdr:rowOff>
    </xdr:from>
    <xdr:to>
      <xdr:col>41</xdr:col>
      <xdr:colOff>50800</xdr:colOff>
      <xdr:row>98</xdr:row>
      <xdr:rowOff>42183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835501"/>
          <a:ext cx="889000" cy="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10204</xdr:rowOff>
    </xdr:from>
    <xdr:to>
      <xdr:col>55</xdr:col>
      <xdr:colOff>50800</xdr:colOff>
      <xdr:row>97</xdr:row>
      <xdr:rowOff>111804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64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160081</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619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88957</xdr:rowOff>
    </xdr:from>
    <xdr:to>
      <xdr:col>50</xdr:col>
      <xdr:colOff>165100</xdr:colOff>
      <xdr:row>98</xdr:row>
      <xdr:rowOff>19107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719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10234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81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26415</xdr:rowOff>
    </xdr:from>
    <xdr:to>
      <xdr:col>46</xdr:col>
      <xdr:colOff>38100</xdr:colOff>
      <xdr:row>98</xdr:row>
      <xdr:rowOff>128015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828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119142</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921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162833</xdr:rowOff>
    </xdr:from>
    <xdr:to>
      <xdr:col>41</xdr:col>
      <xdr:colOff>101600</xdr:colOff>
      <xdr:row>98</xdr:row>
      <xdr:rowOff>92983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79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84110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88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154051</xdr:rowOff>
    </xdr:from>
    <xdr:to>
      <xdr:col>36</xdr:col>
      <xdr:colOff>165100</xdr:colOff>
      <xdr:row>98</xdr:row>
      <xdr:rowOff>84201</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78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75328</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877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32989</xdr:rowOff>
    </xdr:from>
    <xdr:to>
      <xdr:col>85</xdr:col>
      <xdr:colOff>127000</xdr:colOff>
      <xdr:row>36</xdr:row>
      <xdr:rowOff>91328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862289"/>
          <a:ext cx="838200" cy="40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91328</xdr:rowOff>
    </xdr:from>
    <xdr:to>
      <xdr:col>81</xdr:col>
      <xdr:colOff>50800</xdr:colOff>
      <xdr:row>37</xdr:row>
      <xdr:rowOff>105593</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263528"/>
          <a:ext cx="889000" cy="18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105593</xdr:rowOff>
    </xdr:from>
    <xdr:to>
      <xdr:col>76</xdr:col>
      <xdr:colOff>114300</xdr:colOff>
      <xdr:row>38</xdr:row>
      <xdr:rowOff>11775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449243"/>
          <a:ext cx="889000" cy="77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38046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0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11775</xdr:rowOff>
    </xdr:from>
    <xdr:to>
      <xdr:col>71</xdr:col>
      <xdr:colOff>177800</xdr:colOff>
      <xdr:row>38</xdr:row>
      <xdr:rowOff>33447</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526875"/>
          <a:ext cx="8890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153639</xdr:rowOff>
    </xdr:from>
    <xdr:to>
      <xdr:col>85</xdr:col>
      <xdr:colOff>177800</xdr:colOff>
      <xdr:row>34</xdr:row>
      <xdr:rowOff>83789</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81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5066</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662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40528</xdr:rowOff>
    </xdr:from>
    <xdr:to>
      <xdr:col>81</xdr:col>
      <xdr:colOff>101600</xdr:colOff>
      <xdr:row>36</xdr:row>
      <xdr:rowOff>142128</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212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158655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987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54793</xdr:rowOff>
    </xdr:from>
    <xdr:to>
      <xdr:col>76</xdr:col>
      <xdr:colOff>165100</xdr:colOff>
      <xdr:row>37</xdr:row>
      <xdr:rowOff>156393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39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147520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9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132425</xdr:rowOff>
    </xdr:from>
    <xdr:to>
      <xdr:col>72</xdr:col>
      <xdr:colOff>38100</xdr:colOff>
      <xdr:row>38</xdr:row>
      <xdr:rowOff>62575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47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53702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56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154097</xdr:rowOff>
    </xdr:from>
    <xdr:to>
      <xdr:col>67</xdr:col>
      <xdr:colOff>101600</xdr:colOff>
      <xdr:row>38</xdr:row>
      <xdr:rowOff>84247</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497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75374</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90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123721</xdr:rowOff>
    </xdr:from>
    <xdr:to>
      <xdr:col>85</xdr:col>
      <xdr:colOff>127000</xdr:colOff>
      <xdr:row>57</xdr:row>
      <xdr:rowOff>33789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24921"/>
          <a:ext cx="838200" cy="8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6221</xdr:rowOff>
    </xdr:from>
    <xdr:to>
      <xdr:col>81</xdr:col>
      <xdr:colOff>50800</xdr:colOff>
      <xdr:row>57</xdr:row>
      <xdr:rowOff>33789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778871"/>
          <a:ext cx="889000" cy="2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51072</xdr:rowOff>
    </xdr:from>
    <xdr:to>
      <xdr:col>76</xdr:col>
      <xdr:colOff>114300</xdr:colOff>
      <xdr:row>57</xdr:row>
      <xdr:rowOff>6221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52272"/>
          <a:ext cx="889000" cy="12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148021</xdr:rowOff>
    </xdr:from>
    <xdr:to>
      <xdr:col>71</xdr:col>
      <xdr:colOff>177800</xdr:colOff>
      <xdr:row>56</xdr:row>
      <xdr:rowOff>51072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406321"/>
          <a:ext cx="889000" cy="245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72921</xdr:rowOff>
    </xdr:from>
    <xdr:to>
      <xdr:col>85</xdr:col>
      <xdr:colOff>177800</xdr:colOff>
      <xdr:row>57</xdr:row>
      <xdr:rowOff>3071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7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95798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52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154439</xdr:rowOff>
    </xdr:from>
    <xdr:to>
      <xdr:col>81</xdr:col>
      <xdr:colOff>101600</xdr:colOff>
      <xdr:row>57</xdr:row>
      <xdr:rowOff>84589</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101116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30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126871</xdr:rowOff>
    </xdr:from>
    <xdr:to>
      <xdr:col>76</xdr:col>
      <xdr:colOff>165100</xdr:colOff>
      <xdr:row>57</xdr:row>
      <xdr:rowOff>57021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72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73548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5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272</xdr:rowOff>
    </xdr:from>
    <xdr:to>
      <xdr:col>72</xdr:col>
      <xdr:colOff>38100</xdr:colOff>
      <xdr:row>56</xdr:row>
      <xdr:rowOff>101872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60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118399</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376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97221</xdr:rowOff>
    </xdr:from>
    <xdr:to>
      <xdr:col>67</xdr:col>
      <xdr:colOff>101600</xdr:colOff>
      <xdr:row>55</xdr:row>
      <xdr:rowOff>27371</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35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43898</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130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22943</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6043"/>
          <a:ext cx="889000" cy="2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143593</xdr:rowOff>
    </xdr:from>
    <xdr:to>
      <xdr:col>67</xdr:col>
      <xdr:colOff>101600</xdr:colOff>
      <xdr:row>78</xdr:row>
      <xdr:rowOff>73743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64870</xdr:rowOff>
    </xdr:from>
    <xdr:ext cx="313932"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57333" y="1343797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24048</xdr:rowOff>
    </xdr:from>
    <xdr:to>
      <xdr:col>85</xdr:col>
      <xdr:colOff>127000</xdr:colOff>
      <xdr:row>95</xdr:row>
      <xdr:rowOff>50984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311798"/>
          <a:ext cx="838200" cy="26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24048</xdr:rowOff>
    </xdr:from>
    <xdr:to>
      <xdr:col>81</xdr:col>
      <xdr:colOff>50800</xdr:colOff>
      <xdr:row>95</xdr:row>
      <xdr:rowOff>93447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311798"/>
          <a:ext cx="889000" cy="69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93447</xdr:rowOff>
    </xdr:from>
    <xdr:to>
      <xdr:col>76</xdr:col>
      <xdr:colOff>114300</xdr:colOff>
      <xdr:row>95</xdr:row>
      <xdr:rowOff>140424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381197"/>
          <a:ext cx="889000" cy="4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140424</xdr:rowOff>
    </xdr:from>
    <xdr:to>
      <xdr:col>71</xdr:col>
      <xdr:colOff>177800</xdr:colOff>
      <xdr:row>95</xdr:row>
      <xdr:rowOff>156502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428174"/>
          <a:ext cx="889000" cy="16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184</xdr:rowOff>
    </xdr:from>
    <xdr:to>
      <xdr:col>85</xdr:col>
      <xdr:colOff>177800</xdr:colOff>
      <xdr:row>95</xdr:row>
      <xdr:rowOff>101784</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28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23061</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139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144698</xdr:rowOff>
    </xdr:from>
    <xdr:to>
      <xdr:col>81</xdr:col>
      <xdr:colOff>101600</xdr:colOff>
      <xdr:row>95</xdr:row>
      <xdr:rowOff>74848</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260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91375</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0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42647</xdr:rowOff>
    </xdr:from>
    <xdr:to>
      <xdr:col>76</xdr:col>
      <xdr:colOff>165100</xdr:colOff>
      <xdr:row>95</xdr:row>
      <xdr:rowOff>144247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33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135374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423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89624</xdr:rowOff>
    </xdr:from>
    <xdr:to>
      <xdr:col>72</xdr:col>
      <xdr:colOff>38100</xdr:colOff>
      <xdr:row>96</xdr:row>
      <xdr:rowOff>19774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37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10901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7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105702</xdr:rowOff>
    </xdr:from>
    <xdr:to>
      <xdr:col>67</xdr:col>
      <xdr:colOff>101600</xdr:colOff>
      <xdr:row>96</xdr:row>
      <xdr:rowOff>35852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393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26979</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8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総務費は、市税還付事業や住民情報システム管理事業により増加した。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民生費は、物価高騰対策にかかる臨時特別給付金給付や私立保育所への補助等により増加した。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衛生費は、新型コロナワクチン接種事業の縮小により減少した。</a:t>
          </a:r>
          <a:endParaRPr kumimoji="1" lang="en-US" altLang="ja-JP" sz="13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latin typeface="ＭＳ Ｐゴシック" panose="020B0600070205080204" pitchFamily="50" charset="-128"/>
              <a:ea typeface="ＭＳ Ｐゴシック" panose="020B0600070205080204" pitchFamily="50" charset="-128"/>
            </a:rPr>
            <a:t>　商工費は、消費喚起事業により増加した。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消防費は、消防通信指令システムの整備等により増加した。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教育費は、「教育日本一」をめざした取組の影響により類似団体内平均値を上回る水準で推移している。令和６年度においては、留守家庭児童会整備にかかる経費の増加等により、普通建設事業費において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400">
              <a:solidFill>
                <a:schemeClr val="tx1"/>
              </a:solidFill>
              <a:latin typeface="ＭＳ ゴシック" pitchFamily="49" charset="-128"/>
              <a:ea typeface="ＭＳ ゴシック" pitchFamily="49" charset="-128"/>
            </a:rPr>
            <a:t>令和６年度決算は、法人市民税をはじめとした市税が減少したものの、地方交付税の増加等により、黒字を維持した。</a:t>
          </a:r>
        </a:p>
        <a:p>
          <a:r>
            <a:rPr kumimoji="1" lang="ja-JP" altLang="en-US" sz="1400">
              <a:solidFill>
                <a:schemeClr val="tx1"/>
              </a:solidFill>
              <a:latin typeface="ＭＳ ゴシック" pitchFamily="49" charset="-128"/>
              <a:ea typeface="ＭＳ ゴシック" pitchFamily="49" charset="-128"/>
            </a:rPr>
            <a:t>　しかしながら、１４億円の財政調整基金の取崩を行い、実質単年度収支では、３年連続の赤字となっている。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chemeClr val="tx1"/>
              </a:solidFill>
              <a:latin typeface="ＭＳ ゴシック" pitchFamily="49" charset="-128"/>
              <a:ea typeface="ＭＳ ゴシック" pitchFamily="49" charset="-128"/>
            </a:rPr>
            <a:t>病院事業会計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市立池田病院の令和</a:t>
          </a:r>
          <a:r>
            <a:rPr kumimoji="1" lang="en-US" altLang="ja-JP" sz="900">
              <a:solidFill>
                <a:schemeClr val="tx1"/>
              </a:solidFill>
              <a:latin typeface="ＭＳ ゴシック" pitchFamily="49" charset="-128"/>
              <a:ea typeface="ＭＳ ゴシック" pitchFamily="49" charset="-128"/>
            </a:rPr>
            <a:t>6</a:t>
          </a:r>
          <a:r>
            <a:rPr kumimoji="1" lang="ja-JP" altLang="en-US" sz="900">
              <a:solidFill>
                <a:schemeClr val="tx1"/>
              </a:solidFill>
              <a:latin typeface="ＭＳ ゴシック" pitchFamily="49" charset="-128"/>
              <a:ea typeface="ＭＳ ゴシック" pitchFamily="49" charset="-128"/>
            </a:rPr>
            <a:t>年度の経営状況として、入院延患者数及び外来延患者数は、前年度より増加し、入院患者及び外来患者それぞれの</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人</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日当たり収益も前年度より増加となった。入院・外来</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人</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日当たり収益は、類似病院平均値と全国平均を大きく上回る結果となった。</a:t>
          </a:r>
        </a:p>
        <a:p>
          <a:r>
            <a:rPr kumimoji="1" lang="ja-JP" altLang="en-US" sz="900">
              <a:solidFill>
                <a:schemeClr val="tx1"/>
              </a:solidFill>
              <a:latin typeface="ＭＳ ゴシック" pitchFamily="49" charset="-128"/>
              <a:ea typeface="ＭＳ ゴシック" pitchFamily="49" charset="-128"/>
            </a:rPr>
            <a:t>　上記により、医業収益は前年度から増加したものの、給与改正により給与費が大幅に増加したことや、物価高騰やそれに伴う賃金の上昇基調を背景とした委託料等各種経費が増加したことによる医業費用の増加が影響し、経常損益は、</a:t>
          </a:r>
          <a:r>
            <a:rPr kumimoji="1" lang="en-US" altLang="ja-JP" sz="900">
              <a:solidFill>
                <a:schemeClr val="tx1"/>
              </a:solidFill>
              <a:latin typeface="ＭＳ ゴシック" pitchFamily="49" charset="-128"/>
              <a:ea typeface="ＭＳ ゴシック" pitchFamily="49" charset="-128"/>
            </a:rPr>
            <a:t>17.7</a:t>
          </a:r>
          <a:r>
            <a:rPr kumimoji="1" lang="ja-JP" altLang="en-US" sz="900">
              <a:solidFill>
                <a:schemeClr val="tx1"/>
              </a:solidFill>
              <a:latin typeface="ＭＳ ゴシック" pitchFamily="49" charset="-128"/>
              <a:ea typeface="ＭＳ ゴシック" pitchFamily="49" charset="-128"/>
            </a:rPr>
            <a:t>億円の赤字となり、</a:t>
          </a:r>
          <a:r>
            <a:rPr kumimoji="1" lang="en-US" altLang="ja-JP" sz="900">
              <a:solidFill>
                <a:schemeClr val="tx1"/>
              </a:solidFill>
              <a:latin typeface="ＭＳ ゴシック" pitchFamily="49" charset="-128"/>
              <a:ea typeface="ＭＳ ゴシック" pitchFamily="49" charset="-128"/>
            </a:rPr>
            <a:t>2</a:t>
          </a:r>
          <a:r>
            <a:rPr kumimoji="1" lang="ja-JP" altLang="en-US" sz="900">
              <a:solidFill>
                <a:schemeClr val="tx1"/>
              </a:solidFill>
              <a:latin typeface="ＭＳ ゴシック" pitchFamily="49" charset="-128"/>
              <a:ea typeface="ＭＳ ゴシック" pitchFamily="49" charset="-128"/>
            </a:rPr>
            <a:t>期連続の赤字となった。</a:t>
          </a:r>
        </a:p>
        <a:p>
          <a:r>
            <a:rPr kumimoji="1" lang="ja-JP" altLang="en-US" sz="900">
              <a:solidFill>
                <a:schemeClr val="tx1"/>
              </a:solidFill>
              <a:latin typeface="ＭＳ ゴシック" pitchFamily="49" charset="-128"/>
              <a:ea typeface="ＭＳ ゴシック" pitchFamily="49" charset="-128"/>
            </a:rPr>
            <a:t>　経常収支比率については、前年度に比べ</a:t>
          </a:r>
          <a:r>
            <a:rPr kumimoji="1" lang="en-US" altLang="ja-JP" sz="900">
              <a:solidFill>
                <a:schemeClr val="tx1"/>
              </a:solidFill>
              <a:latin typeface="ＭＳ ゴシック" pitchFamily="49" charset="-128"/>
              <a:ea typeface="ＭＳ ゴシック" pitchFamily="49" charset="-128"/>
            </a:rPr>
            <a:t>5.2</a:t>
          </a:r>
          <a:r>
            <a:rPr kumimoji="1" lang="ja-JP" altLang="en-US" sz="900">
              <a:solidFill>
                <a:schemeClr val="tx1"/>
              </a:solidFill>
              <a:latin typeface="ＭＳ ゴシック" pitchFamily="49" charset="-128"/>
              <a:ea typeface="ＭＳ ゴシック" pitchFamily="49" charset="-128"/>
            </a:rPr>
            <a:t>ポイント減少の</a:t>
          </a:r>
          <a:r>
            <a:rPr kumimoji="1" lang="en-US" altLang="ja-JP" sz="900">
              <a:solidFill>
                <a:schemeClr val="tx1"/>
              </a:solidFill>
              <a:latin typeface="ＭＳ ゴシック" pitchFamily="49" charset="-128"/>
              <a:ea typeface="ＭＳ ゴシック" pitchFamily="49" charset="-128"/>
            </a:rPr>
            <a:t>87.8%</a:t>
          </a:r>
          <a:r>
            <a:rPr kumimoji="1" lang="ja-JP" altLang="en-US" sz="900">
              <a:solidFill>
                <a:schemeClr val="tx1"/>
              </a:solidFill>
              <a:latin typeface="ＭＳ ゴシック" pitchFamily="49" charset="-128"/>
              <a:ea typeface="ＭＳ ゴシック" pitchFamily="49" charset="-128"/>
            </a:rPr>
            <a:t>となった。</a:t>
          </a:r>
          <a:endParaRPr kumimoji="1" lang="en-US" altLang="ja-JP" sz="900">
            <a:solidFill>
              <a:schemeClr val="tx1"/>
            </a:solidFill>
            <a:latin typeface="ＭＳ ゴシック" pitchFamily="49" charset="-128"/>
            <a:ea typeface="ＭＳ ゴシック" pitchFamily="49" charset="-128"/>
          </a:endParaRP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水道事業会計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収益は長期前受金戻入や口径別納付金などが減少したものの、給水収益や他会計負担金などが増加した。令和</a:t>
          </a:r>
          <a:r>
            <a:rPr kumimoji="1" lang="en-US" altLang="ja-JP" sz="900">
              <a:solidFill>
                <a:schemeClr val="tx1"/>
              </a:solidFill>
              <a:latin typeface="ＭＳ ゴシック" pitchFamily="49" charset="-128"/>
              <a:ea typeface="ＭＳ ゴシック" pitchFamily="49" charset="-128"/>
            </a:rPr>
            <a:t>6</a:t>
          </a:r>
          <a:r>
            <a:rPr kumimoji="1" lang="ja-JP" altLang="en-US" sz="900">
              <a:solidFill>
                <a:schemeClr val="tx1"/>
              </a:solidFill>
              <a:latin typeface="ＭＳ ゴシック" pitchFamily="49" charset="-128"/>
              <a:ea typeface="ＭＳ ゴシック" pitchFamily="49" charset="-128"/>
            </a:rPr>
            <a:t>年</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月に水道料金</a:t>
          </a:r>
          <a:r>
            <a:rPr kumimoji="1" lang="en-US" altLang="ja-JP" sz="900">
              <a:solidFill>
                <a:schemeClr val="tx1"/>
              </a:solidFill>
              <a:latin typeface="ＭＳ ゴシック" pitchFamily="49" charset="-128"/>
              <a:ea typeface="ＭＳ ゴシック" pitchFamily="49" charset="-128"/>
            </a:rPr>
            <a:t>4.73</a:t>
          </a:r>
          <a:r>
            <a:rPr kumimoji="1" lang="ja-JP" altLang="en-US" sz="900">
              <a:solidFill>
                <a:schemeClr val="tx1"/>
              </a:solidFill>
              <a:latin typeface="ＭＳ ゴシック" pitchFamily="49" charset="-128"/>
              <a:ea typeface="ＭＳ ゴシック" pitchFamily="49" charset="-128"/>
            </a:rPr>
            <a:t>％の増額改定を実施したことにより事業収益が増加することとなった。費用は委託料や動力費などが増加したものの、工事請負費や過年度損益修正損などが減少した。純利益を計上し、資金剰余額は</a:t>
          </a:r>
          <a:r>
            <a:rPr kumimoji="1" lang="en-US" altLang="ja-JP" sz="900">
              <a:solidFill>
                <a:schemeClr val="tx1"/>
              </a:solidFill>
              <a:latin typeface="ＭＳ ゴシック" pitchFamily="49" charset="-128"/>
              <a:ea typeface="ＭＳ ゴシック" pitchFamily="49" charset="-128"/>
            </a:rPr>
            <a:t>26</a:t>
          </a:r>
          <a:r>
            <a:rPr kumimoji="1" lang="ja-JP" altLang="en-US" sz="900">
              <a:solidFill>
                <a:schemeClr val="tx1"/>
              </a:solidFill>
              <a:latin typeface="ＭＳ ゴシック" pitchFamily="49" charset="-128"/>
              <a:ea typeface="ＭＳ ゴシック" pitchFamily="49" charset="-128"/>
            </a:rPr>
            <a:t>億円台を計上した。</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公共下水道事業会計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収益は長期前受金戻入や過年度損益修正益などが減少したものの、下水道使用料や補助金などが増加した。令和</a:t>
          </a:r>
          <a:r>
            <a:rPr kumimoji="1" lang="en-US" altLang="ja-JP" sz="900">
              <a:solidFill>
                <a:schemeClr val="tx1"/>
              </a:solidFill>
              <a:latin typeface="ＭＳ ゴシック" pitchFamily="49" charset="-128"/>
              <a:ea typeface="ＭＳ ゴシック" pitchFamily="49" charset="-128"/>
            </a:rPr>
            <a:t>6</a:t>
          </a:r>
          <a:r>
            <a:rPr kumimoji="1" lang="ja-JP" altLang="en-US" sz="900">
              <a:solidFill>
                <a:schemeClr val="tx1"/>
              </a:solidFill>
              <a:latin typeface="ＭＳ ゴシック" pitchFamily="49" charset="-128"/>
              <a:ea typeface="ＭＳ ゴシック" pitchFamily="49" charset="-128"/>
            </a:rPr>
            <a:t>年</a:t>
          </a:r>
          <a:r>
            <a:rPr kumimoji="1" lang="en-US" altLang="ja-JP" sz="900">
              <a:solidFill>
                <a:schemeClr val="tx1"/>
              </a:solidFill>
              <a:latin typeface="ＭＳ ゴシック" pitchFamily="49" charset="-128"/>
              <a:ea typeface="ＭＳ ゴシック" pitchFamily="49" charset="-128"/>
            </a:rPr>
            <a:t>1</a:t>
          </a:r>
          <a:r>
            <a:rPr kumimoji="1" lang="ja-JP" altLang="en-US" sz="900">
              <a:solidFill>
                <a:schemeClr val="tx1"/>
              </a:solidFill>
              <a:latin typeface="ＭＳ ゴシック" pitchFamily="49" charset="-128"/>
              <a:ea typeface="ＭＳ ゴシック" pitchFamily="49" charset="-128"/>
            </a:rPr>
            <a:t>月に下水道使用料</a:t>
          </a:r>
          <a:r>
            <a:rPr kumimoji="1" lang="en-US" altLang="ja-JP" sz="900">
              <a:solidFill>
                <a:schemeClr val="tx1"/>
              </a:solidFill>
              <a:latin typeface="ＭＳ ゴシック" pitchFamily="49" charset="-128"/>
              <a:ea typeface="ＭＳ ゴシック" pitchFamily="49" charset="-128"/>
            </a:rPr>
            <a:t>19.76</a:t>
          </a:r>
          <a:r>
            <a:rPr kumimoji="1" lang="ja-JP" altLang="en-US" sz="900">
              <a:solidFill>
                <a:schemeClr val="tx1"/>
              </a:solidFill>
              <a:latin typeface="ＭＳ ゴシック" pitchFamily="49" charset="-128"/>
              <a:ea typeface="ＭＳ ゴシック" pitchFamily="49" charset="-128"/>
            </a:rPr>
            <a:t>％の増額改定を実施したことにより、事業収益が増加することとなった。費用は修繕費や減価償却費などが減少したものの、工事請負費や委託料などが増加した。純利益を計上し、資金剰余額は</a:t>
          </a:r>
          <a:r>
            <a:rPr kumimoji="1" lang="en-US" altLang="ja-JP" sz="900">
              <a:solidFill>
                <a:schemeClr val="tx1"/>
              </a:solidFill>
              <a:latin typeface="ＭＳ ゴシック" pitchFamily="49" charset="-128"/>
              <a:ea typeface="ＭＳ ゴシック" pitchFamily="49" charset="-128"/>
            </a:rPr>
            <a:t>19</a:t>
          </a:r>
          <a:r>
            <a:rPr kumimoji="1" lang="ja-JP" altLang="en-US" sz="900">
              <a:solidFill>
                <a:schemeClr val="tx1"/>
              </a:solidFill>
              <a:latin typeface="ＭＳ ゴシック" pitchFamily="49" charset="-128"/>
              <a:ea typeface="ＭＳ ゴシック" pitchFamily="49" charset="-128"/>
            </a:rPr>
            <a:t>億円台を計上した。</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国民健康保険特別会計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団塊の世代の後期高齢者医療制度への移行などによる被保険者数の減少に伴い医療費総額は減少しており、歳入では府支出金、歳出では保険給付費がそれぞれ大幅な減少となった。保険料収納率は前年度を上回ったが、事業費納付金の算定と実際の賦課額の乖離などから前年度に続き実質収支では黒字、単年度収支では赤字の決算となった。</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介護保険事業特別会計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平成</a:t>
          </a:r>
          <a:r>
            <a:rPr kumimoji="1" lang="en-US" altLang="ja-JP" sz="900">
              <a:solidFill>
                <a:schemeClr val="tx1"/>
              </a:solidFill>
              <a:latin typeface="ＭＳ ゴシック" pitchFamily="49" charset="-128"/>
              <a:ea typeface="ＭＳ ゴシック" pitchFamily="49" charset="-128"/>
            </a:rPr>
            <a:t>12</a:t>
          </a:r>
          <a:r>
            <a:rPr kumimoji="1" lang="ja-JP" altLang="en-US" sz="900">
              <a:solidFill>
                <a:schemeClr val="tx1"/>
              </a:solidFill>
              <a:latin typeface="ＭＳ ゴシック" pitchFamily="49" charset="-128"/>
              <a:ea typeface="ＭＳ ゴシック" pitchFamily="49" charset="-128"/>
            </a:rPr>
            <a:t>年の制度創設以来、黒字決算が続いている。令和６年度については、「第９期介護保険事業計画」の初年度で、黒字額が減少しているが、全体としては堅調に推移している。</a:t>
          </a:r>
        </a:p>
        <a:p>
          <a:endParaRPr kumimoji="1" lang="ja-JP" altLang="en-US" sz="900">
            <a:solidFill>
              <a:schemeClr val="tx1"/>
            </a:solidFill>
            <a:latin typeface="ＭＳ ゴシック" pitchFamily="49" charset="-128"/>
            <a:ea typeface="ＭＳ ゴシック" pitchFamily="49" charset="-128"/>
          </a:endParaRPr>
        </a:p>
        <a:p>
          <a:r>
            <a:rPr kumimoji="1" lang="ja-JP" altLang="en-US" sz="900">
              <a:solidFill>
                <a:schemeClr val="tx1"/>
              </a:solidFill>
              <a:latin typeface="ＭＳ ゴシック" pitchFamily="49" charset="-128"/>
              <a:ea typeface="ＭＳ ゴシック" pitchFamily="49" charset="-128"/>
            </a:rPr>
            <a:t>後期高齢者医療事業特別会計</a:t>
          </a:r>
          <a:r>
            <a:rPr kumimoji="1" lang="en-US" altLang="ja-JP" sz="900">
              <a:solidFill>
                <a:schemeClr val="tx1"/>
              </a:solidFill>
              <a:latin typeface="ＭＳ ゴシック" pitchFamily="49" charset="-128"/>
              <a:ea typeface="ＭＳ ゴシック" pitchFamily="49" charset="-128"/>
            </a:rPr>
            <a:t>…</a:t>
          </a:r>
          <a:r>
            <a:rPr kumimoji="1" lang="ja-JP" altLang="en-US" sz="900">
              <a:solidFill>
                <a:schemeClr val="tx1"/>
              </a:solidFill>
              <a:latin typeface="ＭＳ ゴシック" pitchFamily="49" charset="-128"/>
              <a:ea typeface="ＭＳ ゴシック" pitchFamily="49" charset="-128"/>
            </a:rPr>
            <a:t>平成</a:t>
          </a:r>
          <a:r>
            <a:rPr kumimoji="1" lang="en-US" altLang="ja-JP" sz="900">
              <a:solidFill>
                <a:schemeClr val="tx1"/>
              </a:solidFill>
              <a:latin typeface="ＭＳ ゴシック" pitchFamily="49" charset="-128"/>
              <a:ea typeface="ＭＳ ゴシック" pitchFamily="49" charset="-128"/>
            </a:rPr>
            <a:t>20</a:t>
          </a:r>
          <a:r>
            <a:rPr kumimoji="1" lang="ja-JP" altLang="en-US" sz="900">
              <a:solidFill>
                <a:schemeClr val="tx1"/>
              </a:solidFill>
              <a:latin typeface="ＭＳ ゴシック" pitchFamily="49" charset="-128"/>
              <a:ea typeface="ＭＳ ゴシック" pitchFamily="49" charset="-128"/>
            </a:rPr>
            <a:t>年度の制度創設以来、黒字決算が続いている。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一般会計が発行した地方債の元利償還金は、平成</a:t>
          </a:r>
          <a:r>
            <a:rPr kumimoji="1" lang="en-US" altLang="ja-JP" sz="1200">
              <a:solidFill>
                <a:schemeClr val="tx1"/>
              </a:solidFill>
              <a:latin typeface="ＭＳ ゴシック" pitchFamily="49" charset="-128"/>
              <a:ea typeface="ＭＳ ゴシック" pitchFamily="49" charset="-128"/>
            </a:rPr>
            <a:t>16</a:t>
          </a:r>
          <a:r>
            <a:rPr kumimoji="1" lang="ja-JP" altLang="en-US" sz="1200">
              <a:solidFill>
                <a:schemeClr val="tx1"/>
              </a:solidFill>
              <a:latin typeface="ＭＳ ゴシック" pitchFamily="49" charset="-128"/>
              <a:ea typeface="ＭＳ ゴシック" pitchFamily="49" charset="-128"/>
            </a:rPr>
            <a:t>年度発行の減税補填債や臨時財政対策債の元金償還完了などにより減少となった。</a:t>
          </a:r>
        </a:p>
        <a:p>
          <a:r>
            <a:rPr kumimoji="1" lang="ja-JP" altLang="en-US" sz="1200">
              <a:solidFill>
                <a:schemeClr val="tx1"/>
              </a:solidFill>
              <a:latin typeface="ＭＳ ゴシック" pitchFamily="49" charset="-128"/>
              <a:ea typeface="ＭＳ ゴシック" pitchFamily="49" charset="-128"/>
            </a:rPr>
            <a:t>　企業債の元利償還金に充当したと認められる一般会計からの繰入金については、病院事業の繰入金が減少したことから、元利償還金に対する繰入金も同様に減少となった。</a:t>
          </a:r>
        </a:p>
        <a:p>
          <a:r>
            <a:rPr kumimoji="1" lang="ja-JP" altLang="en-US" sz="1200">
              <a:solidFill>
                <a:schemeClr val="tx1"/>
              </a:solidFill>
              <a:latin typeface="ＭＳ ゴシック" pitchFamily="49" charset="-128"/>
              <a:ea typeface="ＭＳ ゴシック" pitchFamily="49" charset="-128"/>
            </a:rPr>
            <a:t>　また、元利償還金などから控除される都市計画事業のために発行した地方債等の元利償還金に充当した都市計画税、普通交付税の基準財政需要額に算入された地方債等の元利償還金についてはともに減少となった。</a:t>
          </a:r>
        </a:p>
        <a:p>
          <a:r>
            <a:rPr kumimoji="1" lang="ja-JP" altLang="en-US" sz="1200">
              <a:solidFill>
                <a:schemeClr val="tx1"/>
              </a:solidFill>
              <a:latin typeface="ＭＳ ゴシック" pitchFamily="49" charset="-128"/>
              <a:ea typeface="ＭＳ ゴシック" pitchFamily="49" charset="-128"/>
            </a:rPr>
            <a:t>　これらの結果、実質公債費比率の分子は増加となった。</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大阪府池田市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200">
              <a:solidFill>
                <a:schemeClr val="tx1"/>
              </a:solidFill>
              <a:latin typeface="ＭＳ ゴシック" pitchFamily="49" charset="-128"/>
              <a:ea typeface="ＭＳ ゴシック" pitchFamily="49" charset="-128"/>
            </a:rPr>
            <a:t>将来負担額のうち一般会計の地方債現在高は、平成</a:t>
          </a:r>
          <a:r>
            <a:rPr kumimoji="1" lang="en-US" altLang="ja-JP" sz="1200">
              <a:solidFill>
                <a:schemeClr val="tx1"/>
              </a:solidFill>
              <a:latin typeface="ＭＳ ゴシック" pitchFamily="49" charset="-128"/>
              <a:ea typeface="ＭＳ ゴシック" pitchFamily="49" charset="-128"/>
            </a:rPr>
            <a:t>30</a:t>
          </a:r>
          <a:r>
            <a:rPr kumimoji="1" lang="ja-JP" altLang="en-US" sz="1200">
              <a:solidFill>
                <a:schemeClr val="tx1"/>
              </a:solidFill>
              <a:latin typeface="ＭＳ ゴシック" pitchFamily="49" charset="-128"/>
              <a:ea typeface="ＭＳ ゴシック" pitchFamily="49" charset="-128"/>
            </a:rPr>
            <a:t>年度から学校給食センターをはじめとした大型の建設事業等により３年連続の増加となり、令和２年度末残高は過去最大の残高となったが、令和５年度に引き続き今年度も、臨時財政対策債などの借入の減少により年度末残高が減少した。</a:t>
          </a:r>
        </a:p>
        <a:p>
          <a:r>
            <a:rPr kumimoji="1" lang="ja-JP" altLang="en-US" sz="1200">
              <a:solidFill>
                <a:schemeClr val="tx1"/>
              </a:solidFill>
              <a:latin typeface="ＭＳ ゴシック" pitchFamily="49" charset="-128"/>
              <a:ea typeface="ＭＳ ゴシック" pitchFamily="49" charset="-128"/>
            </a:rPr>
            <a:t>　公営企業債等繰入見込額は病院事業会計に経常損失が生じたものの、公共下水道事業会計の元利償還金に対する繰入割合が減少したことにより、減少となった。</a:t>
          </a:r>
        </a:p>
        <a:p>
          <a:r>
            <a:rPr kumimoji="1" lang="ja-JP" altLang="en-US" sz="1200">
              <a:solidFill>
                <a:schemeClr val="tx1"/>
              </a:solidFill>
              <a:latin typeface="ＭＳ ゴシック" pitchFamily="49" charset="-128"/>
              <a:ea typeface="ＭＳ ゴシック" pitchFamily="49" charset="-128"/>
            </a:rPr>
            <a:t>　将来的に普通交付税の基準財政需要額に算入される地方債の現在高は、令和３年度まで、交付税算入率が高い緊急防災・減災事業債などの増に伴い増加傾向が続いていたが、臨時財政対策債に係る算入の減などにより、前年度に引き続き今年度も減少した。</a:t>
          </a:r>
        </a:p>
        <a:p>
          <a:r>
            <a:rPr kumimoji="1" lang="ja-JP" altLang="en-US" sz="1200">
              <a:solidFill>
                <a:schemeClr val="tx1"/>
              </a:solidFill>
              <a:latin typeface="ＭＳ ゴシック" pitchFamily="49" charset="-128"/>
              <a:ea typeface="ＭＳ ゴシック" pitchFamily="49" charset="-128"/>
            </a:rPr>
            <a:t>　将来負担比率の分子は、充当可能基金や基準財政需要額算入見込額の減少等によって前年度と比べて増加した。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大阪府池田市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市税収入の減少等による歳入減少に伴う財政調整基金の取崩しや、各基金の目的に応じた取崩しを行ったため、指定寄附金の積立や令和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年度決算における決算剰余金を積み立てたものの、基金全体としては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13</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・社会保障関係経費の増大や公共施設の老朽化対策に伴い、中長期的に基金の減少が見込まれるため、計画的に事業を実施するため適正な基金管理に努める。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・みんなでつくるまち推進基金：暮らしやすく、個性豊かで活力に満ちた地域社会実現のための経費に充てる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・福祉基金：福祉施設の整備及び拡充並びに地域福祉の推進のための経費に充てる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・子ども・子育て基金：子ども・子育て家庭の支援推進施策に要する経費に充てる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・教育振興基金：幼稚園、小学校、中学校及び義務教育学校の教育並びに社会教育の振興のための経費に充てる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・世界に誇れる安全で安心なまちづくり基金：地域安全活動の推進のための経費に充てる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指定寄附金を各特定目的金に積み立てたものの、各基金の目的に応じた取崩しを行ったことにより、全体としては減となった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・公共施設の老朽化対策などにより、中長期的に基金の減少が見込まれるため、計画的に事業を実施するため適正な基金管理に努める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年度決算における決算剰余金のうち</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億円を積み立てたものの、令和</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億円取り崩したことにより減となった</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・社会保障関係経費の増大や公共施設の老朽化対策に伴う元利償還金の増加などにより、今後も減少が見込まれるが標準財政規模比の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％に達するように計画的な財政運営に努める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39A9336-F85E-47EB-85CF-A6361BCCA3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83996B5-9490-44A0-9A4B-DEEAD5B62A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A18ECA26-4610-4B1E-922C-B0F2FC60D5B6}"/>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F027B7BF-B592-4B89-BE1F-165C5496A5D7}"/>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CAE736D3-FBFC-4C28-B4EE-5AE8620CE52D}"/>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6381A3A-7A07-4C03-BB17-28DE2ECD5C97}"/>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9E95332-C8FE-4D2C-A819-9A454B254D47}"/>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1F34E13D-55C3-4D5E-B0C5-96ACAA81F7F8}"/>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9B1147A-FE07-4D9C-AE75-289E08ECE862}"/>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8D1257EC-9B88-4C0D-A89E-0BB7595852BC}"/>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4CB235C6-B6BC-4C52-A83F-76189F23440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15B800A-0B17-4B24-B0A2-9A55C7666E03}"/>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8FC16E2-03D1-46B9-B678-F8769B59672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92AC2E08-1885-4497-BC97-F8D77392B73C}"/>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65127FC8-A36B-4264-8B8D-D6838650E15B}"/>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8B20E5A-ADE5-4C45-8CB1-C2784E29257B}"/>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B2A8D7C-E841-411B-9218-500B7BD1C3D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BEB0442D-58AC-43C2-ADF8-04E6A41677D1}"/>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DB38925-4562-4B03-B92F-6C21D8EA94BA}"/>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2E28636-3EC0-4C16-8288-D740517C3A87}"/>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55D668A-5D6F-496A-8663-76969036CE8C}"/>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342A7EF-CFFC-48C0-B642-C42623DEC13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2937520-6245-408B-AF78-BD82697FB06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959C2EFB-B5E6-4A0A-AE55-5BB2595B7EB5}"/>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4F4AA387-15B8-465E-8649-5F771A29EAAC}"/>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538BDDB-E87C-489E-8430-619A4789BA36}"/>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A44F77E-0757-4668-994F-620AAA679636}"/>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FEEB7446-E446-4D88-B678-67209A687974}"/>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D0646BB6-409A-4AA1-B871-40B1259D44B5}"/>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CEE9F01-08CB-4AA9-AECB-03AA81DF049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3D9B14DF-C35C-4FFB-ADE5-D3B94F661086}"/>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2489F0AD-A48E-42C8-AB10-0E50547EFCFF}"/>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C199D424-EC1E-4113-BAC9-966A5B31823F}"/>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B02733F6-E84B-4835-9000-ED26FEE88FBE}"/>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D8E0BB3-1A55-4842-9069-40C272B364B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256964BC-B5AC-44EA-BDC3-C00E94F8D1C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C7D0E7F-34E9-4890-842C-F997AFF210E2}"/>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4AAB04E-861A-479C-9558-BE304EFFB585}"/>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FCFB88CB-2AE1-4E92-8356-22CED947CD05}"/>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A8687F3B-0B19-492B-8569-7206C90731A9}"/>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D6C43A5-6ED0-4572-A6C9-86335C50D34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1AFD1DE4-2E52-4E4E-940F-4FC4AD8CD45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6F11D635-3190-4156-8661-6051336D325A}"/>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E55649B-87D2-4341-AE54-93409B97C10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54A104F2-B28B-41A6-8E21-AF251F79D334}"/>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A917D24-4471-4B31-8B90-3794AB38283B}"/>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6F1CD83-FB8B-4CED-8DC2-F59AAF4EAA72}"/>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3B2901C-8501-429B-BE3E-8F196EDC1B49}"/>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E5ED605-CBB6-4A51-B5F4-65728B87BCFB}"/>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D365079-D6E7-4FB8-8F0A-A3D29D2A24C8}"/>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8D044C73-E361-4244-B1EE-7B797825332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37182D1-93A3-4AB2-A643-1EC3DD74B24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60913DE9-FA82-4A91-AAD1-C1E4C44F3658}"/>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C81B0D6-1201-4E9B-B16A-89A098641818}"/>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CE31C278-9385-4B9C-99A3-24D09C0901DE}"/>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79FB825-6126-49DD-8F06-7A464E63DD7A}"/>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746125D-F75C-4A84-824E-3D9F7A7120D6}"/>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昭和</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年代から</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年代にかけて整備された施設について全体的に老朽化が進んでおり、有形固定資産減価償却率は類似団体内平均値と比較して高い水準を推移している。</a:t>
          </a:r>
        </a:p>
        <a:p>
          <a:r>
            <a:rPr kumimoji="1" lang="ja-JP" altLang="en-US" sz="1100">
              <a:latin typeface="ＭＳ Ｐゴシック" panose="020B0600070205080204" pitchFamily="50" charset="-128"/>
              <a:ea typeface="ＭＳ Ｐゴシック" panose="020B0600070205080204" pitchFamily="50" charset="-128"/>
            </a:rPr>
            <a:t>　公共施設等総合管理計画や個別施設計画に基づき公共施設等のマネジメントに取り組んでおり、今後も公共施設の適正管理を推進する。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C31C8410-2577-4C17-96EC-5E5081ECF38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EC8BDCF-16BE-457D-A423-A4E98922803E}"/>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547E11F1-1179-4824-A898-AFF0120E009C}"/>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560987C8-1729-456F-8C0D-5B59FB784782}"/>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28A6B81-291A-4650-8392-B1B988674F40}"/>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9AB6294F-B54C-4897-A40E-05410B7A874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B5604A6-59A0-4FCB-A63C-7B6D4251783E}"/>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9F3313C0-1B16-45F6-AE97-5516F1679ED7}"/>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7BE74F25-E662-4E2D-8C9E-6AC715458E22}"/>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863FE859-BED5-4843-A574-21EEB1E6C162}"/>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CEAD872-3958-4914-BEBC-03BABBC6C86B}"/>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503B74D-2029-4262-BE58-DDB092BF2EA2}"/>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C7434D11-6B1C-4972-822F-4040AF9F64B6}"/>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136B3AD9-5CBE-44BC-84E8-5F401D36EC4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35E8B6CB-51A5-4F67-A22E-A5A277206FE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81A4465B-B696-4F6A-88FA-0B0D69E44DCB}"/>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6A9F4660-7DEF-47FF-84CD-B7C47E502261}"/>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8A7E3897-1A00-44B8-A432-3906F973D81C}"/>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A4F9943F-11CA-4B67-830C-BB999563C903}"/>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4D0F15F2-CCD3-49A9-B7BD-D94186225EFF}"/>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4215AA8E-76A6-46ED-BADC-60BFB8371D6E}"/>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D3053E43-E339-444F-A177-1A60AB894B98}"/>
            </a:ext>
          </a:extLst>
        </xdr:cNvPr>
        <xdr:cNvSpPr txBox="1"/>
      </xdr:nvSpPr>
      <xdr:spPr>
        <a:xfrm>
          <a:off x="4258945" y="558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31ACFD37-8570-4ED1-8E08-BC1C2B14F234}"/>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29926813-B7CE-4DF8-ACC1-FEE99D8213D6}"/>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975D021A-27BC-40C6-B947-360F5D7A6355}"/>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E56EDB77-7FCA-44FA-8D01-9E35BFA4F53E}"/>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90151E19-EA5A-49D2-966F-CFEDAA488699}"/>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A1C69BB4-E37A-42F1-ADDF-D8F398A71628}"/>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96188BD-6C17-41F5-B132-2455F3274E5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C39DBAF4-52CF-4EA0-B66A-AD437E842CE9}"/>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3278212C-8A1E-4FF3-826E-FAD78642A2C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E37EE16A-8B11-4B38-8A20-B53447A9634B}"/>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19897</xdr:rowOff>
    </xdr:from>
    <xdr:to>
      <xdr:col>23</xdr:col>
      <xdr:colOff>136525</xdr:colOff>
      <xdr:row>30</xdr:row>
      <xdr:rowOff>121497</xdr:rowOff>
    </xdr:to>
    <xdr:sp macro="" textlink="">
      <xdr:nvSpPr>
        <xdr:cNvPr id="91" name="楕円 90">
          <a:extLst>
            <a:ext uri="{FF2B5EF4-FFF2-40B4-BE49-F238E27FC236}">
              <a16:creationId xmlns:a16="http://schemas.microsoft.com/office/drawing/2014/main" id="{C8E03EBC-2601-4FFE-8A71-6045D3DC347B}"/>
            </a:ext>
          </a:extLst>
        </xdr:cNvPr>
        <xdr:cNvSpPr/>
      </xdr:nvSpPr>
      <xdr:spPr>
        <a:xfrm>
          <a:off x="4157345" y="5818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169774</xdr:rowOff>
    </xdr:from>
    <xdr:ext cx="405111" cy="259045"/>
    <xdr:sp macro="" textlink="">
      <xdr:nvSpPr>
        <xdr:cNvPr id="92" name="有形固定資産減価償却率該当値テキスト">
          <a:extLst>
            <a:ext uri="{FF2B5EF4-FFF2-40B4-BE49-F238E27FC236}">
              <a16:creationId xmlns:a16="http://schemas.microsoft.com/office/drawing/2014/main" id="{50D351B5-42A4-4DF5-BBCA-FCD483FA283D}"/>
            </a:ext>
          </a:extLst>
        </xdr:cNvPr>
        <xdr:cNvSpPr txBox="1"/>
      </xdr:nvSpPr>
      <xdr:spPr>
        <a:xfrm>
          <a:off x="4258945" y="5800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155363</xdr:rowOff>
    </xdr:from>
    <xdr:to>
      <xdr:col>19</xdr:col>
      <xdr:colOff>187325</xdr:colOff>
      <xdr:row>30</xdr:row>
      <xdr:rowOff>85513</xdr:rowOff>
    </xdr:to>
    <xdr:sp macro="" textlink="">
      <xdr:nvSpPr>
        <xdr:cNvPr id="93" name="楕円 92">
          <a:extLst>
            <a:ext uri="{FF2B5EF4-FFF2-40B4-BE49-F238E27FC236}">
              <a16:creationId xmlns:a16="http://schemas.microsoft.com/office/drawing/2014/main" id="{04264DAD-3408-49EC-822E-FBC4CC22DE1E}"/>
            </a:ext>
          </a:extLst>
        </xdr:cNvPr>
        <xdr:cNvSpPr/>
      </xdr:nvSpPr>
      <xdr:spPr>
        <a:xfrm>
          <a:off x="3537585" y="57865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34713</xdr:rowOff>
    </xdr:from>
    <xdr:to>
      <xdr:col>23</xdr:col>
      <xdr:colOff>85725</xdr:colOff>
      <xdr:row>30</xdr:row>
      <xdr:rowOff>70697</xdr:rowOff>
    </xdr:to>
    <xdr:cxnSp macro="">
      <xdr:nvCxnSpPr>
        <xdr:cNvPr id="94" name="直線コネクタ 93">
          <a:extLst>
            <a:ext uri="{FF2B5EF4-FFF2-40B4-BE49-F238E27FC236}">
              <a16:creationId xmlns:a16="http://schemas.microsoft.com/office/drawing/2014/main" id="{68A270F5-E3EA-4460-8F31-3D3B2512305B}"/>
            </a:ext>
          </a:extLst>
        </xdr:cNvPr>
        <xdr:cNvCxnSpPr/>
      </xdr:nvCxnSpPr>
      <xdr:spPr>
        <a:xfrm>
          <a:off x="3588385" y="5833533"/>
          <a:ext cx="61976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104987</xdr:rowOff>
    </xdr:from>
    <xdr:to>
      <xdr:col>15</xdr:col>
      <xdr:colOff>187325</xdr:colOff>
      <xdr:row>30</xdr:row>
      <xdr:rowOff>35137</xdr:rowOff>
    </xdr:to>
    <xdr:sp macro="" textlink="">
      <xdr:nvSpPr>
        <xdr:cNvPr id="95" name="楕円 94">
          <a:extLst>
            <a:ext uri="{FF2B5EF4-FFF2-40B4-BE49-F238E27FC236}">
              <a16:creationId xmlns:a16="http://schemas.microsoft.com/office/drawing/2014/main" id="{EABECC30-0C90-4F90-B7C0-01BED8E90DF2}"/>
            </a:ext>
          </a:extLst>
        </xdr:cNvPr>
        <xdr:cNvSpPr/>
      </xdr:nvSpPr>
      <xdr:spPr>
        <a:xfrm>
          <a:off x="2867025" y="57361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155787</xdr:rowOff>
    </xdr:from>
    <xdr:to>
      <xdr:col>19</xdr:col>
      <xdr:colOff>136525</xdr:colOff>
      <xdr:row>30</xdr:row>
      <xdr:rowOff>34713</xdr:rowOff>
    </xdr:to>
    <xdr:cxnSp macro="">
      <xdr:nvCxnSpPr>
        <xdr:cNvPr id="96" name="直線コネクタ 95">
          <a:extLst>
            <a:ext uri="{FF2B5EF4-FFF2-40B4-BE49-F238E27FC236}">
              <a16:creationId xmlns:a16="http://schemas.microsoft.com/office/drawing/2014/main" id="{D8B1647A-CB7F-459D-AB1F-5BD502AD040B}"/>
            </a:ext>
          </a:extLst>
        </xdr:cNvPr>
        <xdr:cNvCxnSpPr/>
      </xdr:nvCxnSpPr>
      <xdr:spPr>
        <a:xfrm>
          <a:off x="2917825" y="5786967"/>
          <a:ext cx="670560" cy="4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54610</xdr:rowOff>
    </xdr:from>
    <xdr:to>
      <xdr:col>11</xdr:col>
      <xdr:colOff>187325</xdr:colOff>
      <xdr:row>29</xdr:row>
      <xdr:rowOff>156210</xdr:rowOff>
    </xdr:to>
    <xdr:sp macro="" textlink="">
      <xdr:nvSpPr>
        <xdr:cNvPr id="97" name="楕円 96">
          <a:extLst>
            <a:ext uri="{FF2B5EF4-FFF2-40B4-BE49-F238E27FC236}">
              <a16:creationId xmlns:a16="http://schemas.microsoft.com/office/drawing/2014/main" id="{A59391E0-C95D-464C-B46C-681EC49E5EA2}"/>
            </a:ext>
          </a:extLst>
        </xdr:cNvPr>
        <xdr:cNvSpPr/>
      </xdr:nvSpPr>
      <xdr:spPr>
        <a:xfrm>
          <a:off x="2196465" y="5685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105410</xdr:rowOff>
    </xdr:from>
    <xdr:to>
      <xdr:col>15</xdr:col>
      <xdr:colOff>136525</xdr:colOff>
      <xdr:row>29</xdr:row>
      <xdr:rowOff>155787</xdr:rowOff>
    </xdr:to>
    <xdr:cxnSp macro="">
      <xdr:nvCxnSpPr>
        <xdr:cNvPr id="98" name="直線コネクタ 97">
          <a:extLst>
            <a:ext uri="{FF2B5EF4-FFF2-40B4-BE49-F238E27FC236}">
              <a16:creationId xmlns:a16="http://schemas.microsoft.com/office/drawing/2014/main" id="{C791D74C-FCDC-4A8E-8170-12F1F9093448}"/>
            </a:ext>
          </a:extLst>
        </xdr:cNvPr>
        <xdr:cNvCxnSpPr/>
      </xdr:nvCxnSpPr>
      <xdr:spPr>
        <a:xfrm>
          <a:off x="2247265" y="5736590"/>
          <a:ext cx="67056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54610</xdr:rowOff>
    </xdr:from>
    <xdr:to>
      <xdr:col>7</xdr:col>
      <xdr:colOff>187325</xdr:colOff>
      <xdr:row>29</xdr:row>
      <xdr:rowOff>156210</xdr:rowOff>
    </xdr:to>
    <xdr:sp macro="" textlink="">
      <xdr:nvSpPr>
        <xdr:cNvPr id="99" name="楕円 98">
          <a:extLst>
            <a:ext uri="{FF2B5EF4-FFF2-40B4-BE49-F238E27FC236}">
              <a16:creationId xmlns:a16="http://schemas.microsoft.com/office/drawing/2014/main" id="{244B1D32-5DA2-4AC1-BE19-663FD0DB2624}"/>
            </a:ext>
          </a:extLst>
        </xdr:cNvPr>
        <xdr:cNvSpPr/>
      </xdr:nvSpPr>
      <xdr:spPr>
        <a:xfrm>
          <a:off x="1525905" y="56857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105410</xdr:rowOff>
    </xdr:from>
    <xdr:to>
      <xdr:col>11</xdr:col>
      <xdr:colOff>136525</xdr:colOff>
      <xdr:row>29</xdr:row>
      <xdr:rowOff>105410</xdr:rowOff>
    </xdr:to>
    <xdr:cxnSp macro="">
      <xdr:nvCxnSpPr>
        <xdr:cNvPr id="100" name="直線コネクタ 99">
          <a:extLst>
            <a:ext uri="{FF2B5EF4-FFF2-40B4-BE49-F238E27FC236}">
              <a16:creationId xmlns:a16="http://schemas.microsoft.com/office/drawing/2014/main" id="{D31EB49A-53B3-4E72-A782-F8A2ED90FF6A}"/>
            </a:ext>
          </a:extLst>
        </xdr:cNvPr>
        <xdr:cNvCxnSpPr/>
      </xdr:nvCxnSpPr>
      <xdr:spPr>
        <a:xfrm>
          <a:off x="1576705" y="5736590"/>
          <a:ext cx="6705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14F6CCB4-C2D4-4AE4-88DE-AEBBD0DCA632}"/>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6376CA80-9102-42AC-9E34-D9C04CA57542}"/>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8227E24E-0378-4B94-850A-A73F65F376DD}"/>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5F34E4DB-6EF9-43BE-B6A2-C5B8A49E7AB5}"/>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76640</xdr:rowOff>
    </xdr:from>
    <xdr:ext cx="405111" cy="259045"/>
    <xdr:sp macro="" textlink="">
      <xdr:nvSpPr>
        <xdr:cNvPr id="105" name="n_1mainValue有形固定資産減価償却率">
          <a:extLst>
            <a:ext uri="{FF2B5EF4-FFF2-40B4-BE49-F238E27FC236}">
              <a16:creationId xmlns:a16="http://schemas.microsoft.com/office/drawing/2014/main" id="{1D5D09A4-619D-47AA-B2BE-A8BA2565075E}"/>
            </a:ext>
          </a:extLst>
        </xdr:cNvPr>
        <xdr:cNvSpPr txBox="1"/>
      </xdr:nvSpPr>
      <xdr:spPr>
        <a:xfrm>
          <a:off x="3395989" y="5875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26264</xdr:rowOff>
    </xdr:from>
    <xdr:ext cx="405111" cy="259045"/>
    <xdr:sp macro="" textlink="">
      <xdr:nvSpPr>
        <xdr:cNvPr id="106" name="n_2mainValue有形固定資産減価償却率">
          <a:extLst>
            <a:ext uri="{FF2B5EF4-FFF2-40B4-BE49-F238E27FC236}">
              <a16:creationId xmlns:a16="http://schemas.microsoft.com/office/drawing/2014/main" id="{4958E2CB-66F1-4031-B728-29D4724B9F77}"/>
            </a:ext>
          </a:extLst>
        </xdr:cNvPr>
        <xdr:cNvSpPr txBox="1"/>
      </xdr:nvSpPr>
      <xdr:spPr>
        <a:xfrm>
          <a:off x="2738129" y="5825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147337</xdr:rowOff>
    </xdr:from>
    <xdr:ext cx="405111" cy="259045"/>
    <xdr:sp macro="" textlink="">
      <xdr:nvSpPr>
        <xdr:cNvPr id="107" name="n_3mainValue有形固定資産減価償却率">
          <a:extLst>
            <a:ext uri="{FF2B5EF4-FFF2-40B4-BE49-F238E27FC236}">
              <a16:creationId xmlns:a16="http://schemas.microsoft.com/office/drawing/2014/main" id="{CA068B5C-057B-4627-AE1C-131EDA0B0090}"/>
            </a:ext>
          </a:extLst>
        </xdr:cNvPr>
        <xdr:cNvSpPr txBox="1"/>
      </xdr:nvSpPr>
      <xdr:spPr>
        <a:xfrm>
          <a:off x="2067569"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147337</xdr:rowOff>
    </xdr:from>
    <xdr:ext cx="405111" cy="259045"/>
    <xdr:sp macro="" textlink="">
      <xdr:nvSpPr>
        <xdr:cNvPr id="108" name="n_4mainValue有形固定資産減価償却率">
          <a:extLst>
            <a:ext uri="{FF2B5EF4-FFF2-40B4-BE49-F238E27FC236}">
              <a16:creationId xmlns:a16="http://schemas.microsoft.com/office/drawing/2014/main" id="{2A3F8DC7-4BF6-452A-AD85-9F05DC3A31E1}"/>
            </a:ext>
          </a:extLst>
        </xdr:cNvPr>
        <xdr:cNvSpPr txBox="1"/>
      </xdr:nvSpPr>
      <xdr:spPr>
        <a:xfrm>
          <a:off x="1397009"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F17EB20E-05B1-4BB4-9AD8-04DE5BF6809B}"/>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5D44A6EE-433B-42BA-AE05-8C1421B6EC04}"/>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67ADA1F-64C1-4224-861D-A7BB5D04C79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2C7ADF6E-5906-4FC5-925C-0A62B8014D7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93EEC55-A7B4-42C6-A1D1-8DD87FDC8AAF}"/>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850EC91E-3557-4382-8AF4-C7501B069005}"/>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72BB020-0211-42E3-93C5-43CC3EAD20E4}"/>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AE66472-6FE8-4A1A-AD6A-9DF9A6B49A5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BA8DDA08-90D6-4600-978C-D71F3F27913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2CD6F218-CF83-4300-8345-F64791CEB0B4}"/>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DAC0E609-C6E0-488A-9C12-A10B1C41F96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513EDDCC-B428-42CE-BD08-CDA64E70454A}"/>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ADB0B1ED-6F84-407E-AA10-97121ED4C1AA}"/>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内平均値を上回っている。要因としては、市税収入の減少などに伴う経常一般財源等や、基金取崩し等による充当可能財源等の減少、また大規模な建設事業に伴う地方債の増加等によるもの。池田市健全な財政運営に関する条例に基づく公債管理及び行財政ステップアップガイドに基づく歳出削減・歳入増加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2A6C8966-2CD5-4E29-B7AB-DBAED2C1487D}"/>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3FB34DC6-6392-4BAD-A2CD-19762240F10A}"/>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72CF3820-2F38-4820-8746-82A28F618761}"/>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FEACA84F-B6DC-4B54-A501-DA12062F36B5}"/>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0A8D667A-4CAA-47A6-9FBA-AA4FAD048E6D}"/>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7F37A961-A188-4617-BE11-64A119935724}"/>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14B81620-AD29-4CBB-9332-F2456C8CF1A7}"/>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7982DEC9-6446-49BA-9AF8-58A1F29A268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3CBC69B3-5F7F-4DBB-A045-E5860C2D2288}"/>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FFD720C3-E5C2-4CF6-B296-16B31FBB45BD}"/>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01AE065B-F888-46A1-BD43-D40417055437}"/>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8A9205FE-F18C-489A-B5A7-063183A05E63}"/>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DAE39D5F-4090-4503-8B17-4A4238679674}"/>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96975C39-4FC7-43C1-8587-280C7B61392D}"/>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3C66C20A-CA3B-4A01-94F7-05703D1A5108}"/>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4C62D02-2C65-4DD4-A56E-C5281097CAA6}"/>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D7ABC072-34CE-45F6-A5AE-8BAB8217BA86}"/>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D2FBFC27-7076-4408-AABB-B9F711A06915}"/>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C4B6F975-B4D2-4CFB-8282-9B8D98795377}"/>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C68A594D-9C47-4949-BCD4-FA81DD3566BA}"/>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3F964B04-695C-4F21-B02F-EDC3AC156C6C}"/>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7180DE59-F7B5-450D-BEA7-706A15CF03D3}"/>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a:extLst>
            <a:ext uri="{FF2B5EF4-FFF2-40B4-BE49-F238E27FC236}">
              <a16:creationId xmlns:a16="http://schemas.microsoft.com/office/drawing/2014/main" id="{7EF1562B-9956-4A2C-8AB0-8D1035AF8C5F}"/>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9D4609A9-896A-4727-B7C6-B4735CC0D510}"/>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FFED287B-ECE8-40F3-B35F-D7B88BE8FED2}"/>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7FDF94EA-A7E4-43DC-8577-74A328A76772}"/>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FDD2ED3A-42B0-4806-AFB1-B9FB71D9B34F}"/>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B1CD3CF6-D0EC-4B50-BC4A-175244DB9A43}"/>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25198A4-1139-4100-B852-48DD9CA8A5A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8A069893-911F-4262-B3D2-85110817BD4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0153B2B-297F-4980-B491-AA73C2411B29}"/>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A6014FD-FF8C-425B-BE8D-7580F72E084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48F65E4A-9E14-46FF-B9A8-4093514FE4C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48206</xdr:rowOff>
    </xdr:from>
    <xdr:to>
      <xdr:col>76</xdr:col>
      <xdr:colOff>73025</xdr:colOff>
      <xdr:row>31</xdr:row>
      <xdr:rowOff>149806</xdr:rowOff>
    </xdr:to>
    <xdr:sp macro="" textlink="">
      <xdr:nvSpPr>
        <xdr:cNvPr id="155" name="楕円 154">
          <a:extLst>
            <a:ext uri="{FF2B5EF4-FFF2-40B4-BE49-F238E27FC236}">
              <a16:creationId xmlns:a16="http://schemas.microsoft.com/office/drawing/2014/main" id="{FB148058-49AE-4A0A-A391-4D8ADFD06F5F}"/>
            </a:ext>
          </a:extLst>
        </xdr:cNvPr>
        <xdr:cNvSpPr/>
      </xdr:nvSpPr>
      <xdr:spPr>
        <a:xfrm>
          <a:off x="13001625" y="601466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26633</xdr:rowOff>
    </xdr:from>
    <xdr:ext cx="469744" cy="259045"/>
    <xdr:sp macro="" textlink="">
      <xdr:nvSpPr>
        <xdr:cNvPr id="156" name="債務償還比率該当値テキスト">
          <a:extLst>
            <a:ext uri="{FF2B5EF4-FFF2-40B4-BE49-F238E27FC236}">
              <a16:creationId xmlns:a16="http://schemas.microsoft.com/office/drawing/2014/main" id="{84E1CFD9-1B3E-4A33-9231-786F20BE0E18}"/>
            </a:ext>
          </a:extLst>
        </xdr:cNvPr>
        <xdr:cNvSpPr txBox="1"/>
      </xdr:nvSpPr>
      <xdr:spPr>
        <a:xfrm>
          <a:off x="13080365" y="5993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122038</xdr:rowOff>
    </xdr:from>
    <xdr:to>
      <xdr:col>72</xdr:col>
      <xdr:colOff>123825</xdr:colOff>
      <xdr:row>31</xdr:row>
      <xdr:rowOff>52188</xdr:rowOff>
    </xdr:to>
    <xdr:sp macro="" textlink="">
      <xdr:nvSpPr>
        <xdr:cNvPr id="157" name="楕円 156">
          <a:extLst>
            <a:ext uri="{FF2B5EF4-FFF2-40B4-BE49-F238E27FC236}">
              <a16:creationId xmlns:a16="http://schemas.microsoft.com/office/drawing/2014/main" id="{28750C97-4EBA-463C-8B26-E7A4D9B51C62}"/>
            </a:ext>
          </a:extLst>
        </xdr:cNvPr>
        <xdr:cNvSpPr/>
      </xdr:nvSpPr>
      <xdr:spPr>
        <a:xfrm>
          <a:off x="12359005" y="59208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1388</xdr:rowOff>
    </xdr:from>
    <xdr:to>
      <xdr:col>76</xdr:col>
      <xdr:colOff>22225</xdr:colOff>
      <xdr:row>31</xdr:row>
      <xdr:rowOff>99006</xdr:rowOff>
    </xdr:to>
    <xdr:cxnSp macro="">
      <xdr:nvCxnSpPr>
        <xdr:cNvPr id="158" name="直線コネクタ 157">
          <a:extLst>
            <a:ext uri="{FF2B5EF4-FFF2-40B4-BE49-F238E27FC236}">
              <a16:creationId xmlns:a16="http://schemas.microsoft.com/office/drawing/2014/main" id="{CB2FD9BD-8AB7-4B38-98AE-C37A8086C9D0}"/>
            </a:ext>
          </a:extLst>
        </xdr:cNvPr>
        <xdr:cNvCxnSpPr/>
      </xdr:nvCxnSpPr>
      <xdr:spPr>
        <a:xfrm>
          <a:off x="12409805" y="5967848"/>
          <a:ext cx="619760" cy="9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153461</xdr:rowOff>
    </xdr:from>
    <xdr:to>
      <xdr:col>68</xdr:col>
      <xdr:colOff>123825</xdr:colOff>
      <xdr:row>30</xdr:row>
      <xdr:rowOff>83611</xdr:rowOff>
    </xdr:to>
    <xdr:sp macro="" textlink="">
      <xdr:nvSpPr>
        <xdr:cNvPr id="159" name="楕円 158">
          <a:extLst>
            <a:ext uri="{FF2B5EF4-FFF2-40B4-BE49-F238E27FC236}">
              <a16:creationId xmlns:a16="http://schemas.microsoft.com/office/drawing/2014/main" id="{46C95C1D-D1BE-4062-820A-D00E03BF5A13}"/>
            </a:ext>
          </a:extLst>
        </xdr:cNvPr>
        <xdr:cNvSpPr/>
      </xdr:nvSpPr>
      <xdr:spPr>
        <a:xfrm>
          <a:off x="11688445" y="5784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32811</xdr:rowOff>
    </xdr:from>
    <xdr:to>
      <xdr:col>72</xdr:col>
      <xdr:colOff>73025</xdr:colOff>
      <xdr:row>31</xdr:row>
      <xdr:rowOff>1388</xdr:rowOff>
    </xdr:to>
    <xdr:cxnSp macro="">
      <xdr:nvCxnSpPr>
        <xdr:cNvPr id="160" name="直線コネクタ 159">
          <a:extLst>
            <a:ext uri="{FF2B5EF4-FFF2-40B4-BE49-F238E27FC236}">
              <a16:creationId xmlns:a16="http://schemas.microsoft.com/office/drawing/2014/main" id="{C74D2D3B-754C-4850-AE19-7260674F7B11}"/>
            </a:ext>
          </a:extLst>
        </xdr:cNvPr>
        <xdr:cNvCxnSpPr/>
      </xdr:nvCxnSpPr>
      <xdr:spPr>
        <a:xfrm>
          <a:off x="11739245" y="5831631"/>
          <a:ext cx="670560" cy="13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55998</xdr:rowOff>
    </xdr:from>
    <xdr:to>
      <xdr:col>64</xdr:col>
      <xdr:colOff>123825</xdr:colOff>
      <xdr:row>29</xdr:row>
      <xdr:rowOff>157598</xdr:rowOff>
    </xdr:to>
    <xdr:sp macro="" textlink="">
      <xdr:nvSpPr>
        <xdr:cNvPr id="161" name="楕円 160">
          <a:extLst>
            <a:ext uri="{FF2B5EF4-FFF2-40B4-BE49-F238E27FC236}">
              <a16:creationId xmlns:a16="http://schemas.microsoft.com/office/drawing/2014/main" id="{F8691206-C828-4E76-826D-163C69F426E5}"/>
            </a:ext>
          </a:extLst>
        </xdr:cNvPr>
        <xdr:cNvSpPr/>
      </xdr:nvSpPr>
      <xdr:spPr>
        <a:xfrm>
          <a:off x="11017885" y="568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106798</xdr:rowOff>
    </xdr:from>
    <xdr:to>
      <xdr:col>68</xdr:col>
      <xdr:colOff>73025</xdr:colOff>
      <xdr:row>30</xdr:row>
      <xdr:rowOff>32811</xdr:rowOff>
    </xdr:to>
    <xdr:cxnSp macro="">
      <xdr:nvCxnSpPr>
        <xdr:cNvPr id="162" name="直線コネクタ 161">
          <a:extLst>
            <a:ext uri="{FF2B5EF4-FFF2-40B4-BE49-F238E27FC236}">
              <a16:creationId xmlns:a16="http://schemas.microsoft.com/office/drawing/2014/main" id="{D710E9F0-92D4-4D5F-94B7-D6DFE13EA6C9}"/>
            </a:ext>
          </a:extLst>
        </xdr:cNvPr>
        <xdr:cNvCxnSpPr/>
      </xdr:nvCxnSpPr>
      <xdr:spPr>
        <a:xfrm>
          <a:off x="11068685" y="5737978"/>
          <a:ext cx="670560" cy="93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76735</xdr:rowOff>
    </xdr:from>
    <xdr:to>
      <xdr:col>60</xdr:col>
      <xdr:colOff>123825</xdr:colOff>
      <xdr:row>32</xdr:row>
      <xdr:rowOff>6885</xdr:rowOff>
    </xdr:to>
    <xdr:sp macro="" textlink="">
      <xdr:nvSpPr>
        <xdr:cNvPr id="163" name="楕円 162">
          <a:extLst>
            <a:ext uri="{FF2B5EF4-FFF2-40B4-BE49-F238E27FC236}">
              <a16:creationId xmlns:a16="http://schemas.microsoft.com/office/drawing/2014/main" id="{5D62927B-5B78-4A0C-B5D8-7D9728F2D67D}"/>
            </a:ext>
          </a:extLst>
        </xdr:cNvPr>
        <xdr:cNvSpPr/>
      </xdr:nvSpPr>
      <xdr:spPr>
        <a:xfrm>
          <a:off x="10347325" y="6043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106798</xdr:rowOff>
    </xdr:from>
    <xdr:to>
      <xdr:col>64</xdr:col>
      <xdr:colOff>73025</xdr:colOff>
      <xdr:row>31</xdr:row>
      <xdr:rowOff>127535</xdr:rowOff>
    </xdr:to>
    <xdr:cxnSp macro="">
      <xdr:nvCxnSpPr>
        <xdr:cNvPr id="164" name="直線コネクタ 163">
          <a:extLst>
            <a:ext uri="{FF2B5EF4-FFF2-40B4-BE49-F238E27FC236}">
              <a16:creationId xmlns:a16="http://schemas.microsoft.com/office/drawing/2014/main" id="{7F5AD710-B7B0-4A99-8309-79EE01DB3DC2}"/>
            </a:ext>
          </a:extLst>
        </xdr:cNvPr>
        <xdr:cNvCxnSpPr/>
      </xdr:nvCxnSpPr>
      <xdr:spPr>
        <a:xfrm flipV="1">
          <a:off x="10398125" y="5737978"/>
          <a:ext cx="670560" cy="35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5" name="n_1aveValue債務償還比率">
          <a:extLst>
            <a:ext uri="{FF2B5EF4-FFF2-40B4-BE49-F238E27FC236}">
              <a16:creationId xmlns:a16="http://schemas.microsoft.com/office/drawing/2014/main" id="{BBCCB6AC-17F5-41C5-9870-B0AEAEFFA6E7}"/>
            </a:ext>
          </a:extLst>
        </xdr:cNvPr>
        <xdr:cNvSpPr txBox="1"/>
      </xdr:nvSpPr>
      <xdr:spPr>
        <a:xfrm>
          <a:off x="12185092" y="55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7CD9BFA8-7F5F-4256-85FF-75BAE2197D43}"/>
            </a:ext>
          </a:extLst>
        </xdr:cNvPr>
        <xdr:cNvSpPr txBox="1"/>
      </xdr:nvSpPr>
      <xdr:spPr>
        <a:xfrm>
          <a:off x="11527232" y="590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0749048C-B6CB-4484-A071-E411C01F47FD}"/>
            </a:ext>
          </a:extLst>
        </xdr:cNvPr>
        <xdr:cNvSpPr txBox="1"/>
      </xdr:nvSpPr>
      <xdr:spPr>
        <a:xfrm>
          <a:off x="1085667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8" name="n_4aveValue債務償還比率">
          <a:extLst>
            <a:ext uri="{FF2B5EF4-FFF2-40B4-BE49-F238E27FC236}">
              <a16:creationId xmlns:a16="http://schemas.microsoft.com/office/drawing/2014/main" id="{B6CC56D6-111A-4ACF-8E7F-F77460DDF5AC}"/>
            </a:ext>
          </a:extLst>
        </xdr:cNvPr>
        <xdr:cNvSpPr txBox="1"/>
      </xdr:nvSpPr>
      <xdr:spPr>
        <a:xfrm>
          <a:off x="10186112" y="577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43315</xdr:rowOff>
    </xdr:from>
    <xdr:ext cx="469744" cy="259045"/>
    <xdr:sp macro="" textlink="">
      <xdr:nvSpPr>
        <xdr:cNvPr id="169" name="n_1mainValue債務償還比率">
          <a:extLst>
            <a:ext uri="{FF2B5EF4-FFF2-40B4-BE49-F238E27FC236}">
              <a16:creationId xmlns:a16="http://schemas.microsoft.com/office/drawing/2014/main" id="{C3C7AF87-943E-44B7-9BAF-9869120B8A12}"/>
            </a:ext>
          </a:extLst>
        </xdr:cNvPr>
        <xdr:cNvSpPr txBox="1"/>
      </xdr:nvSpPr>
      <xdr:spPr>
        <a:xfrm>
          <a:off x="12185092" y="600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100138</xdr:rowOff>
    </xdr:from>
    <xdr:ext cx="469744" cy="259045"/>
    <xdr:sp macro="" textlink="">
      <xdr:nvSpPr>
        <xdr:cNvPr id="170" name="n_2mainValue債務償還比率">
          <a:extLst>
            <a:ext uri="{FF2B5EF4-FFF2-40B4-BE49-F238E27FC236}">
              <a16:creationId xmlns:a16="http://schemas.microsoft.com/office/drawing/2014/main" id="{83BA7827-742D-4A39-91C6-6A9D2056DA39}"/>
            </a:ext>
          </a:extLst>
        </xdr:cNvPr>
        <xdr:cNvSpPr txBox="1"/>
      </xdr:nvSpPr>
      <xdr:spPr>
        <a:xfrm>
          <a:off x="11527232" y="556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2675</xdr:rowOff>
    </xdr:from>
    <xdr:ext cx="469744" cy="259045"/>
    <xdr:sp macro="" textlink="">
      <xdr:nvSpPr>
        <xdr:cNvPr id="171" name="n_3mainValue債務償還比率">
          <a:extLst>
            <a:ext uri="{FF2B5EF4-FFF2-40B4-BE49-F238E27FC236}">
              <a16:creationId xmlns:a16="http://schemas.microsoft.com/office/drawing/2014/main" id="{8F4AA217-671A-42BA-A139-D9AC713925CF}"/>
            </a:ext>
          </a:extLst>
        </xdr:cNvPr>
        <xdr:cNvSpPr txBox="1"/>
      </xdr:nvSpPr>
      <xdr:spPr>
        <a:xfrm>
          <a:off x="10856672" y="5466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169462</xdr:rowOff>
    </xdr:from>
    <xdr:ext cx="469744" cy="259045"/>
    <xdr:sp macro="" textlink="">
      <xdr:nvSpPr>
        <xdr:cNvPr id="172" name="n_4mainValue債務償還比率">
          <a:extLst>
            <a:ext uri="{FF2B5EF4-FFF2-40B4-BE49-F238E27FC236}">
              <a16:creationId xmlns:a16="http://schemas.microsoft.com/office/drawing/2014/main" id="{9036A2B0-3EBD-409F-98FA-435CAFD102D7}"/>
            </a:ext>
          </a:extLst>
        </xdr:cNvPr>
        <xdr:cNvSpPr txBox="1"/>
      </xdr:nvSpPr>
      <xdr:spPr>
        <a:xfrm>
          <a:off x="10186112" y="6135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D1E0DE76-3242-43B3-BBA1-BEA941A0B392}"/>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5CF5691D-8C88-44AA-A249-C3844D13B88A}"/>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4A6D5A-31D3-4805-838C-565FED4F38B9}"/>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390DC506-7A74-4F2C-8114-0C300872D5F4}"/>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ED79A59C-B401-49F0-B595-35506184D18A}"/>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A96FEBD6-0707-46D6-9A33-3C79BAA9DEB6}"/>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72C15D0-CA98-429B-9AB1-B467A9C33A3E}"/>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1352617-E3CF-41CE-893B-2ADD1941685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4824D0-8A85-4A76-910D-8E181D58F9E7}"/>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23E1931-055B-4F83-A8DC-6F9235E6189B}"/>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FE1284-5F76-471B-8C7B-B4A03994AFBD}"/>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65F611-2584-48E1-A064-F748510AAFD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5F419FF-CC69-4FE2-958A-D3E809E892BD}"/>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683ADB4-3484-456A-BF97-E1670F98A36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51A5FC-FF68-4169-B2EF-1E1D81582E95}"/>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FB5FC09-7F33-4973-B64D-04596A38849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D62008-9955-40A7-B265-B01E3308321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F2881D9-0DEE-4530-809C-8DC10304BCF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A36BBE4-D435-4DE7-BAAF-E5113EB77C3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7DC76F5-1F8E-46BF-B32E-51A495344CD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076A5E-6FC9-4572-BAFF-9319776D75B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45F8587-832D-42B1-8931-F0E2FD824F9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E9D945E-7F8A-45F3-8C39-483CC1ED28F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04B2D82-8AA8-49AA-B17B-D707F04255E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98AA391-FCD6-404A-84E4-A73583FCAFC9}"/>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8DA3CE6-7F62-40F2-AE36-DDB108816151}"/>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0A0C2C-DFC4-4920-AD33-43B60BA8BA5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2FDC5F7-108F-4E60-A4B8-2519EB2BB1F7}"/>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FCFA291-E96F-4BBE-87A5-C012F8BA803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3CD88B4-2911-44EB-9D66-2AC00DDFC47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CA98938-77FF-4666-8E53-5A6650F5661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3471771-89B1-4C36-A9E7-8D7002978BA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019EBF-5380-40B1-8BFD-D9112A3B0A2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B275106-57F3-46B9-A50C-B29197DF961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54C1FC-46BD-49C0-B666-27709A14B74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DCC8729-3188-465B-930D-BF160E6CF25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ABF7421-D55B-4221-801F-DDEE79852C7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289EB66-9C9E-45B4-A943-F4E74752CCB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765D361-DC02-46B6-BBDC-A7CD8DBBD5E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DEAA521-1403-4DDB-8BFE-8229A6F29D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6D0F643-5984-4089-A75B-21D72A6496D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D50D42-946A-411F-A454-681C9FB5A1A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6C84A2-4AF6-4559-B6DD-B2C591CB140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E170958-AE1A-459F-B126-BF8394B1739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119564E-4740-4B03-B349-6D3EC02408F4}"/>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104BF68-E8E0-4C65-8845-FE2C4CB1858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6319FF-86E8-449B-9B80-E988774B55D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ADF01B0-5195-4E2F-BE04-5F13FFC9A769}"/>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2B3151C-0F57-42C9-BF95-F2048756D506}"/>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61D1444F-13F9-466C-B65F-322E386C0C86}"/>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29A779D-74F6-44E1-BAD5-D49B0336B957}"/>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6F27D8F9-F35A-4615-8CC4-C5886580C899}"/>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DA7F5EE-A29C-41F0-A439-8D8AD898A6D8}"/>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F81F26C-0F8D-4C08-B3F8-9F94301804C2}"/>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583204E-9E1D-42F9-BD0C-07C3593C6CA0}"/>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119D7631-43DB-4C83-B154-6C709E5249EE}"/>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C012F2D-6711-46EF-9E9E-60A03475CDD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79182A6-ED2E-4DDD-9201-0DDBCA4FBE06}"/>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6A99AF3-C76E-43C6-A7B9-40337E1FAF43}"/>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D724073A-5A51-4688-A35D-8C0AF3697B13}"/>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BAAE09AD-CD29-44F3-9AB0-6C9761DC0DF2}"/>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AF7EB20-E5E1-493F-9CDF-DE867F17F7F8}"/>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D981F908-57CA-46B1-943F-AFCE229C8CF8}"/>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3124A6C7-AED8-49D8-B5BC-51828165AF4C}"/>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4C23FDB3-38B6-42E3-9158-D523A3B61ABD}"/>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2422CB21-A6DD-42B3-91E1-017D03907324}"/>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693578ED-EB0E-475B-8DB0-AD7F4ABD6EF2}"/>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DAA37B82-01A7-404E-823F-50AA4C26155D}"/>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74B000D-8619-4911-B2BF-845A45E67F99}"/>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A7F14C58-D5C5-4F34-9B23-D0ACD4A56698}"/>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5FBC25D-EA85-4977-B986-092CFBEB13FF}"/>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72A84A4-F153-41D1-AF04-227DC931837D}"/>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D9BC65-4338-410D-8F5F-53D4B329483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6100C0-A6D1-47F7-A47E-0B2CFDECEB1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60D5D81-C44A-4084-B48E-C39B96CE2F4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128270</xdr:rowOff>
    </xdr:from>
    <xdr:to>
      <xdr:col>24</xdr:col>
      <xdr:colOff>114300</xdr:colOff>
      <xdr:row>40</xdr:row>
      <xdr:rowOff>58420</xdr:rowOff>
    </xdr:to>
    <xdr:sp macro="" textlink="">
      <xdr:nvSpPr>
        <xdr:cNvPr id="71" name="楕円 70">
          <a:extLst>
            <a:ext uri="{FF2B5EF4-FFF2-40B4-BE49-F238E27FC236}">
              <a16:creationId xmlns:a16="http://schemas.microsoft.com/office/drawing/2014/main" id="{566750D7-211C-4B88-8100-A611386C0777}"/>
            </a:ext>
          </a:extLst>
        </xdr:cNvPr>
        <xdr:cNvSpPr/>
      </xdr:nvSpPr>
      <xdr:spPr>
        <a:xfrm>
          <a:off x="403606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106697</xdr:rowOff>
    </xdr:from>
    <xdr:ext cx="405111" cy="259045"/>
    <xdr:sp macro="" textlink="">
      <xdr:nvSpPr>
        <xdr:cNvPr id="72" name="【道路】&#10;有形固定資産減価償却率該当値テキスト">
          <a:extLst>
            <a:ext uri="{FF2B5EF4-FFF2-40B4-BE49-F238E27FC236}">
              <a16:creationId xmlns:a16="http://schemas.microsoft.com/office/drawing/2014/main" id="{DECCA936-D35E-4BA0-89DB-71E6F0D7CDC2}"/>
            </a:ext>
          </a:extLst>
        </xdr:cNvPr>
        <xdr:cNvSpPr txBox="1"/>
      </xdr:nvSpPr>
      <xdr:spPr>
        <a:xfrm>
          <a:off x="4124960"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139700</xdr:rowOff>
    </xdr:from>
    <xdr:to>
      <xdr:col>20</xdr:col>
      <xdr:colOff>38100</xdr:colOff>
      <xdr:row>40</xdr:row>
      <xdr:rowOff>69850</xdr:rowOff>
    </xdr:to>
    <xdr:sp macro="" textlink="">
      <xdr:nvSpPr>
        <xdr:cNvPr id="73" name="楕円 72">
          <a:extLst>
            <a:ext uri="{FF2B5EF4-FFF2-40B4-BE49-F238E27FC236}">
              <a16:creationId xmlns:a16="http://schemas.microsoft.com/office/drawing/2014/main" id="{B871327D-55A0-4F11-95E4-0DC1B3AAE057}"/>
            </a:ext>
          </a:extLst>
        </xdr:cNvPr>
        <xdr:cNvSpPr/>
      </xdr:nvSpPr>
      <xdr:spPr>
        <a:xfrm>
          <a:off x="3312160" y="6677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7620</xdr:rowOff>
    </xdr:from>
    <xdr:to>
      <xdr:col>24</xdr:col>
      <xdr:colOff>63500</xdr:colOff>
      <xdr:row>40</xdr:row>
      <xdr:rowOff>19050</xdr:rowOff>
    </xdr:to>
    <xdr:cxnSp macro="">
      <xdr:nvCxnSpPr>
        <xdr:cNvPr id="74" name="直線コネクタ 73">
          <a:extLst>
            <a:ext uri="{FF2B5EF4-FFF2-40B4-BE49-F238E27FC236}">
              <a16:creationId xmlns:a16="http://schemas.microsoft.com/office/drawing/2014/main" id="{1FA144FA-57FA-4561-A557-E6FBB7BE98A0}"/>
            </a:ext>
          </a:extLst>
        </xdr:cNvPr>
        <xdr:cNvCxnSpPr/>
      </xdr:nvCxnSpPr>
      <xdr:spPr>
        <a:xfrm flipV="1">
          <a:off x="3355340" y="671322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109982</xdr:rowOff>
    </xdr:from>
    <xdr:to>
      <xdr:col>15</xdr:col>
      <xdr:colOff>101600</xdr:colOff>
      <xdr:row>40</xdr:row>
      <xdr:rowOff>40132</xdr:rowOff>
    </xdr:to>
    <xdr:sp macro="" textlink="">
      <xdr:nvSpPr>
        <xdr:cNvPr id="75" name="楕円 74">
          <a:extLst>
            <a:ext uri="{FF2B5EF4-FFF2-40B4-BE49-F238E27FC236}">
              <a16:creationId xmlns:a16="http://schemas.microsoft.com/office/drawing/2014/main" id="{ECE5BCB5-2EAC-4A90-ABDB-E3599067EA73}"/>
            </a:ext>
          </a:extLst>
        </xdr:cNvPr>
        <xdr:cNvSpPr/>
      </xdr:nvSpPr>
      <xdr:spPr>
        <a:xfrm>
          <a:off x="2514600" y="66479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160782</xdr:rowOff>
    </xdr:from>
    <xdr:to>
      <xdr:col>19</xdr:col>
      <xdr:colOff>177800</xdr:colOff>
      <xdr:row>40</xdr:row>
      <xdr:rowOff>19050</xdr:rowOff>
    </xdr:to>
    <xdr:cxnSp macro="">
      <xdr:nvCxnSpPr>
        <xdr:cNvPr id="76" name="直線コネクタ 75">
          <a:extLst>
            <a:ext uri="{FF2B5EF4-FFF2-40B4-BE49-F238E27FC236}">
              <a16:creationId xmlns:a16="http://schemas.microsoft.com/office/drawing/2014/main" id="{F25DFBD0-6374-437E-950F-2E1C737EF2CE}"/>
            </a:ext>
          </a:extLst>
        </xdr:cNvPr>
        <xdr:cNvCxnSpPr/>
      </xdr:nvCxnSpPr>
      <xdr:spPr>
        <a:xfrm>
          <a:off x="2565400" y="6698742"/>
          <a:ext cx="78994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80264</xdr:rowOff>
    </xdr:from>
    <xdr:to>
      <xdr:col>10</xdr:col>
      <xdr:colOff>165100</xdr:colOff>
      <xdr:row>40</xdr:row>
      <xdr:rowOff>10414</xdr:rowOff>
    </xdr:to>
    <xdr:sp macro="" textlink="">
      <xdr:nvSpPr>
        <xdr:cNvPr id="77" name="楕円 76">
          <a:extLst>
            <a:ext uri="{FF2B5EF4-FFF2-40B4-BE49-F238E27FC236}">
              <a16:creationId xmlns:a16="http://schemas.microsoft.com/office/drawing/2014/main" id="{B4129F4A-F6E8-4FD9-B97A-37E7D04503CB}"/>
            </a:ext>
          </a:extLst>
        </xdr:cNvPr>
        <xdr:cNvSpPr/>
      </xdr:nvSpPr>
      <xdr:spPr>
        <a:xfrm>
          <a:off x="1739900" y="66182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131064</xdr:rowOff>
    </xdr:from>
    <xdr:to>
      <xdr:col>15</xdr:col>
      <xdr:colOff>50800</xdr:colOff>
      <xdr:row>39</xdr:row>
      <xdr:rowOff>160782</xdr:rowOff>
    </xdr:to>
    <xdr:cxnSp macro="">
      <xdr:nvCxnSpPr>
        <xdr:cNvPr id="78" name="直線コネクタ 77">
          <a:extLst>
            <a:ext uri="{FF2B5EF4-FFF2-40B4-BE49-F238E27FC236}">
              <a16:creationId xmlns:a16="http://schemas.microsoft.com/office/drawing/2014/main" id="{84704695-E62D-4828-B8E0-1A10FF891201}"/>
            </a:ext>
          </a:extLst>
        </xdr:cNvPr>
        <xdr:cNvCxnSpPr/>
      </xdr:nvCxnSpPr>
      <xdr:spPr>
        <a:xfrm>
          <a:off x="1790700" y="6669024"/>
          <a:ext cx="7747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59690</xdr:rowOff>
    </xdr:from>
    <xdr:to>
      <xdr:col>6</xdr:col>
      <xdr:colOff>38100</xdr:colOff>
      <xdr:row>39</xdr:row>
      <xdr:rowOff>161290</xdr:rowOff>
    </xdr:to>
    <xdr:sp macro="" textlink="">
      <xdr:nvSpPr>
        <xdr:cNvPr id="79" name="楕円 78">
          <a:extLst>
            <a:ext uri="{FF2B5EF4-FFF2-40B4-BE49-F238E27FC236}">
              <a16:creationId xmlns:a16="http://schemas.microsoft.com/office/drawing/2014/main" id="{3F8F262C-6ADC-4863-91D3-BCC9D7D77393}"/>
            </a:ext>
          </a:extLst>
        </xdr:cNvPr>
        <xdr:cNvSpPr/>
      </xdr:nvSpPr>
      <xdr:spPr>
        <a:xfrm>
          <a:off x="965200" y="6597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110490</xdr:rowOff>
    </xdr:from>
    <xdr:to>
      <xdr:col>10</xdr:col>
      <xdr:colOff>114300</xdr:colOff>
      <xdr:row>39</xdr:row>
      <xdr:rowOff>131064</xdr:rowOff>
    </xdr:to>
    <xdr:cxnSp macro="">
      <xdr:nvCxnSpPr>
        <xdr:cNvPr id="80" name="直線コネクタ 79">
          <a:extLst>
            <a:ext uri="{FF2B5EF4-FFF2-40B4-BE49-F238E27FC236}">
              <a16:creationId xmlns:a16="http://schemas.microsoft.com/office/drawing/2014/main" id="{38F9FE92-4EFC-416D-82DA-4B00DEF6CF9C}"/>
            </a:ext>
          </a:extLst>
        </xdr:cNvPr>
        <xdr:cNvCxnSpPr/>
      </xdr:nvCxnSpPr>
      <xdr:spPr>
        <a:xfrm>
          <a:off x="1008380" y="6648450"/>
          <a:ext cx="78232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181681AD-7E5B-4255-926D-59DCABF413E8}"/>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3AA7C21C-F8A0-40C1-97F7-2AE44AB3D988}"/>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87030526-BB9B-4075-91C3-ADF2FCB71005}"/>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26B621D3-8A4D-40EC-B3DA-AAC8ED30B09D}"/>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60977</xdr:rowOff>
    </xdr:from>
    <xdr:ext cx="405111" cy="259045"/>
    <xdr:sp macro="" textlink="">
      <xdr:nvSpPr>
        <xdr:cNvPr id="85" name="n_1mainValue【道路】&#10;有形固定資産減価償却率">
          <a:extLst>
            <a:ext uri="{FF2B5EF4-FFF2-40B4-BE49-F238E27FC236}">
              <a16:creationId xmlns:a16="http://schemas.microsoft.com/office/drawing/2014/main" id="{2380DD85-BBCB-44BD-8F05-EFFEC3EB81DC}"/>
            </a:ext>
          </a:extLst>
        </xdr:cNvPr>
        <xdr:cNvSpPr txBox="1"/>
      </xdr:nvSpPr>
      <xdr:spPr>
        <a:xfrm>
          <a:off x="317056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31259</xdr:rowOff>
    </xdr:from>
    <xdr:ext cx="405111" cy="259045"/>
    <xdr:sp macro="" textlink="">
      <xdr:nvSpPr>
        <xdr:cNvPr id="86" name="n_2mainValue【道路】&#10;有形固定資産減価償却率">
          <a:extLst>
            <a:ext uri="{FF2B5EF4-FFF2-40B4-BE49-F238E27FC236}">
              <a16:creationId xmlns:a16="http://schemas.microsoft.com/office/drawing/2014/main" id="{1CD92070-22F2-479E-8D74-6EC6B149F1A7}"/>
            </a:ext>
          </a:extLst>
        </xdr:cNvPr>
        <xdr:cNvSpPr txBox="1"/>
      </xdr:nvSpPr>
      <xdr:spPr>
        <a:xfrm>
          <a:off x="2385704" y="6736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1541</xdr:rowOff>
    </xdr:from>
    <xdr:ext cx="405111" cy="259045"/>
    <xdr:sp macro="" textlink="">
      <xdr:nvSpPr>
        <xdr:cNvPr id="87" name="n_3mainValue【道路】&#10;有形固定資産減価償却率">
          <a:extLst>
            <a:ext uri="{FF2B5EF4-FFF2-40B4-BE49-F238E27FC236}">
              <a16:creationId xmlns:a16="http://schemas.microsoft.com/office/drawing/2014/main" id="{5890926E-2BE2-423C-AB10-844B8DBFBA59}"/>
            </a:ext>
          </a:extLst>
        </xdr:cNvPr>
        <xdr:cNvSpPr txBox="1"/>
      </xdr:nvSpPr>
      <xdr:spPr>
        <a:xfrm>
          <a:off x="1611004" y="670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152417</xdr:rowOff>
    </xdr:from>
    <xdr:ext cx="405111" cy="259045"/>
    <xdr:sp macro="" textlink="">
      <xdr:nvSpPr>
        <xdr:cNvPr id="88" name="n_4mainValue【道路】&#10;有形固定資産減価償却率">
          <a:extLst>
            <a:ext uri="{FF2B5EF4-FFF2-40B4-BE49-F238E27FC236}">
              <a16:creationId xmlns:a16="http://schemas.microsoft.com/office/drawing/2014/main" id="{EDC8BCAD-8E8E-438A-91B0-ACF48EB10AA7}"/>
            </a:ext>
          </a:extLst>
        </xdr:cNvPr>
        <xdr:cNvSpPr txBox="1"/>
      </xdr:nvSpPr>
      <xdr:spPr>
        <a:xfrm>
          <a:off x="83630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F292B79-9754-4EEF-8E8B-A4722B90BAA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B603AAA-5132-466A-9DDC-E4762BF61B5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45A865F-EB65-4E13-89EB-2474C9207A0F}"/>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C3F0A2E-7B9B-44C5-902C-4FCD8F7883F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FDF00CC-C2F8-42B4-AE4C-026C21699F3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F7AA932-A1A6-4D81-9705-52D307A8460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787551E-E3A4-4110-9D07-0AAB92FDD7E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5E6155A1-49CD-4090-958E-9776EF7E37A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F21A2E9-754D-464B-AE43-80A609F2BA5F}"/>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7E220B7-3B8D-4AE0-8BFC-776C58FEEEC8}"/>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8F0979A-54A7-4144-A6D9-BB6A2A4170F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573A06E-AE94-47C0-96EC-3774E49EA219}"/>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F078965-4C97-4CFE-8624-F5755D1B202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D802E606-0570-4BB3-9326-E87BC5C7B457}"/>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78146F58-8B30-4AF2-B1CE-AE9E87F69B1F}"/>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B44B25D-8E1E-4CEC-B95B-DD7284BD79C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4274DFF7-25AE-424A-B308-4C6E993DC907}"/>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C8DFD9D-AD72-4D38-8B89-693E12B01F0E}"/>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B491A40-7805-4EF1-A521-BE508DA0DACC}"/>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64B2B71-B91B-4ED9-80E9-18A6FA9ACB6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401F344-BAD7-4F44-96DE-8E83AC9A5D5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812F95F-0B84-41D8-9840-CE5A7866C9BA}"/>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1A624FC2-D1D6-4E2D-A26C-356B3471473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2F6EDA48-EAEB-4CBE-A10F-81DE955E7FD1}"/>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3626A109-B0E4-49E7-BECB-B4E348B7E3C8}"/>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8A81D3EB-E8BD-4F1F-A7FC-7B00F4F88629}"/>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69441C5B-75D8-44E7-A25E-1872DDEC6377}"/>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40CF29FA-A1DB-4DB9-9EAD-4FCC42FE19CA}"/>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100551</xdr:rowOff>
    </xdr:from>
    <xdr:ext cx="469744" cy="259045"/>
    <xdr:sp macro="" textlink="">
      <xdr:nvSpPr>
        <xdr:cNvPr id="117" name="【道路】&#10;一人当たり延長平均値テキスト">
          <a:extLst>
            <a:ext uri="{FF2B5EF4-FFF2-40B4-BE49-F238E27FC236}">
              <a16:creationId xmlns:a16="http://schemas.microsoft.com/office/drawing/2014/main" id="{37CD8F79-DE3D-4EBD-8B6F-A9BC2C3B72F5}"/>
            </a:ext>
          </a:extLst>
        </xdr:cNvPr>
        <xdr:cNvSpPr txBox="1"/>
      </xdr:nvSpPr>
      <xdr:spPr>
        <a:xfrm>
          <a:off x="9258300" y="64708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9409546C-8EA7-420B-8368-1961933C13E9}"/>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3DDF2A07-F129-4164-BAA3-9F48BE3EAD10}"/>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A7FFDE7A-21F7-4A3D-B9B2-D469D6A8EE03}"/>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DF1EA1A5-8F3E-45F5-8CBF-CA77CBA26692}"/>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772659B1-050F-44ED-BECA-7EC3881B208B}"/>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95F6B2D-C3EA-42FD-B4DF-357A27E079D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9A978E2-28B8-498D-8F78-91974FB2C63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DDEB84D-46C0-419F-8A16-BC41B2CBC64C}"/>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DBBF3EE-2F84-4D57-AAC2-FD10D557DBE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6B38E2-8316-45EE-9205-F855515E3C53}"/>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2463</xdr:rowOff>
    </xdr:from>
    <xdr:to>
      <xdr:col>55</xdr:col>
      <xdr:colOff>50800</xdr:colOff>
      <xdr:row>41</xdr:row>
      <xdr:rowOff>104063</xdr:rowOff>
    </xdr:to>
    <xdr:sp macro="" textlink="">
      <xdr:nvSpPr>
        <xdr:cNvPr id="128" name="楕円 127">
          <a:extLst>
            <a:ext uri="{FF2B5EF4-FFF2-40B4-BE49-F238E27FC236}">
              <a16:creationId xmlns:a16="http://schemas.microsoft.com/office/drawing/2014/main" id="{020EF27F-A620-47BB-8F09-E73F09C5E500}"/>
            </a:ext>
          </a:extLst>
        </xdr:cNvPr>
        <xdr:cNvSpPr/>
      </xdr:nvSpPr>
      <xdr:spPr>
        <a:xfrm>
          <a:off x="9192260" y="68757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88840</xdr:rowOff>
    </xdr:from>
    <xdr:ext cx="469744" cy="259045"/>
    <xdr:sp macro="" textlink="">
      <xdr:nvSpPr>
        <xdr:cNvPr id="129" name="【道路】&#10;一人当たり延長該当値テキスト">
          <a:extLst>
            <a:ext uri="{FF2B5EF4-FFF2-40B4-BE49-F238E27FC236}">
              <a16:creationId xmlns:a16="http://schemas.microsoft.com/office/drawing/2014/main" id="{555DCB94-B6FF-402E-9C0D-794B9CFF2586}"/>
            </a:ext>
          </a:extLst>
        </xdr:cNvPr>
        <xdr:cNvSpPr txBox="1"/>
      </xdr:nvSpPr>
      <xdr:spPr>
        <a:xfrm>
          <a:off x="9258300" y="679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2845</xdr:rowOff>
    </xdr:from>
    <xdr:to>
      <xdr:col>50</xdr:col>
      <xdr:colOff>165100</xdr:colOff>
      <xdr:row>41</xdr:row>
      <xdr:rowOff>104445</xdr:rowOff>
    </xdr:to>
    <xdr:sp macro="" textlink="">
      <xdr:nvSpPr>
        <xdr:cNvPr id="130" name="楕円 129">
          <a:extLst>
            <a:ext uri="{FF2B5EF4-FFF2-40B4-BE49-F238E27FC236}">
              <a16:creationId xmlns:a16="http://schemas.microsoft.com/office/drawing/2014/main" id="{404A3CCA-8F97-42D2-AD9C-78A65821C79D}"/>
            </a:ext>
          </a:extLst>
        </xdr:cNvPr>
        <xdr:cNvSpPr/>
      </xdr:nvSpPr>
      <xdr:spPr>
        <a:xfrm>
          <a:off x="8445500" y="687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53263</xdr:rowOff>
    </xdr:from>
    <xdr:to>
      <xdr:col>55</xdr:col>
      <xdr:colOff>0</xdr:colOff>
      <xdr:row>41</xdr:row>
      <xdr:rowOff>53645</xdr:rowOff>
    </xdr:to>
    <xdr:cxnSp macro="">
      <xdr:nvCxnSpPr>
        <xdr:cNvPr id="131" name="直線コネクタ 130">
          <a:extLst>
            <a:ext uri="{FF2B5EF4-FFF2-40B4-BE49-F238E27FC236}">
              <a16:creationId xmlns:a16="http://schemas.microsoft.com/office/drawing/2014/main" id="{5E820EFB-34C7-4BD5-BECD-F3E00803FB9D}"/>
            </a:ext>
          </a:extLst>
        </xdr:cNvPr>
        <xdr:cNvCxnSpPr/>
      </xdr:nvCxnSpPr>
      <xdr:spPr>
        <a:xfrm flipV="1">
          <a:off x="8496300" y="6926503"/>
          <a:ext cx="7239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3073</xdr:rowOff>
    </xdr:from>
    <xdr:to>
      <xdr:col>46</xdr:col>
      <xdr:colOff>38100</xdr:colOff>
      <xdr:row>41</xdr:row>
      <xdr:rowOff>104673</xdr:rowOff>
    </xdr:to>
    <xdr:sp macro="" textlink="">
      <xdr:nvSpPr>
        <xdr:cNvPr id="132" name="楕円 131">
          <a:extLst>
            <a:ext uri="{FF2B5EF4-FFF2-40B4-BE49-F238E27FC236}">
              <a16:creationId xmlns:a16="http://schemas.microsoft.com/office/drawing/2014/main" id="{9CC8F0EB-7194-40F5-95CB-7A2AD86C366E}"/>
            </a:ext>
          </a:extLst>
        </xdr:cNvPr>
        <xdr:cNvSpPr/>
      </xdr:nvSpPr>
      <xdr:spPr>
        <a:xfrm>
          <a:off x="7670800" y="687631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53645</xdr:rowOff>
    </xdr:from>
    <xdr:to>
      <xdr:col>50</xdr:col>
      <xdr:colOff>114300</xdr:colOff>
      <xdr:row>41</xdr:row>
      <xdr:rowOff>53873</xdr:rowOff>
    </xdr:to>
    <xdr:cxnSp macro="">
      <xdr:nvCxnSpPr>
        <xdr:cNvPr id="133" name="直線コネクタ 132">
          <a:extLst>
            <a:ext uri="{FF2B5EF4-FFF2-40B4-BE49-F238E27FC236}">
              <a16:creationId xmlns:a16="http://schemas.microsoft.com/office/drawing/2014/main" id="{CDFD30A0-92AB-4540-BEFC-06B977F029FA}"/>
            </a:ext>
          </a:extLst>
        </xdr:cNvPr>
        <xdr:cNvCxnSpPr/>
      </xdr:nvCxnSpPr>
      <xdr:spPr>
        <a:xfrm flipV="1">
          <a:off x="7713980" y="6926885"/>
          <a:ext cx="78232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3683</xdr:rowOff>
    </xdr:from>
    <xdr:to>
      <xdr:col>41</xdr:col>
      <xdr:colOff>101600</xdr:colOff>
      <xdr:row>41</xdr:row>
      <xdr:rowOff>105283</xdr:rowOff>
    </xdr:to>
    <xdr:sp macro="" textlink="">
      <xdr:nvSpPr>
        <xdr:cNvPr id="134" name="楕円 133">
          <a:extLst>
            <a:ext uri="{FF2B5EF4-FFF2-40B4-BE49-F238E27FC236}">
              <a16:creationId xmlns:a16="http://schemas.microsoft.com/office/drawing/2014/main" id="{F0A3CCEF-B214-4441-8C4A-EF688498D972}"/>
            </a:ext>
          </a:extLst>
        </xdr:cNvPr>
        <xdr:cNvSpPr/>
      </xdr:nvSpPr>
      <xdr:spPr>
        <a:xfrm>
          <a:off x="6873240" y="687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53873</xdr:rowOff>
    </xdr:from>
    <xdr:to>
      <xdr:col>45</xdr:col>
      <xdr:colOff>177800</xdr:colOff>
      <xdr:row>41</xdr:row>
      <xdr:rowOff>54483</xdr:rowOff>
    </xdr:to>
    <xdr:cxnSp macro="">
      <xdr:nvCxnSpPr>
        <xdr:cNvPr id="135" name="直線コネクタ 134">
          <a:extLst>
            <a:ext uri="{FF2B5EF4-FFF2-40B4-BE49-F238E27FC236}">
              <a16:creationId xmlns:a16="http://schemas.microsoft.com/office/drawing/2014/main" id="{FF4DA3F7-8753-41D8-B516-B230C6EA2C0F}"/>
            </a:ext>
          </a:extLst>
        </xdr:cNvPr>
        <xdr:cNvCxnSpPr/>
      </xdr:nvCxnSpPr>
      <xdr:spPr>
        <a:xfrm flipV="1">
          <a:off x="6924040" y="6927113"/>
          <a:ext cx="78994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4140</xdr:rowOff>
    </xdr:from>
    <xdr:to>
      <xdr:col>36</xdr:col>
      <xdr:colOff>165100</xdr:colOff>
      <xdr:row>41</xdr:row>
      <xdr:rowOff>105740</xdr:rowOff>
    </xdr:to>
    <xdr:sp macro="" textlink="">
      <xdr:nvSpPr>
        <xdr:cNvPr id="136" name="楕円 135">
          <a:extLst>
            <a:ext uri="{FF2B5EF4-FFF2-40B4-BE49-F238E27FC236}">
              <a16:creationId xmlns:a16="http://schemas.microsoft.com/office/drawing/2014/main" id="{AE24C774-E6CC-45F8-81E4-48119CAC55C5}"/>
            </a:ext>
          </a:extLst>
        </xdr:cNvPr>
        <xdr:cNvSpPr/>
      </xdr:nvSpPr>
      <xdr:spPr>
        <a:xfrm>
          <a:off x="6098540" y="687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54483</xdr:rowOff>
    </xdr:from>
    <xdr:to>
      <xdr:col>41</xdr:col>
      <xdr:colOff>50800</xdr:colOff>
      <xdr:row>41</xdr:row>
      <xdr:rowOff>54940</xdr:rowOff>
    </xdr:to>
    <xdr:cxnSp macro="">
      <xdr:nvCxnSpPr>
        <xdr:cNvPr id="137" name="直線コネクタ 136">
          <a:extLst>
            <a:ext uri="{FF2B5EF4-FFF2-40B4-BE49-F238E27FC236}">
              <a16:creationId xmlns:a16="http://schemas.microsoft.com/office/drawing/2014/main" id="{4DF39E7F-A5FD-4547-9329-67128E1F83CD}"/>
            </a:ext>
          </a:extLst>
        </xdr:cNvPr>
        <xdr:cNvCxnSpPr/>
      </xdr:nvCxnSpPr>
      <xdr:spPr>
        <a:xfrm flipV="1">
          <a:off x="6149340" y="6927723"/>
          <a:ext cx="7747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31437</xdr:rowOff>
    </xdr:from>
    <xdr:ext cx="469744" cy="259045"/>
    <xdr:sp macro="" textlink="">
      <xdr:nvSpPr>
        <xdr:cNvPr id="138" name="n_1aveValue【道路】&#10;一人当たり延長">
          <a:extLst>
            <a:ext uri="{FF2B5EF4-FFF2-40B4-BE49-F238E27FC236}">
              <a16:creationId xmlns:a16="http://schemas.microsoft.com/office/drawing/2014/main" id="{C645A228-8D6F-4843-ADA4-EC1C2D5ED0BD}"/>
            </a:ext>
          </a:extLst>
        </xdr:cNvPr>
        <xdr:cNvSpPr txBox="1"/>
      </xdr:nvSpPr>
      <xdr:spPr>
        <a:xfrm>
          <a:off x="8271587" y="640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37914</xdr:rowOff>
    </xdr:from>
    <xdr:ext cx="469744" cy="259045"/>
    <xdr:sp macro="" textlink="">
      <xdr:nvSpPr>
        <xdr:cNvPr id="139" name="n_2aveValue【道路】&#10;一人当たり延長">
          <a:extLst>
            <a:ext uri="{FF2B5EF4-FFF2-40B4-BE49-F238E27FC236}">
              <a16:creationId xmlns:a16="http://schemas.microsoft.com/office/drawing/2014/main" id="{95B03C87-1E21-4500-B8B3-B483904EE697}"/>
            </a:ext>
          </a:extLst>
        </xdr:cNvPr>
        <xdr:cNvSpPr txBox="1"/>
      </xdr:nvSpPr>
      <xdr:spPr>
        <a:xfrm>
          <a:off x="7509587" y="6408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32885</xdr:rowOff>
    </xdr:from>
    <xdr:ext cx="469744" cy="259045"/>
    <xdr:sp macro="" textlink="">
      <xdr:nvSpPr>
        <xdr:cNvPr id="140" name="n_3aveValue【道路】&#10;一人当たり延長">
          <a:extLst>
            <a:ext uri="{FF2B5EF4-FFF2-40B4-BE49-F238E27FC236}">
              <a16:creationId xmlns:a16="http://schemas.microsoft.com/office/drawing/2014/main" id="{0E7EFEEE-9E8F-4AD5-975D-689FC5BBD36C}"/>
            </a:ext>
          </a:extLst>
        </xdr:cNvPr>
        <xdr:cNvSpPr txBox="1"/>
      </xdr:nvSpPr>
      <xdr:spPr>
        <a:xfrm>
          <a:off x="6712027" y="6403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EDEAF583-927C-430E-855B-5B99D2CD063C}"/>
            </a:ext>
          </a:extLst>
        </xdr:cNvPr>
        <xdr:cNvSpPr txBox="1"/>
      </xdr:nvSpPr>
      <xdr:spPr>
        <a:xfrm>
          <a:off x="5937327" y="6384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95572</xdr:rowOff>
    </xdr:from>
    <xdr:ext cx="469744" cy="259045"/>
    <xdr:sp macro="" textlink="">
      <xdr:nvSpPr>
        <xdr:cNvPr id="142" name="n_1mainValue【道路】&#10;一人当たり延長">
          <a:extLst>
            <a:ext uri="{FF2B5EF4-FFF2-40B4-BE49-F238E27FC236}">
              <a16:creationId xmlns:a16="http://schemas.microsoft.com/office/drawing/2014/main" id="{BF35321B-9EF7-4F04-8367-A108DFD5F599}"/>
            </a:ext>
          </a:extLst>
        </xdr:cNvPr>
        <xdr:cNvSpPr txBox="1"/>
      </xdr:nvSpPr>
      <xdr:spPr>
        <a:xfrm>
          <a:off x="8271587" y="6968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95800</xdr:rowOff>
    </xdr:from>
    <xdr:ext cx="469744" cy="259045"/>
    <xdr:sp macro="" textlink="">
      <xdr:nvSpPr>
        <xdr:cNvPr id="143" name="n_2mainValue【道路】&#10;一人当たり延長">
          <a:extLst>
            <a:ext uri="{FF2B5EF4-FFF2-40B4-BE49-F238E27FC236}">
              <a16:creationId xmlns:a16="http://schemas.microsoft.com/office/drawing/2014/main" id="{037FE56B-5108-44D6-A82A-C8408315B202}"/>
            </a:ext>
          </a:extLst>
        </xdr:cNvPr>
        <xdr:cNvSpPr txBox="1"/>
      </xdr:nvSpPr>
      <xdr:spPr>
        <a:xfrm>
          <a:off x="7509587" y="6969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96410</xdr:rowOff>
    </xdr:from>
    <xdr:ext cx="469744" cy="259045"/>
    <xdr:sp macro="" textlink="">
      <xdr:nvSpPr>
        <xdr:cNvPr id="144" name="n_3mainValue【道路】&#10;一人当たり延長">
          <a:extLst>
            <a:ext uri="{FF2B5EF4-FFF2-40B4-BE49-F238E27FC236}">
              <a16:creationId xmlns:a16="http://schemas.microsoft.com/office/drawing/2014/main" id="{B82697D4-84C8-4DB7-9AE6-A1CF37771EBC}"/>
            </a:ext>
          </a:extLst>
        </xdr:cNvPr>
        <xdr:cNvSpPr txBox="1"/>
      </xdr:nvSpPr>
      <xdr:spPr>
        <a:xfrm>
          <a:off x="6712027" y="6969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96867</xdr:rowOff>
    </xdr:from>
    <xdr:ext cx="469744" cy="259045"/>
    <xdr:sp macro="" textlink="">
      <xdr:nvSpPr>
        <xdr:cNvPr id="145" name="n_4mainValue【道路】&#10;一人当たり延長">
          <a:extLst>
            <a:ext uri="{FF2B5EF4-FFF2-40B4-BE49-F238E27FC236}">
              <a16:creationId xmlns:a16="http://schemas.microsoft.com/office/drawing/2014/main" id="{846C97EC-6072-4223-9B90-FF54BA5793CB}"/>
            </a:ext>
          </a:extLst>
        </xdr:cNvPr>
        <xdr:cNvSpPr txBox="1"/>
      </xdr:nvSpPr>
      <xdr:spPr>
        <a:xfrm>
          <a:off x="5937327" y="697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4F21EDE-D045-49E6-9B66-FA89D8BB78B7}"/>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A8DC1F8-EDF5-4C3D-A0A0-32F66212D6E3}"/>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29FB062C-F0D0-495E-932D-2ED3E55C34B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3FC7DE45-664F-42EF-B4D1-F6655BACFB4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A8C1E1-E861-4CC2-BA71-C481D94D40C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8C49B42-7498-42D1-90F4-0C0E9318DD7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31CEAA4-9CAA-4BC9-B581-10838999499D}"/>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5E3EE97-0215-45AF-B4CD-8E7873E0063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5D41558-4E7A-4798-8A9F-46EDB733D74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FDD4D2F2-9F2E-41EE-B30A-3402960E0D92}"/>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A0C33682-F9FF-4EBE-9CB2-9DAAD8FEFE0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C13C043-35DD-42F6-BC00-A6FE6E8EBDA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D678664-E660-4A9B-8BFE-EAD692B03EB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BE755E2F-462E-4D4F-A5DF-FEB05D7075F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C8163965-C8D5-470F-8D21-E755DF566649}"/>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101E772-F1FB-40D1-8F40-DE3F8EDC708E}"/>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062AC26-D562-40CC-9AFA-EF765C56C262}"/>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B22F161E-B82C-4732-BC6C-CCFE05AE8A0D}"/>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9CB0E511-1CA8-4337-8E7A-B7C50FC15C3D}"/>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57FDFC4-942F-4A1C-ABC2-BED4902C77C2}"/>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58161049-E9FD-4B81-AA3E-3F1C7656E244}"/>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901C051-24C2-4D29-99B3-098CB44BCD78}"/>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9CDC1A83-3CF3-44B4-AA8A-02DDB1336EB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FFC70E7C-41EA-4346-9522-2F30DCCE76E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CB3EA470-99FA-43AA-A562-F5AA813CE7E3}"/>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AC37BE8E-53DD-459D-AE98-96F350DE1C83}"/>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FD2ABABD-E03E-40E2-9D6B-8E54FBEE2D59}"/>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11F89499-4A90-47AE-8F0B-E15D96F8E3A0}"/>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4A1ECB76-240F-416C-A249-CF2CC91373AC}"/>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F870FA2D-1A89-4840-8C85-BD4BEA4527DA}"/>
            </a:ext>
          </a:extLst>
        </xdr:cNvPr>
        <xdr:cNvSpPr txBox="1"/>
      </xdr:nvSpPr>
      <xdr:spPr>
        <a:xfrm>
          <a:off x="412496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76F820EE-4E51-4F7B-A927-556869B45CA5}"/>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99741DFF-F62D-4635-A844-DED4C728183F}"/>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66E32B54-3F31-44EF-A04A-5EA33C8C5839}"/>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3EDACA96-81F0-4CA0-8891-929902F6F985}"/>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5471D51C-BB14-4282-BECD-C1AB2EEDDFF7}"/>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F093C60-0AC6-4161-9AB4-59344FE05F7A}"/>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485D25D-B5AC-4A80-9C18-40D45B94E05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A3367B1-8E6A-484A-9297-0E428D02A6FE}"/>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A3EC1D9-D8EE-40A3-9FC2-305AD29B5E6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C2E94CD-0541-4905-8231-6F21377A64B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86360</xdr:rowOff>
    </xdr:from>
    <xdr:to>
      <xdr:col>24</xdr:col>
      <xdr:colOff>114300</xdr:colOff>
      <xdr:row>62</xdr:row>
      <xdr:rowOff>16510</xdr:rowOff>
    </xdr:to>
    <xdr:sp macro="" textlink="">
      <xdr:nvSpPr>
        <xdr:cNvPr id="186" name="楕円 185">
          <a:extLst>
            <a:ext uri="{FF2B5EF4-FFF2-40B4-BE49-F238E27FC236}">
              <a16:creationId xmlns:a16="http://schemas.microsoft.com/office/drawing/2014/main" id="{AF57D60D-7245-49ED-8241-C9463E852F7C}"/>
            </a:ext>
          </a:extLst>
        </xdr:cNvPr>
        <xdr:cNvSpPr/>
      </xdr:nvSpPr>
      <xdr:spPr>
        <a:xfrm>
          <a:off x="4036060" y="1031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64787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34F79103-10F5-4CAA-B836-FD507C327D3C}"/>
            </a:ext>
          </a:extLst>
        </xdr:cNvPr>
        <xdr:cNvSpPr txBox="1"/>
      </xdr:nvSpPr>
      <xdr:spPr>
        <a:xfrm>
          <a:off x="4124960"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73025</xdr:rowOff>
    </xdr:from>
    <xdr:to>
      <xdr:col>20</xdr:col>
      <xdr:colOff>38100</xdr:colOff>
      <xdr:row>62</xdr:row>
      <xdr:rowOff>3175</xdr:rowOff>
    </xdr:to>
    <xdr:sp macro="" textlink="">
      <xdr:nvSpPr>
        <xdr:cNvPr id="188" name="楕円 187">
          <a:extLst>
            <a:ext uri="{FF2B5EF4-FFF2-40B4-BE49-F238E27FC236}">
              <a16:creationId xmlns:a16="http://schemas.microsoft.com/office/drawing/2014/main" id="{EEC42B45-1243-41F5-9838-8685DE6DA823}"/>
            </a:ext>
          </a:extLst>
        </xdr:cNvPr>
        <xdr:cNvSpPr/>
      </xdr:nvSpPr>
      <xdr:spPr>
        <a:xfrm>
          <a:off x="3312160" y="10299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123825</xdr:rowOff>
    </xdr:from>
    <xdr:to>
      <xdr:col>24</xdr:col>
      <xdr:colOff>63500</xdr:colOff>
      <xdr:row>61</xdr:row>
      <xdr:rowOff>137160</xdr:rowOff>
    </xdr:to>
    <xdr:cxnSp macro="">
      <xdr:nvCxnSpPr>
        <xdr:cNvPr id="189" name="直線コネクタ 188">
          <a:extLst>
            <a:ext uri="{FF2B5EF4-FFF2-40B4-BE49-F238E27FC236}">
              <a16:creationId xmlns:a16="http://schemas.microsoft.com/office/drawing/2014/main" id="{048BD7B8-51D9-4C00-A281-6327AE25E85D}"/>
            </a:ext>
          </a:extLst>
        </xdr:cNvPr>
        <xdr:cNvCxnSpPr/>
      </xdr:nvCxnSpPr>
      <xdr:spPr>
        <a:xfrm>
          <a:off x="3355340" y="10349865"/>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139700</xdr:rowOff>
    </xdr:from>
    <xdr:to>
      <xdr:col>15</xdr:col>
      <xdr:colOff>101600</xdr:colOff>
      <xdr:row>62</xdr:row>
      <xdr:rowOff>69850</xdr:rowOff>
    </xdr:to>
    <xdr:sp macro="" textlink="">
      <xdr:nvSpPr>
        <xdr:cNvPr id="190" name="楕円 189">
          <a:extLst>
            <a:ext uri="{FF2B5EF4-FFF2-40B4-BE49-F238E27FC236}">
              <a16:creationId xmlns:a16="http://schemas.microsoft.com/office/drawing/2014/main" id="{857B99CE-E57D-4C4C-8733-05F7044A09AE}"/>
            </a:ext>
          </a:extLst>
        </xdr:cNvPr>
        <xdr:cNvSpPr/>
      </xdr:nvSpPr>
      <xdr:spPr>
        <a:xfrm>
          <a:off x="2514600" y="103657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123825</xdr:rowOff>
    </xdr:from>
    <xdr:to>
      <xdr:col>19</xdr:col>
      <xdr:colOff>177800</xdr:colOff>
      <xdr:row>62</xdr:row>
      <xdr:rowOff>19050</xdr:rowOff>
    </xdr:to>
    <xdr:cxnSp macro="">
      <xdr:nvCxnSpPr>
        <xdr:cNvPr id="191" name="直線コネクタ 190">
          <a:extLst>
            <a:ext uri="{FF2B5EF4-FFF2-40B4-BE49-F238E27FC236}">
              <a16:creationId xmlns:a16="http://schemas.microsoft.com/office/drawing/2014/main" id="{E34D18F4-0B03-4F50-9499-7451C74EF602}"/>
            </a:ext>
          </a:extLst>
        </xdr:cNvPr>
        <xdr:cNvCxnSpPr/>
      </xdr:nvCxnSpPr>
      <xdr:spPr>
        <a:xfrm flipV="1">
          <a:off x="2565400" y="10349865"/>
          <a:ext cx="78994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21590</xdr:rowOff>
    </xdr:from>
    <xdr:to>
      <xdr:col>10</xdr:col>
      <xdr:colOff>165100</xdr:colOff>
      <xdr:row>62</xdr:row>
      <xdr:rowOff>123190</xdr:rowOff>
    </xdr:to>
    <xdr:sp macro="" textlink="">
      <xdr:nvSpPr>
        <xdr:cNvPr id="192" name="楕円 191">
          <a:extLst>
            <a:ext uri="{FF2B5EF4-FFF2-40B4-BE49-F238E27FC236}">
              <a16:creationId xmlns:a16="http://schemas.microsoft.com/office/drawing/2014/main" id="{C878B2E2-96E6-4711-B326-9EEB87BDFF1F}"/>
            </a:ext>
          </a:extLst>
        </xdr:cNvPr>
        <xdr:cNvSpPr/>
      </xdr:nvSpPr>
      <xdr:spPr>
        <a:xfrm>
          <a:off x="1739900" y="1041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19050</xdr:rowOff>
    </xdr:from>
    <xdr:to>
      <xdr:col>15</xdr:col>
      <xdr:colOff>50800</xdr:colOff>
      <xdr:row>62</xdr:row>
      <xdr:rowOff>72390</xdr:rowOff>
    </xdr:to>
    <xdr:cxnSp macro="">
      <xdr:nvCxnSpPr>
        <xdr:cNvPr id="193" name="直線コネクタ 192">
          <a:extLst>
            <a:ext uri="{FF2B5EF4-FFF2-40B4-BE49-F238E27FC236}">
              <a16:creationId xmlns:a16="http://schemas.microsoft.com/office/drawing/2014/main" id="{1C7AE226-F7F1-4339-A65C-82A57FE56275}"/>
            </a:ext>
          </a:extLst>
        </xdr:cNvPr>
        <xdr:cNvCxnSpPr/>
      </xdr:nvCxnSpPr>
      <xdr:spPr>
        <a:xfrm flipV="1">
          <a:off x="1790700" y="10412730"/>
          <a:ext cx="7747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84455</xdr:rowOff>
    </xdr:from>
    <xdr:to>
      <xdr:col>6</xdr:col>
      <xdr:colOff>38100</xdr:colOff>
      <xdr:row>63</xdr:row>
      <xdr:rowOff>14605</xdr:rowOff>
    </xdr:to>
    <xdr:sp macro="" textlink="">
      <xdr:nvSpPr>
        <xdr:cNvPr id="194" name="楕円 193">
          <a:extLst>
            <a:ext uri="{FF2B5EF4-FFF2-40B4-BE49-F238E27FC236}">
              <a16:creationId xmlns:a16="http://schemas.microsoft.com/office/drawing/2014/main" id="{BC5BDA16-2C3D-4B87-8D40-46B85B90C1F5}"/>
            </a:ext>
          </a:extLst>
        </xdr:cNvPr>
        <xdr:cNvSpPr/>
      </xdr:nvSpPr>
      <xdr:spPr>
        <a:xfrm>
          <a:off x="965200" y="10478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72390</xdr:rowOff>
    </xdr:from>
    <xdr:to>
      <xdr:col>10</xdr:col>
      <xdr:colOff>114300</xdr:colOff>
      <xdr:row>62</xdr:row>
      <xdr:rowOff>135255</xdr:rowOff>
    </xdr:to>
    <xdr:cxnSp macro="">
      <xdr:nvCxnSpPr>
        <xdr:cNvPr id="195" name="直線コネクタ 194">
          <a:extLst>
            <a:ext uri="{FF2B5EF4-FFF2-40B4-BE49-F238E27FC236}">
              <a16:creationId xmlns:a16="http://schemas.microsoft.com/office/drawing/2014/main" id="{7437397D-95A1-4E14-A629-231FE7562658}"/>
            </a:ext>
          </a:extLst>
        </xdr:cNvPr>
        <xdr:cNvCxnSpPr/>
      </xdr:nvCxnSpPr>
      <xdr:spPr>
        <a:xfrm flipV="1">
          <a:off x="1008380" y="10466070"/>
          <a:ext cx="78232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03A5C633-BAE6-43FE-B8EB-44D6B6E4F47A}"/>
            </a:ext>
          </a:extLst>
        </xdr:cNvPr>
        <xdr:cNvSpPr txBox="1"/>
      </xdr:nvSpPr>
      <xdr:spPr>
        <a:xfrm>
          <a:off x="317056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CFF9F624-BFC2-400A-9C2D-B0712C25A48A}"/>
            </a:ext>
          </a:extLst>
        </xdr:cNvPr>
        <xdr:cNvSpPr txBox="1"/>
      </xdr:nvSpPr>
      <xdr:spPr>
        <a:xfrm>
          <a:off x="23857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5CE5B4E1-438A-4928-8D4F-230E630C667F}"/>
            </a:ext>
          </a:extLst>
        </xdr:cNvPr>
        <xdr:cNvSpPr txBox="1"/>
      </xdr:nvSpPr>
      <xdr:spPr>
        <a:xfrm>
          <a:off x="161100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552E0C81-62BE-44F8-8EB7-6E5F4D5D5150}"/>
            </a:ext>
          </a:extLst>
        </xdr:cNvPr>
        <xdr:cNvSpPr txBox="1"/>
      </xdr:nvSpPr>
      <xdr:spPr>
        <a:xfrm>
          <a:off x="83630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165752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E098A128-1362-42E1-9BC1-4B6ED0BFE95E}"/>
            </a:ext>
          </a:extLst>
        </xdr:cNvPr>
        <xdr:cNvSpPr txBox="1"/>
      </xdr:nvSpPr>
      <xdr:spPr>
        <a:xfrm>
          <a:off x="317056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60977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82ABC16F-80C1-45C5-B341-1BDEA3C4CE58}"/>
            </a:ext>
          </a:extLst>
        </xdr:cNvPr>
        <xdr:cNvSpPr txBox="1"/>
      </xdr:nvSpPr>
      <xdr:spPr>
        <a:xfrm>
          <a:off x="238570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114317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303417CA-8A1C-49CD-889E-51152ABF453F}"/>
            </a:ext>
          </a:extLst>
        </xdr:cNvPr>
        <xdr:cNvSpPr txBox="1"/>
      </xdr:nvSpPr>
      <xdr:spPr>
        <a:xfrm>
          <a:off x="1611004" y="1050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5732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677B0EB1-807F-42EA-AF18-9682138E3117}"/>
            </a:ext>
          </a:extLst>
        </xdr:cNvPr>
        <xdr:cNvSpPr txBox="1"/>
      </xdr:nvSpPr>
      <xdr:spPr>
        <a:xfrm>
          <a:off x="83630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3E6F335C-D11E-4A34-8E1A-D56941F3C7C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478A8177-57AE-47DC-9469-312585304AC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84BCEC18-5F41-4B9B-BC14-451827C8B40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ECF2929D-1E1B-4EDC-8328-E1D3C9026EA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6A4F705E-320D-4FC4-9953-2A9284E5687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DC7E5FD1-6067-4EE9-A217-FFA2FA664163}"/>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6D0AE60D-8481-4F78-9B9F-280BD0450DC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58EAB99-7065-47CE-B5E3-76D7F72F1809}"/>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99E716D7-BF20-45EC-8E35-E2ABB2ECD25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FC93E9B4-89FF-4D4C-82CA-4C8854789E2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B8D3BF81-3220-4ABF-B102-51E55AE0C340}"/>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47FA6101-B622-4345-9203-17E1C567BD8B}"/>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24A4775B-212C-43F9-BD07-AE3DA282B2F8}"/>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26390494-FDA9-4547-94C1-F597110E854A}"/>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7E9DE75A-942A-4BA2-BCD6-29E8674F3B48}"/>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EE7B341D-98A7-4833-B68E-DE0F0F4641B3}"/>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E740B0A4-3B7E-4D9D-92A9-0625827B6893}"/>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222C6724-F62C-46D5-A556-F49521FEE430}"/>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0AAC6B44-E530-42C6-B7C9-74940AEE4C93}"/>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9FEBEDA8-6525-47F6-89CA-EEC9FE2B9044}"/>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56F554D0-A254-4A16-865C-540B8A03E99D}"/>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31DD3A5A-142A-49F9-B5E6-1780DFC7CC81}"/>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A08D5E26-FD6D-4BB5-AEB0-75632CFC3F6E}"/>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4AB7BB27-F568-438E-8056-0BD9380DEA91}"/>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365380C6-A146-407D-9BE2-6D1A22572362}"/>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81845070-9A02-4F28-A0E5-E0869DC3F913}"/>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3E7F7C1-DEA8-448F-94BE-66BF411A2742}"/>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B44969EE-6994-49DA-B111-3AC384E59CF8}"/>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2E08C3C9-C7C4-48E2-9B22-425893CC9910}"/>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A0011EEA-A819-420E-8528-690EC1664256}"/>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A18BB021-FF4E-449F-8F79-2039901C21C0}"/>
            </a:ext>
          </a:extLst>
        </xdr:cNvPr>
        <xdr:cNvSpPr txBox="1"/>
      </xdr:nvSpPr>
      <xdr:spPr>
        <a:xfrm>
          <a:off x="9258300" y="10352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F49180F-F7B1-432F-BFF7-48043FAF49D7}"/>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9EF430E3-BC89-4B22-9EC9-2CCBC86F35F9}"/>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F936646A-4577-47F5-867B-82ECD25A91C1}"/>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E447E206-3613-4BFA-A301-4641D2D722BB}"/>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9AD540B3-1109-4416-A7A2-4B52BB89F4A8}"/>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F194F38A-2D5B-4EF7-ADC5-15448E4CED8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AAE865C-881C-4453-8271-02569827456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152FF5A-E0E4-4EFB-BD1C-6F3FAFB2CBF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5D8F2D-0312-40C6-9C8B-F5E000B79583}"/>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C335198-CE4D-4634-9F17-23A347A2C165}"/>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84149</xdr:rowOff>
    </xdr:from>
    <xdr:to>
      <xdr:col>55</xdr:col>
      <xdr:colOff>50800</xdr:colOff>
      <xdr:row>64</xdr:row>
      <xdr:rowOff>14299</xdr:rowOff>
    </xdr:to>
    <xdr:sp macro="" textlink="">
      <xdr:nvSpPr>
        <xdr:cNvPr id="245" name="楕円 244">
          <a:extLst>
            <a:ext uri="{FF2B5EF4-FFF2-40B4-BE49-F238E27FC236}">
              <a16:creationId xmlns:a16="http://schemas.microsoft.com/office/drawing/2014/main" id="{ED503919-CB36-4C5E-8CD6-EF624E22BB75}"/>
            </a:ext>
          </a:extLst>
        </xdr:cNvPr>
        <xdr:cNvSpPr/>
      </xdr:nvSpPr>
      <xdr:spPr>
        <a:xfrm>
          <a:off x="9192260" y="106454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62576</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AE8588BE-7A07-44D8-A332-6DB26941A396}"/>
            </a:ext>
          </a:extLst>
        </xdr:cNvPr>
        <xdr:cNvSpPr txBox="1"/>
      </xdr:nvSpPr>
      <xdr:spPr>
        <a:xfrm>
          <a:off x="9258300" y="1062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84691</xdr:rowOff>
    </xdr:from>
    <xdr:to>
      <xdr:col>50</xdr:col>
      <xdr:colOff>165100</xdr:colOff>
      <xdr:row>64</xdr:row>
      <xdr:rowOff>14841</xdr:rowOff>
    </xdr:to>
    <xdr:sp macro="" textlink="">
      <xdr:nvSpPr>
        <xdr:cNvPr id="247" name="楕円 246">
          <a:extLst>
            <a:ext uri="{FF2B5EF4-FFF2-40B4-BE49-F238E27FC236}">
              <a16:creationId xmlns:a16="http://schemas.microsoft.com/office/drawing/2014/main" id="{C46B938B-CE7F-43F2-A25E-C0455B344F6A}"/>
            </a:ext>
          </a:extLst>
        </xdr:cNvPr>
        <xdr:cNvSpPr/>
      </xdr:nvSpPr>
      <xdr:spPr>
        <a:xfrm>
          <a:off x="8445500" y="106460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134949</xdr:rowOff>
    </xdr:from>
    <xdr:to>
      <xdr:col>55</xdr:col>
      <xdr:colOff>0</xdr:colOff>
      <xdr:row>63</xdr:row>
      <xdr:rowOff>135491</xdr:rowOff>
    </xdr:to>
    <xdr:cxnSp macro="">
      <xdr:nvCxnSpPr>
        <xdr:cNvPr id="248" name="直線コネクタ 247">
          <a:extLst>
            <a:ext uri="{FF2B5EF4-FFF2-40B4-BE49-F238E27FC236}">
              <a16:creationId xmlns:a16="http://schemas.microsoft.com/office/drawing/2014/main" id="{63B20957-2525-4408-8D86-367AD3796C6F}"/>
            </a:ext>
          </a:extLst>
        </xdr:cNvPr>
        <xdr:cNvCxnSpPr/>
      </xdr:nvCxnSpPr>
      <xdr:spPr>
        <a:xfrm flipV="1">
          <a:off x="8496300" y="10696269"/>
          <a:ext cx="723900" cy="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93714</xdr:rowOff>
    </xdr:from>
    <xdr:to>
      <xdr:col>46</xdr:col>
      <xdr:colOff>38100</xdr:colOff>
      <xdr:row>64</xdr:row>
      <xdr:rowOff>23864</xdr:rowOff>
    </xdr:to>
    <xdr:sp macro="" textlink="">
      <xdr:nvSpPr>
        <xdr:cNvPr id="249" name="楕円 248">
          <a:extLst>
            <a:ext uri="{FF2B5EF4-FFF2-40B4-BE49-F238E27FC236}">
              <a16:creationId xmlns:a16="http://schemas.microsoft.com/office/drawing/2014/main" id="{AFC336B4-D7FE-48AA-B584-92435159E0BE}"/>
            </a:ext>
          </a:extLst>
        </xdr:cNvPr>
        <xdr:cNvSpPr/>
      </xdr:nvSpPr>
      <xdr:spPr>
        <a:xfrm>
          <a:off x="7670800" y="106550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135491</xdr:rowOff>
    </xdr:from>
    <xdr:to>
      <xdr:col>50</xdr:col>
      <xdr:colOff>114300</xdr:colOff>
      <xdr:row>63</xdr:row>
      <xdr:rowOff>144514</xdr:rowOff>
    </xdr:to>
    <xdr:cxnSp macro="">
      <xdr:nvCxnSpPr>
        <xdr:cNvPr id="250" name="直線コネクタ 249">
          <a:extLst>
            <a:ext uri="{FF2B5EF4-FFF2-40B4-BE49-F238E27FC236}">
              <a16:creationId xmlns:a16="http://schemas.microsoft.com/office/drawing/2014/main" id="{7FA9FAF5-757E-4AA3-8E14-A5618FD4895C}"/>
            </a:ext>
          </a:extLst>
        </xdr:cNvPr>
        <xdr:cNvCxnSpPr/>
      </xdr:nvCxnSpPr>
      <xdr:spPr>
        <a:xfrm flipV="1">
          <a:off x="7713980" y="10696811"/>
          <a:ext cx="782320" cy="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100994</xdr:rowOff>
    </xdr:from>
    <xdr:to>
      <xdr:col>41</xdr:col>
      <xdr:colOff>101600</xdr:colOff>
      <xdr:row>64</xdr:row>
      <xdr:rowOff>31144</xdr:rowOff>
    </xdr:to>
    <xdr:sp macro="" textlink="">
      <xdr:nvSpPr>
        <xdr:cNvPr id="251" name="楕円 250">
          <a:extLst>
            <a:ext uri="{FF2B5EF4-FFF2-40B4-BE49-F238E27FC236}">
              <a16:creationId xmlns:a16="http://schemas.microsoft.com/office/drawing/2014/main" id="{5CC3EC4D-8B06-4543-9D93-B493FA40F870}"/>
            </a:ext>
          </a:extLst>
        </xdr:cNvPr>
        <xdr:cNvSpPr/>
      </xdr:nvSpPr>
      <xdr:spPr>
        <a:xfrm>
          <a:off x="6873240" y="106623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144514</xdr:rowOff>
    </xdr:from>
    <xdr:to>
      <xdr:col>45</xdr:col>
      <xdr:colOff>177800</xdr:colOff>
      <xdr:row>63</xdr:row>
      <xdr:rowOff>151794</xdr:rowOff>
    </xdr:to>
    <xdr:cxnSp macro="">
      <xdr:nvCxnSpPr>
        <xdr:cNvPr id="252" name="直線コネクタ 251">
          <a:extLst>
            <a:ext uri="{FF2B5EF4-FFF2-40B4-BE49-F238E27FC236}">
              <a16:creationId xmlns:a16="http://schemas.microsoft.com/office/drawing/2014/main" id="{0860F640-E110-4397-96B4-BC986C1ADAF6}"/>
            </a:ext>
          </a:extLst>
        </xdr:cNvPr>
        <xdr:cNvCxnSpPr/>
      </xdr:nvCxnSpPr>
      <xdr:spPr>
        <a:xfrm flipV="1">
          <a:off x="6924040" y="10705834"/>
          <a:ext cx="789940" cy="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108456</xdr:rowOff>
    </xdr:from>
    <xdr:to>
      <xdr:col>36</xdr:col>
      <xdr:colOff>165100</xdr:colOff>
      <xdr:row>64</xdr:row>
      <xdr:rowOff>38606</xdr:rowOff>
    </xdr:to>
    <xdr:sp macro="" textlink="">
      <xdr:nvSpPr>
        <xdr:cNvPr id="253" name="楕円 252">
          <a:extLst>
            <a:ext uri="{FF2B5EF4-FFF2-40B4-BE49-F238E27FC236}">
              <a16:creationId xmlns:a16="http://schemas.microsoft.com/office/drawing/2014/main" id="{82CEC185-80CF-4670-8B76-6CECFF3FC43D}"/>
            </a:ext>
          </a:extLst>
        </xdr:cNvPr>
        <xdr:cNvSpPr/>
      </xdr:nvSpPr>
      <xdr:spPr>
        <a:xfrm>
          <a:off x="6098540" y="10669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151794</xdr:rowOff>
    </xdr:from>
    <xdr:to>
      <xdr:col>41</xdr:col>
      <xdr:colOff>50800</xdr:colOff>
      <xdr:row>63</xdr:row>
      <xdr:rowOff>159256</xdr:rowOff>
    </xdr:to>
    <xdr:cxnSp macro="">
      <xdr:nvCxnSpPr>
        <xdr:cNvPr id="254" name="直線コネクタ 253">
          <a:extLst>
            <a:ext uri="{FF2B5EF4-FFF2-40B4-BE49-F238E27FC236}">
              <a16:creationId xmlns:a16="http://schemas.microsoft.com/office/drawing/2014/main" id="{9747C839-8891-4E21-B356-A0F2FF62BE64}"/>
            </a:ext>
          </a:extLst>
        </xdr:cNvPr>
        <xdr:cNvCxnSpPr/>
      </xdr:nvCxnSpPr>
      <xdr:spPr>
        <a:xfrm flipV="1">
          <a:off x="6149340" y="10713114"/>
          <a:ext cx="774700" cy="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B5413C62-D6D9-4330-93BE-099E5EBCF531}"/>
            </a:ext>
          </a:extLst>
        </xdr:cNvPr>
        <xdr:cNvSpPr txBox="1"/>
      </xdr:nvSpPr>
      <xdr:spPr>
        <a:xfrm>
          <a:off x="8239271" y="10273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946038C3-2823-4625-B74F-3E8096CC77A2}"/>
            </a:ext>
          </a:extLst>
        </xdr:cNvPr>
        <xdr:cNvSpPr txBox="1"/>
      </xdr:nvSpPr>
      <xdr:spPr>
        <a:xfrm>
          <a:off x="7477271" y="1027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B4FC9E42-DD8E-45D3-891F-21AFF5880B13}"/>
            </a:ext>
          </a:extLst>
        </xdr:cNvPr>
        <xdr:cNvSpPr txBox="1"/>
      </xdr:nvSpPr>
      <xdr:spPr>
        <a:xfrm>
          <a:off x="6702571" y="10283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8BF2DE15-968D-4D48-83E7-129A1A4188DB}"/>
            </a:ext>
          </a:extLst>
        </xdr:cNvPr>
        <xdr:cNvSpPr txBox="1"/>
      </xdr:nvSpPr>
      <xdr:spPr>
        <a:xfrm>
          <a:off x="5905011" y="102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5968</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EA1FF50D-781E-411E-B42B-436E99691C15}"/>
            </a:ext>
          </a:extLst>
        </xdr:cNvPr>
        <xdr:cNvSpPr txBox="1"/>
      </xdr:nvSpPr>
      <xdr:spPr>
        <a:xfrm>
          <a:off x="8239271" y="10734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14991</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8423E6F0-E24F-4C05-B9D1-6783584E5481}"/>
            </a:ext>
          </a:extLst>
        </xdr:cNvPr>
        <xdr:cNvSpPr txBox="1"/>
      </xdr:nvSpPr>
      <xdr:spPr>
        <a:xfrm>
          <a:off x="7477271" y="10743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22271</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CDEB817B-53CC-4B52-852F-D498A9ECF204}"/>
            </a:ext>
          </a:extLst>
        </xdr:cNvPr>
        <xdr:cNvSpPr txBox="1"/>
      </xdr:nvSpPr>
      <xdr:spPr>
        <a:xfrm>
          <a:off x="6702571" y="10751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29733</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7377F02E-C116-406D-AFE8-5766810E4DEA}"/>
            </a:ext>
          </a:extLst>
        </xdr:cNvPr>
        <xdr:cNvSpPr txBox="1"/>
      </xdr:nvSpPr>
      <xdr:spPr>
        <a:xfrm>
          <a:off x="5905011" y="10758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AA86F973-FA3F-420F-AC54-5E2F0E38F8E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0BD5087-9E97-4EF8-A8B5-B73E4005730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BD9F9E64-667D-4A82-A23B-18CBF6CF365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7F4A0D3B-707C-41CA-B7D5-5E43AD946B5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5B5E64B9-E1C5-477B-B2EC-8B80BE5B6057}"/>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7BDB3B31-D956-42F8-944C-8C5EC905A3D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5CEE7F48-CA13-4185-AA40-A681F82273F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B4FD8FE-02B0-4179-B5E0-C6A3DA246052}"/>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179426C-59DB-4762-B63D-A0A5033CAB1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056C165E-C13D-4DDF-8342-4C9EAFAA4455}"/>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0B1EA25-0A1C-4948-AB16-B465238F8CFB}"/>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3FE50E0-3A04-4229-9C2B-285116E15CA9}"/>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2E8B213-539F-4DEF-89D9-07F104E658E1}"/>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DBE2D592-20CA-4101-A46B-280AB36374FB}"/>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CBB385FA-F4C4-4EBC-8EBA-25EA63EC99BE}"/>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8C57FAEF-A5D3-4694-8BC0-3ACF09C7C91D}"/>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0C10285E-8483-4293-ADB9-2B5E8114A402}"/>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58D5291-32A1-404E-889D-08E7A7FA83D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5DACE2F6-F787-495A-8217-0BE1BFEE2D39}"/>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DD5C1A89-FF8F-41A9-A05C-8F3FC161FE9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F9519E79-1080-4407-86AF-B928E1BE1FCD}"/>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7469A4DB-ADF9-4560-A1A5-6BB50B193C6E}"/>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E1D83198-EF60-404A-BE9F-4B5C644F6A2F}"/>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44DE141A-E0FA-4FDA-B97F-C6437CEAA91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8B84862-5E54-4FFB-8D7E-75DB4CD95432}"/>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F2659913-C01C-4E37-8B2B-AA463BFA9784}"/>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7001F46-F676-4CCA-818D-EE81E137AF73}"/>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94A4ACF1-0AFE-4CA9-9E65-063CC7D0118C}"/>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C784C75C-897C-4075-BC9A-E4A2745056AA}"/>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0EA9D185-321B-4437-A8F7-4DB1ED344368}"/>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52ADE19-49BB-41B3-84C3-5D4775EE66E2}"/>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688C07DE-5EF2-40E8-84CE-DF4D400CE37D}"/>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1A0C8AD0-14E1-4B5D-9D84-05AB635CBF84}"/>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BE2425E7-B4FE-44A4-A976-DDDC29374493}"/>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A548E1E9-1C87-4DC1-985C-7C3E428E764C}"/>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299EBCBC-0656-4BEC-B3C3-F3B75BD8474D}"/>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4024083-8DDD-4CF4-BE5C-D1A0EF26516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42BD3D7-5C14-498F-935D-1F43D434A64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D43A717-5BE5-4BCD-9165-1AB46CF93063}"/>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03E3009-8F29-4E63-B3A9-012246786A4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AEE37BC-BBFA-4513-B217-D10766023E5B}"/>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101600</xdr:rowOff>
    </xdr:from>
    <xdr:to>
      <xdr:col>24</xdr:col>
      <xdr:colOff>114300</xdr:colOff>
      <xdr:row>84</xdr:row>
      <xdr:rowOff>31750</xdr:rowOff>
    </xdr:to>
    <xdr:sp macro="" textlink="">
      <xdr:nvSpPr>
        <xdr:cNvPr id="304" name="楕円 303">
          <a:extLst>
            <a:ext uri="{FF2B5EF4-FFF2-40B4-BE49-F238E27FC236}">
              <a16:creationId xmlns:a16="http://schemas.microsoft.com/office/drawing/2014/main" id="{DCD0E335-B127-4134-846D-4D1515B061E6}"/>
            </a:ext>
          </a:extLst>
        </xdr:cNvPr>
        <xdr:cNvSpPr/>
      </xdr:nvSpPr>
      <xdr:spPr>
        <a:xfrm>
          <a:off x="4036060" y="1401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80027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A0C37AE2-A547-4035-B540-288E68A1AA7F}"/>
            </a:ext>
          </a:extLst>
        </xdr:cNvPr>
        <xdr:cNvSpPr txBox="1"/>
      </xdr:nvSpPr>
      <xdr:spPr>
        <a:xfrm>
          <a:off x="4124960"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75474</xdr:rowOff>
    </xdr:from>
    <xdr:to>
      <xdr:col>20</xdr:col>
      <xdr:colOff>38100</xdr:colOff>
      <xdr:row>84</xdr:row>
      <xdr:rowOff>5624</xdr:rowOff>
    </xdr:to>
    <xdr:sp macro="" textlink="">
      <xdr:nvSpPr>
        <xdr:cNvPr id="306" name="楕円 305">
          <a:extLst>
            <a:ext uri="{FF2B5EF4-FFF2-40B4-BE49-F238E27FC236}">
              <a16:creationId xmlns:a16="http://schemas.microsoft.com/office/drawing/2014/main" id="{08E07647-D79D-4D12-9AF3-C194B80E3D2F}"/>
            </a:ext>
          </a:extLst>
        </xdr:cNvPr>
        <xdr:cNvSpPr/>
      </xdr:nvSpPr>
      <xdr:spPr>
        <a:xfrm>
          <a:off x="3312160" y="139895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126274</xdr:rowOff>
    </xdr:from>
    <xdr:to>
      <xdr:col>24</xdr:col>
      <xdr:colOff>63500</xdr:colOff>
      <xdr:row>83</xdr:row>
      <xdr:rowOff>152400</xdr:rowOff>
    </xdr:to>
    <xdr:cxnSp macro="">
      <xdr:nvCxnSpPr>
        <xdr:cNvPr id="307" name="直線コネクタ 306">
          <a:extLst>
            <a:ext uri="{FF2B5EF4-FFF2-40B4-BE49-F238E27FC236}">
              <a16:creationId xmlns:a16="http://schemas.microsoft.com/office/drawing/2014/main" id="{B0EA8688-7DB4-43F5-8FC1-6954FDE105A1}"/>
            </a:ext>
          </a:extLst>
        </xdr:cNvPr>
        <xdr:cNvCxnSpPr/>
      </xdr:nvCxnSpPr>
      <xdr:spPr>
        <a:xfrm>
          <a:off x="3355340" y="14040394"/>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49349</xdr:rowOff>
    </xdr:from>
    <xdr:to>
      <xdr:col>15</xdr:col>
      <xdr:colOff>101600</xdr:colOff>
      <xdr:row>83</xdr:row>
      <xdr:rowOff>150949</xdr:rowOff>
    </xdr:to>
    <xdr:sp macro="" textlink="">
      <xdr:nvSpPr>
        <xdr:cNvPr id="308" name="楕円 307">
          <a:extLst>
            <a:ext uri="{FF2B5EF4-FFF2-40B4-BE49-F238E27FC236}">
              <a16:creationId xmlns:a16="http://schemas.microsoft.com/office/drawing/2014/main" id="{35212636-0D11-4F38-BDDA-41B1B1CBDC5D}"/>
            </a:ext>
          </a:extLst>
        </xdr:cNvPr>
        <xdr:cNvSpPr/>
      </xdr:nvSpPr>
      <xdr:spPr>
        <a:xfrm>
          <a:off x="2514600" y="13963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100149</xdr:rowOff>
    </xdr:from>
    <xdr:to>
      <xdr:col>19</xdr:col>
      <xdr:colOff>177800</xdr:colOff>
      <xdr:row>83</xdr:row>
      <xdr:rowOff>126274</xdr:rowOff>
    </xdr:to>
    <xdr:cxnSp macro="">
      <xdr:nvCxnSpPr>
        <xdr:cNvPr id="309" name="直線コネクタ 308">
          <a:extLst>
            <a:ext uri="{FF2B5EF4-FFF2-40B4-BE49-F238E27FC236}">
              <a16:creationId xmlns:a16="http://schemas.microsoft.com/office/drawing/2014/main" id="{BB3D38E1-D65E-498E-B7F6-AA12DD328F9F}"/>
            </a:ext>
          </a:extLst>
        </xdr:cNvPr>
        <xdr:cNvCxnSpPr/>
      </xdr:nvCxnSpPr>
      <xdr:spPr>
        <a:xfrm>
          <a:off x="2565400" y="14014269"/>
          <a:ext cx="78994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23223</xdr:rowOff>
    </xdr:from>
    <xdr:to>
      <xdr:col>10</xdr:col>
      <xdr:colOff>165100</xdr:colOff>
      <xdr:row>83</xdr:row>
      <xdr:rowOff>124823</xdr:rowOff>
    </xdr:to>
    <xdr:sp macro="" textlink="">
      <xdr:nvSpPr>
        <xdr:cNvPr id="310" name="楕円 309">
          <a:extLst>
            <a:ext uri="{FF2B5EF4-FFF2-40B4-BE49-F238E27FC236}">
              <a16:creationId xmlns:a16="http://schemas.microsoft.com/office/drawing/2014/main" id="{3745F85C-8D2B-4A99-ABA6-CC89DCB6DE7C}"/>
            </a:ext>
          </a:extLst>
        </xdr:cNvPr>
        <xdr:cNvSpPr/>
      </xdr:nvSpPr>
      <xdr:spPr>
        <a:xfrm>
          <a:off x="1739900" y="139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74023</xdr:rowOff>
    </xdr:from>
    <xdr:to>
      <xdr:col>15</xdr:col>
      <xdr:colOff>50800</xdr:colOff>
      <xdr:row>83</xdr:row>
      <xdr:rowOff>100149</xdr:rowOff>
    </xdr:to>
    <xdr:cxnSp macro="">
      <xdr:nvCxnSpPr>
        <xdr:cNvPr id="311" name="直線コネクタ 310">
          <a:extLst>
            <a:ext uri="{FF2B5EF4-FFF2-40B4-BE49-F238E27FC236}">
              <a16:creationId xmlns:a16="http://schemas.microsoft.com/office/drawing/2014/main" id="{06BDC0A6-535E-40C8-8F17-BF53D14EF3AF}"/>
            </a:ext>
          </a:extLst>
        </xdr:cNvPr>
        <xdr:cNvCxnSpPr/>
      </xdr:nvCxnSpPr>
      <xdr:spPr>
        <a:xfrm>
          <a:off x="1790700" y="13988143"/>
          <a:ext cx="7747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23223</xdr:rowOff>
    </xdr:from>
    <xdr:to>
      <xdr:col>6</xdr:col>
      <xdr:colOff>38100</xdr:colOff>
      <xdr:row>83</xdr:row>
      <xdr:rowOff>124823</xdr:rowOff>
    </xdr:to>
    <xdr:sp macro="" textlink="">
      <xdr:nvSpPr>
        <xdr:cNvPr id="312" name="楕円 311">
          <a:extLst>
            <a:ext uri="{FF2B5EF4-FFF2-40B4-BE49-F238E27FC236}">
              <a16:creationId xmlns:a16="http://schemas.microsoft.com/office/drawing/2014/main" id="{B0668A13-169B-4C1D-B66A-02635BC94DD1}"/>
            </a:ext>
          </a:extLst>
        </xdr:cNvPr>
        <xdr:cNvSpPr/>
      </xdr:nvSpPr>
      <xdr:spPr>
        <a:xfrm>
          <a:off x="965200" y="139373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74023</xdr:rowOff>
    </xdr:from>
    <xdr:to>
      <xdr:col>10</xdr:col>
      <xdr:colOff>114300</xdr:colOff>
      <xdr:row>83</xdr:row>
      <xdr:rowOff>74023</xdr:rowOff>
    </xdr:to>
    <xdr:cxnSp macro="">
      <xdr:nvCxnSpPr>
        <xdr:cNvPr id="313" name="直線コネクタ 312">
          <a:extLst>
            <a:ext uri="{FF2B5EF4-FFF2-40B4-BE49-F238E27FC236}">
              <a16:creationId xmlns:a16="http://schemas.microsoft.com/office/drawing/2014/main" id="{79347BAB-2854-478D-A7FC-A6E70AD61AFB}"/>
            </a:ext>
          </a:extLst>
        </xdr:cNvPr>
        <xdr:cNvCxnSpPr/>
      </xdr:nvCxnSpPr>
      <xdr:spPr>
        <a:xfrm>
          <a:off x="1008380" y="1398814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E5060E3D-8DA5-48CE-B1B9-BCF5B3AC674B}"/>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2961A5E7-4144-413A-BB8F-85A0FCE8DCB1}"/>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ECD8FBDB-CC29-44F4-92A6-7E83EFFCABAB}"/>
            </a:ext>
          </a:extLst>
        </xdr:cNvPr>
        <xdr:cNvSpPr txBox="1"/>
      </xdr:nvSpPr>
      <xdr:spPr>
        <a:xfrm>
          <a:off x="1611004" y="14046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66F9C5CB-2B0D-4149-A020-60233F4B6C01}"/>
            </a:ext>
          </a:extLst>
        </xdr:cNvPr>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168201</xdr:rowOff>
    </xdr:from>
    <xdr:ext cx="405111" cy="259045"/>
    <xdr:sp macro="" textlink="">
      <xdr:nvSpPr>
        <xdr:cNvPr id="318" name="n_1mainValue【公営住宅】&#10;有形固定資産減価償却率">
          <a:extLst>
            <a:ext uri="{FF2B5EF4-FFF2-40B4-BE49-F238E27FC236}">
              <a16:creationId xmlns:a16="http://schemas.microsoft.com/office/drawing/2014/main" id="{07548BBD-EEF0-4FC6-BF11-2EE4D0FED81A}"/>
            </a:ext>
          </a:extLst>
        </xdr:cNvPr>
        <xdr:cNvSpPr txBox="1"/>
      </xdr:nvSpPr>
      <xdr:spPr>
        <a:xfrm>
          <a:off x="3170564" y="1408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142076</xdr:rowOff>
    </xdr:from>
    <xdr:ext cx="405111" cy="259045"/>
    <xdr:sp macro="" textlink="">
      <xdr:nvSpPr>
        <xdr:cNvPr id="319" name="n_2mainValue【公営住宅】&#10;有形固定資産減価償却率">
          <a:extLst>
            <a:ext uri="{FF2B5EF4-FFF2-40B4-BE49-F238E27FC236}">
              <a16:creationId xmlns:a16="http://schemas.microsoft.com/office/drawing/2014/main" id="{716392E0-D346-4B9C-8775-1E5E829435FC}"/>
            </a:ext>
          </a:extLst>
        </xdr:cNvPr>
        <xdr:cNvSpPr txBox="1"/>
      </xdr:nvSpPr>
      <xdr:spPr>
        <a:xfrm>
          <a:off x="2385704" y="1405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141350</xdr:rowOff>
    </xdr:from>
    <xdr:ext cx="405111" cy="259045"/>
    <xdr:sp macro="" textlink="">
      <xdr:nvSpPr>
        <xdr:cNvPr id="320" name="n_3mainValue【公営住宅】&#10;有形固定資産減価償却率">
          <a:extLst>
            <a:ext uri="{FF2B5EF4-FFF2-40B4-BE49-F238E27FC236}">
              <a16:creationId xmlns:a16="http://schemas.microsoft.com/office/drawing/2014/main" id="{9FF28C65-8BBE-4172-9631-F73DE877DB5D}"/>
            </a:ext>
          </a:extLst>
        </xdr:cNvPr>
        <xdr:cNvSpPr txBox="1"/>
      </xdr:nvSpPr>
      <xdr:spPr>
        <a:xfrm>
          <a:off x="161100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141350</xdr:rowOff>
    </xdr:from>
    <xdr:ext cx="405111" cy="259045"/>
    <xdr:sp macro="" textlink="">
      <xdr:nvSpPr>
        <xdr:cNvPr id="321" name="n_4mainValue【公営住宅】&#10;有形固定資産減価償却率">
          <a:extLst>
            <a:ext uri="{FF2B5EF4-FFF2-40B4-BE49-F238E27FC236}">
              <a16:creationId xmlns:a16="http://schemas.microsoft.com/office/drawing/2014/main" id="{088353B3-B150-4915-83E1-2312331315B4}"/>
            </a:ext>
          </a:extLst>
        </xdr:cNvPr>
        <xdr:cNvSpPr txBox="1"/>
      </xdr:nvSpPr>
      <xdr:spPr>
        <a:xfrm>
          <a:off x="836304" y="13720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A967B998-D53D-41CE-A65C-16B46258015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B24CCF7A-039E-4C4E-823B-E7917F4A733B}"/>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6A4607D-A8B3-4093-AC62-BCDD4CD31D2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15C319F-5230-4A47-B95A-EDDC7F1A1A99}"/>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E51C27C-DD3C-4BA8-8629-51DF9E64440E}"/>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75963AC-1639-48D7-9D83-702E7A02692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99507286-4C26-4D6B-AF04-DD7F96C5ECCE}"/>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398DFA6E-5704-4ED2-9662-9A30BA650572}"/>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3D0490E-6C47-4336-801E-54C6FEB3387C}"/>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6DE954B-7540-4EFF-8301-293068154F1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E3747EE-15C7-4817-B79C-9BDC8292E68A}"/>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25D60979-ABA2-4CC8-8F51-BF6C162F097E}"/>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1C3073E4-BD58-4824-B055-2EDA8CDE3699}"/>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F363FAD0-36D7-4D25-88D5-90D73AA067FA}"/>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7A4A6A01-7E6A-4AD3-9DF4-A0781E78396C}"/>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67F8361C-38D9-41C6-AD59-BAD6FACD6A1F}"/>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BECC925B-D47F-44F3-BBF9-2C9B3432FE03}"/>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8189828A-6B44-429E-AE43-AC1114518AF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0925F0F-BC5C-4F69-BD98-0AE5F53A64C9}"/>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B34ECB6-C49F-4B4F-BFBC-FEEE19FE3E70}"/>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797BD293-5B51-43A3-872D-690381D614C6}"/>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77628D0B-F810-4CFD-9C6F-E7FBA5EBE8E3}"/>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6F8D5CA9-28F7-4D5A-9F25-1135E436B9E7}"/>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520FDB81-237C-4DC0-A223-84FA7A155037}"/>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3D024EE8-9932-40A8-A1ED-C476F5E66EBB}"/>
            </a:ext>
          </a:extLst>
        </xdr:cNvPr>
        <xdr:cNvSpPr txBox="1"/>
      </xdr:nvSpPr>
      <xdr:spPr>
        <a:xfrm>
          <a:off x="9258300" y="138795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53CD8BB1-301F-4B2D-9C55-883387BC42D5}"/>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4CDC82CF-9F3C-4CD7-8EED-693C47F652AE}"/>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EC7BD553-DF23-4CE0-8932-1731C65C1EA8}"/>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EF6DC1A2-519B-4C01-8517-846B6875349F}"/>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5F7EBB4E-1307-4503-990E-62BBDB7792D2}"/>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9F567BDE-A056-4F66-82B8-25216D17054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2CB7052C-1429-4577-B22E-5C720826EE9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37083E8-DC78-432F-B476-2AF571A70FF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3F2FCFB-66BB-4353-8991-72368D9D79C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84F1870-AEFB-4FC5-A270-6151D25A6838}"/>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130747</xdr:rowOff>
    </xdr:from>
    <xdr:to>
      <xdr:col>55</xdr:col>
      <xdr:colOff>50800</xdr:colOff>
      <xdr:row>85</xdr:row>
      <xdr:rowOff>60897</xdr:rowOff>
    </xdr:to>
    <xdr:sp macro="" textlink="">
      <xdr:nvSpPr>
        <xdr:cNvPr id="357" name="楕円 356">
          <a:extLst>
            <a:ext uri="{FF2B5EF4-FFF2-40B4-BE49-F238E27FC236}">
              <a16:creationId xmlns:a16="http://schemas.microsoft.com/office/drawing/2014/main" id="{8E37C811-2C9D-4FE2-A9BA-611E0D922E5C}"/>
            </a:ext>
          </a:extLst>
        </xdr:cNvPr>
        <xdr:cNvSpPr/>
      </xdr:nvSpPr>
      <xdr:spPr>
        <a:xfrm>
          <a:off x="9192260" y="14212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45674</xdr:rowOff>
    </xdr:from>
    <xdr:ext cx="469744" cy="259045"/>
    <xdr:sp macro="" textlink="">
      <xdr:nvSpPr>
        <xdr:cNvPr id="358" name="【公営住宅】&#10;一人当たり面積該当値テキスト">
          <a:extLst>
            <a:ext uri="{FF2B5EF4-FFF2-40B4-BE49-F238E27FC236}">
              <a16:creationId xmlns:a16="http://schemas.microsoft.com/office/drawing/2014/main" id="{9781FFC1-0FAF-4CC9-AE02-5FE30EA9494E}"/>
            </a:ext>
          </a:extLst>
        </xdr:cNvPr>
        <xdr:cNvSpPr txBox="1"/>
      </xdr:nvSpPr>
      <xdr:spPr>
        <a:xfrm>
          <a:off x="9258300" y="1412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130747</xdr:rowOff>
    </xdr:from>
    <xdr:to>
      <xdr:col>50</xdr:col>
      <xdr:colOff>165100</xdr:colOff>
      <xdr:row>85</xdr:row>
      <xdr:rowOff>60897</xdr:rowOff>
    </xdr:to>
    <xdr:sp macro="" textlink="">
      <xdr:nvSpPr>
        <xdr:cNvPr id="359" name="楕円 358">
          <a:extLst>
            <a:ext uri="{FF2B5EF4-FFF2-40B4-BE49-F238E27FC236}">
              <a16:creationId xmlns:a16="http://schemas.microsoft.com/office/drawing/2014/main" id="{C19C9978-7870-4465-A68E-06063FCBF796}"/>
            </a:ext>
          </a:extLst>
        </xdr:cNvPr>
        <xdr:cNvSpPr/>
      </xdr:nvSpPr>
      <xdr:spPr>
        <a:xfrm>
          <a:off x="8445500" y="14212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10097</xdr:rowOff>
    </xdr:from>
    <xdr:to>
      <xdr:col>55</xdr:col>
      <xdr:colOff>0</xdr:colOff>
      <xdr:row>85</xdr:row>
      <xdr:rowOff>10097</xdr:rowOff>
    </xdr:to>
    <xdr:cxnSp macro="">
      <xdr:nvCxnSpPr>
        <xdr:cNvPr id="360" name="直線コネクタ 359">
          <a:extLst>
            <a:ext uri="{FF2B5EF4-FFF2-40B4-BE49-F238E27FC236}">
              <a16:creationId xmlns:a16="http://schemas.microsoft.com/office/drawing/2014/main" id="{7F6239B2-937F-42E2-9463-ED37F52FF646}"/>
            </a:ext>
          </a:extLst>
        </xdr:cNvPr>
        <xdr:cNvCxnSpPr/>
      </xdr:nvCxnSpPr>
      <xdr:spPr>
        <a:xfrm>
          <a:off x="8496300" y="1425949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130747</xdr:rowOff>
    </xdr:from>
    <xdr:to>
      <xdr:col>46</xdr:col>
      <xdr:colOff>38100</xdr:colOff>
      <xdr:row>85</xdr:row>
      <xdr:rowOff>60897</xdr:rowOff>
    </xdr:to>
    <xdr:sp macro="" textlink="">
      <xdr:nvSpPr>
        <xdr:cNvPr id="361" name="楕円 360">
          <a:extLst>
            <a:ext uri="{FF2B5EF4-FFF2-40B4-BE49-F238E27FC236}">
              <a16:creationId xmlns:a16="http://schemas.microsoft.com/office/drawing/2014/main" id="{AA5FFD45-5EA0-43E2-9B3F-866F93798A29}"/>
            </a:ext>
          </a:extLst>
        </xdr:cNvPr>
        <xdr:cNvSpPr/>
      </xdr:nvSpPr>
      <xdr:spPr>
        <a:xfrm>
          <a:off x="7670800" y="142125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10097</xdr:rowOff>
    </xdr:from>
    <xdr:to>
      <xdr:col>50</xdr:col>
      <xdr:colOff>114300</xdr:colOff>
      <xdr:row>85</xdr:row>
      <xdr:rowOff>10097</xdr:rowOff>
    </xdr:to>
    <xdr:cxnSp macro="">
      <xdr:nvCxnSpPr>
        <xdr:cNvPr id="362" name="直線コネクタ 361">
          <a:extLst>
            <a:ext uri="{FF2B5EF4-FFF2-40B4-BE49-F238E27FC236}">
              <a16:creationId xmlns:a16="http://schemas.microsoft.com/office/drawing/2014/main" id="{FB8F571A-7035-4F0F-970D-3F00B61650D2}"/>
            </a:ext>
          </a:extLst>
        </xdr:cNvPr>
        <xdr:cNvCxnSpPr/>
      </xdr:nvCxnSpPr>
      <xdr:spPr>
        <a:xfrm>
          <a:off x="7713980" y="14259497"/>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131318</xdr:rowOff>
    </xdr:from>
    <xdr:to>
      <xdr:col>41</xdr:col>
      <xdr:colOff>101600</xdr:colOff>
      <xdr:row>85</xdr:row>
      <xdr:rowOff>61468</xdr:rowOff>
    </xdr:to>
    <xdr:sp macro="" textlink="">
      <xdr:nvSpPr>
        <xdr:cNvPr id="363" name="楕円 362">
          <a:extLst>
            <a:ext uri="{FF2B5EF4-FFF2-40B4-BE49-F238E27FC236}">
              <a16:creationId xmlns:a16="http://schemas.microsoft.com/office/drawing/2014/main" id="{C6A5EE86-2376-486E-9C1E-9D536EE0ED74}"/>
            </a:ext>
          </a:extLst>
        </xdr:cNvPr>
        <xdr:cNvSpPr/>
      </xdr:nvSpPr>
      <xdr:spPr>
        <a:xfrm>
          <a:off x="6873240" y="142130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10097</xdr:rowOff>
    </xdr:from>
    <xdr:to>
      <xdr:col>45</xdr:col>
      <xdr:colOff>177800</xdr:colOff>
      <xdr:row>85</xdr:row>
      <xdr:rowOff>10668</xdr:rowOff>
    </xdr:to>
    <xdr:cxnSp macro="">
      <xdr:nvCxnSpPr>
        <xdr:cNvPr id="364" name="直線コネクタ 363">
          <a:extLst>
            <a:ext uri="{FF2B5EF4-FFF2-40B4-BE49-F238E27FC236}">
              <a16:creationId xmlns:a16="http://schemas.microsoft.com/office/drawing/2014/main" id="{AFEB9096-8B4B-4973-9553-9DCD67553ACB}"/>
            </a:ext>
          </a:extLst>
        </xdr:cNvPr>
        <xdr:cNvCxnSpPr/>
      </xdr:nvCxnSpPr>
      <xdr:spPr>
        <a:xfrm flipV="1">
          <a:off x="6924040" y="14259497"/>
          <a:ext cx="78994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118745</xdr:rowOff>
    </xdr:from>
    <xdr:to>
      <xdr:col>36</xdr:col>
      <xdr:colOff>165100</xdr:colOff>
      <xdr:row>85</xdr:row>
      <xdr:rowOff>48895</xdr:rowOff>
    </xdr:to>
    <xdr:sp macro="" textlink="">
      <xdr:nvSpPr>
        <xdr:cNvPr id="365" name="楕円 364">
          <a:extLst>
            <a:ext uri="{FF2B5EF4-FFF2-40B4-BE49-F238E27FC236}">
              <a16:creationId xmlns:a16="http://schemas.microsoft.com/office/drawing/2014/main" id="{C8909498-FCA3-4EA6-BA20-CBC426BE5353}"/>
            </a:ext>
          </a:extLst>
        </xdr:cNvPr>
        <xdr:cNvSpPr/>
      </xdr:nvSpPr>
      <xdr:spPr>
        <a:xfrm>
          <a:off x="6098540" y="1420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169545</xdr:rowOff>
    </xdr:from>
    <xdr:to>
      <xdr:col>41</xdr:col>
      <xdr:colOff>50800</xdr:colOff>
      <xdr:row>85</xdr:row>
      <xdr:rowOff>10668</xdr:rowOff>
    </xdr:to>
    <xdr:cxnSp macro="">
      <xdr:nvCxnSpPr>
        <xdr:cNvPr id="366" name="直線コネクタ 365">
          <a:extLst>
            <a:ext uri="{FF2B5EF4-FFF2-40B4-BE49-F238E27FC236}">
              <a16:creationId xmlns:a16="http://schemas.microsoft.com/office/drawing/2014/main" id="{B461EEC2-C791-4A37-83FC-AD32F994AD3C}"/>
            </a:ext>
          </a:extLst>
        </xdr:cNvPr>
        <xdr:cNvCxnSpPr/>
      </xdr:nvCxnSpPr>
      <xdr:spPr>
        <a:xfrm>
          <a:off x="6149340" y="14251305"/>
          <a:ext cx="7747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205C93F9-AC4A-42B2-A1ED-5E8155FCAA39}"/>
            </a:ext>
          </a:extLst>
        </xdr:cNvPr>
        <xdr:cNvSpPr txBox="1"/>
      </xdr:nvSpPr>
      <xdr:spPr>
        <a:xfrm>
          <a:off x="8271587" y="137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86CD1143-143A-43DB-97AB-EA00A424001A}"/>
            </a:ext>
          </a:extLst>
        </xdr:cNvPr>
        <xdr:cNvSpPr txBox="1"/>
      </xdr:nvSpPr>
      <xdr:spPr>
        <a:xfrm>
          <a:off x="7509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C343B037-D7AB-4AFC-86A2-174E1029F322}"/>
            </a:ext>
          </a:extLst>
        </xdr:cNvPr>
        <xdr:cNvSpPr txBox="1"/>
      </xdr:nvSpPr>
      <xdr:spPr>
        <a:xfrm>
          <a:off x="6712027" y="1380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DF11B1DC-FE29-46D4-9E1B-5C1F38AB9552}"/>
            </a:ext>
          </a:extLst>
        </xdr:cNvPr>
        <xdr:cNvSpPr txBox="1"/>
      </xdr:nvSpPr>
      <xdr:spPr>
        <a:xfrm>
          <a:off x="5937327" y="13823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52024</xdr:rowOff>
    </xdr:from>
    <xdr:ext cx="469744" cy="259045"/>
    <xdr:sp macro="" textlink="">
      <xdr:nvSpPr>
        <xdr:cNvPr id="371" name="n_1mainValue【公営住宅】&#10;一人当たり面積">
          <a:extLst>
            <a:ext uri="{FF2B5EF4-FFF2-40B4-BE49-F238E27FC236}">
              <a16:creationId xmlns:a16="http://schemas.microsoft.com/office/drawing/2014/main" id="{4CE4278B-7006-4545-AB9A-0241C72AE5CD}"/>
            </a:ext>
          </a:extLst>
        </xdr:cNvPr>
        <xdr:cNvSpPr txBox="1"/>
      </xdr:nvSpPr>
      <xdr:spPr>
        <a:xfrm>
          <a:off x="8271587" y="1430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52024</xdr:rowOff>
    </xdr:from>
    <xdr:ext cx="469744" cy="259045"/>
    <xdr:sp macro="" textlink="">
      <xdr:nvSpPr>
        <xdr:cNvPr id="372" name="n_2mainValue【公営住宅】&#10;一人当たり面積">
          <a:extLst>
            <a:ext uri="{FF2B5EF4-FFF2-40B4-BE49-F238E27FC236}">
              <a16:creationId xmlns:a16="http://schemas.microsoft.com/office/drawing/2014/main" id="{EFE20046-565C-46F0-B323-23212DA59FEE}"/>
            </a:ext>
          </a:extLst>
        </xdr:cNvPr>
        <xdr:cNvSpPr txBox="1"/>
      </xdr:nvSpPr>
      <xdr:spPr>
        <a:xfrm>
          <a:off x="7509587" y="1430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52595</xdr:rowOff>
    </xdr:from>
    <xdr:ext cx="469744" cy="259045"/>
    <xdr:sp macro="" textlink="">
      <xdr:nvSpPr>
        <xdr:cNvPr id="373" name="n_3mainValue【公営住宅】&#10;一人当たり面積">
          <a:extLst>
            <a:ext uri="{FF2B5EF4-FFF2-40B4-BE49-F238E27FC236}">
              <a16:creationId xmlns:a16="http://schemas.microsoft.com/office/drawing/2014/main" id="{075CBA11-B80E-4B45-AF76-AAECBEFC27B9}"/>
            </a:ext>
          </a:extLst>
        </xdr:cNvPr>
        <xdr:cNvSpPr txBox="1"/>
      </xdr:nvSpPr>
      <xdr:spPr>
        <a:xfrm>
          <a:off x="6712027" y="1430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40022</xdr:rowOff>
    </xdr:from>
    <xdr:ext cx="469744" cy="259045"/>
    <xdr:sp macro="" textlink="">
      <xdr:nvSpPr>
        <xdr:cNvPr id="374" name="n_4mainValue【公営住宅】&#10;一人当たり面積">
          <a:extLst>
            <a:ext uri="{FF2B5EF4-FFF2-40B4-BE49-F238E27FC236}">
              <a16:creationId xmlns:a16="http://schemas.microsoft.com/office/drawing/2014/main" id="{1065CE6A-F50A-4C97-A8F6-65D20E69C2E7}"/>
            </a:ext>
          </a:extLst>
        </xdr:cNvPr>
        <xdr:cNvSpPr txBox="1"/>
      </xdr:nvSpPr>
      <xdr:spPr>
        <a:xfrm>
          <a:off x="5937327" y="14289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CE9A4A56-FBA9-43F0-9B80-22FF56F75F2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EACEE587-FE39-4C8E-9329-9C3906373C4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A53EB771-B97C-4DE4-93C9-3C337A46BD52}"/>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9B381B92-6979-41E0-9FE2-101A5B40014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848D0EF-7536-475D-BA65-0B0BA98B52C9}"/>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AC2EE76-2411-4F85-96AB-DD57512DC8D5}"/>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132CB0FF-06D6-4F1D-BBEF-0851ADA913DB}"/>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41C87C7E-B09E-47E6-93BC-7611F09D8C28}"/>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28CB90F3-14AA-45C1-8A74-877510BADDE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A92DB010-4DCC-43D6-A873-1F0A3A57C65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57A5D94F-3AA9-4802-AE63-CDDCA1C0152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04F18E2-F82C-4827-B71D-F8F497F90A2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83359C2F-EC68-484F-8D10-BEA422E520F5}"/>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15C5ADC1-162C-4CCA-A727-9A2C6ABA695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7F74221-3C05-433F-8F4C-D3A9542F7E1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5F9A255B-F805-4427-BEDD-8206381DD9C2}"/>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BF149370-0551-455D-9148-129FDF086189}"/>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4C797A6F-A94F-4F2B-9273-441F0036E52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86AA7048-1C73-4C8A-87EC-32A420E940C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3BF00E9B-C67B-4B8B-AFC9-AB0D69C66BA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34225B66-F3A2-4381-9E92-FA8C044BA92C}"/>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7C25D24-217C-4622-A2A4-EC655597E59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399C8000-95D5-45BC-8DEC-6606018CDB0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9D00252-500F-47AD-9A0D-4490A875DE4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E527F5AD-A0FE-48AF-B416-5F28EA64102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1BBC5A3C-AB7E-475F-8CDC-36DAAFABB3E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F66801CB-9360-49C4-80BE-7E2C9D1883A6}"/>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400F1275-6ECE-4A02-9B8D-694F9C41F1C7}"/>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F14F083-E868-41DF-A71C-6DCC611E5185}"/>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79884AB-579A-414E-8D41-CFAA37848D9E}"/>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EDC4C126-8721-45FC-8069-27232C63838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9A29F5E0-1F27-49AB-9189-C4A92F335206}"/>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212DFCB7-C6D0-4E46-9CB2-61B73360E454}"/>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7AC8FA47-54D3-4434-A95E-88A40F89282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B4CF89B5-688B-4869-9FE5-383C9F09C40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488D2CD3-87AF-401B-A281-D2BD21B49FAE}"/>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814425A2-55C7-4FEC-81D3-24356134FA76}"/>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123CA79B-3222-4ABB-BB33-178D6D06951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6CC346F-F6D2-49D8-A719-304D545A163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4C9FC8F-0104-4092-A912-B17EF9F0E18F}"/>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D4C09A89-E87F-4944-A463-E73C061BD383}"/>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34BF92E5-4192-46F5-8E58-C3B8760357B4}"/>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671B6000-5EAB-454E-97CA-A5086AFD2120}"/>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6092A35B-1300-4577-8DC6-7CD01DC86B52}"/>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FDF7F267-ED5A-4119-A37B-4DEBEB9B9332}"/>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EB28CB25-73DB-4D9B-96B1-3392AC664534}"/>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23A290C9-57CF-4D4B-BB4E-E638B3897A3C}"/>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15988A8E-B865-4636-B00C-34E8AF054A20}"/>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B70EE1CE-498A-4E88-A79C-D8B514DC252A}"/>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C2DC53C0-FCF9-49D6-837B-B787B5AD98F6}"/>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64842CC8-D650-435E-9F4D-EE4C5392AA79}"/>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FFFBCC1B-D7DD-43D3-8F5C-9B33605EAA9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F87E93C-CEF8-42DB-A3AE-DE41C58D8BBB}"/>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7BF978A-A851-443E-B3F8-8089844B82E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819F34E-CFF2-421D-9B42-46D7C9E21DBC}"/>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BF37DBC-9D2B-427E-8809-9111F1E386C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17780</xdr:rowOff>
    </xdr:from>
    <xdr:to>
      <xdr:col>85</xdr:col>
      <xdr:colOff>177800</xdr:colOff>
      <xdr:row>38</xdr:row>
      <xdr:rowOff>119380</xdr:rowOff>
    </xdr:to>
    <xdr:sp macro="" textlink="">
      <xdr:nvSpPr>
        <xdr:cNvPr id="431" name="楕円 430">
          <a:extLst>
            <a:ext uri="{FF2B5EF4-FFF2-40B4-BE49-F238E27FC236}">
              <a16:creationId xmlns:a16="http://schemas.microsoft.com/office/drawing/2014/main" id="{3A363AA8-B2C4-4ED5-8365-5910EEEA6A81}"/>
            </a:ext>
          </a:extLst>
        </xdr:cNvPr>
        <xdr:cNvSpPr/>
      </xdr:nvSpPr>
      <xdr:spPr>
        <a:xfrm>
          <a:off x="14325600" y="638810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167657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E2A68377-1A89-4417-8B29-97FB0665196B}"/>
            </a:ext>
          </a:extLst>
        </xdr:cNvPr>
        <xdr:cNvSpPr txBox="1"/>
      </xdr:nvSpPr>
      <xdr:spPr>
        <a:xfrm>
          <a:off x="14414500" y="6370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10160</xdr:rowOff>
    </xdr:from>
    <xdr:to>
      <xdr:col>81</xdr:col>
      <xdr:colOff>101600</xdr:colOff>
      <xdr:row>38</xdr:row>
      <xdr:rowOff>111760</xdr:rowOff>
    </xdr:to>
    <xdr:sp macro="" textlink="">
      <xdr:nvSpPr>
        <xdr:cNvPr id="433" name="楕円 432">
          <a:extLst>
            <a:ext uri="{FF2B5EF4-FFF2-40B4-BE49-F238E27FC236}">
              <a16:creationId xmlns:a16="http://schemas.microsoft.com/office/drawing/2014/main" id="{C4165526-3CE9-42B0-B29A-1BEE50FBAF5A}"/>
            </a:ext>
          </a:extLst>
        </xdr:cNvPr>
        <xdr:cNvSpPr/>
      </xdr:nvSpPr>
      <xdr:spPr>
        <a:xfrm>
          <a:off x="1357884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60960</xdr:rowOff>
    </xdr:from>
    <xdr:to>
      <xdr:col>85</xdr:col>
      <xdr:colOff>127000</xdr:colOff>
      <xdr:row>38</xdr:row>
      <xdr:rowOff>68580</xdr:rowOff>
    </xdr:to>
    <xdr:cxnSp macro="">
      <xdr:nvCxnSpPr>
        <xdr:cNvPr id="434" name="直線コネクタ 433">
          <a:extLst>
            <a:ext uri="{FF2B5EF4-FFF2-40B4-BE49-F238E27FC236}">
              <a16:creationId xmlns:a16="http://schemas.microsoft.com/office/drawing/2014/main" id="{1A807CC2-6B0F-42B4-8773-397FFEC83310}"/>
            </a:ext>
          </a:extLst>
        </xdr:cNvPr>
        <xdr:cNvCxnSpPr/>
      </xdr:nvCxnSpPr>
      <xdr:spPr>
        <a:xfrm>
          <a:off x="13629640" y="6431280"/>
          <a:ext cx="74676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133985</xdr:rowOff>
    </xdr:from>
    <xdr:to>
      <xdr:col>76</xdr:col>
      <xdr:colOff>165100</xdr:colOff>
      <xdr:row>38</xdr:row>
      <xdr:rowOff>64135</xdr:rowOff>
    </xdr:to>
    <xdr:sp macro="" textlink="">
      <xdr:nvSpPr>
        <xdr:cNvPr id="435" name="楕円 434">
          <a:extLst>
            <a:ext uri="{FF2B5EF4-FFF2-40B4-BE49-F238E27FC236}">
              <a16:creationId xmlns:a16="http://schemas.microsoft.com/office/drawing/2014/main" id="{863EF1B0-C4D1-4C26-AB40-572B283CCCD0}"/>
            </a:ext>
          </a:extLst>
        </xdr:cNvPr>
        <xdr:cNvSpPr/>
      </xdr:nvSpPr>
      <xdr:spPr>
        <a:xfrm>
          <a:off x="12804140" y="6336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13335</xdr:rowOff>
    </xdr:from>
    <xdr:to>
      <xdr:col>81</xdr:col>
      <xdr:colOff>50800</xdr:colOff>
      <xdr:row>38</xdr:row>
      <xdr:rowOff>60960</xdr:rowOff>
    </xdr:to>
    <xdr:cxnSp macro="">
      <xdr:nvCxnSpPr>
        <xdr:cNvPr id="436" name="直線コネクタ 435">
          <a:extLst>
            <a:ext uri="{FF2B5EF4-FFF2-40B4-BE49-F238E27FC236}">
              <a16:creationId xmlns:a16="http://schemas.microsoft.com/office/drawing/2014/main" id="{37DEBF8D-23A2-4778-9B10-A94C87549D5F}"/>
            </a:ext>
          </a:extLst>
        </xdr:cNvPr>
        <xdr:cNvCxnSpPr/>
      </xdr:nvCxnSpPr>
      <xdr:spPr>
        <a:xfrm>
          <a:off x="12854940" y="638365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109220</xdr:rowOff>
    </xdr:from>
    <xdr:to>
      <xdr:col>72</xdr:col>
      <xdr:colOff>38100</xdr:colOff>
      <xdr:row>37</xdr:row>
      <xdr:rowOff>39370</xdr:rowOff>
    </xdr:to>
    <xdr:sp macro="" textlink="">
      <xdr:nvSpPr>
        <xdr:cNvPr id="437" name="楕円 436">
          <a:extLst>
            <a:ext uri="{FF2B5EF4-FFF2-40B4-BE49-F238E27FC236}">
              <a16:creationId xmlns:a16="http://schemas.microsoft.com/office/drawing/2014/main" id="{2ACCCEF9-8B8C-4D2C-9183-B11D7BF25774}"/>
            </a:ext>
          </a:extLst>
        </xdr:cNvPr>
        <xdr:cNvSpPr/>
      </xdr:nvSpPr>
      <xdr:spPr>
        <a:xfrm>
          <a:off x="12029440" y="61442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160020</xdr:rowOff>
    </xdr:from>
    <xdr:to>
      <xdr:col>76</xdr:col>
      <xdr:colOff>114300</xdr:colOff>
      <xdr:row>38</xdr:row>
      <xdr:rowOff>13335</xdr:rowOff>
    </xdr:to>
    <xdr:cxnSp macro="">
      <xdr:nvCxnSpPr>
        <xdr:cNvPr id="438" name="直線コネクタ 437">
          <a:extLst>
            <a:ext uri="{FF2B5EF4-FFF2-40B4-BE49-F238E27FC236}">
              <a16:creationId xmlns:a16="http://schemas.microsoft.com/office/drawing/2014/main" id="{D0A02340-BF13-4BF4-9878-306BBA0ABDF8}"/>
            </a:ext>
          </a:extLst>
        </xdr:cNvPr>
        <xdr:cNvCxnSpPr/>
      </xdr:nvCxnSpPr>
      <xdr:spPr>
        <a:xfrm>
          <a:off x="12072620" y="6195060"/>
          <a:ext cx="78232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111125</xdr:rowOff>
    </xdr:from>
    <xdr:to>
      <xdr:col>67</xdr:col>
      <xdr:colOff>101600</xdr:colOff>
      <xdr:row>38</xdr:row>
      <xdr:rowOff>41275</xdr:rowOff>
    </xdr:to>
    <xdr:sp macro="" textlink="">
      <xdr:nvSpPr>
        <xdr:cNvPr id="439" name="楕円 438">
          <a:extLst>
            <a:ext uri="{FF2B5EF4-FFF2-40B4-BE49-F238E27FC236}">
              <a16:creationId xmlns:a16="http://schemas.microsoft.com/office/drawing/2014/main" id="{03A24010-8C6B-4EEF-B445-DD89A273A148}"/>
            </a:ext>
          </a:extLst>
        </xdr:cNvPr>
        <xdr:cNvSpPr/>
      </xdr:nvSpPr>
      <xdr:spPr>
        <a:xfrm>
          <a:off x="11231880" y="63138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160020</xdr:rowOff>
    </xdr:from>
    <xdr:to>
      <xdr:col>71</xdr:col>
      <xdr:colOff>177800</xdr:colOff>
      <xdr:row>37</xdr:row>
      <xdr:rowOff>161925</xdr:rowOff>
    </xdr:to>
    <xdr:cxnSp macro="">
      <xdr:nvCxnSpPr>
        <xdr:cNvPr id="440" name="直線コネクタ 439">
          <a:extLst>
            <a:ext uri="{FF2B5EF4-FFF2-40B4-BE49-F238E27FC236}">
              <a16:creationId xmlns:a16="http://schemas.microsoft.com/office/drawing/2014/main" id="{2F374188-211D-426F-9E73-A80CFDA218BC}"/>
            </a:ext>
          </a:extLst>
        </xdr:cNvPr>
        <xdr:cNvCxnSpPr/>
      </xdr:nvCxnSpPr>
      <xdr:spPr>
        <a:xfrm flipV="1">
          <a:off x="11282680" y="6195060"/>
          <a:ext cx="789940" cy="16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B91ED2CE-BF27-4571-B6CA-434853ACA299}"/>
            </a:ext>
          </a:extLst>
        </xdr:cNvPr>
        <xdr:cNvSpPr txBox="1"/>
      </xdr:nvSpPr>
      <xdr:spPr>
        <a:xfrm>
          <a:off x="134372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70367C14-3817-4383-88BC-1987ED04DE97}"/>
            </a:ext>
          </a:extLst>
        </xdr:cNvPr>
        <xdr:cNvSpPr txBox="1"/>
      </xdr:nvSpPr>
      <xdr:spPr>
        <a:xfrm>
          <a:off x="12675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82B8DE51-6912-40F9-98F2-D71822B4CB89}"/>
            </a:ext>
          </a:extLst>
        </xdr:cNvPr>
        <xdr:cNvSpPr txBox="1"/>
      </xdr:nvSpPr>
      <xdr:spPr>
        <a:xfrm>
          <a:off x="119005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37EC4BC0-0C9B-4E15-862D-915AE618354F}"/>
            </a:ext>
          </a:extLst>
        </xdr:cNvPr>
        <xdr:cNvSpPr txBox="1"/>
      </xdr:nvSpPr>
      <xdr:spPr>
        <a:xfrm>
          <a:off x="1110298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102887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82694A34-EADE-4D43-AFD7-E4A658B7080C}"/>
            </a:ext>
          </a:extLst>
        </xdr:cNvPr>
        <xdr:cNvSpPr txBox="1"/>
      </xdr:nvSpPr>
      <xdr:spPr>
        <a:xfrm>
          <a:off x="13437244" y="647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55262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AB273BDA-5305-4001-8DE7-A6479A553064}"/>
            </a:ext>
          </a:extLst>
        </xdr:cNvPr>
        <xdr:cNvSpPr txBox="1"/>
      </xdr:nvSpPr>
      <xdr:spPr>
        <a:xfrm>
          <a:off x="12675244" y="642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30497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357DCCE6-E542-44C9-98B3-B2869985F42A}"/>
            </a:ext>
          </a:extLst>
        </xdr:cNvPr>
        <xdr:cNvSpPr txBox="1"/>
      </xdr:nvSpPr>
      <xdr:spPr>
        <a:xfrm>
          <a:off x="119005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32402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548E4EDB-02D3-4022-8AC1-138E6BF099C0}"/>
            </a:ext>
          </a:extLst>
        </xdr:cNvPr>
        <xdr:cNvSpPr txBox="1"/>
      </xdr:nvSpPr>
      <xdr:spPr>
        <a:xfrm>
          <a:off x="11102984" y="640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3A91F44-5D97-4190-90E4-FF3208324FA3}"/>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F4241AAF-B974-42D6-9163-375C1879559D}"/>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0B69963-A6D3-462C-9F57-E850A40FCCB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9ADDC0EC-28F8-47A5-B6DB-69DF881074DD}"/>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2D082722-B7BD-4B5D-A93A-6838393528C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DEAAD05-F264-45E8-9CEB-A4FEDCAE06A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F5E80524-65E2-477C-A917-AB1C63E80092}"/>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8BBB82B9-219A-46B7-98FD-2B90E830543F}"/>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EF62AD4E-CBF0-4A6E-AC9A-06B5EFCDF17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E5651F7B-1949-439D-8BEE-64D130BE1975}"/>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7FB2287A-1301-463A-AEC6-69D806426D16}"/>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7BDC0587-181B-4223-9462-767CB922E744}"/>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63304F99-B0ED-4937-B48C-803005F1C85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36FEB54-6C6F-4F41-BB71-B90D8C04AB0B}"/>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64CD0531-745F-457F-AC91-36A6FC81D03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626EC6E6-2FDC-40E8-8C07-7DDA5A02A962}"/>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303AB81B-CCC6-4B01-BBC2-34FDC9214129}"/>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B3655BDA-44C8-4610-9E28-5D3227AD3094}"/>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6E924EF0-1E43-4206-9EDE-9573864BED0F}"/>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81191B3E-71D7-4958-92E7-8BCD2FCFCA2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B0FA1CF9-6117-4193-A8F4-7731488074F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1F55DB2-B8CA-4CC4-A0EF-DF87989B3EC9}"/>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FB9F2D8F-1C6C-4C02-93DB-B60FC4962C6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383E6319-968A-4702-96DA-954D839C3614}"/>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C773F66A-8967-4F1A-A3F9-EF9118065D6F}"/>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E892C51B-2EAF-4AB0-B998-BD646D87914F}"/>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9D19704A-CAEF-46F3-ADCE-30676FA46460}"/>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FA8335AC-F136-417E-94CB-70CB61F621C6}"/>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2C692612-276E-4C87-AF08-62AB4F6503CB}"/>
            </a:ext>
          </a:extLst>
        </xdr:cNvPr>
        <xdr:cNvSpPr txBox="1"/>
      </xdr:nvSpPr>
      <xdr:spPr>
        <a:xfrm>
          <a:off x="19547840" y="6537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FCF565E1-9519-445B-BB3F-BE8C68E7B5CE}"/>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F41B9653-6B6D-4B45-A143-26050F4BF437}"/>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634388D0-0072-49EB-8476-9F3D42A4DFCC}"/>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58CD3AE2-8664-4B63-B763-6CC23BF1F085}"/>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370C3334-01E1-4ADB-9A77-0E3C125993D4}"/>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C772143-3BBA-4DF8-9D89-B8FA0EEDB10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312BF1BA-31F6-49EF-B149-F5073633C802}"/>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F1DFAFD0-6A20-4A0B-AD22-E1CFBF06171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2EC02CAD-DB65-4FE9-86B2-7AF68F5E808F}"/>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6CABEDE4-A44A-4FFF-99EA-7FB3C9DB4EF6}"/>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124460</xdr:rowOff>
    </xdr:from>
    <xdr:to>
      <xdr:col>116</xdr:col>
      <xdr:colOff>114300</xdr:colOff>
      <xdr:row>39</xdr:row>
      <xdr:rowOff>54610</xdr:rowOff>
    </xdr:to>
    <xdr:sp macro="" textlink="">
      <xdr:nvSpPr>
        <xdr:cNvPr id="488" name="楕円 487">
          <a:extLst>
            <a:ext uri="{FF2B5EF4-FFF2-40B4-BE49-F238E27FC236}">
              <a16:creationId xmlns:a16="http://schemas.microsoft.com/office/drawing/2014/main" id="{CB930C89-F67D-41A2-B8C0-1D47704D63C2}"/>
            </a:ext>
          </a:extLst>
        </xdr:cNvPr>
        <xdr:cNvSpPr/>
      </xdr:nvSpPr>
      <xdr:spPr>
        <a:xfrm>
          <a:off x="19458940" y="6494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147337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21090B85-BDC5-402D-ACB5-E08A7BCE5EDF}"/>
            </a:ext>
          </a:extLst>
        </xdr:cNvPr>
        <xdr:cNvSpPr txBox="1"/>
      </xdr:nvSpPr>
      <xdr:spPr>
        <a:xfrm>
          <a:off x="19547840"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132080</xdr:rowOff>
    </xdr:from>
    <xdr:to>
      <xdr:col>112</xdr:col>
      <xdr:colOff>38100</xdr:colOff>
      <xdr:row>39</xdr:row>
      <xdr:rowOff>62230</xdr:rowOff>
    </xdr:to>
    <xdr:sp macro="" textlink="">
      <xdr:nvSpPr>
        <xdr:cNvPr id="490" name="楕円 489">
          <a:extLst>
            <a:ext uri="{FF2B5EF4-FFF2-40B4-BE49-F238E27FC236}">
              <a16:creationId xmlns:a16="http://schemas.microsoft.com/office/drawing/2014/main" id="{E1889559-2C3C-4B95-BC02-83FC4B3CA9BA}"/>
            </a:ext>
          </a:extLst>
        </xdr:cNvPr>
        <xdr:cNvSpPr/>
      </xdr:nvSpPr>
      <xdr:spPr>
        <a:xfrm>
          <a:off x="18735040" y="65024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3810</xdr:rowOff>
    </xdr:from>
    <xdr:to>
      <xdr:col>116</xdr:col>
      <xdr:colOff>63500</xdr:colOff>
      <xdr:row>39</xdr:row>
      <xdr:rowOff>11430</xdr:rowOff>
    </xdr:to>
    <xdr:cxnSp macro="">
      <xdr:nvCxnSpPr>
        <xdr:cNvPr id="491" name="直線コネクタ 490">
          <a:extLst>
            <a:ext uri="{FF2B5EF4-FFF2-40B4-BE49-F238E27FC236}">
              <a16:creationId xmlns:a16="http://schemas.microsoft.com/office/drawing/2014/main" id="{C6B4BA8B-DCF7-4566-82DE-F231BA8D9C12}"/>
            </a:ext>
          </a:extLst>
        </xdr:cNvPr>
        <xdr:cNvCxnSpPr/>
      </xdr:nvCxnSpPr>
      <xdr:spPr>
        <a:xfrm flipV="1">
          <a:off x="18778220" y="654177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132080</xdr:rowOff>
    </xdr:from>
    <xdr:to>
      <xdr:col>107</xdr:col>
      <xdr:colOff>101600</xdr:colOff>
      <xdr:row>39</xdr:row>
      <xdr:rowOff>62230</xdr:rowOff>
    </xdr:to>
    <xdr:sp macro="" textlink="">
      <xdr:nvSpPr>
        <xdr:cNvPr id="492" name="楕円 491">
          <a:extLst>
            <a:ext uri="{FF2B5EF4-FFF2-40B4-BE49-F238E27FC236}">
              <a16:creationId xmlns:a16="http://schemas.microsoft.com/office/drawing/2014/main" id="{210E3857-38CB-49A1-B321-2999DDF6EADC}"/>
            </a:ext>
          </a:extLst>
        </xdr:cNvPr>
        <xdr:cNvSpPr/>
      </xdr:nvSpPr>
      <xdr:spPr>
        <a:xfrm>
          <a:off x="17937480" y="650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11430</xdr:rowOff>
    </xdr:from>
    <xdr:to>
      <xdr:col>111</xdr:col>
      <xdr:colOff>177800</xdr:colOff>
      <xdr:row>39</xdr:row>
      <xdr:rowOff>11430</xdr:rowOff>
    </xdr:to>
    <xdr:cxnSp macro="">
      <xdr:nvCxnSpPr>
        <xdr:cNvPr id="493" name="直線コネクタ 492">
          <a:extLst>
            <a:ext uri="{FF2B5EF4-FFF2-40B4-BE49-F238E27FC236}">
              <a16:creationId xmlns:a16="http://schemas.microsoft.com/office/drawing/2014/main" id="{E11B5521-010C-451E-ABE8-F3A05C10116F}"/>
            </a:ext>
          </a:extLst>
        </xdr:cNvPr>
        <xdr:cNvCxnSpPr/>
      </xdr:nvCxnSpPr>
      <xdr:spPr>
        <a:xfrm>
          <a:off x="17988280" y="65493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132080</xdr:rowOff>
    </xdr:from>
    <xdr:to>
      <xdr:col>102</xdr:col>
      <xdr:colOff>165100</xdr:colOff>
      <xdr:row>39</xdr:row>
      <xdr:rowOff>62230</xdr:rowOff>
    </xdr:to>
    <xdr:sp macro="" textlink="">
      <xdr:nvSpPr>
        <xdr:cNvPr id="494" name="楕円 493">
          <a:extLst>
            <a:ext uri="{FF2B5EF4-FFF2-40B4-BE49-F238E27FC236}">
              <a16:creationId xmlns:a16="http://schemas.microsoft.com/office/drawing/2014/main" id="{87912E0B-83A0-4EB1-A057-A29DD82AF8FF}"/>
            </a:ext>
          </a:extLst>
        </xdr:cNvPr>
        <xdr:cNvSpPr/>
      </xdr:nvSpPr>
      <xdr:spPr>
        <a:xfrm>
          <a:off x="17162780" y="650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11430</xdr:rowOff>
    </xdr:from>
    <xdr:to>
      <xdr:col>107</xdr:col>
      <xdr:colOff>50800</xdr:colOff>
      <xdr:row>39</xdr:row>
      <xdr:rowOff>11430</xdr:rowOff>
    </xdr:to>
    <xdr:cxnSp macro="">
      <xdr:nvCxnSpPr>
        <xdr:cNvPr id="495" name="直線コネクタ 494">
          <a:extLst>
            <a:ext uri="{FF2B5EF4-FFF2-40B4-BE49-F238E27FC236}">
              <a16:creationId xmlns:a16="http://schemas.microsoft.com/office/drawing/2014/main" id="{29BFDABF-8A33-4F9F-A385-B5E9CF8A9A8B}"/>
            </a:ext>
          </a:extLst>
        </xdr:cNvPr>
        <xdr:cNvCxnSpPr/>
      </xdr:nvCxnSpPr>
      <xdr:spPr>
        <a:xfrm>
          <a:off x="17213580" y="65493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97790</xdr:rowOff>
    </xdr:from>
    <xdr:to>
      <xdr:col>98</xdr:col>
      <xdr:colOff>38100</xdr:colOff>
      <xdr:row>38</xdr:row>
      <xdr:rowOff>27940</xdr:rowOff>
    </xdr:to>
    <xdr:sp macro="" textlink="">
      <xdr:nvSpPr>
        <xdr:cNvPr id="496" name="楕円 495">
          <a:extLst>
            <a:ext uri="{FF2B5EF4-FFF2-40B4-BE49-F238E27FC236}">
              <a16:creationId xmlns:a16="http://schemas.microsoft.com/office/drawing/2014/main" id="{C2A59E1D-2CCA-4395-AA0A-1CB81556D67B}"/>
            </a:ext>
          </a:extLst>
        </xdr:cNvPr>
        <xdr:cNvSpPr/>
      </xdr:nvSpPr>
      <xdr:spPr>
        <a:xfrm>
          <a:off x="16388080" y="6300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148590</xdr:rowOff>
    </xdr:from>
    <xdr:to>
      <xdr:col>102</xdr:col>
      <xdr:colOff>114300</xdr:colOff>
      <xdr:row>39</xdr:row>
      <xdr:rowOff>11430</xdr:rowOff>
    </xdr:to>
    <xdr:cxnSp macro="">
      <xdr:nvCxnSpPr>
        <xdr:cNvPr id="497" name="直線コネクタ 496">
          <a:extLst>
            <a:ext uri="{FF2B5EF4-FFF2-40B4-BE49-F238E27FC236}">
              <a16:creationId xmlns:a16="http://schemas.microsoft.com/office/drawing/2014/main" id="{3FE993F2-CE63-4BAE-A553-0BC85C0A74D4}"/>
            </a:ext>
          </a:extLst>
        </xdr:cNvPr>
        <xdr:cNvCxnSpPr/>
      </xdr:nvCxnSpPr>
      <xdr:spPr>
        <a:xfrm>
          <a:off x="16431260" y="6351270"/>
          <a:ext cx="78232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59776387-B0EF-434E-AE62-7E218A6096A1}"/>
            </a:ext>
          </a:extLst>
        </xdr:cNvPr>
        <xdr:cNvSpPr txBox="1"/>
      </xdr:nvSpPr>
      <xdr:spPr>
        <a:xfrm>
          <a:off x="1856112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CC3F832A-8746-4F3F-9F03-D83D2F8E2D74}"/>
            </a:ext>
          </a:extLst>
        </xdr:cNvPr>
        <xdr:cNvSpPr txBox="1"/>
      </xdr:nvSpPr>
      <xdr:spPr>
        <a:xfrm>
          <a:off x="17776267" y="6659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618EB57-A8BE-4A0F-8855-6FA646C542AC}"/>
            </a:ext>
          </a:extLst>
        </xdr:cNvPr>
        <xdr:cNvSpPr txBox="1"/>
      </xdr:nvSpPr>
      <xdr:spPr>
        <a:xfrm>
          <a:off x="17001567" y="665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B849D514-BD57-4394-A426-50FF0FFE9562}"/>
            </a:ext>
          </a:extLst>
        </xdr:cNvPr>
        <xdr:cNvSpPr txBox="1"/>
      </xdr:nvSpPr>
      <xdr:spPr>
        <a:xfrm>
          <a:off x="16226867" y="6682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78757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14A15F0-EE80-49F9-9293-23617E407888}"/>
            </a:ext>
          </a:extLst>
        </xdr:cNvPr>
        <xdr:cNvSpPr txBox="1"/>
      </xdr:nvSpPr>
      <xdr:spPr>
        <a:xfrm>
          <a:off x="185611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78757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84E434C-BF15-4265-B547-3CB4558B60EE}"/>
            </a:ext>
          </a:extLst>
        </xdr:cNvPr>
        <xdr:cNvSpPr txBox="1"/>
      </xdr:nvSpPr>
      <xdr:spPr>
        <a:xfrm>
          <a:off x="1777626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78757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96B1B984-89A6-4BF3-8629-2F583600E810}"/>
            </a:ext>
          </a:extLst>
        </xdr:cNvPr>
        <xdr:cNvSpPr txBox="1"/>
      </xdr:nvSpPr>
      <xdr:spPr>
        <a:xfrm>
          <a:off x="1700156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44467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98549B43-D665-433C-8BA4-3472B759C83C}"/>
            </a:ext>
          </a:extLst>
        </xdr:cNvPr>
        <xdr:cNvSpPr txBox="1"/>
      </xdr:nvSpPr>
      <xdr:spPr>
        <a:xfrm>
          <a:off x="1622686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86F52EA8-46AA-4AB1-BD6B-317E8A75BAB7}"/>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05315CB-EF03-4002-8228-6F4A96881858}"/>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9FD41E8-122A-4759-916F-BB38B5CE86D5}"/>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CB93978-D31A-4716-8182-54151154DD28}"/>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BB71FE98-CEBD-4096-8726-2F79DC79A44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592D0196-C553-4355-842B-B65A3378E60A}"/>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ED9CAD75-EE7F-45A4-A374-284869B74099}"/>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45C2FE53-CF75-4193-97CA-9C38DA2964B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FD552D32-5B43-4D8A-B1C9-BFE4E2DB404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8AB933FF-BE93-4572-A49D-87D081981DE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B28113F-713A-45E9-81ED-AFC621651B04}"/>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7F6DAD6A-3E4D-416F-AB07-37D1160A28E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232223C1-5773-4958-8045-BD78A8A5E874}"/>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321786BB-88EB-4904-8F1D-F799CDE712E2}"/>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E2DED38D-9ED1-44E5-947D-A8F6036FD485}"/>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BC35945F-25F1-4D5C-A461-DAB903BA91AD}"/>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C50CD7CD-BCBD-443B-A2D1-E7CB93C5A3E1}"/>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1766E475-9887-4585-A239-028E1335DE25}"/>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A7453C8F-63DA-44C2-AB95-E55D5CA0B8E7}"/>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D090A470-0C63-42D1-AAAB-1324353BA3C8}"/>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7FE3EF82-4D88-4F63-BEB6-E1782AC908FE}"/>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2A26ECBB-6374-4D7B-AFA3-A8FE49D779A6}"/>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EC3B072B-322D-4E89-9234-DF170F7FF824}"/>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8D696965-EF89-49CB-9925-F960708BA2A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35DC377A-05F9-4E10-9ED1-5F3EC686CB91}"/>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E5D02ADA-146E-4973-A543-F469D741080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4696CC42-E258-4B31-AED7-0D0A83BCA0F1}"/>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3179458-7149-4786-8C84-3428768F19AA}"/>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F61B7557-8A42-457B-91CB-B04DFF736356}"/>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1118255-1888-472F-ACC0-E6AEDC2DB971}"/>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2DBE39BD-0185-46CC-AEF9-1CAF3118326A}"/>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E22A829D-5A4C-48CE-8AC7-2AFFBA31DA01}"/>
            </a:ext>
          </a:extLst>
        </xdr:cNvPr>
        <xdr:cNvSpPr txBox="1"/>
      </xdr:nvSpPr>
      <xdr:spPr>
        <a:xfrm>
          <a:off x="14414500" y="9889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A4C4A059-0E47-4F97-9EC3-350771648E14}"/>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B89D8237-686D-4A30-9BC6-FEAD36F717C4}"/>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D87165B0-3B11-4FD3-80A8-21AA3488B317}"/>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33199528-BBE0-43EC-A579-1A4EF9613EE5}"/>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3C75D3D4-67EF-4A12-8075-9C7B81961F2A}"/>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EEF13E27-F096-4BF4-9791-13C074B3A58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DA43E793-ABB9-4EAD-A2B7-27898B11A23D}"/>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357CC85-9EC1-4C26-BB94-931A777A444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7BE48E6C-869D-4417-9B4E-10EF3EE3C5EE}"/>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3830D3FD-51ED-4110-89F6-BF64E476ED2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159838</xdr:rowOff>
    </xdr:from>
    <xdr:to>
      <xdr:col>85</xdr:col>
      <xdr:colOff>177800</xdr:colOff>
      <xdr:row>60</xdr:row>
      <xdr:rowOff>89988</xdr:rowOff>
    </xdr:to>
    <xdr:sp macro="" textlink="">
      <xdr:nvSpPr>
        <xdr:cNvPr id="548" name="楕円 547">
          <a:extLst>
            <a:ext uri="{FF2B5EF4-FFF2-40B4-BE49-F238E27FC236}">
              <a16:creationId xmlns:a16="http://schemas.microsoft.com/office/drawing/2014/main" id="{815ABB47-6F1B-4E7D-8DDC-5CA56B2BC3D9}"/>
            </a:ext>
          </a:extLst>
        </xdr:cNvPr>
        <xdr:cNvSpPr/>
      </xdr:nvSpPr>
      <xdr:spPr>
        <a:xfrm>
          <a:off x="14325600" y="1005059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138265</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D737201-652B-4CAE-84EC-FB9862CFE6E9}"/>
            </a:ext>
          </a:extLst>
        </xdr:cNvPr>
        <xdr:cNvSpPr txBox="1"/>
      </xdr:nvSpPr>
      <xdr:spPr>
        <a:xfrm>
          <a:off x="14414500" y="1002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22678</xdr:rowOff>
    </xdr:from>
    <xdr:to>
      <xdr:col>81</xdr:col>
      <xdr:colOff>101600</xdr:colOff>
      <xdr:row>59</xdr:row>
      <xdr:rowOff>124278</xdr:rowOff>
    </xdr:to>
    <xdr:sp macro="" textlink="">
      <xdr:nvSpPr>
        <xdr:cNvPr id="550" name="楕円 549">
          <a:extLst>
            <a:ext uri="{FF2B5EF4-FFF2-40B4-BE49-F238E27FC236}">
              <a16:creationId xmlns:a16="http://schemas.microsoft.com/office/drawing/2014/main" id="{BEF39C25-F0F8-4CEA-A255-43A9ACB22523}"/>
            </a:ext>
          </a:extLst>
        </xdr:cNvPr>
        <xdr:cNvSpPr/>
      </xdr:nvSpPr>
      <xdr:spPr>
        <a:xfrm>
          <a:off x="1357884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73478</xdr:rowOff>
    </xdr:from>
    <xdr:to>
      <xdr:col>85</xdr:col>
      <xdr:colOff>127000</xdr:colOff>
      <xdr:row>60</xdr:row>
      <xdr:rowOff>39188</xdr:rowOff>
    </xdr:to>
    <xdr:cxnSp macro="">
      <xdr:nvCxnSpPr>
        <xdr:cNvPr id="551" name="直線コネクタ 550">
          <a:extLst>
            <a:ext uri="{FF2B5EF4-FFF2-40B4-BE49-F238E27FC236}">
              <a16:creationId xmlns:a16="http://schemas.microsoft.com/office/drawing/2014/main" id="{DD2E917D-DC75-48BE-9AF7-781DC69902E3}"/>
            </a:ext>
          </a:extLst>
        </xdr:cNvPr>
        <xdr:cNvCxnSpPr/>
      </xdr:nvCxnSpPr>
      <xdr:spPr>
        <a:xfrm>
          <a:off x="13629640" y="9964238"/>
          <a:ext cx="74676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91259</xdr:rowOff>
    </xdr:from>
    <xdr:to>
      <xdr:col>76</xdr:col>
      <xdr:colOff>165100</xdr:colOff>
      <xdr:row>60</xdr:row>
      <xdr:rowOff>21409</xdr:rowOff>
    </xdr:to>
    <xdr:sp macro="" textlink="">
      <xdr:nvSpPr>
        <xdr:cNvPr id="552" name="楕円 551">
          <a:extLst>
            <a:ext uri="{FF2B5EF4-FFF2-40B4-BE49-F238E27FC236}">
              <a16:creationId xmlns:a16="http://schemas.microsoft.com/office/drawing/2014/main" id="{7EA63A97-2F18-4BB6-9B48-8FD27A60C66C}"/>
            </a:ext>
          </a:extLst>
        </xdr:cNvPr>
        <xdr:cNvSpPr/>
      </xdr:nvSpPr>
      <xdr:spPr>
        <a:xfrm>
          <a:off x="12804140" y="99820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73478</xdr:rowOff>
    </xdr:from>
    <xdr:to>
      <xdr:col>81</xdr:col>
      <xdr:colOff>50800</xdr:colOff>
      <xdr:row>59</xdr:row>
      <xdr:rowOff>142059</xdr:rowOff>
    </xdr:to>
    <xdr:cxnSp macro="">
      <xdr:nvCxnSpPr>
        <xdr:cNvPr id="553" name="直線コネクタ 552">
          <a:extLst>
            <a:ext uri="{FF2B5EF4-FFF2-40B4-BE49-F238E27FC236}">
              <a16:creationId xmlns:a16="http://schemas.microsoft.com/office/drawing/2014/main" id="{361203B4-C80C-4241-825B-CC0E08197B20}"/>
            </a:ext>
          </a:extLst>
        </xdr:cNvPr>
        <xdr:cNvCxnSpPr/>
      </xdr:nvCxnSpPr>
      <xdr:spPr>
        <a:xfrm flipV="1">
          <a:off x="12854940" y="9964238"/>
          <a:ext cx="7747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68399</xdr:rowOff>
    </xdr:from>
    <xdr:to>
      <xdr:col>72</xdr:col>
      <xdr:colOff>38100</xdr:colOff>
      <xdr:row>59</xdr:row>
      <xdr:rowOff>169999</xdr:rowOff>
    </xdr:to>
    <xdr:sp macro="" textlink="">
      <xdr:nvSpPr>
        <xdr:cNvPr id="554" name="楕円 553">
          <a:extLst>
            <a:ext uri="{FF2B5EF4-FFF2-40B4-BE49-F238E27FC236}">
              <a16:creationId xmlns:a16="http://schemas.microsoft.com/office/drawing/2014/main" id="{5A98E7C8-0081-46DD-9CF3-6918C2931DC3}"/>
            </a:ext>
          </a:extLst>
        </xdr:cNvPr>
        <xdr:cNvSpPr/>
      </xdr:nvSpPr>
      <xdr:spPr>
        <a:xfrm>
          <a:off x="12029440" y="995915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119199</xdr:rowOff>
    </xdr:from>
    <xdr:to>
      <xdr:col>76</xdr:col>
      <xdr:colOff>114300</xdr:colOff>
      <xdr:row>59</xdr:row>
      <xdr:rowOff>142059</xdr:rowOff>
    </xdr:to>
    <xdr:cxnSp macro="">
      <xdr:nvCxnSpPr>
        <xdr:cNvPr id="555" name="直線コネクタ 554">
          <a:extLst>
            <a:ext uri="{FF2B5EF4-FFF2-40B4-BE49-F238E27FC236}">
              <a16:creationId xmlns:a16="http://schemas.microsoft.com/office/drawing/2014/main" id="{65C44471-2F91-4C4F-B241-3E4261EF03A8}"/>
            </a:ext>
          </a:extLst>
        </xdr:cNvPr>
        <xdr:cNvCxnSpPr/>
      </xdr:nvCxnSpPr>
      <xdr:spPr>
        <a:xfrm>
          <a:off x="12072620" y="10009959"/>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159838</xdr:rowOff>
    </xdr:from>
    <xdr:to>
      <xdr:col>67</xdr:col>
      <xdr:colOff>101600</xdr:colOff>
      <xdr:row>60</xdr:row>
      <xdr:rowOff>89988</xdr:rowOff>
    </xdr:to>
    <xdr:sp macro="" textlink="">
      <xdr:nvSpPr>
        <xdr:cNvPr id="556" name="楕円 555">
          <a:extLst>
            <a:ext uri="{FF2B5EF4-FFF2-40B4-BE49-F238E27FC236}">
              <a16:creationId xmlns:a16="http://schemas.microsoft.com/office/drawing/2014/main" id="{E89C4859-69E7-486D-AFA2-DB5AFFF0856F}"/>
            </a:ext>
          </a:extLst>
        </xdr:cNvPr>
        <xdr:cNvSpPr/>
      </xdr:nvSpPr>
      <xdr:spPr>
        <a:xfrm>
          <a:off x="11231880" y="100505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119199</xdr:rowOff>
    </xdr:from>
    <xdr:to>
      <xdr:col>71</xdr:col>
      <xdr:colOff>177800</xdr:colOff>
      <xdr:row>60</xdr:row>
      <xdr:rowOff>39188</xdr:rowOff>
    </xdr:to>
    <xdr:cxnSp macro="">
      <xdr:nvCxnSpPr>
        <xdr:cNvPr id="557" name="直線コネクタ 556">
          <a:extLst>
            <a:ext uri="{FF2B5EF4-FFF2-40B4-BE49-F238E27FC236}">
              <a16:creationId xmlns:a16="http://schemas.microsoft.com/office/drawing/2014/main" id="{FA4A510F-3D43-4E84-A057-A0A7BB39B7ED}"/>
            </a:ext>
          </a:extLst>
        </xdr:cNvPr>
        <xdr:cNvCxnSpPr/>
      </xdr:nvCxnSpPr>
      <xdr:spPr>
        <a:xfrm flipV="1">
          <a:off x="11282680" y="10009959"/>
          <a:ext cx="789940" cy="87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558" name="n_1aveValue【学校施設】&#10;有形固定資産減価償却率">
          <a:extLst>
            <a:ext uri="{FF2B5EF4-FFF2-40B4-BE49-F238E27FC236}">
              <a16:creationId xmlns:a16="http://schemas.microsoft.com/office/drawing/2014/main" id="{31472235-8080-4C1D-98A5-09B476804DD4}"/>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559" name="n_2aveValue【学校施設】&#10;有形固定資産減価償却率">
          <a:extLst>
            <a:ext uri="{FF2B5EF4-FFF2-40B4-BE49-F238E27FC236}">
              <a16:creationId xmlns:a16="http://schemas.microsoft.com/office/drawing/2014/main" id="{F88A9A09-DB96-4607-B1AB-C143D9F439F2}"/>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560" name="n_3aveValue【学校施設】&#10;有形固定資産減価償却率">
          <a:extLst>
            <a:ext uri="{FF2B5EF4-FFF2-40B4-BE49-F238E27FC236}">
              <a16:creationId xmlns:a16="http://schemas.microsoft.com/office/drawing/2014/main" id="{435E7CE6-DAD8-438C-BC7C-15C10AC5060C}"/>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561" name="n_4aveValue【学校施設】&#10;有形固定資産減価償却率">
          <a:extLst>
            <a:ext uri="{FF2B5EF4-FFF2-40B4-BE49-F238E27FC236}">
              <a16:creationId xmlns:a16="http://schemas.microsoft.com/office/drawing/2014/main" id="{3E24910B-35E1-4CFA-9AF8-EA6410C75F85}"/>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140805</xdr:rowOff>
    </xdr:from>
    <xdr:ext cx="405111" cy="259045"/>
    <xdr:sp macro="" textlink="">
      <xdr:nvSpPr>
        <xdr:cNvPr id="562" name="n_1mainValue【学校施設】&#10;有形固定資産減価償却率">
          <a:extLst>
            <a:ext uri="{FF2B5EF4-FFF2-40B4-BE49-F238E27FC236}">
              <a16:creationId xmlns:a16="http://schemas.microsoft.com/office/drawing/2014/main" id="{D8CBD6F7-5106-4BCF-966F-9E780A14051C}"/>
            </a:ext>
          </a:extLst>
        </xdr:cNvPr>
        <xdr:cNvSpPr txBox="1"/>
      </xdr:nvSpPr>
      <xdr:spPr>
        <a:xfrm>
          <a:off x="134372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37936</xdr:rowOff>
    </xdr:from>
    <xdr:ext cx="405111" cy="259045"/>
    <xdr:sp macro="" textlink="">
      <xdr:nvSpPr>
        <xdr:cNvPr id="563" name="n_2mainValue【学校施設】&#10;有形固定資産減価償却率">
          <a:extLst>
            <a:ext uri="{FF2B5EF4-FFF2-40B4-BE49-F238E27FC236}">
              <a16:creationId xmlns:a16="http://schemas.microsoft.com/office/drawing/2014/main" id="{DC2E5F59-4F41-4C0A-BC9A-0A0431A96F47}"/>
            </a:ext>
          </a:extLst>
        </xdr:cNvPr>
        <xdr:cNvSpPr txBox="1"/>
      </xdr:nvSpPr>
      <xdr:spPr>
        <a:xfrm>
          <a:off x="12675244" y="976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564" name="n_3mainValue【学校施設】&#10;有形固定資産減価償却率">
          <a:extLst>
            <a:ext uri="{FF2B5EF4-FFF2-40B4-BE49-F238E27FC236}">
              <a16:creationId xmlns:a16="http://schemas.microsoft.com/office/drawing/2014/main" id="{B983D44C-75AD-4C16-B6BA-7BCE36CAB0F5}"/>
            </a:ext>
          </a:extLst>
        </xdr:cNvPr>
        <xdr:cNvSpPr txBox="1"/>
      </xdr:nvSpPr>
      <xdr:spPr>
        <a:xfrm>
          <a:off x="11900544" y="9738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106515</xdr:rowOff>
    </xdr:from>
    <xdr:ext cx="405111" cy="259045"/>
    <xdr:sp macro="" textlink="">
      <xdr:nvSpPr>
        <xdr:cNvPr id="565" name="n_4mainValue【学校施設】&#10;有形固定資産減価償却率">
          <a:extLst>
            <a:ext uri="{FF2B5EF4-FFF2-40B4-BE49-F238E27FC236}">
              <a16:creationId xmlns:a16="http://schemas.microsoft.com/office/drawing/2014/main" id="{710E497A-B962-4048-AB2E-3E675A34487D}"/>
            </a:ext>
          </a:extLst>
        </xdr:cNvPr>
        <xdr:cNvSpPr txBox="1"/>
      </xdr:nvSpPr>
      <xdr:spPr>
        <a:xfrm>
          <a:off x="11102984" y="9829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6F0D99E5-2740-4F68-8159-2B7D6C668A7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DC557220-D8AA-4559-AE3A-A740CDEB0C1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FF9D12F1-E648-4CA5-9B11-FF704E2D306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78002EA0-6FAD-4417-9493-C0645D0B7533}"/>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73CC6FE9-C47D-482B-9C62-BA76012A923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DF860221-2A7C-4B6F-8533-A535A51C2E5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9F09BFC6-9E89-458D-850A-0FE9DB4829E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D54A8E3-BC56-4FD3-B953-A1031EE54EDE}"/>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D86C19A-E885-4D8D-9CC8-A37953C2D47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885E8F0-92AF-41FF-9E3C-767D81407B0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605AB62-C9ED-40BF-AE3B-274EAAC54D52}"/>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377D480C-01D4-49AC-BF02-03D99114946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E9C28EB-15BC-4D63-85E0-F71C47B88CB9}"/>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6D473F99-DC01-40AC-993D-A446FAB7640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FEAD313D-6D66-4175-A74D-8449B1461486}"/>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CB82AC1F-ABFE-4CB8-AED8-98A5E5CE1211}"/>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686E46CA-DFE1-4C08-BCA4-DDA83F2890D2}"/>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D59A4C58-21A7-4634-A172-75A02ADF45DD}"/>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30A70A34-11A9-48F6-A6D9-969D65CF3A4A}"/>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D2E84B6E-54EB-4641-8B5F-9F90D88D3F79}"/>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CF6AB523-CEBB-467A-95FD-98FA0566612C}"/>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371ACB28-5AA5-4F85-A08D-A77F2E6BFAC4}"/>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CFE450E8-66D6-4964-873E-7F399A8DA42A}"/>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E4A890E0-95A0-41B0-B5B3-B085CD77457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50622A69-B3F5-4208-998E-B6A847405EF6}"/>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7D1B355D-8874-4002-9189-D249A76A583A}"/>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7834E2B7-5833-4F38-A295-4A405A566309}"/>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CCF02D2D-9571-4BC0-8565-839325740A3A}"/>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AB753F74-B20A-4466-B086-00550A1BB5B7}"/>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7FEAFFA2-7D38-4029-AC4A-1FBCF16E1F2D}"/>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C0DCE61F-1BEA-4BD6-B8E4-DECE6AFEC38D}"/>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164210</xdr:rowOff>
    </xdr:from>
    <xdr:ext cx="469744" cy="259045"/>
    <xdr:sp macro="" textlink="">
      <xdr:nvSpPr>
        <xdr:cNvPr id="597" name="【学校施設】&#10;一人当たり面積平均値テキスト">
          <a:extLst>
            <a:ext uri="{FF2B5EF4-FFF2-40B4-BE49-F238E27FC236}">
              <a16:creationId xmlns:a16="http://schemas.microsoft.com/office/drawing/2014/main" id="{936C958B-059E-45D1-884D-78F177619C30}"/>
            </a:ext>
          </a:extLst>
        </xdr:cNvPr>
        <xdr:cNvSpPr txBox="1"/>
      </xdr:nvSpPr>
      <xdr:spPr>
        <a:xfrm>
          <a:off x="19547840" y="9887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8937FC3F-2D59-4FD8-A73D-B97DF9202BF2}"/>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30EA7B88-6808-4B49-AB53-3BE26C9146DC}"/>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5006DB69-0908-46AB-B73F-DCA4F2E1B679}"/>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4856886E-507B-4A76-B13F-2388275DBF00}"/>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14FEB942-6799-4CDA-8E78-A94C292883FB}"/>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8BFF3AE0-340F-44C9-A339-973D17125581}"/>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86DBC742-9D24-4034-8ABC-BC07CC7BE083}"/>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5245672-5D32-472D-9937-DED3A29B9A4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D3028AF-2A52-420D-96EF-F76AB0A921EB}"/>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E87A08AF-7EB3-4D63-B064-6F46F8053723}"/>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21590</xdr:rowOff>
    </xdr:from>
    <xdr:to>
      <xdr:col>116</xdr:col>
      <xdr:colOff>114300</xdr:colOff>
      <xdr:row>61</xdr:row>
      <xdr:rowOff>123190</xdr:rowOff>
    </xdr:to>
    <xdr:sp macro="" textlink="">
      <xdr:nvSpPr>
        <xdr:cNvPr id="608" name="楕円 607">
          <a:extLst>
            <a:ext uri="{FF2B5EF4-FFF2-40B4-BE49-F238E27FC236}">
              <a16:creationId xmlns:a16="http://schemas.microsoft.com/office/drawing/2014/main" id="{5B2F2F6A-2D85-4857-8011-919DCE6C3A17}"/>
            </a:ext>
          </a:extLst>
        </xdr:cNvPr>
        <xdr:cNvSpPr/>
      </xdr:nvSpPr>
      <xdr:spPr>
        <a:xfrm>
          <a:off x="1945894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17</xdr:rowOff>
    </xdr:from>
    <xdr:ext cx="469744" cy="259045"/>
    <xdr:sp macro="" textlink="">
      <xdr:nvSpPr>
        <xdr:cNvPr id="609" name="【学校施設】&#10;一人当たり面積該当値テキスト">
          <a:extLst>
            <a:ext uri="{FF2B5EF4-FFF2-40B4-BE49-F238E27FC236}">
              <a16:creationId xmlns:a16="http://schemas.microsoft.com/office/drawing/2014/main" id="{D7130B1D-AABB-4A50-B7AC-0C398B146C60}"/>
            </a:ext>
          </a:extLst>
        </xdr:cNvPr>
        <xdr:cNvSpPr txBox="1"/>
      </xdr:nvSpPr>
      <xdr:spPr>
        <a:xfrm>
          <a:off x="19547840" y="1022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25944</xdr:rowOff>
    </xdr:from>
    <xdr:to>
      <xdr:col>112</xdr:col>
      <xdr:colOff>38100</xdr:colOff>
      <xdr:row>61</xdr:row>
      <xdr:rowOff>127544</xdr:rowOff>
    </xdr:to>
    <xdr:sp macro="" textlink="">
      <xdr:nvSpPr>
        <xdr:cNvPr id="610" name="楕円 609">
          <a:extLst>
            <a:ext uri="{FF2B5EF4-FFF2-40B4-BE49-F238E27FC236}">
              <a16:creationId xmlns:a16="http://schemas.microsoft.com/office/drawing/2014/main" id="{016E80D5-4149-45A1-A34B-83D5D54BE173}"/>
            </a:ext>
          </a:extLst>
        </xdr:cNvPr>
        <xdr:cNvSpPr/>
      </xdr:nvSpPr>
      <xdr:spPr>
        <a:xfrm>
          <a:off x="18735040" y="10251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72390</xdr:rowOff>
    </xdr:from>
    <xdr:to>
      <xdr:col>116</xdr:col>
      <xdr:colOff>63500</xdr:colOff>
      <xdr:row>61</xdr:row>
      <xdr:rowOff>76744</xdr:rowOff>
    </xdr:to>
    <xdr:cxnSp macro="">
      <xdr:nvCxnSpPr>
        <xdr:cNvPr id="611" name="直線コネクタ 610">
          <a:extLst>
            <a:ext uri="{FF2B5EF4-FFF2-40B4-BE49-F238E27FC236}">
              <a16:creationId xmlns:a16="http://schemas.microsoft.com/office/drawing/2014/main" id="{514BBEAF-3B02-417A-83B3-ACA31C5116A8}"/>
            </a:ext>
          </a:extLst>
        </xdr:cNvPr>
        <xdr:cNvCxnSpPr/>
      </xdr:nvCxnSpPr>
      <xdr:spPr>
        <a:xfrm flipV="1">
          <a:off x="18778220" y="10298430"/>
          <a:ext cx="73152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45538</xdr:rowOff>
    </xdr:from>
    <xdr:to>
      <xdr:col>107</xdr:col>
      <xdr:colOff>101600</xdr:colOff>
      <xdr:row>61</xdr:row>
      <xdr:rowOff>147138</xdr:rowOff>
    </xdr:to>
    <xdr:sp macro="" textlink="">
      <xdr:nvSpPr>
        <xdr:cNvPr id="612" name="楕円 611">
          <a:extLst>
            <a:ext uri="{FF2B5EF4-FFF2-40B4-BE49-F238E27FC236}">
              <a16:creationId xmlns:a16="http://schemas.microsoft.com/office/drawing/2014/main" id="{64E4EC34-EAA8-491D-A6E3-6C8A8BDC2B8F}"/>
            </a:ext>
          </a:extLst>
        </xdr:cNvPr>
        <xdr:cNvSpPr/>
      </xdr:nvSpPr>
      <xdr:spPr>
        <a:xfrm>
          <a:off x="1793748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76744</xdr:rowOff>
    </xdr:from>
    <xdr:to>
      <xdr:col>111</xdr:col>
      <xdr:colOff>177800</xdr:colOff>
      <xdr:row>61</xdr:row>
      <xdr:rowOff>96338</xdr:rowOff>
    </xdr:to>
    <xdr:cxnSp macro="">
      <xdr:nvCxnSpPr>
        <xdr:cNvPr id="613" name="直線コネクタ 612">
          <a:extLst>
            <a:ext uri="{FF2B5EF4-FFF2-40B4-BE49-F238E27FC236}">
              <a16:creationId xmlns:a16="http://schemas.microsoft.com/office/drawing/2014/main" id="{E1EE2E6C-EB87-4012-BA2B-59BDBA745EB4}"/>
            </a:ext>
          </a:extLst>
        </xdr:cNvPr>
        <xdr:cNvCxnSpPr/>
      </xdr:nvCxnSpPr>
      <xdr:spPr>
        <a:xfrm flipV="1">
          <a:off x="17988280" y="10302784"/>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48804</xdr:rowOff>
    </xdr:from>
    <xdr:to>
      <xdr:col>102</xdr:col>
      <xdr:colOff>165100</xdr:colOff>
      <xdr:row>61</xdr:row>
      <xdr:rowOff>150404</xdr:rowOff>
    </xdr:to>
    <xdr:sp macro="" textlink="">
      <xdr:nvSpPr>
        <xdr:cNvPr id="614" name="楕円 613">
          <a:extLst>
            <a:ext uri="{FF2B5EF4-FFF2-40B4-BE49-F238E27FC236}">
              <a16:creationId xmlns:a16="http://schemas.microsoft.com/office/drawing/2014/main" id="{14C4D128-94D9-4C5D-99E3-11C2B94B674E}"/>
            </a:ext>
          </a:extLst>
        </xdr:cNvPr>
        <xdr:cNvSpPr/>
      </xdr:nvSpPr>
      <xdr:spPr>
        <a:xfrm>
          <a:off x="17162780" y="10274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96338</xdr:rowOff>
    </xdr:from>
    <xdr:to>
      <xdr:col>107</xdr:col>
      <xdr:colOff>50800</xdr:colOff>
      <xdr:row>61</xdr:row>
      <xdr:rowOff>99604</xdr:rowOff>
    </xdr:to>
    <xdr:cxnSp macro="">
      <xdr:nvCxnSpPr>
        <xdr:cNvPr id="615" name="直線コネクタ 614">
          <a:extLst>
            <a:ext uri="{FF2B5EF4-FFF2-40B4-BE49-F238E27FC236}">
              <a16:creationId xmlns:a16="http://schemas.microsoft.com/office/drawing/2014/main" id="{34BD69B3-B31F-417E-82E3-AAC4663427E2}"/>
            </a:ext>
          </a:extLst>
        </xdr:cNvPr>
        <xdr:cNvCxnSpPr/>
      </xdr:nvCxnSpPr>
      <xdr:spPr>
        <a:xfrm flipV="1">
          <a:off x="17213580" y="10322378"/>
          <a:ext cx="7747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40096</xdr:rowOff>
    </xdr:from>
    <xdr:to>
      <xdr:col>98</xdr:col>
      <xdr:colOff>38100</xdr:colOff>
      <xdr:row>61</xdr:row>
      <xdr:rowOff>141696</xdr:rowOff>
    </xdr:to>
    <xdr:sp macro="" textlink="">
      <xdr:nvSpPr>
        <xdr:cNvPr id="616" name="楕円 615">
          <a:extLst>
            <a:ext uri="{FF2B5EF4-FFF2-40B4-BE49-F238E27FC236}">
              <a16:creationId xmlns:a16="http://schemas.microsoft.com/office/drawing/2014/main" id="{E3532863-D69D-442F-9674-0D9DEB2C2B59}"/>
            </a:ext>
          </a:extLst>
        </xdr:cNvPr>
        <xdr:cNvSpPr/>
      </xdr:nvSpPr>
      <xdr:spPr>
        <a:xfrm>
          <a:off x="16388080" y="102661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90896</xdr:rowOff>
    </xdr:from>
    <xdr:to>
      <xdr:col>102</xdr:col>
      <xdr:colOff>114300</xdr:colOff>
      <xdr:row>61</xdr:row>
      <xdr:rowOff>99604</xdr:rowOff>
    </xdr:to>
    <xdr:cxnSp macro="">
      <xdr:nvCxnSpPr>
        <xdr:cNvPr id="617" name="直線コネクタ 616">
          <a:extLst>
            <a:ext uri="{FF2B5EF4-FFF2-40B4-BE49-F238E27FC236}">
              <a16:creationId xmlns:a16="http://schemas.microsoft.com/office/drawing/2014/main" id="{0E9191BA-4047-4A18-8984-37AD0AABDF02}"/>
            </a:ext>
          </a:extLst>
        </xdr:cNvPr>
        <xdr:cNvCxnSpPr/>
      </xdr:nvCxnSpPr>
      <xdr:spPr>
        <a:xfrm>
          <a:off x="16431260" y="10316936"/>
          <a:ext cx="78232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101073</xdr:rowOff>
    </xdr:from>
    <xdr:ext cx="469744" cy="259045"/>
    <xdr:sp macro="" textlink="">
      <xdr:nvSpPr>
        <xdr:cNvPr id="618" name="n_1aveValue【学校施設】&#10;一人当たり面積">
          <a:extLst>
            <a:ext uri="{FF2B5EF4-FFF2-40B4-BE49-F238E27FC236}">
              <a16:creationId xmlns:a16="http://schemas.microsoft.com/office/drawing/2014/main" id="{F93B4185-212B-470A-B298-43B275D7924C}"/>
            </a:ext>
          </a:extLst>
        </xdr:cNvPr>
        <xdr:cNvSpPr txBox="1"/>
      </xdr:nvSpPr>
      <xdr:spPr>
        <a:xfrm>
          <a:off x="18561127" y="982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111958</xdr:rowOff>
    </xdr:from>
    <xdr:ext cx="469744" cy="259045"/>
    <xdr:sp macro="" textlink="">
      <xdr:nvSpPr>
        <xdr:cNvPr id="619" name="n_2aveValue【学校施設】&#10;一人当たり面積">
          <a:extLst>
            <a:ext uri="{FF2B5EF4-FFF2-40B4-BE49-F238E27FC236}">
              <a16:creationId xmlns:a16="http://schemas.microsoft.com/office/drawing/2014/main" id="{B7DA69D4-E9C6-480D-8C6B-9A6EDA7A3F61}"/>
            </a:ext>
          </a:extLst>
        </xdr:cNvPr>
        <xdr:cNvSpPr txBox="1"/>
      </xdr:nvSpPr>
      <xdr:spPr>
        <a:xfrm>
          <a:off x="17776267" y="983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B5E0959B-2AF1-44BB-B174-0880761294EB}"/>
            </a:ext>
          </a:extLst>
        </xdr:cNvPr>
        <xdr:cNvSpPr txBox="1"/>
      </xdr:nvSpPr>
      <xdr:spPr>
        <a:xfrm>
          <a:off x="1700156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5BFC2868-3EAD-4B3E-AD5A-63CB356D8027}"/>
            </a:ext>
          </a:extLst>
        </xdr:cNvPr>
        <xdr:cNvSpPr txBox="1"/>
      </xdr:nvSpPr>
      <xdr:spPr>
        <a:xfrm>
          <a:off x="16226867" y="9849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118671</xdr:rowOff>
    </xdr:from>
    <xdr:ext cx="469744" cy="259045"/>
    <xdr:sp macro="" textlink="">
      <xdr:nvSpPr>
        <xdr:cNvPr id="622" name="n_1mainValue【学校施設】&#10;一人当たり面積">
          <a:extLst>
            <a:ext uri="{FF2B5EF4-FFF2-40B4-BE49-F238E27FC236}">
              <a16:creationId xmlns:a16="http://schemas.microsoft.com/office/drawing/2014/main" id="{CFBF19E6-1D48-4877-A24E-577D501ABBBA}"/>
            </a:ext>
          </a:extLst>
        </xdr:cNvPr>
        <xdr:cNvSpPr txBox="1"/>
      </xdr:nvSpPr>
      <xdr:spPr>
        <a:xfrm>
          <a:off x="18561127" y="1034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138265</xdr:rowOff>
    </xdr:from>
    <xdr:ext cx="469744" cy="259045"/>
    <xdr:sp macro="" textlink="">
      <xdr:nvSpPr>
        <xdr:cNvPr id="623" name="n_2mainValue【学校施設】&#10;一人当たり面積">
          <a:extLst>
            <a:ext uri="{FF2B5EF4-FFF2-40B4-BE49-F238E27FC236}">
              <a16:creationId xmlns:a16="http://schemas.microsoft.com/office/drawing/2014/main" id="{92FDFAFA-391B-465B-884C-8854B9742F3A}"/>
            </a:ext>
          </a:extLst>
        </xdr:cNvPr>
        <xdr:cNvSpPr txBox="1"/>
      </xdr:nvSpPr>
      <xdr:spPr>
        <a:xfrm>
          <a:off x="17776267" y="1036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141531</xdr:rowOff>
    </xdr:from>
    <xdr:ext cx="469744" cy="259045"/>
    <xdr:sp macro="" textlink="">
      <xdr:nvSpPr>
        <xdr:cNvPr id="624" name="n_3mainValue【学校施設】&#10;一人当たり面積">
          <a:extLst>
            <a:ext uri="{FF2B5EF4-FFF2-40B4-BE49-F238E27FC236}">
              <a16:creationId xmlns:a16="http://schemas.microsoft.com/office/drawing/2014/main" id="{C29F270A-A00F-4E27-9F50-2B523AF3E4A5}"/>
            </a:ext>
          </a:extLst>
        </xdr:cNvPr>
        <xdr:cNvSpPr txBox="1"/>
      </xdr:nvSpPr>
      <xdr:spPr>
        <a:xfrm>
          <a:off x="17001567" y="10367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132823</xdr:rowOff>
    </xdr:from>
    <xdr:ext cx="469744" cy="259045"/>
    <xdr:sp macro="" textlink="">
      <xdr:nvSpPr>
        <xdr:cNvPr id="625" name="n_4mainValue【学校施設】&#10;一人当たり面積">
          <a:extLst>
            <a:ext uri="{FF2B5EF4-FFF2-40B4-BE49-F238E27FC236}">
              <a16:creationId xmlns:a16="http://schemas.microsoft.com/office/drawing/2014/main" id="{E2C1F87F-6715-4726-B9D4-A527F3F393E7}"/>
            </a:ext>
          </a:extLst>
        </xdr:cNvPr>
        <xdr:cNvSpPr txBox="1"/>
      </xdr:nvSpPr>
      <xdr:spPr>
        <a:xfrm>
          <a:off x="16226867" y="1035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4E0A9811-6786-471C-B884-CB00AD54B28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B3C39C24-EF51-43E0-9F08-FD1E6D5074E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67919AF0-9D90-453B-A2F2-852C77BA915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AC77D84E-37A3-4A1B-A271-D947F773DA2E}"/>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4C17E292-5454-4EFB-8D5C-5B3A1858BD8B}"/>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1FD28583-BE87-4A86-8119-B9E50AAB0CC8}"/>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9AF11C3D-7FA3-44BF-963D-7D7E02ECB5F7}"/>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E0C41802-7B7C-42D3-AA8B-0486080F633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DD0FE144-A220-4FDA-8062-37DF7531CE6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05165871-19FF-4638-8B61-15CD81B3103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581F184F-1469-4366-88AC-EA1E98EFF978}"/>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14BDB640-95CC-49D5-B0AE-031BF123765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3705C888-4D7D-48E3-923E-7643E507FEAC}"/>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D24DBED-12EE-4FE2-BFFF-B364070EEF8E}"/>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730F4FBE-451C-48FA-AA01-657F845C6878}"/>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5A2AEAF4-060A-4C7C-9135-69B208FC6075}"/>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237C0D5D-87FA-4662-BE45-BABA9C6ED9BF}"/>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65D2CCA3-5CD1-4809-9222-A9BFFE4D788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4C8A8B48-594F-4991-98D8-4293D440B5BD}"/>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44D99494-6F3C-47C4-B069-9B3F00B9829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F77F0ACD-11CA-4DFB-96DF-12E157EFCD06}"/>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D8C84FF6-6278-4C6F-B48B-3F42E8C44DFE}"/>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D9F28DC8-A2B8-4F32-91A9-FE412543B35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C4E7BA6F-1644-41A0-9933-F70BA3ECB22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BBD9CE33-3A74-4C96-81F9-9E0A1942E785}"/>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6749730D-DCB8-4F09-8A37-40BFE5C86B31}"/>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169FC03F-7EC5-4BBE-9859-D695DB68513D}"/>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02C7D7D6-D9B0-4054-9DB6-ED7F66ACF6CE}"/>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AF92C56C-3701-479B-9643-FD12BB2F7304}"/>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85B18FF1-8626-4228-ABAA-D130477D8783}"/>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32396815-0372-4E8E-A2EE-C69C22215881}"/>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49B9FBC7-9318-4E21-A15D-3723DD4FDAC1}"/>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765DA4F2-6D2D-407F-BA6D-99E3A3B55936}"/>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EB02485A-071A-4F85-8A08-D19D59FE0B93}"/>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F8835254-5343-431D-8888-00B30B7270B0}"/>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CA4042B5-0128-413F-9DC0-99B1C3C8282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952DF457-C1F2-4838-828D-54156FEF136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2BC6335-802A-431E-8C90-2495E2B5C6C5}"/>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7699224-EF37-44C2-A7D7-A3F9DD8CC45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CA1C7C75-11AF-497A-B8D5-9B5BCA3EA8E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666" name="楕円 665">
          <a:extLst>
            <a:ext uri="{FF2B5EF4-FFF2-40B4-BE49-F238E27FC236}">
              <a16:creationId xmlns:a16="http://schemas.microsoft.com/office/drawing/2014/main" id="{C5EF2A24-DA2A-4131-BBDA-637F051557E2}"/>
            </a:ext>
          </a:extLst>
        </xdr:cNvPr>
        <xdr:cNvSpPr/>
      </xdr:nvSpPr>
      <xdr:spPr>
        <a:xfrm>
          <a:off x="14325600" y="144805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667" name="【児童館】&#10;有形固定資産減価償却率該当値テキスト">
          <a:extLst>
            <a:ext uri="{FF2B5EF4-FFF2-40B4-BE49-F238E27FC236}">
              <a16:creationId xmlns:a16="http://schemas.microsoft.com/office/drawing/2014/main" id="{CCBB9161-2C08-4ABD-AAD8-BAB2168F0B3A}"/>
            </a:ext>
          </a:extLst>
        </xdr:cNvPr>
        <xdr:cNvSpPr txBox="1"/>
      </xdr:nvSpPr>
      <xdr:spPr>
        <a:xfrm>
          <a:off x="14414500" y="1439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668" name="楕円 667">
          <a:extLst>
            <a:ext uri="{FF2B5EF4-FFF2-40B4-BE49-F238E27FC236}">
              <a16:creationId xmlns:a16="http://schemas.microsoft.com/office/drawing/2014/main" id="{BCFE2600-5571-4F63-BA4A-80BD383FC1A5}"/>
            </a:ext>
          </a:extLst>
        </xdr:cNvPr>
        <xdr:cNvSpPr/>
      </xdr:nvSpPr>
      <xdr:spPr>
        <a:xfrm>
          <a:off x="135788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669" name="直線コネクタ 668">
          <a:extLst>
            <a:ext uri="{FF2B5EF4-FFF2-40B4-BE49-F238E27FC236}">
              <a16:creationId xmlns:a16="http://schemas.microsoft.com/office/drawing/2014/main" id="{408AF094-0655-4C60-BA4A-03CE8A7B9D9B}"/>
            </a:ext>
          </a:extLst>
        </xdr:cNvPr>
        <xdr:cNvCxnSpPr/>
      </xdr:nvCxnSpPr>
      <xdr:spPr>
        <a:xfrm>
          <a:off x="13629640" y="14531340"/>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670" name="楕円 669">
          <a:extLst>
            <a:ext uri="{FF2B5EF4-FFF2-40B4-BE49-F238E27FC236}">
              <a16:creationId xmlns:a16="http://schemas.microsoft.com/office/drawing/2014/main" id="{AE71BC1F-9AB5-4652-9FDE-8B1901E3FCE7}"/>
            </a:ext>
          </a:extLst>
        </xdr:cNvPr>
        <xdr:cNvSpPr/>
      </xdr:nvSpPr>
      <xdr:spPr>
        <a:xfrm>
          <a:off x="1280414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671" name="直線コネクタ 670">
          <a:extLst>
            <a:ext uri="{FF2B5EF4-FFF2-40B4-BE49-F238E27FC236}">
              <a16:creationId xmlns:a16="http://schemas.microsoft.com/office/drawing/2014/main" id="{B616B3F7-2D97-4DFB-AC26-C56EA51D546F}"/>
            </a:ext>
          </a:extLst>
        </xdr:cNvPr>
        <xdr:cNvCxnSpPr/>
      </xdr:nvCxnSpPr>
      <xdr:spPr>
        <a:xfrm>
          <a:off x="1285494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31114</xdr:rowOff>
    </xdr:from>
    <xdr:to>
      <xdr:col>72</xdr:col>
      <xdr:colOff>38100</xdr:colOff>
      <xdr:row>86</xdr:row>
      <xdr:rowOff>132714</xdr:rowOff>
    </xdr:to>
    <xdr:sp macro="" textlink="">
      <xdr:nvSpPr>
        <xdr:cNvPr id="672" name="楕円 671">
          <a:extLst>
            <a:ext uri="{FF2B5EF4-FFF2-40B4-BE49-F238E27FC236}">
              <a16:creationId xmlns:a16="http://schemas.microsoft.com/office/drawing/2014/main" id="{8350C7C3-EFDE-481D-B88A-5EDF1B703746}"/>
            </a:ext>
          </a:extLst>
        </xdr:cNvPr>
        <xdr:cNvSpPr/>
      </xdr:nvSpPr>
      <xdr:spPr>
        <a:xfrm>
          <a:off x="12029440" y="1444815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81914</xdr:rowOff>
    </xdr:from>
    <xdr:to>
      <xdr:col>76</xdr:col>
      <xdr:colOff>114300</xdr:colOff>
      <xdr:row>86</xdr:row>
      <xdr:rowOff>114300</xdr:rowOff>
    </xdr:to>
    <xdr:cxnSp macro="">
      <xdr:nvCxnSpPr>
        <xdr:cNvPr id="673" name="直線コネクタ 672">
          <a:extLst>
            <a:ext uri="{FF2B5EF4-FFF2-40B4-BE49-F238E27FC236}">
              <a16:creationId xmlns:a16="http://schemas.microsoft.com/office/drawing/2014/main" id="{14663AF2-B054-431E-AC05-2E8981817210}"/>
            </a:ext>
          </a:extLst>
        </xdr:cNvPr>
        <xdr:cNvCxnSpPr/>
      </xdr:nvCxnSpPr>
      <xdr:spPr>
        <a:xfrm>
          <a:off x="12072620" y="14498954"/>
          <a:ext cx="78232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168275</xdr:rowOff>
    </xdr:from>
    <xdr:to>
      <xdr:col>67</xdr:col>
      <xdr:colOff>101600</xdr:colOff>
      <xdr:row>86</xdr:row>
      <xdr:rowOff>98425</xdr:rowOff>
    </xdr:to>
    <xdr:sp macro="" textlink="">
      <xdr:nvSpPr>
        <xdr:cNvPr id="674" name="楕円 673">
          <a:extLst>
            <a:ext uri="{FF2B5EF4-FFF2-40B4-BE49-F238E27FC236}">
              <a16:creationId xmlns:a16="http://schemas.microsoft.com/office/drawing/2014/main" id="{6D495914-CFEF-4505-90F7-2FEB9641F0C9}"/>
            </a:ext>
          </a:extLst>
        </xdr:cNvPr>
        <xdr:cNvSpPr/>
      </xdr:nvSpPr>
      <xdr:spPr>
        <a:xfrm>
          <a:off x="11231880" y="144176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47625</xdr:rowOff>
    </xdr:from>
    <xdr:to>
      <xdr:col>71</xdr:col>
      <xdr:colOff>177800</xdr:colOff>
      <xdr:row>86</xdr:row>
      <xdr:rowOff>81914</xdr:rowOff>
    </xdr:to>
    <xdr:cxnSp macro="">
      <xdr:nvCxnSpPr>
        <xdr:cNvPr id="675" name="直線コネクタ 674">
          <a:extLst>
            <a:ext uri="{FF2B5EF4-FFF2-40B4-BE49-F238E27FC236}">
              <a16:creationId xmlns:a16="http://schemas.microsoft.com/office/drawing/2014/main" id="{26EC01B2-FD28-4A30-AD01-5582067CAF01}"/>
            </a:ext>
          </a:extLst>
        </xdr:cNvPr>
        <xdr:cNvCxnSpPr/>
      </xdr:nvCxnSpPr>
      <xdr:spPr>
        <a:xfrm>
          <a:off x="11282680" y="14464665"/>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50981836-AD6C-40B3-A34A-CC866A63803C}"/>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70172CB6-D797-4825-9C3E-5F32188C0CA3}"/>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810F8F55-B4BA-4858-B7E9-4D0DBA48A50F}"/>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C9FD9280-C362-4D2A-BF86-E177A4EF0DBD}"/>
            </a:ext>
          </a:extLst>
        </xdr:cNvPr>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680" name="n_1mainValue【児童館】&#10;有形固定資産減価償却率">
          <a:extLst>
            <a:ext uri="{FF2B5EF4-FFF2-40B4-BE49-F238E27FC236}">
              <a16:creationId xmlns:a16="http://schemas.microsoft.com/office/drawing/2014/main" id="{62B477BA-F6C3-482E-909B-0FFB60736E86}"/>
            </a:ext>
          </a:extLst>
        </xdr:cNvPr>
        <xdr:cNvSpPr txBox="1"/>
      </xdr:nvSpPr>
      <xdr:spPr>
        <a:xfrm>
          <a:off x="1341254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681" name="n_2mainValue【児童館】&#10;有形固定資産減価償却率">
          <a:extLst>
            <a:ext uri="{FF2B5EF4-FFF2-40B4-BE49-F238E27FC236}">
              <a16:creationId xmlns:a16="http://schemas.microsoft.com/office/drawing/2014/main" id="{C6DC37EA-63EB-4841-8902-2B08CD06E230}"/>
            </a:ext>
          </a:extLst>
        </xdr:cNvPr>
        <xdr:cNvSpPr txBox="1"/>
      </xdr:nvSpPr>
      <xdr:spPr>
        <a:xfrm>
          <a:off x="1264292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123841</xdr:rowOff>
    </xdr:from>
    <xdr:ext cx="405111" cy="259045"/>
    <xdr:sp macro="" textlink="">
      <xdr:nvSpPr>
        <xdr:cNvPr id="682" name="n_3mainValue【児童館】&#10;有形固定資産減価償却率">
          <a:extLst>
            <a:ext uri="{FF2B5EF4-FFF2-40B4-BE49-F238E27FC236}">
              <a16:creationId xmlns:a16="http://schemas.microsoft.com/office/drawing/2014/main" id="{A88CDE4E-47E5-4E9A-86AB-366F47E9D6B0}"/>
            </a:ext>
          </a:extLst>
        </xdr:cNvPr>
        <xdr:cNvSpPr txBox="1"/>
      </xdr:nvSpPr>
      <xdr:spPr>
        <a:xfrm>
          <a:off x="11900544" y="14540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89552</xdr:rowOff>
    </xdr:from>
    <xdr:ext cx="405111" cy="259045"/>
    <xdr:sp macro="" textlink="">
      <xdr:nvSpPr>
        <xdr:cNvPr id="683" name="n_4mainValue【児童館】&#10;有形固定資産減価償却率">
          <a:extLst>
            <a:ext uri="{FF2B5EF4-FFF2-40B4-BE49-F238E27FC236}">
              <a16:creationId xmlns:a16="http://schemas.microsoft.com/office/drawing/2014/main" id="{70B6CD12-3BDE-46B0-9A2B-2839919C3620}"/>
            </a:ext>
          </a:extLst>
        </xdr:cNvPr>
        <xdr:cNvSpPr txBox="1"/>
      </xdr:nvSpPr>
      <xdr:spPr>
        <a:xfrm>
          <a:off x="11102984" y="1450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F9F1F046-1E7E-4D18-B954-68482734883A}"/>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6C302340-BFBA-4D5B-8614-93A2A78783E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EFB5889E-C282-4F88-8E5E-7B04430FADAC}"/>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507211B4-A699-48DE-9294-438A9A14398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6BE67B37-C906-4485-AC73-F69B37BF34CA}"/>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BED99D9A-E5C5-4B35-9D4A-F3E74BC3D9A2}"/>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C69F2F23-6305-4476-92AC-5689B05E3AB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F1390440-03B4-4341-814D-AEAA79BAF8EF}"/>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9009D9E0-36CC-4694-950C-BCD2EB17C62D}"/>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F47EA0F6-17EF-44D4-BA81-AE939E97304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C42E6F8D-19E8-4CB4-93F9-B6CEA94D4FA9}"/>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5A03D01-07C0-45E7-B79D-44E34BDE9660}"/>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B9F7F769-1E88-42BD-944D-8B5710C58D9C}"/>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219A17DD-AA69-4BB1-841A-E5221E9BDD50}"/>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2641A8EC-C58C-4942-8CCA-FE79F46EA182}"/>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7DD1042D-AA08-4713-8C62-E4E937E30FFF}"/>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9EA8086E-745D-4647-8FE0-B99BAE374B2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EEBB12E6-934D-40BB-A8A5-BAA5F3D5FF20}"/>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93636B6-682D-44A2-90D4-72800330869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8054CEDB-0A66-40F9-85AE-5B538BC5BF6F}"/>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32727604-6929-436B-B9A7-F1B14EFFDB9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20615D02-D96D-48D0-BBB1-99A6D6F8A160}"/>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0333635A-3843-4110-9B69-A053B7388052}"/>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6A9507AC-686E-4641-85C0-F3748A79C4F8}"/>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49A701F0-E6D2-4C3F-BF1E-85CD1BCC1066}"/>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9AA97F1E-44FC-48CA-9182-DBC6E917866C}"/>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F321F91A-5E3B-4012-9276-E48F71754C34}"/>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6579322E-B95B-4306-9181-C81DAA10A850}"/>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F029E348-12BD-4F5A-94E9-68C2E9B114D3}"/>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BEFA0F4B-EB67-4A07-8F92-32F2CC261DCB}"/>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D562447D-ABDD-4C72-804D-FA280F8B8B0B}"/>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689D16DA-0C3F-4A49-82B5-AF0369A0F7FF}"/>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9BB732F5-E61A-444B-9691-191C9977BDC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BD8B9C9-6655-4192-A3F3-4287714F8C0B}"/>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D3DF11F1-42FE-442A-B4D7-E679DF3D964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7E7E4D7-3DF4-4424-B61B-F78AE06B4988}"/>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DA8F7EBD-D4C7-4F97-9D8C-412236E882E2}"/>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1" name="楕円 720">
          <a:extLst>
            <a:ext uri="{FF2B5EF4-FFF2-40B4-BE49-F238E27FC236}">
              <a16:creationId xmlns:a16="http://schemas.microsoft.com/office/drawing/2014/main" id="{18B8E0CD-FD4E-4690-9A54-2609DDFB8D9C}"/>
            </a:ext>
          </a:extLst>
        </xdr:cNvPr>
        <xdr:cNvSpPr/>
      </xdr:nvSpPr>
      <xdr:spPr>
        <a:xfrm>
          <a:off x="1945894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2" name="【児童館】&#10;一人当たり面積該当値テキスト">
          <a:extLst>
            <a:ext uri="{FF2B5EF4-FFF2-40B4-BE49-F238E27FC236}">
              <a16:creationId xmlns:a16="http://schemas.microsoft.com/office/drawing/2014/main" id="{9AE3BAED-9CD1-4885-817F-9E3F1BD83156}"/>
            </a:ext>
          </a:extLst>
        </xdr:cNvPr>
        <xdr:cNvSpPr txBox="1"/>
      </xdr:nvSpPr>
      <xdr:spPr>
        <a:xfrm>
          <a:off x="19547840" y="1423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3" name="楕円 722">
          <a:extLst>
            <a:ext uri="{FF2B5EF4-FFF2-40B4-BE49-F238E27FC236}">
              <a16:creationId xmlns:a16="http://schemas.microsoft.com/office/drawing/2014/main" id="{91C9F4B0-69AF-4EFE-B681-4EE5CFCB0056}"/>
            </a:ext>
          </a:extLst>
        </xdr:cNvPr>
        <xdr:cNvSpPr/>
      </xdr:nvSpPr>
      <xdr:spPr>
        <a:xfrm>
          <a:off x="1873504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4" name="直線コネクタ 723">
          <a:extLst>
            <a:ext uri="{FF2B5EF4-FFF2-40B4-BE49-F238E27FC236}">
              <a16:creationId xmlns:a16="http://schemas.microsoft.com/office/drawing/2014/main" id="{967627A0-9F85-4C29-A3CD-16985FBF1205}"/>
            </a:ext>
          </a:extLst>
        </xdr:cNvPr>
        <xdr:cNvCxnSpPr/>
      </xdr:nvCxnSpPr>
      <xdr:spPr>
        <a:xfrm>
          <a:off x="18778220" y="1436751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5" name="楕円 724">
          <a:extLst>
            <a:ext uri="{FF2B5EF4-FFF2-40B4-BE49-F238E27FC236}">
              <a16:creationId xmlns:a16="http://schemas.microsoft.com/office/drawing/2014/main" id="{FF4923C9-87C5-40D4-955C-89A7F7C51FC8}"/>
            </a:ext>
          </a:extLst>
        </xdr:cNvPr>
        <xdr:cNvSpPr/>
      </xdr:nvSpPr>
      <xdr:spPr>
        <a:xfrm>
          <a:off x="1793748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6" name="直線コネクタ 725">
          <a:extLst>
            <a:ext uri="{FF2B5EF4-FFF2-40B4-BE49-F238E27FC236}">
              <a16:creationId xmlns:a16="http://schemas.microsoft.com/office/drawing/2014/main" id="{096B6D52-DBEA-4373-A102-1EE51FCF4FB9}"/>
            </a:ext>
          </a:extLst>
        </xdr:cNvPr>
        <xdr:cNvCxnSpPr/>
      </xdr:nvCxnSpPr>
      <xdr:spPr>
        <a:xfrm>
          <a:off x="17988280" y="143675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727" name="楕円 726">
          <a:extLst>
            <a:ext uri="{FF2B5EF4-FFF2-40B4-BE49-F238E27FC236}">
              <a16:creationId xmlns:a16="http://schemas.microsoft.com/office/drawing/2014/main" id="{DBBD8038-4B4F-4D59-A28A-D97EE7E34229}"/>
            </a:ext>
          </a:extLst>
        </xdr:cNvPr>
        <xdr:cNvSpPr/>
      </xdr:nvSpPr>
      <xdr:spPr>
        <a:xfrm>
          <a:off x="1716278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118111</xdr:rowOff>
    </xdr:from>
    <xdr:to>
      <xdr:col>107</xdr:col>
      <xdr:colOff>50800</xdr:colOff>
      <xdr:row>85</xdr:row>
      <xdr:rowOff>118111</xdr:rowOff>
    </xdr:to>
    <xdr:cxnSp macro="">
      <xdr:nvCxnSpPr>
        <xdr:cNvPr id="728" name="直線コネクタ 727">
          <a:extLst>
            <a:ext uri="{FF2B5EF4-FFF2-40B4-BE49-F238E27FC236}">
              <a16:creationId xmlns:a16="http://schemas.microsoft.com/office/drawing/2014/main" id="{3B9684CA-E226-4B35-B884-E7F241956D34}"/>
            </a:ext>
          </a:extLst>
        </xdr:cNvPr>
        <xdr:cNvCxnSpPr/>
      </xdr:nvCxnSpPr>
      <xdr:spPr>
        <a:xfrm>
          <a:off x="17213580" y="1436751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67311</xdr:rowOff>
    </xdr:from>
    <xdr:to>
      <xdr:col>98</xdr:col>
      <xdr:colOff>38100</xdr:colOff>
      <xdr:row>85</xdr:row>
      <xdr:rowOff>168911</xdr:rowOff>
    </xdr:to>
    <xdr:sp macro="" textlink="">
      <xdr:nvSpPr>
        <xdr:cNvPr id="729" name="楕円 728">
          <a:extLst>
            <a:ext uri="{FF2B5EF4-FFF2-40B4-BE49-F238E27FC236}">
              <a16:creationId xmlns:a16="http://schemas.microsoft.com/office/drawing/2014/main" id="{11E3289B-AA97-4A0F-AC39-5FAE021BD0A6}"/>
            </a:ext>
          </a:extLst>
        </xdr:cNvPr>
        <xdr:cNvSpPr/>
      </xdr:nvSpPr>
      <xdr:spPr>
        <a:xfrm>
          <a:off x="16388080" y="143167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118111</xdr:rowOff>
    </xdr:from>
    <xdr:to>
      <xdr:col>102</xdr:col>
      <xdr:colOff>114300</xdr:colOff>
      <xdr:row>85</xdr:row>
      <xdr:rowOff>118111</xdr:rowOff>
    </xdr:to>
    <xdr:cxnSp macro="">
      <xdr:nvCxnSpPr>
        <xdr:cNvPr id="730" name="直線コネクタ 729">
          <a:extLst>
            <a:ext uri="{FF2B5EF4-FFF2-40B4-BE49-F238E27FC236}">
              <a16:creationId xmlns:a16="http://schemas.microsoft.com/office/drawing/2014/main" id="{31B38FA5-469A-4A94-B071-E5A48068A56B}"/>
            </a:ext>
          </a:extLst>
        </xdr:cNvPr>
        <xdr:cNvCxnSpPr/>
      </xdr:nvCxnSpPr>
      <xdr:spPr>
        <a:xfrm>
          <a:off x="16431260" y="14367511"/>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731" name="n_1aveValue【児童館】&#10;一人当たり面積">
          <a:extLst>
            <a:ext uri="{FF2B5EF4-FFF2-40B4-BE49-F238E27FC236}">
              <a16:creationId xmlns:a16="http://schemas.microsoft.com/office/drawing/2014/main" id="{D481842B-8FC4-4AB7-9BDC-932132C51FAB}"/>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2" name="n_2aveValue【児童館】&#10;一人当たり面積">
          <a:extLst>
            <a:ext uri="{FF2B5EF4-FFF2-40B4-BE49-F238E27FC236}">
              <a16:creationId xmlns:a16="http://schemas.microsoft.com/office/drawing/2014/main" id="{236E6923-F8B3-479E-B485-5B82BB5AEE10}"/>
            </a:ext>
          </a:extLst>
        </xdr:cNvPr>
        <xdr:cNvSpPr txBox="1"/>
      </xdr:nvSpPr>
      <xdr:spPr>
        <a:xfrm>
          <a:off x="177762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0D5FF8BB-C099-402E-B411-2025BE3C7AAD}"/>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734" name="n_4aveValue【児童館】&#10;一人当たり面積">
          <a:extLst>
            <a:ext uri="{FF2B5EF4-FFF2-40B4-BE49-F238E27FC236}">
              <a16:creationId xmlns:a16="http://schemas.microsoft.com/office/drawing/2014/main" id="{FC3DE1EC-A48D-4B97-86DE-41BDD23863A0}"/>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5" name="n_1mainValue【児童館】&#10;一人当たり面積">
          <a:extLst>
            <a:ext uri="{FF2B5EF4-FFF2-40B4-BE49-F238E27FC236}">
              <a16:creationId xmlns:a16="http://schemas.microsoft.com/office/drawing/2014/main" id="{3F4C15EC-C859-4747-AEFE-ECAEBF0F9F57}"/>
            </a:ext>
          </a:extLst>
        </xdr:cNvPr>
        <xdr:cNvSpPr txBox="1"/>
      </xdr:nvSpPr>
      <xdr:spPr>
        <a:xfrm>
          <a:off x="1856112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6" name="n_2mainValue【児童館】&#10;一人当たり面積">
          <a:extLst>
            <a:ext uri="{FF2B5EF4-FFF2-40B4-BE49-F238E27FC236}">
              <a16:creationId xmlns:a16="http://schemas.microsoft.com/office/drawing/2014/main" id="{DAAAAD11-1885-41F8-B6FB-B8935E4AC6C0}"/>
            </a:ext>
          </a:extLst>
        </xdr:cNvPr>
        <xdr:cNvSpPr txBox="1"/>
      </xdr:nvSpPr>
      <xdr:spPr>
        <a:xfrm>
          <a:off x="177762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737" name="n_3mainValue【児童館】&#10;一人当たり面積">
          <a:extLst>
            <a:ext uri="{FF2B5EF4-FFF2-40B4-BE49-F238E27FC236}">
              <a16:creationId xmlns:a16="http://schemas.microsoft.com/office/drawing/2014/main" id="{62719B66-D20F-4150-93B9-27E4CB88EFFE}"/>
            </a:ext>
          </a:extLst>
        </xdr:cNvPr>
        <xdr:cNvSpPr txBox="1"/>
      </xdr:nvSpPr>
      <xdr:spPr>
        <a:xfrm>
          <a:off x="170015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160038</xdr:rowOff>
    </xdr:from>
    <xdr:ext cx="469744" cy="259045"/>
    <xdr:sp macro="" textlink="">
      <xdr:nvSpPr>
        <xdr:cNvPr id="738" name="n_4mainValue【児童館】&#10;一人当たり面積">
          <a:extLst>
            <a:ext uri="{FF2B5EF4-FFF2-40B4-BE49-F238E27FC236}">
              <a16:creationId xmlns:a16="http://schemas.microsoft.com/office/drawing/2014/main" id="{576A8C50-6774-4A02-8454-126A3B8E06D5}"/>
            </a:ext>
          </a:extLst>
        </xdr:cNvPr>
        <xdr:cNvSpPr txBox="1"/>
      </xdr:nvSpPr>
      <xdr:spPr>
        <a:xfrm>
          <a:off x="16226867" y="14409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D2A0599B-53E0-49DF-B01A-5A0E3A96575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596F3AF3-B61A-46CF-9D0C-B6D388EECE3E}"/>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C86FAE3F-7E98-4581-9718-AC7B1A44328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BF04354-8478-42A2-A962-73BE38F3837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C01C469-8A99-4F64-B4E3-7A4A24A4C11C}"/>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B2D6BE3F-C2CF-4B69-837B-F3779A7F5C8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CD6B17A5-9551-4E64-A4E9-5BC598E4219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8B2CE513-5F76-494E-B0A3-2FC59C8CCD1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58B65130-2B75-44E5-9FA8-51ABC13C385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13AC622E-EEB8-4F01-B6E5-E796C1CEB698}"/>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D1E34F37-2E8A-40A4-AE0D-925A3A2C9E9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E8F5E4C1-78AF-437C-AD19-621309C879AA}"/>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BDCA447A-BAC3-4740-BF0D-F3FC43645A9A}"/>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C1FB018C-5159-4002-9CE5-F92E9B545B3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2C7ADCC0-34C2-4D3C-A443-CE7575E5BAC6}"/>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D627AE7E-DC30-402B-977D-CD2B45DEB106}"/>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8C528707-7859-4CBA-AC8E-03C7BF97C517}"/>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7F2B2E54-2701-4C54-8B0A-0312E7051E1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B555C529-9E55-4671-90EF-43EDAC7225A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72564739-A629-45C9-AF01-0DE0F209AFCA}"/>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A7F561C4-0AAF-4BED-A34B-59FC6FE930B8}"/>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5F3C4929-E782-4252-8DF1-68046AC885F6}"/>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F5BA4FA2-803A-49F6-87BB-B19335D24623}"/>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9A2A5009-E1BA-4D78-877A-F55FF88CF408}"/>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C25828F4-006B-4B6B-B419-90F69D48EB21}"/>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7967B1E7-A012-4BD6-A16A-7AF50EE53F15}"/>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B0ABE08E-3F9B-45B3-A3EB-758CDC6432FE}"/>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86E68199-455E-431B-B0EF-0941F63F3AB5}"/>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175AA4C2-D8BC-4A3F-8C5B-ACEF32A52D1E}"/>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348C8E59-453F-45ED-B2AB-79F5B055D2D3}"/>
            </a:ext>
          </a:extLst>
        </xdr:cNvPr>
        <xdr:cNvSpPr txBox="1"/>
      </xdr:nvSpPr>
      <xdr:spPr>
        <a:xfrm>
          <a:off x="14414500" y="17432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22F18E8D-1BD4-4C27-83CE-2A510958E00A}"/>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5513B7F7-8BF7-4F04-9331-28B3DC7324F0}"/>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1B6060EE-193B-462F-852A-C8F85AE24583}"/>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AFDD009A-5FE2-4CA3-B51B-42DED0124B23}"/>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99C1836D-232D-4BB3-84D8-DD7EFF3BF9A8}"/>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8342F585-C711-458F-BD33-0D2E80A444F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286EEF58-BA0A-4DD0-8D5B-EA3384C5735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889F6C2-C39F-4750-B5FF-01510AA5BB77}"/>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377DCBE7-04F3-4F1E-8FA4-3DBE1A9CB8EE}"/>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06D244C-7F73-4003-B9DE-320CC2C95F35}"/>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158750</xdr:rowOff>
    </xdr:from>
    <xdr:to>
      <xdr:col>85</xdr:col>
      <xdr:colOff>177800</xdr:colOff>
      <xdr:row>100</xdr:row>
      <xdr:rowOff>88900</xdr:rowOff>
    </xdr:to>
    <xdr:sp macro="" textlink="">
      <xdr:nvSpPr>
        <xdr:cNvPr id="779" name="楕円 778">
          <a:extLst>
            <a:ext uri="{FF2B5EF4-FFF2-40B4-BE49-F238E27FC236}">
              <a16:creationId xmlns:a16="http://schemas.microsoft.com/office/drawing/2014/main" id="{826D70FD-860D-47D9-B2ED-6B4887D508E7}"/>
            </a:ext>
          </a:extLst>
        </xdr:cNvPr>
        <xdr:cNvSpPr/>
      </xdr:nvSpPr>
      <xdr:spPr>
        <a:xfrm>
          <a:off x="14325600" y="167551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111777</xdr:rowOff>
    </xdr:from>
    <xdr:ext cx="405111" cy="259045"/>
    <xdr:sp macro="" textlink="">
      <xdr:nvSpPr>
        <xdr:cNvPr id="780" name="【公民館】&#10;有形固定資産減価償却率該当値テキスト">
          <a:extLst>
            <a:ext uri="{FF2B5EF4-FFF2-40B4-BE49-F238E27FC236}">
              <a16:creationId xmlns:a16="http://schemas.microsoft.com/office/drawing/2014/main" id="{24666540-33E8-47C8-AC30-00815D878522}"/>
            </a:ext>
          </a:extLst>
        </xdr:cNvPr>
        <xdr:cNvSpPr txBox="1"/>
      </xdr:nvSpPr>
      <xdr:spPr>
        <a:xfrm>
          <a:off x="14414500" y="1670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120650</xdr:rowOff>
    </xdr:from>
    <xdr:to>
      <xdr:col>81</xdr:col>
      <xdr:colOff>101600</xdr:colOff>
      <xdr:row>100</xdr:row>
      <xdr:rowOff>50800</xdr:rowOff>
    </xdr:to>
    <xdr:sp macro="" textlink="">
      <xdr:nvSpPr>
        <xdr:cNvPr id="781" name="楕円 780">
          <a:extLst>
            <a:ext uri="{FF2B5EF4-FFF2-40B4-BE49-F238E27FC236}">
              <a16:creationId xmlns:a16="http://schemas.microsoft.com/office/drawing/2014/main" id="{66A3DF6F-A797-403E-B684-7C2B32784990}"/>
            </a:ext>
          </a:extLst>
        </xdr:cNvPr>
        <xdr:cNvSpPr/>
      </xdr:nvSpPr>
      <xdr:spPr>
        <a:xfrm>
          <a:off x="13578840" y="16717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100</xdr:row>
      <xdr:rowOff>38100</xdr:rowOff>
    </xdr:to>
    <xdr:cxnSp macro="">
      <xdr:nvCxnSpPr>
        <xdr:cNvPr id="782" name="直線コネクタ 781">
          <a:extLst>
            <a:ext uri="{FF2B5EF4-FFF2-40B4-BE49-F238E27FC236}">
              <a16:creationId xmlns:a16="http://schemas.microsoft.com/office/drawing/2014/main" id="{FB433F3C-224D-4E9C-9DBF-818614564E7A}"/>
            </a:ext>
          </a:extLst>
        </xdr:cNvPr>
        <xdr:cNvCxnSpPr/>
      </xdr:nvCxnSpPr>
      <xdr:spPr>
        <a:xfrm>
          <a:off x="13629640" y="1676400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82550</xdr:rowOff>
    </xdr:from>
    <xdr:to>
      <xdr:col>76</xdr:col>
      <xdr:colOff>165100</xdr:colOff>
      <xdr:row>100</xdr:row>
      <xdr:rowOff>12700</xdr:rowOff>
    </xdr:to>
    <xdr:sp macro="" textlink="">
      <xdr:nvSpPr>
        <xdr:cNvPr id="783" name="楕円 782">
          <a:extLst>
            <a:ext uri="{FF2B5EF4-FFF2-40B4-BE49-F238E27FC236}">
              <a16:creationId xmlns:a16="http://schemas.microsoft.com/office/drawing/2014/main" id="{8EEBDA8F-0738-471C-9CD7-4CA84ACE45D8}"/>
            </a:ext>
          </a:extLst>
        </xdr:cNvPr>
        <xdr:cNvSpPr/>
      </xdr:nvSpPr>
      <xdr:spPr>
        <a:xfrm>
          <a:off x="12804140" y="166789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133350</xdr:rowOff>
    </xdr:from>
    <xdr:to>
      <xdr:col>81</xdr:col>
      <xdr:colOff>50800</xdr:colOff>
      <xdr:row>100</xdr:row>
      <xdr:rowOff>0</xdr:rowOff>
    </xdr:to>
    <xdr:cxnSp macro="">
      <xdr:nvCxnSpPr>
        <xdr:cNvPr id="784" name="直線コネクタ 783">
          <a:extLst>
            <a:ext uri="{FF2B5EF4-FFF2-40B4-BE49-F238E27FC236}">
              <a16:creationId xmlns:a16="http://schemas.microsoft.com/office/drawing/2014/main" id="{45B4369B-B06D-45DD-A139-8E99C4DB8CB5}"/>
            </a:ext>
          </a:extLst>
        </xdr:cNvPr>
        <xdr:cNvCxnSpPr/>
      </xdr:nvCxnSpPr>
      <xdr:spPr>
        <a:xfrm>
          <a:off x="12854940" y="1672971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44450</xdr:rowOff>
    </xdr:from>
    <xdr:to>
      <xdr:col>72</xdr:col>
      <xdr:colOff>38100</xdr:colOff>
      <xdr:row>99</xdr:row>
      <xdr:rowOff>146050</xdr:rowOff>
    </xdr:to>
    <xdr:sp macro="" textlink="">
      <xdr:nvSpPr>
        <xdr:cNvPr id="785" name="楕円 784">
          <a:extLst>
            <a:ext uri="{FF2B5EF4-FFF2-40B4-BE49-F238E27FC236}">
              <a16:creationId xmlns:a16="http://schemas.microsoft.com/office/drawing/2014/main" id="{6580A55E-8CDF-485C-9EB1-C900E62DB39C}"/>
            </a:ext>
          </a:extLst>
        </xdr:cNvPr>
        <xdr:cNvSpPr/>
      </xdr:nvSpPr>
      <xdr:spPr>
        <a:xfrm>
          <a:off x="12029440" y="16640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95250</xdr:rowOff>
    </xdr:from>
    <xdr:to>
      <xdr:col>76</xdr:col>
      <xdr:colOff>114300</xdr:colOff>
      <xdr:row>99</xdr:row>
      <xdr:rowOff>133350</xdr:rowOff>
    </xdr:to>
    <xdr:cxnSp macro="">
      <xdr:nvCxnSpPr>
        <xdr:cNvPr id="786" name="直線コネクタ 785">
          <a:extLst>
            <a:ext uri="{FF2B5EF4-FFF2-40B4-BE49-F238E27FC236}">
              <a16:creationId xmlns:a16="http://schemas.microsoft.com/office/drawing/2014/main" id="{DD1A9BE7-5976-47D9-92EB-AD9C842B9582}"/>
            </a:ext>
          </a:extLst>
        </xdr:cNvPr>
        <xdr:cNvCxnSpPr/>
      </xdr:nvCxnSpPr>
      <xdr:spPr>
        <a:xfrm>
          <a:off x="12072620" y="1669161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6350</xdr:rowOff>
    </xdr:from>
    <xdr:to>
      <xdr:col>67</xdr:col>
      <xdr:colOff>101600</xdr:colOff>
      <xdr:row>99</xdr:row>
      <xdr:rowOff>107950</xdr:rowOff>
    </xdr:to>
    <xdr:sp macro="" textlink="">
      <xdr:nvSpPr>
        <xdr:cNvPr id="787" name="楕円 786">
          <a:extLst>
            <a:ext uri="{FF2B5EF4-FFF2-40B4-BE49-F238E27FC236}">
              <a16:creationId xmlns:a16="http://schemas.microsoft.com/office/drawing/2014/main" id="{147A1F61-5611-484B-9C44-ED2C258C9217}"/>
            </a:ext>
          </a:extLst>
        </xdr:cNvPr>
        <xdr:cNvSpPr/>
      </xdr:nvSpPr>
      <xdr:spPr>
        <a:xfrm>
          <a:off x="11231880" y="16602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57150</xdr:rowOff>
    </xdr:from>
    <xdr:to>
      <xdr:col>71</xdr:col>
      <xdr:colOff>177800</xdr:colOff>
      <xdr:row>99</xdr:row>
      <xdr:rowOff>95250</xdr:rowOff>
    </xdr:to>
    <xdr:cxnSp macro="">
      <xdr:nvCxnSpPr>
        <xdr:cNvPr id="788" name="直線コネクタ 787">
          <a:extLst>
            <a:ext uri="{FF2B5EF4-FFF2-40B4-BE49-F238E27FC236}">
              <a16:creationId xmlns:a16="http://schemas.microsoft.com/office/drawing/2014/main" id="{13247B81-79E5-43B9-AFC8-FA92057C078B}"/>
            </a:ext>
          </a:extLst>
        </xdr:cNvPr>
        <xdr:cNvCxnSpPr/>
      </xdr:nvCxnSpPr>
      <xdr:spPr>
        <a:xfrm>
          <a:off x="11282680" y="166535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161941</xdr:rowOff>
    </xdr:from>
    <xdr:ext cx="405111" cy="259045"/>
    <xdr:sp macro="" textlink="">
      <xdr:nvSpPr>
        <xdr:cNvPr id="789" name="n_1aveValue【公民館】&#10;有形固定資産減価償却率">
          <a:extLst>
            <a:ext uri="{FF2B5EF4-FFF2-40B4-BE49-F238E27FC236}">
              <a16:creationId xmlns:a16="http://schemas.microsoft.com/office/drawing/2014/main" id="{3AC2EF18-1E8B-4400-A413-DFC2B2A281B0}"/>
            </a:ext>
          </a:extLst>
        </xdr:cNvPr>
        <xdr:cNvSpPr txBox="1"/>
      </xdr:nvSpPr>
      <xdr:spPr>
        <a:xfrm>
          <a:off x="13437244" y="17596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148607</xdr:rowOff>
    </xdr:from>
    <xdr:ext cx="405111" cy="259045"/>
    <xdr:sp macro="" textlink="">
      <xdr:nvSpPr>
        <xdr:cNvPr id="790" name="n_2aveValue【公民館】&#10;有形固定資産減価償却率">
          <a:extLst>
            <a:ext uri="{FF2B5EF4-FFF2-40B4-BE49-F238E27FC236}">
              <a16:creationId xmlns:a16="http://schemas.microsoft.com/office/drawing/2014/main" id="{7F617051-1228-4DF6-9E23-4379BEEF289F}"/>
            </a:ext>
          </a:extLst>
        </xdr:cNvPr>
        <xdr:cNvSpPr txBox="1"/>
      </xdr:nvSpPr>
      <xdr:spPr>
        <a:xfrm>
          <a:off x="12675244" y="1758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108602</xdr:rowOff>
    </xdr:from>
    <xdr:ext cx="405111" cy="259045"/>
    <xdr:sp macro="" textlink="">
      <xdr:nvSpPr>
        <xdr:cNvPr id="791" name="n_3aveValue【公民館】&#10;有形固定資産減価償却率">
          <a:extLst>
            <a:ext uri="{FF2B5EF4-FFF2-40B4-BE49-F238E27FC236}">
              <a16:creationId xmlns:a16="http://schemas.microsoft.com/office/drawing/2014/main" id="{0D090F4B-980E-47AA-89B5-4035802B8EF9}"/>
            </a:ext>
          </a:extLst>
        </xdr:cNvPr>
        <xdr:cNvSpPr txBox="1"/>
      </xdr:nvSpPr>
      <xdr:spPr>
        <a:xfrm>
          <a:off x="11900544" y="17543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0EBFA63A-9327-4A88-BFBE-660415502563}"/>
            </a:ext>
          </a:extLst>
        </xdr:cNvPr>
        <xdr:cNvSpPr txBox="1"/>
      </xdr:nvSpPr>
      <xdr:spPr>
        <a:xfrm>
          <a:off x="11102984" y="1750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98</xdr:row>
      <xdr:rowOff>67327</xdr:rowOff>
    </xdr:from>
    <xdr:ext cx="405111" cy="259045"/>
    <xdr:sp macro="" textlink="">
      <xdr:nvSpPr>
        <xdr:cNvPr id="793" name="n_1mainValue【公民館】&#10;有形固定資産減価償却率">
          <a:extLst>
            <a:ext uri="{FF2B5EF4-FFF2-40B4-BE49-F238E27FC236}">
              <a16:creationId xmlns:a16="http://schemas.microsoft.com/office/drawing/2014/main" id="{308FC269-EA8F-4BED-92B8-23F7EB8B7251}"/>
            </a:ext>
          </a:extLst>
        </xdr:cNvPr>
        <xdr:cNvSpPr txBox="1"/>
      </xdr:nvSpPr>
      <xdr:spPr>
        <a:xfrm>
          <a:off x="13437244" y="1649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98</xdr:row>
      <xdr:rowOff>29227</xdr:rowOff>
    </xdr:from>
    <xdr:ext cx="405111" cy="259045"/>
    <xdr:sp macro="" textlink="">
      <xdr:nvSpPr>
        <xdr:cNvPr id="794" name="n_2mainValue【公民館】&#10;有形固定資産減価償却率">
          <a:extLst>
            <a:ext uri="{FF2B5EF4-FFF2-40B4-BE49-F238E27FC236}">
              <a16:creationId xmlns:a16="http://schemas.microsoft.com/office/drawing/2014/main" id="{A3EB7A5A-7B76-47E1-A53D-5F77D0A4EFDB}"/>
            </a:ext>
          </a:extLst>
        </xdr:cNvPr>
        <xdr:cNvSpPr txBox="1"/>
      </xdr:nvSpPr>
      <xdr:spPr>
        <a:xfrm>
          <a:off x="12675244" y="1645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97</xdr:row>
      <xdr:rowOff>162577</xdr:rowOff>
    </xdr:from>
    <xdr:ext cx="405111" cy="259045"/>
    <xdr:sp macro="" textlink="">
      <xdr:nvSpPr>
        <xdr:cNvPr id="795" name="n_3mainValue【公民館】&#10;有形固定資産減価償却率">
          <a:extLst>
            <a:ext uri="{FF2B5EF4-FFF2-40B4-BE49-F238E27FC236}">
              <a16:creationId xmlns:a16="http://schemas.microsoft.com/office/drawing/2014/main" id="{79347A2E-F721-404A-A061-E45A707EF58B}"/>
            </a:ext>
          </a:extLst>
        </xdr:cNvPr>
        <xdr:cNvSpPr txBox="1"/>
      </xdr:nvSpPr>
      <xdr:spPr>
        <a:xfrm>
          <a:off x="11900544" y="1642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97</xdr:row>
      <xdr:rowOff>124477</xdr:rowOff>
    </xdr:from>
    <xdr:ext cx="405111" cy="259045"/>
    <xdr:sp macro="" textlink="">
      <xdr:nvSpPr>
        <xdr:cNvPr id="796" name="n_4mainValue【公民館】&#10;有形固定資産減価償却率">
          <a:extLst>
            <a:ext uri="{FF2B5EF4-FFF2-40B4-BE49-F238E27FC236}">
              <a16:creationId xmlns:a16="http://schemas.microsoft.com/office/drawing/2014/main" id="{B7B3454D-58FA-42A3-9FBE-2C76634CA092}"/>
            </a:ext>
          </a:extLst>
        </xdr:cNvPr>
        <xdr:cNvSpPr txBox="1"/>
      </xdr:nvSpPr>
      <xdr:spPr>
        <a:xfrm>
          <a:off x="11102984" y="1638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2AE62D59-8137-4C44-9209-2631FBF0612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26DB8642-AC9D-4264-BE4D-5863B4D41B6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25437750-441B-47C4-875A-2304D45234C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61B3ADDE-1566-4E09-ACDB-BA3C2A5CBAC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2568BF82-7A1A-4D75-A263-726845DD283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D8356D0C-AB34-446D-AA22-75FBAF95EE0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6DBA2E50-3AD0-4FA4-A203-03D49A05CCD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8808BA45-890F-4A97-8AB7-533A03666C9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56E96FB8-0F02-42D4-9A41-B69AD01AB0C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8D0DBA94-A5A8-497E-B7B1-CDE703F55BC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49C5712E-2F21-4D91-90B1-8A9111C9ABB4}"/>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854F9B71-4DD9-4531-933D-9BC69DE351BF}"/>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54E15FBC-F6DC-41CB-91E1-346F57A17E62}"/>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3ECEFB2D-0C54-4367-9CFF-2808CF907510}"/>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2F6D7370-4329-4FB8-B3D2-426DC0B725A2}"/>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D9C61683-1F15-4B6C-A340-52FC76A9E1AA}"/>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D7F50FF0-059A-47D2-AF64-035F16A0CFB7}"/>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8CB3BDAF-E9A2-4CB1-B810-56A0999C269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B9584751-B0D4-4335-A4AB-FAA7255C45F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A24911DA-5599-4216-8B14-9C39A34ABF2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963A2DD6-D4C7-4F42-9750-3A5F3D99A886}"/>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CC6D2EC0-9233-4C0D-88C9-8E295AF2370E}"/>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DC285FA9-5AF4-46F5-93FB-27E8BFCFF7E2}"/>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FCF20F00-9976-472D-B77B-C5F782A0D8ED}"/>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9127738C-8E02-4853-B381-4BF198FEB50D}"/>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5244D43A-88B7-4F94-B480-C7933A29766A}"/>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5B9C0532-78BB-4367-81C7-90C7A4DAE0FF}"/>
            </a:ext>
          </a:extLst>
        </xdr:cNvPr>
        <xdr:cNvSpPr txBox="1"/>
      </xdr:nvSpPr>
      <xdr:spPr>
        <a:xfrm>
          <a:off x="1954784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CB6CC83A-3212-4834-9D36-466483733FDB}"/>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EE2FF30D-C971-49CC-A1F1-4EC2CD71BBBF}"/>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1904C8B0-A231-4E7C-AA00-89819913AEA6}"/>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C7F613F3-76AE-46F4-A763-0A9303A0F016}"/>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493460F8-82EE-4D33-AB38-5C6E72AE8932}"/>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96521E4-6129-49FA-8E53-9D5A04480D92}"/>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5196606-F5C0-4FEA-B65A-AE6BF7926FC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3CEABE2-D8F1-4D8F-8C93-A68C6138AAA5}"/>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2466352-F052-49B2-9099-96CF1250098A}"/>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6E5F88BC-D11F-425E-B177-84A49C9B2C63}"/>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41402</xdr:rowOff>
    </xdr:from>
    <xdr:to>
      <xdr:col>116</xdr:col>
      <xdr:colOff>114300</xdr:colOff>
      <xdr:row>107</xdr:row>
      <xdr:rowOff>143002</xdr:rowOff>
    </xdr:to>
    <xdr:sp macro="" textlink="">
      <xdr:nvSpPr>
        <xdr:cNvPr id="834" name="楕円 833">
          <a:extLst>
            <a:ext uri="{FF2B5EF4-FFF2-40B4-BE49-F238E27FC236}">
              <a16:creationId xmlns:a16="http://schemas.microsoft.com/office/drawing/2014/main" id="{471CF128-E628-4432-A668-C2A15FE34AAF}"/>
            </a:ext>
          </a:extLst>
        </xdr:cNvPr>
        <xdr:cNvSpPr/>
      </xdr:nvSpPr>
      <xdr:spPr>
        <a:xfrm>
          <a:off x="1945894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127779</xdr:rowOff>
    </xdr:from>
    <xdr:ext cx="469744" cy="259045"/>
    <xdr:sp macro="" textlink="">
      <xdr:nvSpPr>
        <xdr:cNvPr id="835" name="【公民館】&#10;一人当たり面積該当値テキスト">
          <a:extLst>
            <a:ext uri="{FF2B5EF4-FFF2-40B4-BE49-F238E27FC236}">
              <a16:creationId xmlns:a16="http://schemas.microsoft.com/office/drawing/2014/main" id="{19C6617D-7EE2-43F6-A1F4-5B3CE83322A3}"/>
            </a:ext>
          </a:extLst>
        </xdr:cNvPr>
        <xdr:cNvSpPr txBox="1"/>
      </xdr:nvSpPr>
      <xdr:spPr>
        <a:xfrm>
          <a:off x="19547840" y="17897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41402</xdr:rowOff>
    </xdr:from>
    <xdr:to>
      <xdr:col>112</xdr:col>
      <xdr:colOff>38100</xdr:colOff>
      <xdr:row>107</xdr:row>
      <xdr:rowOff>143002</xdr:rowOff>
    </xdr:to>
    <xdr:sp macro="" textlink="">
      <xdr:nvSpPr>
        <xdr:cNvPr id="836" name="楕円 835">
          <a:extLst>
            <a:ext uri="{FF2B5EF4-FFF2-40B4-BE49-F238E27FC236}">
              <a16:creationId xmlns:a16="http://schemas.microsoft.com/office/drawing/2014/main" id="{DE9240CD-E886-41A5-86E4-02B09B1D4533}"/>
            </a:ext>
          </a:extLst>
        </xdr:cNvPr>
        <xdr:cNvSpPr/>
      </xdr:nvSpPr>
      <xdr:spPr>
        <a:xfrm>
          <a:off x="18735040" y="17978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92202</xdr:rowOff>
    </xdr:from>
    <xdr:to>
      <xdr:col>116</xdr:col>
      <xdr:colOff>63500</xdr:colOff>
      <xdr:row>107</xdr:row>
      <xdr:rowOff>92202</xdr:rowOff>
    </xdr:to>
    <xdr:cxnSp macro="">
      <xdr:nvCxnSpPr>
        <xdr:cNvPr id="837" name="直線コネクタ 836">
          <a:extLst>
            <a:ext uri="{FF2B5EF4-FFF2-40B4-BE49-F238E27FC236}">
              <a16:creationId xmlns:a16="http://schemas.microsoft.com/office/drawing/2014/main" id="{DC062C6E-41B7-4B64-A29E-F4A31C87F5BC}"/>
            </a:ext>
          </a:extLst>
        </xdr:cNvPr>
        <xdr:cNvCxnSpPr/>
      </xdr:nvCxnSpPr>
      <xdr:spPr>
        <a:xfrm>
          <a:off x="18778220" y="18029682"/>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41402</xdr:rowOff>
    </xdr:from>
    <xdr:to>
      <xdr:col>107</xdr:col>
      <xdr:colOff>101600</xdr:colOff>
      <xdr:row>107</xdr:row>
      <xdr:rowOff>143002</xdr:rowOff>
    </xdr:to>
    <xdr:sp macro="" textlink="">
      <xdr:nvSpPr>
        <xdr:cNvPr id="838" name="楕円 837">
          <a:extLst>
            <a:ext uri="{FF2B5EF4-FFF2-40B4-BE49-F238E27FC236}">
              <a16:creationId xmlns:a16="http://schemas.microsoft.com/office/drawing/2014/main" id="{307B197F-A59B-475F-B33C-E8B0085D03D4}"/>
            </a:ext>
          </a:extLst>
        </xdr:cNvPr>
        <xdr:cNvSpPr/>
      </xdr:nvSpPr>
      <xdr:spPr>
        <a:xfrm>
          <a:off x="1793748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92202</xdr:rowOff>
    </xdr:from>
    <xdr:to>
      <xdr:col>111</xdr:col>
      <xdr:colOff>177800</xdr:colOff>
      <xdr:row>107</xdr:row>
      <xdr:rowOff>92202</xdr:rowOff>
    </xdr:to>
    <xdr:cxnSp macro="">
      <xdr:nvCxnSpPr>
        <xdr:cNvPr id="839" name="直線コネクタ 838">
          <a:extLst>
            <a:ext uri="{FF2B5EF4-FFF2-40B4-BE49-F238E27FC236}">
              <a16:creationId xmlns:a16="http://schemas.microsoft.com/office/drawing/2014/main" id="{1B4757D6-3BB1-4261-AF37-6D9611352568}"/>
            </a:ext>
          </a:extLst>
        </xdr:cNvPr>
        <xdr:cNvCxnSpPr/>
      </xdr:nvCxnSpPr>
      <xdr:spPr>
        <a:xfrm>
          <a:off x="17988280" y="1802968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41402</xdr:rowOff>
    </xdr:from>
    <xdr:to>
      <xdr:col>102</xdr:col>
      <xdr:colOff>165100</xdr:colOff>
      <xdr:row>107</xdr:row>
      <xdr:rowOff>143002</xdr:rowOff>
    </xdr:to>
    <xdr:sp macro="" textlink="">
      <xdr:nvSpPr>
        <xdr:cNvPr id="840" name="楕円 839">
          <a:extLst>
            <a:ext uri="{FF2B5EF4-FFF2-40B4-BE49-F238E27FC236}">
              <a16:creationId xmlns:a16="http://schemas.microsoft.com/office/drawing/2014/main" id="{CC219324-7541-42EC-8E46-21E89019DBDF}"/>
            </a:ext>
          </a:extLst>
        </xdr:cNvPr>
        <xdr:cNvSpPr/>
      </xdr:nvSpPr>
      <xdr:spPr>
        <a:xfrm>
          <a:off x="17162780" y="1797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92202</xdr:rowOff>
    </xdr:from>
    <xdr:to>
      <xdr:col>107</xdr:col>
      <xdr:colOff>50800</xdr:colOff>
      <xdr:row>107</xdr:row>
      <xdr:rowOff>92202</xdr:rowOff>
    </xdr:to>
    <xdr:cxnSp macro="">
      <xdr:nvCxnSpPr>
        <xdr:cNvPr id="841" name="直線コネクタ 840">
          <a:extLst>
            <a:ext uri="{FF2B5EF4-FFF2-40B4-BE49-F238E27FC236}">
              <a16:creationId xmlns:a16="http://schemas.microsoft.com/office/drawing/2014/main" id="{B4F20949-CB12-4CC1-BB07-9E44DDB1FAF2}"/>
            </a:ext>
          </a:extLst>
        </xdr:cNvPr>
        <xdr:cNvCxnSpPr/>
      </xdr:nvCxnSpPr>
      <xdr:spPr>
        <a:xfrm>
          <a:off x="17213580" y="1802968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41402</xdr:rowOff>
    </xdr:from>
    <xdr:to>
      <xdr:col>98</xdr:col>
      <xdr:colOff>38100</xdr:colOff>
      <xdr:row>107</xdr:row>
      <xdr:rowOff>143002</xdr:rowOff>
    </xdr:to>
    <xdr:sp macro="" textlink="">
      <xdr:nvSpPr>
        <xdr:cNvPr id="842" name="楕円 841">
          <a:extLst>
            <a:ext uri="{FF2B5EF4-FFF2-40B4-BE49-F238E27FC236}">
              <a16:creationId xmlns:a16="http://schemas.microsoft.com/office/drawing/2014/main" id="{EE9481CC-BD79-4089-8833-4B9B53A41B5D}"/>
            </a:ext>
          </a:extLst>
        </xdr:cNvPr>
        <xdr:cNvSpPr/>
      </xdr:nvSpPr>
      <xdr:spPr>
        <a:xfrm>
          <a:off x="16388080" y="179788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92202</xdr:rowOff>
    </xdr:from>
    <xdr:to>
      <xdr:col>102</xdr:col>
      <xdr:colOff>114300</xdr:colOff>
      <xdr:row>107</xdr:row>
      <xdr:rowOff>92202</xdr:rowOff>
    </xdr:to>
    <xdr:cxnSp macro="">
      <xdr:nvCxnSpPr>
        <xdr:cNvPr id="843" name="直線コネクタ 842">
          <a:extLst>
            <a:ext uri="{FF2B5EF4-FFF2-40B4-BE49-F238E27FC236}">
              <a16:creationId xmlns:a16="http://schemas.microsoft.com/office/drawing/2014/main" id="{7AD50EA6-7C70-41D5-9463-517A74E965DB}"/>
            </a:ext>
          </a:extLst>
        </xdr:cNvPr>
        <xdr:cNvCxnSpPr/>
      </xdr:nvCxnSpPr>
      <xdr:spPr>
        <a:xfrm>
          <a:off x="16431260" y="1802968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FEC3FB86-2B7A-4230-8430-80CED3C0AFD6}"/>
            </a:ext>
          </a:extLst>
        </xdr:cNvPr>
        <xdr:cNvSpPr txBox="1"/>
      </xdr:nvSpPr>
      <xdr:spPr>
        <a:xfrm>
          <a:off x="185611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801A606E-4AC8-4B94-BD39-04AB805B38DD}"/>
            </a:ext>
          </a:extLst>
        </xdr:cNvPr>
        <xdr:cNvSpPr txBox="1"/>
      </xdr:nvSpPr>
      <xdr:spPr>
        <a:xfrm>
          <a:off x="177762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4C151DCC-A39F-47C9-BCFD-C5832D414B5E}"/>
            </a:ext>
          </a:extLst>
        </xdr:cNvPr>
        <xdr:cNvSpPr txBox="1"/>
      </xdr:nvSpPr>
      <xdr:spPr>
        <a:xfrm>
          <a:off x="17001567" y="173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C9F934B6-0EA8-4D7E-869D-44A1EAA519AD}"/>
            </a:ext>
          </a:extLst>
        </xdr:cNvPr>
        <xdr:cNvSpPr txBox="1"/>
      </xdr:nvSpPr>
      <xdr:spPr>
        <a:xfrm>
          <a:off x="162268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134129</xdr:rowOff>
    </xdr:from>
    <xdr:ext cx="469744" cy="259045"/>
    <xdr:sp macro="" textlink="">
      <xdr:nvSpPr>
        <xdr:cNvPr id="848" name="n_1mainValue【公民館】&#10;一人当たり面積">
          <a:extLst>
            <a:ext uri="{FF2B5EF4-FFF2-40B4-BE49-F238E27FC236}">
              <a16:creationId xmlns:a16="http://schemas.microsoft.com/office/drawing/2014/main" id="{BDBEAB21-F1C7-4B84-BB13-A857F03D5A8F}"/>
            </a:ext>
          </a:extLst>
        </xdr:cNvPr>
        <xdr:cNvSpPr txBox="1"/>
      </xdr:nvSpPr>
      <xdr:spPr>
        <a:xfrm>
          <a:off x="1856112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134129</xdr:rowOff>
    </xdr:from>
    <xdr:ext cx="469744" cy="259045"/>
    <xdr:sp macro="" textlink="">
      <xdr:nvSpPr>
        <xdr:cNvPr id="849" name="n_2mainValue【公民館】&#10;一人当たり面積">
          <a:extLst>
            <a:ext uri="{FF2B5EF4-FFF2-40B4-BE49-F238E27FC236}">
              <a16:creationId xmlns:a16="http://schemas.microsoft.com/office/drawing/2014/main" id="{509B4068-2FA9-4B10-851A-C17C422E5D3E}"/>
            </a:ext>
          </a:extLst>
        </xdr:cNvPr>
        <xdr:cNvSpPr txBox="1"/>
      </xdr:nvSpPr>
      <xdr:spPr>
        <a:xfrm>
          <a:off x="1777626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134129</xdr:rowOff>
    </xdr:from>
    <xdr:ext cx="469744" cy="259045"/>
    <xdr:sp macro="" textlink="">
      <xdr:nvSpPr>
        <xdr:cNvPr id="850" name="n_3mainValue【公民館】&#10;一人当たり面積">
          <a:extLst>
            <a:ext uri="{FF2B5EF4-FFF2-40B4-BE49-F238E27FC236}">
              <a16:creationId xmlns:a16="http://schemas.microsoft.com/office/drawing/2014/main" id="{7CC2D216-3402-4599-8B92-B961391E2C6B}"/>
            </a:ext>
          </a:extLst>
        </xdr:cNvPr>
        <xdr:cNvSpPr txBox="1"/>
      </xdr:nvSpPr>
      <xdr:spPr>
        <a:xfrm>
          <a:off x="1700156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134129</xdr:rowOff>
    </xdr:from>
    <xdr:ext cx="469744" cy="259045"/>
    <xdr:sp macro="" textlink="">
      <xdr:nvSpPr>
        <xdr:cNvPr id="851" name="n_4mainValue【公民館】&#10;一人当たり面積">
          <a:extLst>
            <a:ext uri="{FF2B5EF4-FFF2-40B4-BE49-F238E27FC236}">
              <a16:creationId xmlns:a16="http://schemas.microsoft.com/office/drawing/2014/main" id="{E512E051-DEA9-4EE7-B11C-8ADC889D7A63}"/>
            </a:ext>
          </a:extLst>
        </xdr:cNvPr>
        <xdr:cNvSpPr txBox="1"/>
      </xdr:nvSpPr>
      <xdr:spPr>
        <a:xfrm>
          <a:off x="16226867" y="18071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40763252-9573-4DDD-A2DD-2B987538E07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7EFEC872-71BA-49AB-8EBE-A5D1FB458C2C}"/>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D1F0B4E8-476A-41A3-9B1C-C40DFEC6036A}"/>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ほとんどの類型において、有形固定資産減価償却率は類似団体平均を上回っているものの、平成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年度に建て替えた中央公民館については類似団体平均を下回っている。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今後も公共施設等総合管理計画や個別施設計画に基づき効率的保全、適正配置、有効活用に努め、公共施設の適正管理を推進する。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302E127-7C07-4B5A-BB03-E1D98885CCF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AA64B2C-DEEF-451B-A63D-48C991F39D4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FFC78B7-E5D4-486A-9792-18FFCC4C7E1F}"/>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E50DA1E-55F0-44D7-A05F-B3668BA09058}"/>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大阪府池田市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B2F72B1-3C31-4CBC-9BA3-C3270D4CE76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06D0919-463F-4EF1-ABAB-0CC7D9D1465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3D1BAA3-9738-42CA-BB78-B50B7EE858D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02E08D0-FFF4-47C9-ADF4-4133EDFF1B6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5B4BB4F-7C76-4419-90C7-7FB6FE47146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2D0C84-41FA-4E6D-8B2F-AAFBF2BA7CD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102,636
100,496
22.14
45,720,883
45,524,144
142,125
24,428,377
28,709,846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A6722A-7A9B-456A-B411-DEA3547F5D1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45A116E-1863-4697-98F1-E47048FFD52A}"/>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FB20F8-74E0-41D6-A5E2-CF4D30FCAD3B}"/>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F9AB71-EB9A-410E-82FE-0A248CCE1E0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378561D-DB45-47C1-9FF8-C79AA1E57C5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185600A-BBDF-434B-8E98-8B58F398CFF5}"/>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0CF47F0-08AE-4DEE-BD1F-5CF06A86C111}"/>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C6F2152-BC21-4EE1-8EDC-5CED8227394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6D4BF66-8632-4C53-A943-7B81043DCE1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710E9FB-A07D-4C9E-B82E-54E050FE53A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4FD4710-B3C7-4DF7-935E-E7E4B77692D7}"/>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DA1924B-C689-493F-AF6E-AFAA720B7152}"/>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4A871AC-5729-42EA-A390-291CF40AD2A8}"/>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0BCC73B-B33B-41DE-98A6-F85697626114}"/>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05C030F-3B48-484D-A346-0006A0F2229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7CF72CB-FE9D-4EE0-9A5D-2B200D6486F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AFE3D86-BB21-42A1-B4AD-082D8A17921F}"/>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E9B0170-F466-4C31-B1F7-C789E5588CF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304CAAB-1CA2-4A34-8558-7558B195DEBC}"/>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CF7A6F-6ABC-4A1A-8893-A90E2825FF9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728C61E-A661-410F-A659-0DF93136439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62607F9-3405-407D-9BD7-46C3203C24F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0F3C9F3-4708-4FD2-840E-6626E910E27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AB15BF9-D04C-4FA0-BD27-6E1B99BF18ED}"/>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92FBB16-521D-4C6D-9B39-0ACD42F087D1}"/>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5581E4-2A11-46FB-9650-481FDD25365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FB4FBB2-166C-418B-8787-24329BDA4CD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B9F1DF0-15B8-40A4-9B41-D350F11FBAB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2F8A51A-F7B8-4216-9083-543AA093FB9A}"/>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22A0A5C-AEFE-4780-894A-E42C3615CA36}"/>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F92F86-5D9D-462F-BFDE-5708FBBFFC1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62762C-E303-407C-A0A9-9B4DFE7D6B2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68106C9-2297-446B-A716-3F2DA7DB32D9}"/>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3710243-07E7-469A-9DE8-CD0099FC644B}"/>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801B649C-05D3-49EA-8B8D-2B789DD64E89}"/>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AED5D3EC-6AB5-43E1-95AF-B815B4ADCF8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B5F31FF-2ECC-4AF7-8771-0A59C571B195}"/>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EDEB811-7C47-4938-B9FB-C8D0257B24E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E7A5D571-1066-4B70-B425-C063D6C3F78E}"/>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866AB2B1-937D-40E9-AD6F-DE7A95091E06}"/>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29132B2B-81CF-4E34-BF9D-DE580835087F}"/>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7AAA294-BF5E-43B2-ACD1-6863ECB3EF96}"/>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7EC72C5-058A-47E3-A67A-6857069F82E2}"/>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3D437E6-F71D-4382-906C-AF03D0815442}"/>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4B341F40-E624-426E-9489-944F041EBC6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49D7F1A2-4090-4EA8-8E35-6738718EFD0E}"/>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2502D01D-FFE0-484C-A0AC-63B8464D7955}"/>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672DF052-FA72-4E66-9647-5E953BE8995C}"/>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86C7D4E3-5989-4C28-890E-C64F936AFA96}"/>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E1983D58-F16D-4C4D-BC7F-4E7622253247}"/>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079A4E4F-FD42-4398-8392-68237030326B}"/>
            </a:ext>
          </a:extLst>
        </xdr:cNvPr>
        <xdr:cNvSpPr txBox="1"/>
      </xdr:nvSpPr>
      <xdr:spPr>
        <a:xfrm>
          <a:off x="4124960" y="6010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6A811A7C-443E-4014-8DA0-1D589732D474}"/>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1C966EA0-AE0E-4694-AEC2-FF8D3575AFF2}"/>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A14C0859-34A2-4561-B4AB-C9158A22CB1F}"/>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71446DB7-1C35-4C31-9C8E-E6F53659AE0C}"/>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F1792A0C-4959-4BB1-9FD8-EC094619BFE2}"/>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5CDB78C-E6AD-4664-89CC-0140A8D452A8}"/>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53BE802-6DA5-4519-AD3F-715908A5E52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60D795-380C-47C3-A694-9C2E097D373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D1EB57-1137-4D12-ADCD-FEB619743C7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EBFBC7-9EB2-42C5-AD5E-FB491FE8DD1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154940</xdr:rowOff>
    </xdr:from>
    <xdr:to>
      <xdr:col>24</xdr:col>
      <xdr:colOff>114300</xdr:colOff>
      <xdr:row>41</xdr:row>
      <xdr:rowOff>85090</xdr:rowOff>
    </xdr:to>
    <xdr:sp macro="" textlink="">
      <xdr:nvSpPr>
        <xdr:cNvPr id="73" name="楕円 72">
          <a:extLst>
            <a:ext uri="{FF2B5EF4-FFF2-40B4-BE49-F238E27FC236}">
              <a16:creationId xmlns:a16="http://schemas.microsoft.com/office/drawing/2014/main" id="{C99B1F65-0723-4A45-B013-B509DF2D1C96}"/>
            </a:ext>
          </a:extLst>
        </xdr:cNvPr>
        <xdr:cNvSpPr/>
      </xdr:nvSpPr>
      <xdr:spPr>
        <a:xfrm>
          <a:off x="4036060" y="686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69867</xdr:rowOff>
    </xdr:from>
    <xdr:ext cx="405111" cy="259045"/>
    <xdr:sp macro="" textlink="">
      <xdr:nvSpPr>
        <xdr:cNvPr id="74" name="【図書館】&#10;有形固定資産減価償却率該当値テキスト">
          <a:extLst>
            <a:ext uri="{FF2B5EF4-FFF2-40B4-BE49-F238E27FC236}">
              <a16:creationId xmlns:a16="http://schemas.microsoft.com/office/drawing/2014/main" id="{54C20718-D0C5-4EBF-B007-DDF6F0AB53FE}"/>
            </a:ext>
          </a:extLst>
        </xdr:cNvPr>
        <xdr:cNvSpPr txBox="1"/>
      </xdr:nvSpPr>
      <xdr:spPr>
        <a:xfrm>
          <a:off x="4124960" y="677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118745</xdr:rowOff>
    </xdr:from>
    <xdr:to>
      <xdr:col>20</xdr:col>
      <xdr:colOff>38100</xdr:colOff>
      <xdr:row>41</xdr:row>
      <xdr:rowOff>48895</xdr:rowOff>
    </xdr:to>
    <xdr:sp macro="" textlink="">
      <xdr:nvSpPr>
        <xdr:cNvPr id="75" name="楕円 74">
          <a:extLst>
            <a:ext uri="{FF2B5EF4-FFF2-40B4-BE49-F238E27FC236}">
              <a16:creationId xmlns:a16="http://schemas.microsoft.com/office/drawing/2014/main" id="{8337AF91-1846-4120-A0FC-7E89B5128777}"/>
            </a:ext>
          </a:extLst>
        </xdr:cNvPr>
        <xdr:cNvSpPr/>
      </xdr:nvSpPr>
      <xdr:spPr>
        <a:xfrm>
          <a:off x="3312160" y="68243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169545</xdr:rowOff>
    </xdr:from>
    <xdr:to>
      <xdr:col>24</xdr:col>
      <xdr:colOff>63500</xdr:colOff>
      <xdr:row>41</xdr:row>
      <xdr:rowOff>34290</xdr:rowOff>
    </xdr:to>
    <xdr:cxnSp macro="">
      <xdr:nvCxnSpPr>
        <xdr:cNvPr id="76" name="直線コネクタ 75">
          <a:extLst>
            <a:ext uri="{FF2B5EF4-FFF2-40B4-BE49-F238E27FC236}">
              <a16:creationId xmlns:a16="http://schemas.microsoft.com/office/drawing/2014/main" id="{50F1A313-F751-45D4-A7EC-51F76DC5C4F0}"/>
            </a:ext>
          </a:extLst>
        </xdr:cNvPr>
        <xdr:cNvCxnSpPr/>
      </xdr:nvCxnSpPr>
      <xdr:spPr>
        <a:xfrm>
          <a:off x="3355340" y="687514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78740</xdr:rowOff>
    </xdr:from>
    <xdr:to>
      <xdr:col>15</xdr:col>
      <xdr:colOff>101600</xdr:colOff>
      <xdr:row>41</xdr:row>
      <xdr:rowOff>8890</xdr:rowOff>
    </xdr:to>
    <xdr:sp macro="" textlink="">
      <xdr:nvSpPr>
        <xdr:cNvPr id="77" name="楕円 76">
          <a:extLst>
            <a:ext uri="{FF2B5EF4-FFF2-40B4-BE49-F238E27FC236}">
              <a16:creationId xmlns:a16="http://schemas.microsoft.com/office/drawing/2014/main" id="{162A0915-E475-49BA-8CD0-DC714EE4B94B}"/>
            </a:ext>
          </a:extLst>
        </xdr:cNvPr>
        <xdr:cNvSpPr/>
      </xdr:nvSpPr>
      <xdr:spPr>
        <a:xfrm>
          <a:off x="2514600" y="6784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129540</xdr:rowOff>
    </xdr:from>
    <xdr:to>
      <xdr:col>19</xdr:col>
      <xdr:colOff>177800</xdr:colOff>
      <xdr:row>40</xdr:row>
      <xdr:rowOff>169545</xdr:rowOff>
    </xdr:to>
    <xdr:cxnSp macro="">
      <xdr:nvCxnSpPr>
        <xdr:cNvPr id="78" name="直線コネクタ 77">
          <a:extLst>
            <a:ext uri="{FF2B5EF4-FFF2-40B4-BE49-F238E27FC236}">
              <a16:creationId xmlns:a16="http://schemas.microsoft.com/office/drawing/2014/main" id="{27D6B6DF-1CA1-41F9-B584-112F0EB065F3}"/>
            </a:ext>
          </a:extLst>
        </xdr:cNvPr>
        <xdr:cNvCxnSpPr/>
      </xdr:nvCxnSpPr>
      <xdr:spPr>
        <a:xfrm>
          <a:off x="2565400" y="683514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38735</xdr:rowOff>
    </xdr:from>
    <xdr:to>
      <xdr:col>10</xdr:col>
      <xdr:colOff>165100</xdr:colOff>
      <xdr:row>40</xdr:row>
      <xdr:rowOff>140335</xdr:rowOff>
    </xdr:to>
    <xdr:sp macro="" textlink="">
      <xdr:nvSpPr>
        <xdr:cNvPr id="79" name="楕円 78">
          <a:extLst>
            <a:ext uri="{FF2B5EF4-FFF2-40B4-BE49-F238E27FC236}">
              <a16:creationId xmlns:a16="http://schemas.microsoft.com/office/drawing/2014/main" id="{549F9B91-0BA6-4BF4-AFFC-EAB4CE1260EE}"/>
            </a:ext>
          </a:extLst>
        </xdr:cNvPr>
        <xdr:cNvSpPr/>
      </xdr:nvSpPr>
      <xdr:spPr>
        <a:xfrm>
          <a:off x="1739900" y="674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89535</xdr:rowOff>
    </xdr:from>
    <xdr:to>
      <xdr:col>15</xdr:col>
      <xdr:colOff>50800</xdr:colOff>
      <xdr:row>40</xdr:row>
      <xdr:rowOff>129540</xdr:rowOff>
    </xdr:to>
    <xdr:cxnSp macro="">
      <xdr:nvCxnSpPr>
        <xdr:cNvPr id="80" name="直線コネクタ 79">
          <a:extLst>
            <a:ext uri="{FF2B5EF4-FFF2-40B4-BE49-F238E27FC236}">
              <a16:creationId xmlns:a16="http://schemas.microsoft.com/office/drawing/2014/main" id="{5E662E8C-F6D2-4C63-B587-81D0CC328EE1}"/>
            </a:ext>
          </a:extLst>
        </xdr:cNvPr>
        <xdr:cNvCxnSpPr/>
      </xdr:nvCxnSpPr>
      <xdr:spPr>
        <a:xfrm>
          <a:off x="1790700" y="679513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170180</xdr:rowOff>
    </xdr:from>
    <xdr:to>
      <xdr:col>6</xdr:col>
      <xdr:colOff>38100</xdr:colOff>
      <xdr:row>40</xdr:row>
      <xdr:rowOff>100330</xdr:rowOff>
    </xdr:to>
    <xdr:sp macro="" textlink="">
      <xdr:nvSpPr>
        <xdr:cNvPr id="81" name="楕円 80">
          <a:extLst>
            <a:ext uri="{FF2B5EF4-FFF2-40B4-BE49-F238E27FC236}">
              <a16:creationId xmlns:a16="http://schemas.microsoft.com/office/drawing/2014/main" id="{FEABCD1C-D76C-4B24-A2B1-07EDB6D81DA6}"/>
            </a:ext>
          </a:extLst>
        </xdr:cNvPr>
        <xdr:cNvSpPr/>
      </xdr:nvSpPr>
      <xdr:spPr>
        <a:xfrm>
          <a:off x="965200" y="67081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49530</xdr:rowOff>
    </xdr:from>
    <xdr:to>
      <xdr:col>10</xdr:col>
      <xdr:colOff>114300</xdr:colOff>
      <xdr:row>40</xdr:row>
      <xdr:rowOff>89535</xdr:rowOff>
    </xdr:to>
    <xdr:cxnSp macro="">
      <xdr:nvCxnSpPr>
        <xdr:cNvPr id="82" name="直線コネクタ 81">
          <a:extLst>
            <a:ext uri="{FF2B5EF4-FFF2-40B4-BE49-F238E27FC236}">
              <a16:creationId xmlns:a16="http://schemas.microsoft.com/office/drawing/2014/main" id="{ED447343-9327-4211-807D-27352CEE2836}"/>
            </a:ext>
          </a:extLst>
        </xdr:cNvPr>
        <xdr:cNvCxnSpPr/>
      </xdr:nvCxnSpPr>
      <xdr:spPr>
        <a:xfrm>
          <a:off x="1008380" y="675513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8E6A0FAB-96E5-4DB8-8F63-55ADF6775996}"/>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233BE8F1-8479-448C-B3A3-BEC026397825}"/>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8DD9F84C-A14F-41C6-A6B9-43BB3641CE04}"/>
            </a:ext>
          </a:extLst>
        </xdr:cNvPr>
        <xdr:cNvSpPr txBox="1"/>
      </xdr:nvSpPr>
      <xdr:spPr>
        <a:xfrm>
          <a:off x="1611004" y="589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47CCBE2F-48BA-4560-A6D2-A566C1959013}"/>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40022</xdr:rowOff>
    </xdr:from>
    <xdr:ext cx="405111" cy="259045"/>
    <xdr:sp macro="" textlink="">
      <xdr:nvSpPr>
        <xdr:cNvPr id="87" name="n_1mainValue【図書館】&#10;有形固定資産減価償却率">
          <a:extLst>
            <a:ext uri="{FF2B5EF4-FFF2-40B4-BE49-F238E27FC236}">
              <a16:creationId xmlns:a16="http://schemas.microsoft.com/office/drawing/2014/main" id="{C01C8324-33C5-491B-A9C8-669CF0C5B419}"/>
            </a:ext>
          </a:extLst>
        </xdr:cNvPr>
        <xdr:cNvSpPr txBox="1"/>
      </xdr:nvSpPr>
      <xdr:spPr>
        <a:xfrm>
          <a:off x="317056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17</xdr:rowOff>
    </xdr:from>
    <xdr:ext cx="405111" cy="259045"/>
    <xdr:sp macro="" textlink="">
      <xdr:nvSpPr>
        <xdr:cNvPr id="88" name="n_2mainValue【図書館】&#10;有形固定資産減価償却率">
          <a:extLst>
            <a:ext uri="{FF2B5EF4-FFF2-40B4-BE49-F238E27FC236}">
              <a16:creationId xmlns:a16="http://schemas.microsoft.com/office/drawing/2014/main" id="{75006AA9-474A-4C3E-8C1A-21342B55960B}"/>
            </a:ext>
          </a:extLst>
        </xdr:cNvPr>
        <xdr:cNvSpPr txBox="1"/>
      </xdr:nvSpPr>
      <xdr:spPr>
        <a:xfrm>
          <a:off x="238570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131462</xdr:rowOff>
    </xdr:from>
    <xdr:ext cx="405111" cy="259045"/>
    <xdr:sp macro="" textlink="">
      <xdr:nvSpPr>
        <xdr:cNvPr id="89" name="n_3mainValue【図書館】&#10;有形固定資産減価償却率">
          <a:extLst>
            <a:ext uri="{FF2B5EF4-FFF2-40B4-BE49-F238E27FC236}">
              <a16:creationId xmlns:a16="http://schemas.microsoft.com/office/drawing/2014/main" id="{EFE3C820-F6DF-42E0-BF0E-C2838762679E}"/>
            </a:ext>
          </a:extLst>
        </xdr:cNvPr>
        <xdr:cNvSpPr txBox="1"/>
      </xdr:nvSpPr>
      <xdr:spPr>
        <a:xfrm>
          <a:off x="1611004" y="683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91457</xdr:rowOff>
    </xdr:from>
    <xdr:ext cx="405111" cy="259045"/>
    <xdr:sp macro="" textlink="">
      <xdr:nvSpPr>
        <xdr:cNvPr id="90" name="n_4mainValue【図書館】&#10;有形固定資産減価償却率">
          <a:extLst>
            <a:ext uri="{FF2B5EF4-FFF2-40B4-BE49-F238E27FC236}">
              <a16:creationId xmlns:a16="http://schemas.microsoft.com/office/drawing/2014/main" id="{41FAC65B-16D3-4C74-9644-C9697875B923}"/>
            </a:ext>
          </a:extLst>
        </xdr:cNvPr>
        <xdr:cNvSpPr txBox="1"/>
      </xdr:nvSpPr>
      <xdr:spPr>
        <a:xfrm>
          <a:off x="836304" y="679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F14368FA-AC59-4BF5-B361-0005470F3EC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30408A3-681B-47BB-9CA3-6DC00EEEF70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EDB197A-AF17-4B20-8AC7-7255D963134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4B5F484-995A-4097-B6F7-85D59E7E2EA3}"/>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0CF57DD-2E69-4EEF-BB6E-38E307DC80D4}"/>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69A7508-A823-4A11-BA52-C38C6089BA2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90989EF-5BE2-4A77-B142-24E881169B24}"/>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18CEF25-1F8E-488C-8EDF-90E40D47234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48CA0D0-E803-4C1E-ACB8-103BAA6339E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2829715-E977-4F7D-A18B-E719B48D8C7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5F5AE5A9-9263-4894-B951-677CDEE787EA}"/>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A3A73456-6966-493D-8E09-72868D4BA3A5}"/>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6F3D75E8-A44F-40E3-BF71-CD762C61BDCD}"/>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1842355E-7EAA-4445-B625-2BD8E1F04429}"/>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C9E05661-A016-42B2-AE7E-A28E1C31DE7D}"/>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9611EEBB-92D1-449E-A0C7-491F882F0BD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A1FC1B7-A1CB-466F-A821-025C87F4521E}"/>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B3A337A2-B66D-4130-85C0-C6F45DD7FFBE}"/>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11DC0948-4F98-431B-8E91-346C7E70C21A}"/>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AFD70710-E8C8-4A97-8B1E-6B57CDEE65AC}"/>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3BD8C8B1-D142-4F4F-8FED-FDAC4798D735}"/>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3BDDB827-19BB-483C-ABD3-1BE907CCF8FE}"/>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59E28B0-99BE-4D2B-9686-E3816319D691}"/>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80B9BEFB-AB7E-448A-81B8-3E1CB5FEA683}"/>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10F8B13F-0714-4F45-BD43-EA66AC57D5B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FF9F6A04-63F1-4688-BE92-72E8E75888CD}"/>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02C3BD4C-FC4C-44A6-A90A-3B0CB7A68B93}"/>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6632222C-6264-48C4-A299-C28E930F9C46}"/>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CEADCB75-841F-42DE-86FF-02A907538B95}"/>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CF48CB9B-575A-44FC-B984-733BEBE810F2}"/>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13EE5BA0-FFC5-485B-A12A-6BB2F255B7D7}"/>
            </a:ext>
          </a:extLst>
        </xdr:cNvPr>
        <xdr:cNvSpPr txBox="1"/>
      </xdr:nvSpPr>
      <xdr:spPr>
        <a:xfrm>
          <a:off x="9258300" y="6542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572C27A3-F7EE-4983-9B58-F75002078017}"/>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7229C165-E642-4541-8FC7-29D47E3724ED}"/>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E95FD8A6-55DC-4E4B-BF9D-F13ABAD394F3}"/>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BAB175C8-D6A6-4207-BA0D-D6EEC464165F}"/>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F4024EDD-7073-4344-8EE6-08C1DDF9D03F}"/>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374844-5118-4A72-B4A4-4FA7D74D4038}"/>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1A142BB-0C18-4F59-93EF-6BF8753B763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17E1BA9-92AC-4D5F-B20F-356946FB744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73AB4FA-FE62-4022-9507-C141B2BED22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8677F66-7CCE-4B93-B737-F07BB2164E3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123372</xdr:rowOff>
    </xdr:from>
    <xdr:to>
      <xdr:col>55</xdr:col>
      <xdr:colOff>50800</xdr:colOff>
      <xdr:row>41</xdr:row>
      <xdr:rowOff>53522</xdr:rowOff>
    </xdr:to>
    <xdr:sp macro="" textlink="">
      <xdr:nvSpPr>
        <xdr:cNvPr id="132" name="楕円 131">
          <a:extLst>
            <a:ext uri="{FF2B5EF4-FFF2-40B4-BE49-F238E27FC236}">
              <a16:creationId xmlns:a16="http://schemas.microsoft.com/office/drawing/2014/main" id="{E03A2642-0DBC-40EE-9E4C-F3203EB6E5D4}"/>
            </a:ext>
          </a:extLst>
        </xdr:cNvPr>
        <xdr:cNvSpPr/>
      </xdr:nvSpPr>
      <xdr:spPr>
        <a:xfrm>
          <a:off x="9192260" y="6828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101799</xdr:rowOff>
    </xdr:from>
    <xdr:ext cx="469744" cy="259045"/>
    <xdr:sp macro="" textlink="">
      <xdr:nvSpPr>
        <xdr:cNvPr id="133" name="【図書館】&#10;一人当たり面積該当値テキスト">
          <a:extLst>
            <a:ext uri="{FF2B5EF4-FFF2-40B4-BE49-F238E27FC236}">
              <a16:creationId xmlns:a16="http://schemas.microsoft.com/office/drawing/2014/main" id="{8C995C03-0E36-4F9C-A72C-F82CD871613B}"/>
            </a:ext>
          </a:extLst>
        </xdr:cNvPr>
        <xdr:cNvSpPr txBox="1"/>
      </xdr:nvSpPr>
      <xdr:spPr>
        <a:xfrm>
          <a:off x="9258300" y="6807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123372</xdr:rowOff>
    </xdr:from>
    <xdr:to>
      <xdr:col>50</xdr:col>
      <xdr:colOff>165100</xdr:colOff>
      <xdr:row>41</xdr:row>
      <xdr:rowOff>53522</xdr:rowOff>
    </xdr:to>
    <xdr:sp macro="" textlink="">
      <xdr:nvSpPr>
        <xdr:cNvPr id="134" name="楕円 133">
          <a:extLst>
            <a:ext uri="{FF2B5EF4-FFF2-40B4-BE49-F238E27FC236}">
              <a16:creationId xmlns:a16="http://schemas.microsoft.com/office/drawing/2014/main" id="{3DEEC8EF-B3C3-4057-A31D-8166A6C9D535}"/>
            </a:ext>
          </a:extLst>
        </xdr:cNvPr>
        <xdr:cNvSpPr/>
      </xdr:nvSpPr>
      <xdr:spPr>
        <a:xfrm>
          <a:off x="844550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2722</xdr:rowOff>
    </xdr:from>
    <xdr:to>
      <xdr:col>55</xdr:col>
      <xdr:colOff>0</xdr:colOff>
      <xdr:row>41</xdr:row>
      <xdr:rowOff>2722</xdr:rowOff>
    </xdr:to>
    <xdr:cxnSp macro="">
      <xdr:nvCxnSpPr>
        <xdr:cNvPr id="135" name="直線コネクタ 134">
          <a:extLst>
            <a:ext uri="{FF2B5EF4-FFF2-40B4-BE49-F238E27FC236}">
              <a16:creationId xmlns:a16="http://schemas.microsoft.com/office/drawing/2014/main" id="{589083B7-D81E-443E-8038-DF191949C1E3}"/>
            </a:ext>
          </a:extLst>
        </xdr:cNvPr>
        <xdr:cNvCxnSpPr/>
      </xdr:nvCxnSpPr>
      <xdr:spPr>
        <a:xfrm>
          <a:off x="8496300" y="6875962"/>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123372</xdr:rowOff>
    </xdr:from>
    <xdr:to>
      <xdr:col>46</xdr:col>
      <xdr:colOff>38100</xdr:colOff>
      <xdr:row>41</xdr:row>
      <xdr:rowOff>53522</xdr:rowOff>
    </xdr:to>
    <xdr:sp macro="" textlink="">
      <xdr:nvSpPr>
        <xdr:cNvPr id="136" name="楕円 135">
          <a:extLst>
            <a:ext uri="{FF2B5EF4-FFF2-40B4-BE49-F238E27FC236}">
              <a16:creationId xmlns:a16="http://schemas.microsoft.com/office/drawing/2014/main" id="{FE5B9B5E-A7F3-4214-9483-834EB9855B8C}"/>
            </a:ext>
          </a:extLst>
        </xdr:cNvPr>
        <xdr:cNvSpPr/>
      </xdr:nvSpPr>
      <xdr:spPr>
        <a:xfrm>
          <a:off x="7670800" y="68289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2722</xdr:rowOff>
    </xdr:from>
    <xdr:to>
      <xdr:col>50</xdr:col>
      <xdr:colOff>114300</xdr:colOff>
      <xdr:row>41</xdr:row>
      <xdr:rowOff>2722</xdr:rowOff>
    </xdr:to>
    <xdr:cxnSp macro="">
      <xdr:nvCxnSpPr>
        <xdr:cNvPr id="137" name="直線コネクタ 136">
          <a:extLst>
            <a:ext uri="{FF2B5EF4-FFF2-40B4-BE49-F238E27FC236}">
              <a16:creationId xmlns:a16="http://schemas.microsoft.com/office/drawing/2014/main" id="{783FB3BB-0B1A-4990-8E3A-3F192987F92F}"/>
            </a:ext>
          </a:extLst>
        </xdr:cNvPr>
        <xdr:cNvCxnSpPr/>
      </xdr:nvCxnSpPr>
      <xdr:spPr>
        <a:xfrm>
          <a:off x="7713980" y="687596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123372</xdr:rowOff>
    </xdr:from>
    <xdr:to>
      <xdr:col>41</xdr:col>
      <xdr:colOff>101600</xdr:colOff>
      <xdr:row>41</xdr:row>
      <xdr:rowOff>53522</xdr:rowOff>
    </xdr:to>
    <xdr:sp macro="" textlink="">
      <xdr:nvSpPr>
        <xdr:cNvPr id="138" name="楕円 137">
          <a:extLst>
            <a:ext uri="{FF2B5EF4-FFF2-40B4-BE49-F238E27FC236}">
              <a16:creationId xmlns:a16="http://schemas.microsoft.com/office/drawing/2014/main" id="{64B1113C-F486-4673-ABBC-7DC89A489F75}"/>
            </a:ext>
          </a:extLst>
        </xdr:cNvPr>
        <xdr:cNvSpPr/>
      </xdr:nvSpPr>
      <xdr:spPr>
        <a:xfrm>
          <a:off x="68732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2722</xdr:rowOff>
    </xdr:from>
    <xdr:to>
      <xdr:col>45</xdr:col>
      <xdr:colOff>177800</xdr:colOff>
      <xdr:row>41</xdr:row>
      <xdr:rowOff>2722</xdr:rowOff>
    </xdr:to>
    <xdr:cxnSp macro="">
      <xdr:nvCxnSpPr>
        <xdr:cNvPr id="139" name="直線コネクタ 138">
          <a:extLst>
            <a:ext uri="{FF2B5EF4-FFF2-40B4-BE49-F238E27FC236}">
              <a16:creationId xmlns:a16="http://schemas.microsoft.com/office/drawing/2014/main" id="{0A500177-950E-4B13-8E2E-90F76185F63E}"/>
            </a:ext>
          </a:extLst>
        </xdr:cNvPr>
        <xdr:cNvCxnSpPr/>
      </xdr:nvCxnSpPr>
      <xdr:spPr>
        <a:xfrm>
          <a:off x="6924040" y="687596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123372</xdr:rowOff>
    </xdr:from>
    <xdr:to>
      <xdr:col>36</xdr:col>
      <xdr:colOff>165100</xdr:colOff>
      <xdr:row>41</xdr:row>
      <xdr:rowOff>53522</xdr:rowOff>
    </xdr:to>
    <xdr:sp macro="" textlink="">
      <xdr:nvSpPr>
        <xdr:cNvPr id="140" name="楕円 139">
          <a:extLst>
            <a:ext uri="{FF2B5EF4-FFF2-40B4-BE49-F238E27FC236}">
              <a16:creationId xmlns:a16="http://schemas.microsoft.com/office/drawing/2014/main" id="{BC27B291-CB4A-4B95-BB22-CDDDA340ED3D}"/>
            </a:ext>
          </a:extLst>
        </xdr:cNvPr>
        <xdr:cNvSpPr/>
      </xdr:nvSpPr>
      <xdr:spPr>
        <a:xfrm>
          <a:off x="6098540" y="68289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2722</xdr:rowOff>
    </xdr:from>
    <xdr:to>
      <xdr:col>41</xdr:col>
      <xdr:colOff>50800</xdr:colOff>
      <xdr:row>41</xdr:row>
      <xdr:rowOff>2722</xdr:rowOff>
    </xdr:to>
    <xdr:cxnSp macro="">
      <xdr:nvCxnSpPr>
        <xdr:cNvPr id="141" name="直線コネクタ 140">
          <a:extLst>
            <a:ext uri="{FF2B5EF4-FFF2-40B4-BE49-F238E27FC236}">
              <a16:creationId xmlns:a16="http://schemas.microsoft.com/office/drawing/2014/main" id="{61660D96-A01A-41B5-A287-11861D3C9FB0}"/>
            </a:ext>
          </a:extLst>
        </xdr:cNvPr>
        <xdr:cNvCxnSpPr/>
      </xdr:nvCxnSpPr>
      <xdr:spPr>
        <a:xfrm>
          <a:off x="6149340" y="6875962"/>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33083D7A-00ED-4574-97F2-57EF133C9C6A}"/>
            </a:ext>
          </a:extLst>
        </xdr:cNvPr>
        <xdr:cNvSpPr txBox="1"/>
      </xdr:nvSpPr>
      <xdr:spPr>
        <a:xfrm>
          <a:off x="8271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3C1D7196-80B5-4BF6-99D6-145963C835AB}"/>
            </a:ext>
          </a:extLst>
        </xdr:cNvPr>
        <xdr:cNvSpPr txBox="1"/>
      </xdr:nvSpPr>
      <xdr:spPr>
        <a:xfrm>
          <a:off x="7509587" y="647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ABE88AC7-202C-43E9-9D7A-B1A87E4B613C}"/>
            </a:ext>
          </a:extLst>
        </xdr:cNvPr>
        <xdr:cNvSpPr txBox="1"/>
      </xdr:nvSpPr>
      <xdr:spPr>
        <a:xfrm>
          <a:off x="6712027" y="6481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248F6983-0281-44C7-B20D-95B9AA724CB6}"/>
            </a:ext>
          </a:extLst>
        </xdr:cNvPr>
        <xdr:cNvSpPr txBox="1"/>
      </xdr:nvSpPr>
      <xdr:spPr>
        <a:xfrm>
          <a:off x="5937327" y="65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44649</xdr:rowOff>
    </xdr:from>
    <xdr:ext cx="469744" cy="259045"/>
    <xdr:sp macro="" textlink="">
      <xdr:nvSpPr>
        <xdr:cNvPr id="146" name="n_1mainValue【図書館】&#10;一人当たり面積">
          <a:extLst>
            <a:ext uri="{FF2B5EF4-FFF2-40B4-BE49-F238E27FC236}">
              <a16:creationId xmlns:a16="http://schemas.microsoft.com/office/drawing/2014/main" id="{8A613313-7942-4CA9-8211-54D7D5BC20EF}"/>
            </a:ext>
          </a:extLst>
        </xdr:cNvPr>
        <xdr:cNvSpPr txBox="1"/>
      </xdr:nvSpPr>
      <xdr:spPr>
        <a:xfrm>
          <a:off x="827158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44649</xdr:rowOff>
    </xdr:from>
    <xdr:ext cx="469744" cy="259045"/>
    <xdr:sp macro="" textlink="">
      <xdr:nvSpPr>
        <xdr:cNvPr id="147" name="n_2mainValue【図書館】&#10;一人当たり面積">
          <a:extLst>
            <a:ext uri="{FF2B5EF4-FFF2-40B4-BE49-F238E27FC236}">
              <a16:creationId xmlns:a16="http://schemas.microsoft.com/office/drawing/2014/main" id="{1CD5C4A1-0DF6-44D8-BC45-2CFF7765AE6D}"/>
            </a:ext>
          </a:extLst>
        </xdr:cNvPr>
        <xdr:cNvSpPr txBox="1"/>
      </xdr:nvSpPr>
      <xdr:spPr>
        <a:xfrm>
          <a:off x="750958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44649</xdr:rowOff>
    </xdr:from>
    <xdr:ext cx="469744" cy="259045"/>
    <xdr:sp macro="" textlink="">
      <xdr:nvSpPr>
        <xdr:cNvPr id="148" name="n_3mainValue【図書館】&#10;一人当たり面積">
          <a:extLst>
            <a:ext uri="{FF2B5EF4-FFF2-40B4-BE49-F238E27FC236}">
              <a16:creationId xmlns:a16="http://schemas.microsoft.com/office/drawing/2014/main" id="{9CFF01D5-EB15-4DC6-AECB-7E609B6F015E}"/>
            </a:ext>
          </a:extLst>
        </xdr:cNvPr>
        <xdr:cNvSpPr txBox="1"/>
      </xdr:nvSpPr>
      <xdr:spPr>
        <a:xfrm>
          <a:off x="671202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44649</xdr:rowOff>
    </xdr:from>
    <xdr:ext cx="469744" cy="259045"/>
    <xdr:sp macro="" textlink="">
      <xdr:nvSpPr>
        <xdr:cNvPr id="149" name="n_4mainValue【図書館】&#10;一人当たり面積">
          <a:extLst>
            <a:ext uri="{FF2B5EF4-FFF2-40B4-BE49-F238E27FC236}">
              <a16:creationId xmlns:a16="http://schemas.microsoft.com/office/drawing/2014/main" id="{C9C88120-4369-4429-A68A-D9F44CFDDC35}"/>
            </a:ext>
          </a:extLst>
        </xdr:cNvPr>
        <xdr:cNvSpPr txBox="1"/>
      </xdr:nvSpPr>
      <xdr:spPr>
        <a:xfrm>
          <a:off x="5937327" y="6917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5593C37C-D9F5-473F-BE7F-D86B0BAF2336}"/>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4FCE6B9E-F9DA-4FCC-BC1E-61BD91533B2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B2DBA38-A3F1-4F8D-B525-B1047B1CD8B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345A7F5-F5CB-4DBB-9005-AD61F0C90984}"/>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8421597D-A324-4B16-BA80-853AC52A3194}"/>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D814FC21-6074-4EC5-BE15-D93651ECBF13}"/>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E361FCBD-77FD-4286-AC80-6A1EF0041E7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D1A14D4-94F9-4176-89EE-7BF007C558D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9093941-DB79-465F-9345-4C87CC35955A}"/>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3552C998-3D4C-46FA-B7BC-D13E930C8469}"/>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E043260E-6A4A-4258-B627-BB7A00C0AC6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780109BC-F303-4360-9343-96F5E8F0EF54}"/>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4C9AF8A9-B212-4F63-BE3F-63B6BB8EAA33}"/>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D0366B5-C49B-46B0-84EF-C36E8F47214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3854CFBA-0DF4-4C63-B48C-F81D89188B2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C7CFE2A-458E-487D-9ABE-A8E6CA20F38C}"/>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A6C9A94-8D92-44A3-9FFE-82BB04D8FA2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41D4F32-A024-4B1D-BAF3-7DA0000BBA46}"/>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D667D774-8506-478C-A868-0B0A97E2CE34}"/>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8D86CE1D-ADEA-4C6E-8F12-48594C4E54A7}"/>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430A4E5-F7E8-432C-8670-D8152E298E6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27423824-51BC-40B4-A44B-4F97944BE5A7}"/>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1B1DBF5-4382-473B-A9DC-EE618767E672}"/>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29B3AF1A-ADD7-469B-A46D-DE70596A64E1}"/>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64BCE5A0-CC16-4451-995E-F377C935F09F}"/>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57825C6B-9969-44F4-9353-06A5A6551A16}"/>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B5E874ED-4A1A-4C7E-B722-A740CD0E626C}"/>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4BF23B8D-77EE-4F6B-8074-7545241A82DD}"/>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56A51540-2B57-427E-9CCA-9C70F98670F2}"/>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F4456BBC-AA4E-4E39-A679-02CE8EACCCDD}"/>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60B77FFE-74E5-4BB5-A00D-ED5CF74A834F}"/>
            </a:ext>
          </a:extLst>
        </xdr:cNvPr>
        <xdr:cNvSpPr txBox="1"/>
      </xdr:nvSpPr>
      <xdr:spPr>
        <a:xfrm>
          <a:off x="4124960" y="10026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768BA0C8-4127-43CA-96F5-4A47E70726CF}"/>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83F8844-9C52-49E8-8A90-75ADB64A65A1}"/>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A46FDEE4-8F22-4E36-A684-348E7E3A7563}"/>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F836FFA9-BF8C-4973-AD24-C1B612F8E7BD}"/>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602B9410-2FBD-4AA6-9F12-35348D355698}"/>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A42EAF8-CAC0-4621-9E02-81905126308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2043A8F-7037-4588-A429-DFD2A100C44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D6E18AE-0319-4E24-BCAA-FEB67139515A}"/>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7367CC93-AFF5-4E7A-8237-31540781EC3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D79BC487-8BC7-4E18-8D5A-76812E3C506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91" name="楕円 190">
          <a:extLst>
            <a:ext uri="{FF2B5EF4-FFF2-40B4-BE49-F238E27FC236}">
              <a16:creationId xmlns:a16="http://schemas.microsoft.com/office/drawing/2014/main" id="{0F4150C2-046E-4550-8929-3934A552C9D0}"/>
            </a:ext>
          </a:extLst>
        </xdr:cNvPr>
        <xdr:cNvSpPr/>
      </xdr:nvSpPr>
      <xdr:spPr>
        <a:xfrm>
          <a:off x="4036060" y="1020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126836</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9BCEDF17-1F4B-40FA-BD2A-519AA13BA09B}"/>
            </a:ext>
          </a:extLst>
        </xdr:cNvPr>
        <xdr:cNvSpPr txBox="1"/>
      </xdr:nvSpPr>
      <xdr:spPr>
        <a:xfrm>
          <a:off x="4124960" y="10185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112485</xdr:rowOff>
    </xdr:from>
    <xdr:to>
      <xdr:col>20</xdr:col>
      <xdr:colOff>38100</xdr:colOff>
      <xdr:row>61</xdr:row>
      <xdr:rowOff>42635</xdr:rowOff>
    </xdr:to>
    <xdr:sp macro="" textlink="">
      <xdr:nvSpPr>
        <xdr:cNvPr id="193" name="楕円 192">
          <a:extLst>
            <a:ext uri="{FF2B5EF4-FFF2-40B4-BE49-F238E27FC236}">
              <a16:creationId xmlns:a16="http://schemas.microsoft.com/office/drawing/2014/main" id="{766F5A9F-7232-48E7-83E9-D704345D542F}"/>
            </a:ext>
          </a:extLst>
        </xdr:cNvPr>
        <xdr:cNvSpPr/>
      </xdr:nvSpPr>
      <xdr:spPr>
        <a:xfrm>
          <a:off x="3312160" y="101708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163285</xdr:rowOff>
    </xdr:from>
    <xdr:to>
      <xdr:col>24</xdr:col>
      <xdr:colOff>63500</xdr:colOff>
      <xdr:row>61</xdr:row>
      <xdr:rowOff>27759</xdr:rowOff>
    </xdr:to>
    <xdr:cxnSp macro="">
      <xdr:nvCxnSpPr>
        <xdr:cNvPr id="194" name="直線コネクタ 193">
          <a:extLst>
            <a:ext uri="{FF2B5EF4-FFF2-40B4-BE49-F238E27FC236}">
              <a16:creationId xmlns:a16="http://schemas.microsoft.com/office/drawing/2014/main" id="{0077D8DE-4A52-4803-A6B8-456312602C71}"/>
            </a:ext>
          </a:extLst>
        </xdr:cNvPr>
        <xdr:cNvCxnSpPr/>
      </xdr:nvCxnSpPr>
      <xdr:spPr>
        <a:xfrm>
          <a:off x="3355340" y="10221685"/>
          <a:ext cx="731520" cy="32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74930</xdr:rowOff>
    </xdr:from>
    <xdr:to>
      <xdr:col>15</xdr:col>
      <xdr:colOff>101600</xdr:colOff>
      <xdr:row>61</xdr:row>
      <xdr:rowOff>5080</xdr:rowOff>
    </xdr:to>
    <xdr:sp macro="" textlink="">
      <xdr:nvSpPr>
        <xdr:cNvPr id="195" name="楕円 194">
          <a:extLst>
            <a:ext uri="{FF2B5EF4-FFF2-40B4-BE49-F238E27FC236}">
              <a16:creationId xmlns:a16="http://schemas.microsoft.com/office/drawing/2014/main" id="{84585B64-F490-48C7-9739-355B67E05D78}"/>
            </a:ext>
          </a:extLst>
        </xdr:cNvPr>
        <xdr:cNvSpPr/>
      </xdr:nvSpPr>
      <xdr:spPr>
        <a:xfrm>
          <a:off x="2514600" y="1013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125730</xdr:rowOff>
    </xdr:from>
    <xdr:to>
      <xdr:col>19</xdr:col>
      <xdr:colOff>177800</xdr:colOff>
      <xdr:row>60</xdr:row>
      <xdr:rowOff>163285</xdr:rowOff>
    </xdr:to>
    <xdr:cxnSp macro="">
      <xdr:nvCxnSpPr>
        <xdr:cNvPr id="196" name="直線コネクタ 195">
          <a:extLst>
            <a:ext uri="{FF2B5EF4-FFF2-40B4-BE49-F238E27FC236}">
              <a16:creationId xmlns:a16="http://schemas.microsoft.com/office/drawing/2014/main" id="{08615D26-F1B6-4803-8D01-9E794DF4E599}"/>
            </a:ext>
          </a:extLst>
        </xdr:cNvPr>
        <xdr:cNvCxnSpPr/>
      </xdr:nvCxnSpPr>
      <xdr:spPr>
        <a:xfrm>
          <a:off x="2565400" y="10184130"/>
          <a:ext cx="78994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97" name="楕円 196">
          <a:extLst>
            <a:ext uri="{FF2B5EF4-FFF2-40B4-BE49-F238E27FC236}">
              <a16:creationId xmlns:a16="http://schemas.microsoft.com/office/drawing/2014/main" id="{5CA346FE-0D3C-481D-B939-58679CCA9AC1}"/>
            </a:ext>
          </a:extLst>
        </xdr:cNvPr>
        <xdr:cNvSpPr/>
      </xdr:nvSpPr>
      <xdr:spPr>
        <a:xfrm>
          <a:off x="1739900" y="1009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86541</xdr:rowOff>
    </xdr:from>
    <xdr:to>
      <xdr:col>15</xdr:col>
      <xdr:colOff>50800</xdr:colOff>
      <xdr:row>60</xdr:row>
      <xdr:rowOff>125730</xdr:rowOff>
    </xdr:to>
    <xdr:cxnSp macro="">
      <xdr:nvCxnSpPr>
        <xdr:cNvPr id="198" name="直線コネクタ 197">
          <a:extLst>
            <a:ext uri="{FF2B5EF4-FFF2-40B4-BE49-F238E27FC236}">
              <a16:creationId xmlns:a16="http://schemas.microsoft.com/office/drawing/2014/main" id="{51699EEA-DBFF-479A-956E-CE11F97CED11}"/>
            </a:ext>
          </a:extLst>
        </xdr:cNvPr>
        <xdr:cNvCxnSpPr/>
      </xdr:nvCxnSpPr>
      <xdr:spPr>
        <a:xfrm>
          <a:off x="1790700" y="10144941"/>
          <a:ext cx="7747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7983</xdr:rowOff>
    </xdr:from>
    <xdr:to>
      <xdr:col>6</xdr:col>
      <xdr:colOff>38100</xdr:colOff>
      <xdr:row>60</xdr:row>
      <xdr:rowOff>109583</xdr:rowOff>
    </xdr:to>
    <xdr:sp macro="" textlink="">
      <xdr:nvSpPr>
        <xdr:cNvPr id="199" name="楕円 198">
          <a:extLst>
            <a:ext uri="{FF2B5EF4-FFF2-40B4-BE49-F238E27FC236}">
              <a16:creationId xmlns:a16="http://schemas.microsoft.com/office/drawing/2014/main" id="{D6903750-0496-4A2E-8E30-E96F1A06A03F}"/>
            </a:ext>
          </a:extLst>
        </xdr:cNvPr>
        <xdr:cNvSpPr/>
      </xdr:nvSpPr>
      <xdr:spPr>
        <a:xfrm>
          <a:off x="965200" y="1006638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58783</xdr:rowOff>
    </xdr:from>
    <xdr:to>
      <xdr:col>10</xdr:col>
      <xdr:colOff>114300</xdr:colOff>
      <xdr:row>60</xdr:row>
      <xdr:rowOff>86541</xdr:rowOff>
    </xdr:to>
    <xdr:cxnSp macro="">
      <xdr:nvCxnSpPr>
        <xdr:cNvPr id="200" name="直線コネクタ 199">
          <a:extLst>
            <a:ext uri="{FF2B5EF4-FFF2-40B4-BE49-F238E27FC236}">
              <a16:creationId xmlns:a16="http://schemas.microsoft.com/office/drawing/2014/main" id="{254B9BEE-83F7-485C-AE9E-0CAFCD2CB740}"/>
            </a:ext>
          </a:extLst>
        </xdr:cNvPr>
        <xdr:cNvCxnSpPr/>
      </xdr:nvCxnSpPr>
      <xdr:spPr>
        <a:xfrm>
          <a:off x="1008380" y="10117183"/>
          <a:ext cx="7823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8C096583-6BCB-46B0-B016-5308F8DA8A0C}"/>
            </a:ext>
          </a:extLst>
        </xdr:cNvPr>
        <xdr:cNvSpPr txBox="1"/>
      </xdr:nvSpPr>
      <xdr:spPr>
        <a:xfrm>
          <a:off x="3170564" y="1030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392DBDA4-954A-4431-8934-1064259FB8B5}"/>
            </a:ext>
          </a:extLst>
        </xdr:cNvPr>
        <xdr:cNvSpPr txBox="1"/>
      </xdr:nvSpPr>
      <xdr:spPr>
        <a:xfrm>
          <a:off x="238570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431FE9EB-7BB5-4C10-B015-868841183EFB}"/>
            </a:ext>
          </a:extLst>
        </xdr:cNvPr>
        <xdr:cNvSpPr txBox="1"/>
      </xdr:nvSpPr>
      <xdr:spPr>
        <a:xfrm>
          <a:off x="16110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BCDE2E3D-CD27-4BB2-BB72-FE9E94287C0C}"/>
            </a:ext>
          </a:extLst>
        </xdr:cNvPr>
        <xdr:cNvSpPr txBox="1"/>
      </xdr:nvSpPr>
      <xdr:spPr>
        <a:xfrm>
          <a:off x="8363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59162</xdr:rowOff>
    </xdr:from>
    <xdr:ext cx="405111" cy="259045"/>
    <xdr:sp macro="" textlink="">
      <xdr:nvSpPr>
        <xdr:cNvPr id="205" name="n_1mainValue【体育館・プール】&#10;有形固定資産減価償却率">
          <a:extLst>
            <a:ext uri="{FF2B5EF4-FFF2-40B4-BE49-F238E27FC236}">
              <a16:creationId xmlns:a16="http://schemas.microsoft.com/office/drawing/2014/main" id="{FBD7CB3D-6347-4A0A-81E1-07E17305C5E8}"/>
            </a:ext>
          </a:extLst>
        </xdr:cNvPr>
        <xdr:cNvSpPr txBox="1"/>
      </xdr:nvSpPr>
      <xdr:spPr>
        <a:xfrm>
          <a:off x="3170564" y="994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21607</xdr:rowOff>
    </xdr:from>
    <xdr:ext cx="405111" cy="259045"/>
    <xdr:sp macro="" textlink="">
      <xdr:nvSpPr>
        <xdr:cNvPr id="206" name="n_2mainValue【体育館・プール】&#10;有形固定資産減価償却率">
          <a:extLst>
            <a:ext uri="{FF2B5EF4-FFF2-40B4-BE49-F238E27FC236}">
              <a16:creationId xmlns:a16="http://schemas.microsoft.com/office/drawing/2014/main" id="{21E35C49-76BC-49B1-97A9-F5E715180EB2}"/>
            </a:ext>
          </a:extLst>
        </xdr:cNvPr>
        <xdr:cNvSpPr txBox="1"/>
      </xdr:nvSpPr>
      <xdr:spPr>
        <a:xfrm>
          <a:off x="238570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7" name="n_3mainValue【体育館・プール】&#10;有形固定資産減価償却率">
          <a:extLst>
            <a:ext uri="{FF2B5EF4-FFF2-40B4-BE49-F238E27FC236}">
              <a16:creationId xmlns:a16="http://schemas.microsoft.com/office/drawing/2014/main" id="{2C777F9A-B943-4689-9595-71C639590FA6}"/>
            </a:ext>
          </a:extLst>
        </xdr:cNvPr>
        <xdr:cNvSpPr txBox="1"/>
      </xdr:nvSpPr>
      <xdr:spPr>
        <a:xfrm>
          <a:off x="1611004" y="987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126110</xdr:rowOff>
    </xdr:from>
    <xdr:ext cx="405111" cy="259045"/>
    <xdr:sp macro="" textlink="">
      <xdr:nvSpPr>
        <xdr:cNvPr id="208" name="n_4mainValue【体育館・プール】&#10;有形固定資産減価償却率">
          <a:extLst>
            <a:ext uri="{FF2B5EF4-FFF2-40B4-BE49-F238E27FC236}">
              <a16:creationId xmlns:a16="http://schemas.microsoft.com/office/drawing/2014/main" id="{3C1A1A24-F679-43C5-A2AE-1A9FE788769F}"/>
            </a:ext>
          </a:extLst>
        </xdr:cNvPr>
        <xdr:cNvSpPr txBox="1"/>
      </xdr:nvSpPr>
      <xdr:spPr>
        <a:xfrm>
          <a:off x="83630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AC4B2B4-6C37-4259-9008-515AF90B2E0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E0152AC3-46BA-489E-9479-C91D3755C6DB}"/>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DA7C9FA8-7964-46F3-AFE5-8C793509149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1BF8D167-51A2-483D-A586-D93435A34D7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2226C133-7B1C-4C5B-BDCC-A2FE421D1864}"/>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B6FDD06-068C-4164-B45E-3D559474707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6AEC5A9C-C85D-4F29-BC9E-3C6CCA4CA27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1762A50-449A-4F0A-AAAD-45518080D4EA}"/>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826310C2-14AC-474E-BEF4-A4E8F66F8D5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60709E49-F9D9-4BB5-B4C8-0D5969ABBF8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CD5D34F-F6A2-4AF6-A7E8-A68D10064D6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F60EEC4D-D4A7-4DA4-A919-15260934158A}"/>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4D82929-C3DF-490E-8E7C-09B0730A451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F5F4B5CD-6474-47B5-89BA-67A0EC64BE42}"/>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9BCFB762-BD22-47AA-8CAF-5B4D19F2FC2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A3B98222-A93F-4B9B-B2B8-FBA0BB9721E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DB46F65-975D-494D-B3A3-574E04439BC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256EABCE-A116-4270-AFB9-C4EACF9D46D8}"/>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3789B14-3313-4D86-8671-5FA9E0081748}"/>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A085C2F8-671B-43DF-8423-6800C85544E2}"/>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F249C6A7-968D-48C2-B4AA-55F10ECA6467}"/>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4BA9E34-A8F8-4231-9C77-CACC17CE25C4}"/>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1EE8CF46-8A20-4F7E-9B5A-D681EFCAC1E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4B1E569D-8092-4CA4-AC30-24ACD43D2557}"/>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21875229-08A7-4AA1-872B-6A37243733C8}"/>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55C50F33-A3FF-423D-862B-2DE90515C6F6}"/>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B4BC15B0-4D39-4E7E-AACB-C3DCE9D643B3}"/>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49FE1444-258B-45EA-935A-82EFF00A4EC7}"/>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02D0779C-31B7-4DBE-AE5B-B0DDD9CB8917}"/>
            </a:ext>
          </a:extLst>
        </xdr:cNvPr>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31A31509-985C-4FB4-B50A-2181C6BA0FC3}"/>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778BC1A-FB89-4DF9-BCA9-4B0856100965}"/>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7584F5D9-62B3-449E-ADFB-3B17D9490C11}"/>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67F49EE-DE56-486D-93AF-FEACD43991F2}"/>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AD415414-B620-4DEB-831D-C38A3F4A2871}"/>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959B06-5F4B-49DF-9CE5-DD39EAAC3AE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BB7A44C-BC51-4AEC-BDDA-08A30E2A431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4B587E6A-F8F6-4D25-83C0-2AB5E9A869CD}"/>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9B273DAA-6B07-492E-851E-F5D29E6ADFC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A738BBA-C70D-48A2-97C8-5D5115DD979D}"/>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170180</xdr:rowOff>
    </xdr:from>
    <xdr:to>
      <xdr:col>55</xdr:col>
      <xdr:colOff>50800</xdr:colOff>
      <xdr:row>61</xdr:row>
      <xdr:rowOff>100330</xdr:rowOff>
    </xdr:to>
    <xdr:sp macro="" textlink="">
      <xdr:nvSpPr>
        <xdr:cNvPr id="248" name="楕円 247">
          <a:extLst>
            <a:ext uri="{FF2B5EF4-FFF2-40B4-BE49-F238E27FC236}">
              <a16:creationId xmlns:a16="http://schemas.microsoft.com/office/drawing/2014/main" id="{8545907A-171B-4875-A523-BF94EBE75990}"/>
            </a:ext>
          </a:extLst>
        </xdr:cNvPr>
        <xdr:cNvSpPr/>
      </xdr:nvSpPr>
      <xdr:spPr>
        <a:xfrm>
          <a:off x="9192260" y="10228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21607</xdr:rowOff>
    </xdr:from>
    <xdr:ext cx="469744" cy="259045"/>
    <xdr:sp macro="" textlink="">
      <xdr:nvSpPr>
        <xdr:cNvPr id="249" name="【体育館・プール】&#10;一人当たり面積該当値テキスト">
          <a:extLst>
            <a:ext uri="{FF2B5EF4-FFF2-40B4-BE49-F238E27FC236}">
              <a16:creationId xmlns:a16="http://schemas.microsoft.com/office/drawing/2014/main" id="{CF072E06-7116-48B0-9FC2-218319A8BC0F}"/>
            </a:ext>
          </a:extLst>
        </xdr:cNvPr>
        <xdr:cNvSpPr txBox="1"/>
      </xdr:nvSpPr>
      <xdr:spPr>
        <a:xfrm>
          <a:off x="9258300" y="1008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170180</xdr:rowOff>
    </xdr:from>
    <xdr:to>
      <xdr:col>50</xdr:col>
      <xdr:colOff>165100</xdr:colOff>
      <xdr:row>61</xdr:row>
      <xdr:rowOff>100330</xdr:rowOff>
    </xdr:to>
    <xdr:sp macro="" textlink="">
      <xdr:nvSpPr>
        <xdr:cNvPr id="250" name="楕円 249">
          <a:extLst>
            <a:ext uri="{FF2B5EF4-FFF2-40B4-BE49-F238E27FC236}">
              <a16:creationId xmlns:a16="http://schemas.microsoft.com/office/drawing/2014/main" id="{8185AFA1-7100-489A-BB13-5297DBDB3B00}"/>
            </a:ext>
          </a:extLst>
        </xdr:cNvPr>
        <xdr:cNvSpPr/>
      </xdr:nvSpPr>
      <xdr:spPr>
        <a:xfrm>
          <a:off x="8445500" y="10228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49530</xdr:rowOff>
    </xdr:from>
    <xdr:to>
      <xdr:col>55</xdr:col>
      <xdr:colOff>0</xdr:colOff>
      <xdr:row>61</xdr:row>
      <xdr:rowOff>49530</xdr:rowOff>
    </xdr:to>
    <xdr:cxnSp macro="">
      <xdr:nvCxnSpPr>
        <xdr:cNvPr id="251" name="直線コネクタ 250">
          <a:extLst>
            <a:ext uri="{FF2B5EF4-FFF2-40B4-BE49-F238E27FC236}">
              <a16:creationId xmlns:a16="http://schemas.microsoft.com/office/drawing/2014/main" id="{FE366087-6A8B-413E-B267-CD988C84E064}"/>
            </a:ext>
          </a:extLst>
        </xdr:cNvPr>
        <xdr:cNvCxnSpPr/>
      </xdr:nvCxnSpPr>
      <xdr:spPr>
        <a:xfrm>
          <a:off x="8496300" y="1027557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170180</xdr:rowOff>
    </xdr:from>
    <xdr:to>
      <xdr:col>46</xdr:col>
      <xdr:colOff>38100</xdr:colOff>
      <xdr:row>61</xdr:row>
      <xdr:rowOff>100330</xdr:rowOff>
    </xdr:to>
    <xdr:sp macro="" textlink="">
      <xdr:nvSpPr>
        <xdr:cNvPr id="252" name="楕円 251">
          <a:extLst>
            <a:ext uri="{FF2B5EF4-FFF2-40B4-BE49-F238E27FC236}">
              <a16:creationId xmlns:a16="http://schemas.microsoft.com/office/drawing/2014/main" id="{15F96DFE-CFD8-431B-95C6-12A80A263A55}"/>
            </a:ext>
          </a:extLst>
        </xdr:cNvPr>
        <xdr:cNvSpPr/>
      </xdr:nvSpPr>
      <xdr:spPr>
        <a:xfrm>
          <a:off x="7670800" y="10228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49530</xdr:rowOff>
    </xdr:from>
    <xdr:to>
      <xdr:col>50</xdr:col>
      <xdr:colOff>114300</xdr:colOff>
      <xdr:row>61</xdr:row>
      <xdr:rowOff>49530</xdr:rowOff>
    </xdr:to>
    <xdr:cxnSp macro="">
      <xdr:nvCxnSpPr>
        <xdr:cNvPr id="253" name="直線コネクタ 252">
          <a:extLst>
            <a:ext uri="{FF2B5EF4-FFF2-40B4-BE49-F238E27FC236}">
              <a16:creationId xmlns:a16="http://schemas.microsoft.com/office/drawing/2014/main" id="{8E183145-8B05-4006-A837-FB9F7476E000}"/>
            </a:ext>
          </a:extLst>
        </xdr:cNvPr>
        <xdr:cNvCxnSpPr/>
      </xdr:nvCxnSpPr>
      <xdr:spPr>
        <a:xfrm>
          <a:off x="7713980" y="102755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2540</xdr:rowOff>
    </xdr:from>
    <xdr:to>
      <xdr:col>41</xdr:col>
      <xdr:colOff>101600</xdr:colOff>
      <xdr:row>61</xdr:row>
      <xdr:rowOff>104140</xdr:rowOff>
    </xdr:to>
    <xdr:sp macro="" textlink="">
      <xdr:nvSpPr>
        <xdr:cNvPr id="254" name="楕円 253">
          <a:extLst>
            <a:ext uri="{FF2B5EF4-FFF2-40B4-BE49-F238E27FC236}">
              <a16:creationId xmlns:a16="http://schemas.microsoft.com/office/drawing/2014/main" id="{634DCDF7-B820-4667-BE92-DE4C1A0CEC63}"/>
            </a:ext>
          </a:extLst>
        </xdr:cNvPr>
        <xdr:cNvSpPr/>
      </xdr:nvSpPr>
      <xdr:spPr>
        <a:xfrm>
          <a:off x="687324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49530</xdr:rowOff>
    </xdr:from>
    <xdr:to>
      <xdr:col>45</xdr:col>
      <xdr:colOff>177800</xdr:colOff>
      <xdr:row>61</xdr:row>
      <xdr:rowOff>53340</xdr:rowOff>
    </xdr:to>
    <xdr:cxnSp macro="">
      <xdr:nvCxnSpPr>
        <xdr:cNvPr id="255" name="直線コネクタ 254">
          <a:extLst>
            <a:ext uri="{FF2B5EF4-FFF2-40B4-BE49-F238E27FC236}">
              <a16:creationId xmlns:a16="http://schemas.microsoft.com/office/drawing/2014/main" id="{C36CA8AF-AA3C-4009-8E9C-A32D0C672A6B}"/>
            </a:ext>
          </a:extLst>
        </xdr:cNvPr>
        <xdr:cNvCxnSpPr/>
      </xdr:nvCxnSpPr>
      <xdr:spPr>
        <a:xfrm flipV="1">
          <a:off x="6924040" y="102755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2540</xdr:rowOff>
    </xdr:from>
    <xdr:to>
      <xdr:col>36</xdr:col>
      <xdr:colOff>165100</xdr:colOff>
      <xdr:row>61</xdr:row>
      <xdr:rowOff>104140</xdr:rowOff>
    </xdr:to>
    <xdr:sp macro="" textlink="">
      <xdr:nvSpPr>
        <xdr:cNvPr id="256" name="楕円 255">
          <a:extLst>
            <a:ext uri="{FF2B5EF4-FFF2-40B4-BE49-F238E27FC236}">
              <a16:creationId xmlns:a16="http://schemas.microsoft.com/office/drawing/2014/main" id="{42CB99A8-3748-4B71-B680-A24359443A6E}"/>
            </a:ext>
          </a:extLst>
        </xdr:cNvPr>
        <xdr:cNvSpPr/>
      </xdr:nvSpPr>
      <xdr:spPr>
        <a:xfrm>
          <a:off x="609854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53340</xdr:rowOff>
    </xdr:from>
    <xdr:to>
      <xdr:col>41</xdr:col>
      <xdr:colOff>50800</xdr:colOff>
      <xdr:row>61</xdr:row>
      <xdr:rowOff>53340</xdr:rowOff>
    </xdr:to>
    <xdr:cxnSp macro="">
      <xdr:nvCxnSpPr>
        <xdr:cNvPr id="257" name="直線コネクタ 256">
          <a:extLst>
            <a:ext uri="{FF2B5EF4-FFF2-40B4-BE49-F238E27FC236}">
              <a16:creationId xmlns:a16="http://schemas.microsoft.com/office/drawing/2014/main" id="{30352F8D-E1AB-4577-A704-A238751E24BD}"/>
            </a:ext>
          </a:extLst>
        </xdr:cNvPr>
        <xdr:cNvCxnSpPr/>
      </xdr:nvCxnSpPr>
      <xdr:spPr>
        <a:xfrm>
          <a:off x="6149340" y="102793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22D384C6-5EFC-430E-A8F5-F8F6A3BD0C28}"/>
            </a:ext>
          </a:extLst>
        </xdr:cNvPr>
        <xdr:cNvSpPr txBox="1"/>
      </xdr:nvSpPr>
      <xdr:spPr>
        <a:xfrm>
          <a:off x="8271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084649D7-3D51-4808-B2F4-BFE99ACD677F}"/>
            </a:ext>
          </a:extLst>
        </xdr:cNvPr>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388BB1B7-71F0-4F69-A79B-F4067A5A1951}"/>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D235F169-D0A6-4361-B51A-E0398EABFAB9}"/>
            </a:ext>
          </a:extLst>
        </xdr:cNvPr>
        <xdr:cNvSpPr txBox="1"/>
      </xdr:nvSpPr>
      <xdr:spPr>
        <a:xfrm>
          <a:off x="59373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116857</xdr:rowOff>
    </xdr:from>
    <xdr:ext cx="469744" cy="259045"/>
    <xdr:sp macro="" textlink="">
      <xdr:nvSpPr>
        <xdr:cNvPr id="262" name="n_1mainValue【体育館・プール】&#10;一人当たり面積">
          <a:extLst>
            <a:ext uri="{FF2B5EF4-FFF2-40B4-BE49-F238E27FC236}">
              <a16:creationId xmlns:a16="http://schemas.microsoft.com/office/drawing/2014/main" id="{BE8524A9-B17C-4980-AA7E-4D5F9354CACB}"/>
            </a:ext>
          </a:extLst>
        </xdr:cNvPr>
        <xdr:cNvSpPr txBox="1"/>
      </xdr:nvSpPr>
      <xdr:spPr>
        <a:xfrm>
          <a:off x="827158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116857</xdr:rowOff>
    </xdr:from>
    <xdr:ext cx="469744" cy="259045"/>
    <xdr:sp macro="" textlink="">
      <xdr:nvSpPr>
        <xdr:cNvPr id="263" name="n_2mainValue【体育館・プール】&#10;一人当たり面積">
          <a:extLst>
            <a:ext uri="{FF2B5EF4-FFF2-40B4-BE49-F238E27FC236}">
              <a16:creationId xmlns:a16="http://schemas.microsoft.com/office/drawing/2014/main" id="{5A3C12B0-2D33-4182-B954-04BEB825391A}"/>
            </a:ext>
          </a:extLst>
        </xdr:cNvPr>
        <xdr:cNvSpPr txBox="1"/>
      </xdr:nvSpPr>
      <xdr:spPr>
        <a:xfrm>
          <a:off x="7509587" y="1000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120667</xdr:rowOff>
    </xdr:from>
    <xdr:ext cx="469744" cy="259045"/>
    <xdr:sp macro="" textlink="">
      <xdr:nvSpPr>
        <xdr:cNvPr id="264" name="n_3mainValue【体育館・プール】&#10;一人当たり面積">
          <a:extLst>
            <a:ext uri="{FF2B5EF4-FFF2-40B4-BE49-F238E27FC236}">
              <a16:creationId xmlns:a16="http://schemas.microsoft.com/office/drawing/2014/main" id="{AABD22BF-B5BC-48B0-9E1C-B2D9001AEA59}"/>
            </a:ext>
          </a:extLst>
        </xdr:cNvPr>
        <xdr:cNvSpPr txBox="1"/>
      </xdr:nvSpPr>
      <xdr:spPr>
        <a:xfrm>
          <a:off x="67120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120667</xdr:rowOff>
    </xdr:from>
    <xdr:ext cx="469744" cy="259045"/>
    <xdr:sp macro="" textlink="">
      <xdr:nvSpPr>
        <xdr:cNvPr id="265" name="n_4mainValue【体育館・プール】&#10;一人当たり面積">
          <a:extLst>
            <a:ext uri="{FF2B5EF4-FFF2-40B4-BE49-F238E27FC236}">
              <a16:creationId xmlns:a16="http://schemas.microsoft.com/office/drawing/2014/main" id="{C652399E-4921-43AB-96D3-EDB3DAFBA15E}"/>
            </a:ext>
          </a:extLst>
        </xdr:cNvPr>
        <xdr:cNvSpPr txBox="1"/>
      </xdr:nvSpPr>
      <xdr:spPr>
        <a:xfrm>
          <a:off x="5937327" y="1001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1207936-6F70-4E4A-9761-B5ACE5A54323}"/>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0E91F35-621D-45C6-BA48-4399957CF77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9F645C9A-ABED-497C-89EF-6AB85153600C}"/>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DB4610A-2BC6-4352-A1C2-B8E3DDAADEA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3DC06858-B2EE-483A-995D-51B868926A3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49240D7-64C8-43E5-9F20-FEAC924DB53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A861964-F1FD-4D77-9D7E-D874481BF316}"/>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E582E354-D03F-420A-B9C7-21EEF905DC6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A7FF0A1-A59A-493B-9C28-6D36D1ECA32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542A1C3-D656-49F9-9C7A-77A8C6907A1B}"/>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1383FE3-E2A4-4F5F-B3E5-B52F8F2BA0AA}"/>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92E04B63-5753-4FF8-B082-E354B1D4A0C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A5209167-27F5-4B18-8F1F-D15BB02EBF6F}"/>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454613B4-B35F-496F-A350-B5CCE0F8DAE9}"/>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F65553C-0CDA-43B3-B046-60795C2EB866}"/>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9010925-3300-414E-92A8-3E61A1434944}"/>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921F34EF-D0EA-4D10-B211-71CF00F79194}"/>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CCBC16AE-E5D7-4E00-9A25-DC84D24E3A5D}"/>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3EA6A9BE-CD73-4640-B4D1-C08FBCFE3279}"/>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97A71E08-C5C3-4349-BA6A-222C093044C8}"/>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99A360E4-4127-49FB-8121-F004A372B2EE}"/>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C0947657-E1B1-44AE-9D50-E5D9B4EF4D84}"/>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11AEBD65-293F-472B-90E8-48CA9CFB6A5A}"/>
            </a:ext>
          </a:extLst>
        </xdr:cNvPr>
        <xdr:cNvCxnSpPr/>
      </xdr:nvCxnSpPr>
      <xdr:spPr>
        <a:xfrm flipV="1">
          <a:off x="4086225" y="13198602"/>
          <a:ext cx="0" cy="1256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859C8E71-F905-4E85-BEDC-7CE7CB213736}"/>
            </a:ext>
          </a:extLst>
        </xdr:cNvPr>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49D707B4-6B24-489E-A4C4-B7C82AFE166C}"/>
            </a:ext>
          </a:extLst>
        </xdr:cNvPr>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4896D666-8C69-453C-910C-A57F5994761F}"/>
            </a:ext>
          </a:extLst>
        </xdr:cNvPr>
        <xdr:cNvSpPr txBox="1"/>
      </xdr:nvSpPr>
      <xdr:spPr>
        <a:xfrm>
          <a:off x="4124960" y="12977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336FE22F-31B2-4EC7-B113-8BC233AE042C}"/>
            </a:ext>
          </a:extLst>
        </xdr:cNvPr>
        <xdr:cNvCxnSpPr/>
      </xdr:nvCxnSpPr>
      <xdr:spPr>
        <a:xfrm>
          <a:off x="4020820" y="131986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674DCFA-B1CA-4D56-BB3D-6580D397326D}"/>
            </a:ext>
          </a:extLst>
        </xdr:cNvPr>
        <xdr:cNvSpPr txBox="1"/>
      </xdr:nvSpPr>
      <xdr:spPr>
        <a:xfrm>
          <a:off x="4124960" y="133726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7D39A849-4CC9-47C3-BF2E-6A976A550E73}"/>
            </a:ext>
          </a:extLst>
        </xdr:cNvPr>
        <xdr:cNvSpPr/>
      </xdr:nvSpPr>
      <xdr:spPr>
        <a:xfrm>
          <a:off x="4036060" y="1351737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49447569-9F46-4BD5-B893-05A214A775B6}"/>
            </a:ext>
          </a:extLst>
        </xdr:cNvPr>
        <xdr:cNvSpPr/>
      </xdr:nvSpPr>
      <xdr:spPr>
        <a:xfrm>
          <a:off x="3312160" y="135082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9BAA8957-E34B-4112-B385-C432F6071BA4}"/>
            </a:ext>
          </a:extLst>
        </xdr:cNvPr>
        <xdr:cNvSpPr/>
      </xdr:nvSpPr>
      <xdr:spPr>
        <a:xfrm>
          <a:off x="2514600" y="135082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037532D1-9FB9-4FF3-B73C-08E980045926}"/>
            </a:ext>
          </a:extLst>
        </xdr:cNvPr>
        <xdr:cNvSpPr/>
      </xdr:nvSpPr>
      <xdr:spPr>
        <a:xfrm>
          <a:off x="1739900" y="13476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113232E7-B1C6-496E-A496-641290A52D79}"/>
            </a:ext>
          </a:extLst>
        </xdr:cNvPr>
        <xdr:cNvSpPr/>
      </xdr:nvSpPr>
      <xdr:spPr>
        <a:xfrm>
          <a:off x="965200" y="134579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DF5F4107-1B1A-4BA7-95EE-8907B5579387}"/>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082A9C2-A542-47E6-A019-130302E7C9FB}"/>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8268DDB-29C4-4CFC-8FFD-59F790A5D0BD}"/>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214333-D535-4FBD-9CAD-FCB965366C7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A912954-33C8-49EC-80C3-7D0536CE4D8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156463</xdr:rowOff>
    </xdr:from>
    <xdr:to>
      <xdr:col>24</xdr:col>
      <xdr:colOff>114300</xdr:colOff>
      <xdr:row>83</xdr:row>
      <xdr:rowOff>86613</xdr:rowOff>
    </xdr:to>
    <xdr:sp macro="" textlink="">
      <xdr:nvSpPr>
        <xdr:cNvPr id="304" name="楕円 303">
          <a:extLst>
            <a:ext uri="{FF2B5EF4-FFF2-40B4-BE49-F238E27FC236}">
              <a16:creationId xmlns:a16="http://schemas.microsoft.com/office/drawing/2014/main" id="{A5B378D0-D41B-4A57-AA3E-D4F6EDDB34C9}"/>
            </a:ext>
          </a:extLst>
        </xdr:cNvPr>
        <xdr:cNvSpPr/>
      </xdr:nvSpPr>
      <xdr:spPr>
        <a:xfrm>
          <a:off x="4036060" y="13902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134890</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D3F01FF-2928-4FBC-AEFF-EFF77B1643D6}"/>
            </a:ext>
          </a:extLst>
        </xdr:cNvPr>
        <xdr:cNvSpPr txBox="1"/>
      </xdr:nvSpPr>
      <xdr:spPr>
        <a:xfrm>
          <a:off x="4124960" y="13881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30735</xdr:rowOff>
    </xdr:from>
    <xdr:to>
      <xdr:col>20</xdr:col>
      <xdr:colOff>38100</xdr:colOff>
      <xdr:row>83</xdr:row>
      <xdr:rowOff>132335</xdr:rowOff>
    </xdr:to>
    <xdr:sp macro="" textlink="">
      <xdr:nvSpPr>
        <xdr:cNvPr id="306" name="楕円 305">
          <a:extLst>
            <a:ext uri="{FF2B5EF4-FFF2-40B4-BE49-F238E27FC236}">
              <a16:creationId xmlns:a16="http://schemas.microsoft.com/office/drawing/2014/main" id="{B49E6C7E-A7C9-432A-9499-FAC054A58B7B}"/>
            </a:ext>
          </a:extLst>
        </xdr:cNvPr>
        <xdr:cNvSpPr/>
      </xdr:nvSpPr>
      <xdr:spPr>
        <a:xfrm>
          <a:off x="3312160" y="139448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35813</xdr:rowOff>
    </xdr:from>
    <xdr:to>
      <xdr:col>24</xdr:col>
      <xdr:colOff>63500</xdr:colOff>
      <xdr:row>83</xdr:row>
      <xdr:rowOff>81535</xdr:rowOff>
    </xdr:to>
    <xdr:cxnSp macro="">
      <xdr:nvCxnSpPr>
        <xdr:cNvPr id="307" name="直線コネクタ 306">
          <a:extLst>
            <a:ext uri="{FF2B5EF4-FFF2-40B4-BE49-F238E27FC236}">
              <a16:creationId xmlns:a16="http://schemas.microsoft.com/office/drawing/2014/main" id="{43A8A756-EAFA-48AE-8AF1-B56232F0192D}"/>
            </a:ext>
          </a:extLst>
        </xdr:cNvPr>
        <xdr:cNvCxnSpPr/>
      </xdr:nvCxnSpPr>
      <xdr:spPr>
        <a:xfrm flipV="1">
          <a:off x="3355340" y="13949933"/>
          <a:ext cx="73152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1015</xdr:rowOff>
    </xdr:from>
    <xdr:to>
      <xdr:col>15</xdr:col>
      <xdr:colOff>101600</xdr:colOff>
      <xdr:row>83</xdr:row>
      <xdr:rowOff>102615</xdr:rowOff>
    </xdr:to>
    <xdr:sp macro="" textlink="">
      <xdr:nvSpPr>
        <xdr:cNvPr id="308" name="楕円 307">
          <a:extLst>
            <a:ext uri="{FF2B5EF4-FFF2-40B4-BE49-F238E27FC236}">
              <a16:creationId xmlns:a16="http://schemas.microsoft.com/office/drawing/2014/main" id="{C768E5A0-3AE4-41FE-A547-08871BAE40A7}"/>
            </a:ext>
          </a:extLst>
        </xdr:cNvPr>
        <xdr:cNvSpPr/>
      </xdr:nvSpPr>
      <xdr:spPr>
        <a:xfrm>
          <a:off x="2514600" y="1391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51815</xdr:rowOff>
    </xdr:from>
    <xdr:to>
      <xdr:col>19</xdr:col>
      <xdr:colOff>177800</xdr:colOff>
      <xdr:row>83</xdr:row>
      <xdr:rowOff>81535</xdr:rowOff>
    </xdr:to>
    <xdr:cxnSp macro="">
      <xdr:nvCxnSpPr>
        <xdr:cNvPr id="309" name="直線コネクタ 308">
          <a:extLst>
            <a:ext uri="{FF2B5EF4-FFF2-40B4-BE49-F238E27FC236}">
              <a16:creationId xmlns:a16="http://schemas.microsoft.com/office/drawing/2014/main" id="{98CF62F5-96AB-4749-A940-F87825A658F0}"/>
            </a:ext>
          </a:extLst>
        </xdr:cNvPr>
        <xdr:cNvCxnSpPr/>
      </xdr:nvCxnSpPr>
      <xdr:spPr>
        <a:xfrm>
          <a:off x="2565400" y="13965935"/>
          <a:ext cx="789940" cy="2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142748</xdr:rowOff>
    </xdr:from>
    <xdr:to>
      <xdr:col>10</xdr:col>
      <xdr:colOff>165100</xdr:colOff>
      <xdr:row>83</xdr:row>
      <xdr:rowOff>72898</xdr:rowOff>
    </xdr:to>
    <xdr:sp macro="" textlink="">
      <xdr:nvSpPr>
        <xdr:cNvPr id="310" name="楕円 309">
          <a:extLst>
            <a:ext uri="{FF2B5EF4-FFF2-40B4-BE49-F238E27FC236}">
              <a16:creationId xmlns:a16="http://schemas.microsoft.com/office/drawing/2014/main" id="{356B9C76-9C3D-4190-9E09-6CF11C9B3D53}"/>
            </a:ext>
          </a:extLst>
        </xdr:cNvPr>
        <xdr:cNvSpPr/>
      </xdr:nvSpPr>
      <xdr:spPr>
        <a:xfrm>
          <a:off x="1739900" y="138892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22098</xdr:rowOff>
    </xdr:from>
    <xdr:to>
      <xdr:col>15</xdr:col>
      <xdr:colOff>50800</xdr:colOff>
      <xdr:row>83</xdr:row>
      <xdr:rowOff>51815</xdr:rowOff>
    </xdr:to>
    <xdr:cxnSp macro="">
      <xdr:nvCxnSpPr>
        <xdr:cNvPr id="311" name="直線コネクタ 310">
          <a:extLst>
            <a:ext uri="{FF2B5EF4-FFF2-40B4-BE49-F238E27FC236}">
              <a16:creationId xmlns:a16="http://schemas.microsoft.com/office/drawing/2014/main" id="{E3830D7F-67FE-4548-807A-EDACC4A01208}"/>
            </a:ext>
          </a:extLst>
        </xdr:cNvPr>
        <xdr:cNvCxnSpPr/>
      </xdr:nvCxnSpPr>
      <xdr:spPr>
        <a:xfrm>
          <a:off x="1790700" y="13936218"/>
          <a:ext cx="7747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115315</xdr:rowOff>
    </xdr:from>
    <xdr:to>
      <xdr:col>6</xdr:col>
      <xdr:colOff>38100</xdr:colOff>
      <xdr:row>83</xdr:row>
      <xdr:rowOff>45465</xdr:rowOff>
    </xdr:to>
    <xdr:sp macro="" textlink="">
      <xdr:nvSpPr>
        <xdr:cNvPr id="312" name="楕円 311">
          <a:extLst>
            <a:ext uri="{FF2B5EF4-FFF2-40B4-BE49-F238E27FC236}">
              <a16:creationId xmlns:a16="http://schemas.microsoft.com/office/drawing/2014/main" id="{D925E908-AFFB-46C1-916C-AC13202C1244}"/>
            </a:ext>
          </a:extLst>
        </xdr:cNvPr>
        <xdr:cNvSpPr/>
      </xdr:nvSpPr>
      <xdr:spPr>
        <a:xfrm>
          <a:off x="965200" y="138617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166115</xdr:rowOff>
    </xdr:from>
    <xdr:to>
      <xdr:col>10</xdr:col>
      <xdr:colOff>114300</xdr:colOff>
      <xdr:row>83</xdr:row>
      <xdr:rowOff>22098</xdr:rowOff>
    </xdr:to>
    <xdr:cxnSp macro="">
      <xdr:nvCxnSpPr>
        <xdr:cNvPr id="313" name="直線コネクタ 312">
          <a:extLst>
            <a:ext uri="{FF2B5EF4-FFF2-40B4-BE49-F238E27FC236}">
              <a16:creationId xmlns:a16="http://schemas.microsoft.com/office/drawing/2014/main" id="{E9146D18-7DB7-4AC8-9CEB-C9C94D883247}"/>
            </a:ext>
          </a:extLst>
        </xdr:cNvPr>
        <xdr:cNvCxnSpPr/>
      </xdr:nvCxnSpPr>
      <xdr:spPr>
        <a:xfrm>
          <a:off x="1008380" y="13912595"/>
          <a:ext cx="78232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AD07BDD6-BBB6-4FD9-88CC-C674EC64EC89}"/>
            </a:ext>
          </a:extLst>
        </xdr:cNvPr>
        <xdr:cNvSpPr txBox="1"/>
      </xdr:nvSpPr>
      <xdr:spPr>
        <a:xfrm>
          <a:off x="317056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ADEB8DFD-6061-4C18-8466-0E94BED9455E}"/>
            </a:ext>
          </a:extLst>
        </xdr:cNvPr>
        <xdr:cNvSpPr txBox="1"/>
      </xdr:nvSpPr>
      <xdr:spPr>
        <a:xfrm>
          <a:off x="2385704" y="1328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1B1E82B9-6F1F-4AB8-8F20-6778A2D39A0D}"/>
            </a:ext>
          </a:extLst>
        </xdr:cNvPr>
        <xdr:cNvSpPr txBox="1"/>
      </xdr:nvSpPr>
      <xdr:spPr>
        <a:xfrm>
          <a:off x="1611004" y="1325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D6406124-8849-40AB-A2BD-EA9128899920}"/>
            </a:ext>
          </a:extLst>
        </xdr:cNvPr>
        <xdr:cNvSpPr txBox="1"/>
      </xdr:nvSpPr>
      <xdr:spPr>
        <a:xfrm>
          <a:off x="836304" y="13240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123462</xdr:rowOff>
    </xdr:from>
    <xdr:ext cx="405111" cy="259045"/>
    <xdr:sp macro="" textlink="">
      <xdr:nvSpPr>
        <xdr:cNvPr id="318" name="n_1mainValue【福祉施設】&#10;有形固定資産減価償却率">
          <a:extLst>
            <a:ext uri="{FF2B5EF4-FFF2-40B4-BE49-F238E27FC236}">
              <a16:creationId xmlns:a16="http://schemas.microsoft.com/office/drawing/2014/main" id="{82AB79BB-C641-4565-BB4E-4507ABEB5D00}"/>
            </a:ext>
          </a:extLst>
        </xdr:cNvPr>
        <xdr:cNvSpPr txBox="1"/>
      </xdr:nvSpPr>
      <xdr:spPr>
        <a:xfrm>
          <a:off x="3170564" y="1403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93742</xdr:rowOff>
    </xdr:from>
    <xdr:ext cx="405111" cy="259045"/>
    <xdr:sp macro="" textlink="">
      <xdr:nvSpPr>
        <xdr:cNvPr id="319" name="n_2mainValue【福祉施設】&#10;有形固定資産減価償却率">
          <a:extLst>
            <a:ext uri="{FF2B5EF4-FFF2-40B4-BE49-F238E27FC236}">
              <a16:creationId xmlns:a16="http://schemas.microsoft.com/office/drawing/2014/main" id="{3C8C0FC2-089C-41CD-867A-D372AB350428}"/>
            </a:ext>
          </a:extLst>
        </xdr:cNvPr>
        <xdr:cNvSpPr txBox="1"/>
      </xdr:nvSpPr>
      <xdr:spPr>
        <a:xfrm>
          <a:off x="2385704" y="1400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64025</xdr:rowOff>
    </xdr:from>
    <xdr:ext cx="405111" cy="259045"/>
    <xdr:sp macro="" textlink="">
      <xdr:nvSpPr>
        <xdr:cNvPr id="320" name="n_3mainValue【福祉施設】&#10;有形固定資産減価償却率">
          <a:extLst>
            <a:ext uri="{FF2B5EF4-FFF2-40B4-BE49-F238E27FC236}">
              <a16:creationId xmlns:a16="http://schemas.microsoft.com/office/drawing/2014/main" id="{337475CD-F9AE-4698-A9DF-FB55261830B0}"/>
            </a:ext>
          </a:extLst>
        </xdr:cNvPr>
        <xdr:cNvSpPr txBox="1"/>
      </xdr:nvSpPr>
      <xdr:spPr>
        <a:xfrm>
          <a:off x="1611004" y="13978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36592</xdr:rowOff>
    </xdr:from>
    <xdr:ext cx="405111" cy="259045"/>
    <xdr:sp macro="" textlink="">
      <xdr:nvSpPr>
        <xdr:cNvPr id="321" name="n_4mainValue【福祉施設】&#10;有形固定資産減価償却率">
          <a:extLst>
            <a:ext uri="{FF2B5EF4-FFF2-40B4-BE49-F238E27FC236}">
              <a16:creationId xmlns:a16="http://schemas.microsoft.com/office/drawing/2014/main" id="{76A4B96F-837E-4B4D-A55C-82633BFA754F}"/>
            </a:ext>
          </a:extLst>
        </xdr:cNvPr>
        <xdr:cNvSpPr txBox="1"/>
      </xdr:nvSpPr>
      <xdr:spPr>
        <a:xfrm>
          <a:off x="836304" y="13950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148CD684-9738-4260-9FD7-F80F80BDC102}"/>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DF0369E2-920C-4E6E-8604-744BD751EFD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08D8751-69F0-4EE9-8895-76DA43838C66}"/>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BCA1883-50D5-414E-A8E3-80923A1BEA81}"/>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A8A7639-C06A-41AC-B7C3-D19FF71064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0751306-9F16-4C0C-9001-33A6CD3054D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327D8D3-2C5C-4851-88A0-5C6F9532818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A4717D4-9715-498A-A12E-6DEC9C571AC1}"/>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8DC4845F-934C-45CC-A183-A20E0A64753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16F6AC9-7755-477B-ABCB-4F92F514D34D}"/>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F4843B59-657A-47EA-A693-8AE2FCC79F65}"/>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FA100C90-F052-47C7-AAC4-CDC9A27EBAFD}"/>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0E55AABB-8540-4D62-A4A6-4D1BB2AB7D5F}"/>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75A880C8-45F6-45E3-AD6C-25209B9D4D3C}"/>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11910C5-7573-4859-A3C1-60129D3E3A4C}"/>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128D6A50-CA97-40D6-BDEB-28AAFE3E603F}"/>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421F25E4-1989-4143-8F69-062B6C6F91A8}"/>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2F88692E-B917-4D33-A416-F262CEA75955}"/>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D539DDCD-41EA-4E3B-A496-C8B77369E0C4}"/>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69BB2907-1D45-4AD6-AA3B-9D9187D48C37}"/>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9BB7D80F-63C7-468B-979F-B12CDD1B93FC}"/>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B4E4FD20-F160-4C3A-8C4F-DDB55DCC1455}"/>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2BBCDEC-83FC-402E-AA52-CAFFD6DB840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4C8F25F9-812B-4D45-B5E7-137BFB1CFC5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61BFACE3-B9BC-4951-A1B8-69222F41D5B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FD354730-D4DA-44A3-B4E7-FAEC13E7CDA3}"/>
            </a:ext>
          </a:extLst>
        </xdr:cNvPr>
        <xdr:cNvCxnSpPr/>
      </xdr:nvCxnSpPr>
      <xdr:spPr>
        <a:xfrm flipV="1">
          <a:off x="9219565" y="13135791"/>
          <a:ext cx="0" cy="1395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1EB64220-BD3F-4C85-AB1F-C4B8594880CA}"/>
            </a:ext>
          </a:extLst>
        </xdr:cNvPr>
        <xdr:cNvSpPr txBox="1"/>
      </xdr:nvSpPr>
      <xdr:spPr>
        <a:xfrm>
          <a:off x="92583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A8574B83-8F61-4C85-9852-D0A2CA4A5F23}"/>
            </a:ext>
          </a:extLst>
        </xdr:cNvPr>
        <xdr:cNvCxnSpPr/>
      </xdr:nvCxnSpPr>
      <xdr:spPr>
        <a:xfrm>
          <a:off x="915416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9BAD184E-0E69-433D-A925-68A4A4BDFCEA}"/>
            </a:ext>
          </a:extLst>
        </xdr:cNvPr>
        <xdr:cNvSpPr txBox="1"/>
      </xdr:nvSpPr>
      <xdr:spPr>
        <a:xfrm>
          <a:off x="9258300" y="1291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2DB834E7-BEE3-44C1-8E7A-6313310227EA}"/>
            </a:ext>
          </a:extLst>
        </xdr:cNvPr>
        <xdr:cNvCxnSpPr/>
      </xdr:nvCxnSpPr>
      <xdr:spPr>
        <a:xfrm>
          <a:off x="9154160" y="13135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8EBB9011-ACDC-4832-8D3A-3F01DC66B6A3}"/>
            </a:ext>
          </a:extLst>
        </xdr:cNvPr>
        <xdr:cNvSpPr txBox="1"/>
      </xdr:nvSpPr>
      <xdr:spPr>
        <a:xfrm>
          <a:off x="9258300" y="13813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901BC8A4-663F-4842-95EC-BE01D266A34F}"/>
            </a:ext>
          </a:extLst>
        </xdr:cNvPr>
        <xdr:cNvSpPr/>
      </xdr:nvSpPr>
      <xdr:spPr>
        <a:xfrm>
          <a:off x="9192260" y="139585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DE832E53-F08D-4C02-A7A8-73D296FF05B2}"/>
            </a:ext>
          </a:extLst>
        </xdr:cNvPr>
        <xdr:cNvSpPr/>
      </xdr:nvSpPr>
      <xdr:spPr>
        <a:xfrm>
          <a:off x="8445500" y="139912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AC0593E8-C2B2-46B9-8F2A-AF51424768DC}"/>
            </a:ext>
          </a:extLst>
        </xdr:cNvPr>
        <xdr:cNvSpPr/>
      </xdr:nvSpPr>
      <xdr:spPr>
        <a:xfrm>
          <a:off x="7670800" y="1399122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3AAFAD51-A408-49C6-ABE7-28000B27932E}"/>
            </a:ext>
          </a:extLst>
        </xdr:cNvPr>
        <xdr:cNvSpPr/>
      </xdr:nvSpPr>
      <xdr:spPr>
        <a:xfrm>
          <a:off x="6873240" y="140021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A801D465-5A02-4317-BA84-3DA3841EDCE9}"/>
            </a:ext>
          </a:extLst>
        </xdr:cNvPr>
        <xdr:cNvSpPr/>
      </xdr:nvSpPr>
      <xdr:spPr>
        <a:xfrm>
          <a:off x="6098540" y="1398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C439E3B-88B1-4DF1-88B2-D52D0C3F416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6477E16-CF92-4855-A6BC-53E183D3AE3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4EF2235-C1C6-499B-B8F4-3E3F875BBD46}"/>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194FE9F4-5B87-492E-95A9-815DBBDFEB51}"/>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3B3D0583-0FEE-4573-94BF-6FA77C4C172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123371</xdr:rowOff>
    </xdr:from>
    <xdr:to>
      <xdr:col>55</xdr:col>
      <xdr:colOff>50800</xdr:colOff>
      <xdr:row>85</xdr:row>
      <xdr:rowOff>53521</xdr:rowOff>
    </xdr:to>
    <xdr:sp macro="" textlink="">
      <xdr:nvSpPr>
        <xdr:cNvPr id="363" name="楕円 362">
          <a:extLst>
            <a:ext uri="{FF2B5EF4-FFF2-40B4-BE49-F238E27FC236}">
              <a16:creationId xmlns:a16="http://schemas.microsoft.com/office/drawing/2014/main" id="{8A2823F5-FA4B-4F52-B6ED-B1E5C755EB89}"/>
            </a:ext>
          </a:extLst>
        </xdr:cNvPr>
        <xdr:cNvSpPr/>
      </xdr:nvSpPr>
      <xdr:spPr>
        <a:xfrm>
          <a:off x="9192260" y="142051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101798</xdr:rowOff>
    </xdr:from>
    <xdr:ext cx="469744" cy="259045"/>
    <xdr:sp macro="" textlink="">
      <xdr:nvSpPr>
        <xdr:cNvPr id="364" name="【福祉施設】&#10;一人当たり面積該当値テキスト">
          <a:extLst>
            <a:ext uri="{FF2B5EF4-FFF2-40B4-BE49-F238E27FC236}">
              <a16:creationId xmlns:a16="http://schemas.microsoft.com/office/drawing/2014/main" id="{509B5D6A-A27E-4953-A311-1F0DAF54E8DA}"/>
            </a:ext>
          </a:extLst>
        </xdr:cNvPr>
        <xdr:cNvSpPr txBox="1"/>
      </xdr:nvSpPr>
      <xdr:spPr>
        <a:xfrm>
          <a:off x="9258300" y="1418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109764</xdr:rowOff>
    </xdr:from>
    <xdr:to>
      <xdr:col>50</xdr:col>
      <xdr:colOff>165100</xdr:colOff>
      <xdr:row>84</xdr:row>
      <xdr:rowOff>39914</xdr:rowOff>
    </xdr:to>
    <xdr:sp macro="" textlink="">
      <xdr:nvSpPr>
        <xdr:cNvPr id="365" name="楕円 364">
          <a:extLst>
            <a:ext uri="{FF2B5EF4-FFF2-40B4-BE49-F238E27FC236}">
              <a16:creationId xmlns:a16="http://schemas.microsoft.com/office/drawing/2014/main" id="{3191AD10-0F35-40CD-A792-851621AAFDC2}"/>
            </a:ext>
          </a:extLst>
        </xdr:cNvPr>
        <xdr:cNvSpPr/>
      </xdr:nvSpPr>
      <xdr:spPr>
        <a:xfrm>
          <a:off x="844550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160564</xdr:rowOff>
    </xdr:from>
    <xdr:to>
      <xdr:col>55</xdr:col>
      <xdr:colOff>0</xdr:colOff>
      <xdr:row>85</xdr:row>
      <xdr:rowOff>2721</xdr:rowOff>
    </xdr:to>
    <xdr:cxnSp macro="">
      <xdr:nvCxnSpPr>
        <xdr:cNvPr id="366" name="直線コネクタ 365">
          <a:extLst>
            <a:ext uri="{FF2B5EF4-FFF2-40B4-BE49-F238E27FC236}">
              <a16:creationId xmlns:a16="http://schemas.microsoft.com/office/drawing/2014/main" id="{D3A50F2F-D2E6-47C9-B7C2-1D6365BEA43F}"/>
            </a:ext>
          </a:extLst>
        </xdr:cNvPr>
        <xdr:cNvCxnSpPr/>
      </xdr:nvCxnSpPr>
      <xdr:spPr>
        <a:xfrm>
          <a:off x="8496300" y="14074684"/>
          <a:ext cx="723900" cy="177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109764</xdr:rowOff>
    </xdr:from>
    <xdr:to>
      <xdr:col>46</xdr:col>
      <xdr:colOff>38100</xdr:colOff>
      <xdr:row>84</xdr:row>
      <xdr:rowOff>39914</xdr:rowOff>
    </xdr:to>
    <xdr:sp macro="" textlink="">
      <xdr:nvSpPr>
        <xdr:cNvPr id="367" name="楕円 366">
          <a:extLst>
            <a:ext uri="{FF2B5EF4-FFF2-40B4-BE49-F238E27FC236}">
              <a16:creationId xmlns:a16="http://schemas.microsoft.com/office/drawing/2014/main" id="{7F6E329C-0CB2-47D4-9BB0-120470AF6056}"/>
            </a:ext>
          </a:extLst>
        </xdr:cNvPr>
        <xdr:cNvSpPr/>
      </xdr:nvSpPr>
      <xdr:spPr>
        <a:xfrm>
          <a:off x="7670800" y="140238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160564</xdr:rowOff>
    </xdr:from>
    <xdr:to>
      <xdr:col>50</xdr:col>
      <xdr:colOff>114300</xdr:colOff>
      <xdr:row>83</xdr:row>
      <xdr:rowOff>160564</xdr:rowOff>
    </xdr:to>
    <xdr:cxnSp macro="">
      <xdr:nvCxnSpPr>
        <xdr:cNvPr id="368" name="直線コネクタ 367">
          <a:extLst>
            <a:ext uri="{FF2B5EF4-FFF2-40B4-BE49-F238E27FC236}">
              <a16:creationId xmlns:a16="http://schemas.microsoft.com/office/drawing/2014/main" id="{4AE1C735-B829-4C0A-B508-6E98D9090058}"/>
            </a:ext>
          </a:extLst>
        </xdr:cNvPr>
        <xdr:cNvCxnSpPr/>
      </xdr:nvCxnSpPr>
      <xdr:spPr>
        <a:xfrm>
          <a:off x="7713980" y="1407468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109764</xdr:rowOff>
    </xdr:from>
    <xdr:to>
      <xdr:col>41</xdr:col>
      <xdr:colOff>101600</xdr:colOff>
      <xdr:row>84</xdr:row>
      <xdr:rowOff>39914</xdr:rowOff>
    </xdr:to>
    <xdr:sp macro="" textlink="">
      <xdr:nvSpPr>
        <xdr:cNvPr id="369" name="楕円 368">
          <a:extLst>
            <a:ext uri="{FF2B5EF4-FFF2-40B4-BE49-F238E27FC236}">
              <a16:creationId xmlns:a16="http://schemas.microsoft.com/office/drawing/2014/main" id="{2D51C259-B653-4C9B-AA86-C302521E7CA4}"/>
            </a:ext>
          </a:extLst>
        </xdr:cNvPr>
        <xdr:cNvSpPr/>
      </xdr:nvSpPr>
      <xdr:spPr>
        <a:xfrm>
          <a:off x="687324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160564</xdr:rowOff>
    </xdr:from>
    <xdr:to>
      <xdr:col>45</xdr:col>
      <xdr:colOff>177800</xdr:colOff>
      <xdr:row>83</xdr:row>
      <xdr:rowOff>160564</xdr:rowOff>
    </xdr:to>
    <xdr:cxnSp macro="">
      <xdr:nvCxnSpPr>
        <xdr:cNvPr id="370" name="直線コネクタ 369">
          <a:extLst>
            <a:ext uri="{FF2B5EF4-FFF2-40B4-BE49-F238E27FC236}">
              <a16:creationId xmlns:a16="http://schemas.microsoft.com/office/drawing/2014/main" id="{5EB59740-6CA0-4CE2-BE70-AD20F4DB6A71}"/>
            </a:ext>
          </a:extLst>
        </xdr:cNvPr>
        <xdr:cNvCxnSpPr/>
      </xdr:nvCxnSpPr>
      <xdr:spPr>
        <a:xfrm>
          <a:off x="6924040" y="1407468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109764</xdr:rowOff>
    </xdr:from>
    <xdr:to>
      <xdr:col>36</xdr:col>
      <xdr:colOff>165100</xdr:colOff>
      <xdr:row>84</xdr:row>
      <xdr:rowOff>39914</xdr:rowOff>
    </xdr:to>
    <xdr:sp macro="" textlink="">
      <xdr:nvSpPr>
        <xdr:cNvPr id="371" name="楕円 370">
          <a:extLst>
            <a:ext uri="{FF2B5EF4-FFF2-40B4-BE49-F238E27FC236}">
              <a16:creationId xmlns:a16="http://schemas.microsoft.com/office/drawing/2014/main" id="{E9DA5534-1BC0-4E82-BBBB-ECE699B17822}"/>
            </a:ext>
          </a:extLst>
        </xdr:cNvPr>
        <xdr:cNvSpPr/>
      </xdr:nvSpPr>
      <xdr:spPr>
        <a:xfrm>
          <a:off x="6098540" y="1402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160564</xdr:rowOff>
    </xdr:from>
    <xdr:to>
      <xdr:col>41</xdr:col>
      <xdr:colOff>50800</xdr:colOff>
      <xdr:row>83</xdr:row>
      <xdr:rowOff>160564</xdr:rowOff>
    </xdr:to>
    <xdr:cxnSp macro="">
      <xdr:nvCxnSpPr>
        <xdr:cNvPr id="372" name="直線コネクタ 371">
          <a:extLst>
            <a:ext uri="{FF2B5EF4-FFF2-40B4-BE49-F238E27FC236}">
              <a16:creationId xmlns:a16="http://schemas.microsoft.com/office/drawing/2014/main" id="{013E52BD-693C-44FA-AE39-C292A5AB96F4}"/>
            </a:ext>
          </a:extLst>
        </xdr:cNvPr>
        <xdr:cNvCxnSpPr/>
      </xdr:nvCxnSpPr>
      <xdr:spPr>
        <a:xfrm>
          <a:off x="6149340" y="1407468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60DC11E2-E321-4F04-BA89-E9F14064E9B1}"/>
            </a:ext>
          </a:extLst>
        </xdr:cNvPr>
        <xdr:cNvSpPr txBox="1"/>
      </xdr:nvSpPr>
      <xdr:spPr>
        <a:xfrm>
          <a:off x="8271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F0B7137C-DBFB-4395-8F9C-28CBC5BF39EF}"/>
            </a:ext>
          </a:extLst>
        </xdr:cNvPr>
        <xdr:cNvSpPr txBox="1"/>
      </xdr:nvSpPr>
      <xdr:spPr>
        <a:xfrm>
          <a:off x="7509587" y="137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50257617-B038-46D9-ABC7-CF26F9FC67AE}"/>
            </a:ext>
          </a:extLst>
        </xdr:cNvPr>
        <xdr:cNvSpPr txBox="1"/>
      </xdr:nvSpPr>
      <xdr:spPr>
        <a:xfrm>
          <a:off x="6712027" y="1378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658CB20C-E3AD-472C-A024-DF0B564CEF6A}"/>
            </a:ext>
          </a:extLst>
        </xdr:cNvPr>
        <xdr:cNvSpPr txBox="1"/>
      </xdr:nvSpPr>
      <xdr:spPr>
        <a:xfrm>
          <a:off x="5937327" y="13759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31041</xdr:rowOff>
    </xdr:from>
    <xdr:ext cx="469744" cy="259045"/>
    <xdr:sp macro="" textlink="">
      <xdr:nvSpPr>
        <xdr:cNvPr id="377" name="n_1mainValue【福祉施設】&#10;一人当たり面積">
          <a:extLst>
            <a:ext uri="{FF2B5EF4-FFF2-40B4-BE49-F238E27FC236}">
              <a16:creationId xmlns:a16="http://schemas.microsoft.com/office/drawing/2014/main" id="{064CA447-56AE-49DF-80AE-E9C98208F941}"/>
            </a:ext>
          </a:extLst>
        </xdr:cNvPr>
        <xdr:cNvSpPr txBox="1"/>
      </xdr:nvSpPr>
      <xdr:spPr>
        <a:xfrm>
          <a:off x="827158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31041</xdr:rowOff>
    </xdr:from>
    <xdr:ext cx="469744" cy="259045"/>
    <xdr:sp macro="" textlink="">
      <xdr:nvSpPr>
        <xdr:cNvPr id="378" name="n_2mainValue【福祉施設】&#10;一人当たり面積">
          <a:extLst>
            <a:ext uri="{FF2B5EF4-FFF2-40B4-BE49-F238E27FC236}">
              <a16:creationId xmlns:a16="http://schemas.microsoft.com/office/drawing/2014/main" id="{920DD76C-66CF-46ED-B3D8-CF5EDB3FC239}"/>
            </a:ext>
          </a:extLst>
        </xdr:cNvPr>
        <xdr:cNvSpPr txBox="1"/>
      </xdr:nvSpPr>
      <xdr:spPr>
        <a:xfrm>
          <a:off x="750958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79" name="n_3mainValue【福祉施設】&#10;一人当たり面積">
          <a:extLst>
            <a:ext uri="{FF2B5EF4-FFF2-40B4-BE49-F238E27FC236}">
              <a16:creationId xmlns:a16="http://schemas.microsoft.com/office/drawing/2014/main" id="{368E91BB-7EAB-465C-BADE-893E1AB762B9}"/>
            </a:ext>
          </a:extLst>
        </xdr:cNvPr>
        <xdr:cNvSpPr txBox="1"/>
      </xdr:nvSpPr>
      <xdr:spPr>
        <a:xfrm>
          <a:off x="671202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31041</xdr:rowOff>
    </xdr:from>
    <xdr:ext cx="469744" cy="259045"/>
    <xdr:sp macro="" textlink="">
      <xdr:nvSpPr>
        <xdr:cNvPr id="380" name="n_4mainValue【福祉施設】&#10;一人当たり面積">
          <a:extLst>
            <a:ext uri="{FF2B5EF4-FFF2-40B4-BE49-F238E27FC236}">
              <a16:creationId xmlns:a16="http://schemas.microsoft.com/office/drawing/2014/main" id="{4AEED407-AECE-4CE5-9B8D-748F185B470A}"/>
            </a:ext>
          </a:extLst>
        </xdr:cNvPr>
        <xdr:cNvSpPr txBox="1"/>
      </xdr:nvSpPr>
      <xdr:spPr>
        <a:xfrm>
          <a:off x="5937327" y="14112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1EC0B125-61BC-4CB7-9A76-5085BFE63C8D}"/>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65E752AA-7CAB-4854-9D85-C1C7C8ECFCB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32AC468-C77E-4D8F-B4B5-369A260154E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A157C1D-B5BD-4F8C-B3AF-F83BCF8CD3A5}"/>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3A3FADA-686E-4D47-9F3A-FBF4AB83873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3891A232-ACC5-47A9-B42D-1C0012490ED4}"/>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3440E0D-4C39-4872-9583-13640DE29C1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F6E04FE7-949E-4E84-B4B9-B46DDF4CCC49}"/>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91E38885-CB8E-40E9-BD4C-CB1830B1F64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15368F88-1745-425D-8674-79B5AB9F89BD}"/>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D0693638-DF23-4232-A0CE-F50FFA9BDDC6}"/>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800FE59D-1E75-4512-A1EE-44BDECA17744}"/>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914EADB4-7A45-45D0-B9B4-91BD572AE2BF}"/>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65143C66-E5CE-4735-ADC3-6AD4DBE20CB8}"/>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A11F4CCE-B63F-4347-80DD-9539B4C32957}"/>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268D4CCB-E6F3-40FB-85DF-40782E99CDC4}"/>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3A51270-59CF-453F-9187-C6B8024E9C27}"/>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45C51DE-7EA6-4FFF-955E-A7B7447515ED}"/>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1C556248-3CC9-4750-BE2D-F72DCBEAA27A}"/>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0B8BBC29-8500-4543-8F0E-378387EFAED0}"/>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68E15599-5A87-40AF-967C-72D01695904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AF5D43BE-4393-4766-9787-83C6A2771D4A}"/>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C37AD91-58ED-4F35-B753-1191854E173D}"/>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22F5A11C-47E2-49D6-9034-BE43CF899CD5}"/>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0874FC73-C8F9-4EB4-9998-F7F7B55DD10C}"/>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CA1B616E-08DB-4A4C-A4D4-FE47BB944236}"/>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970B4700-FACA-4A35-9B5B-B1FD55B4F867}"/>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9C0E8715-6DCF-4875-A9A5-14BCF0990535}"/>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B9AF20AD-E797-4A08-9F53-DB947247003F}"/>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6CC4FCE-9F4A-4850-B3A0-ECD3AA00F66C}"/>
            </a:ext>
          </a:extLst>
        </xdr:cNvPr>
        <xdr:cNvSpPr txBox="1"/>
      </xdr:nvSpPr>
      <xdr:spPr>
        <a:xfrm>
          <a:off x="4124960" y="1724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98ED8251-95CF-4174-88C4-2A5B2763B294}"/>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63D7AB42-FC73-4D99-8590-952DB92BDE45}"/>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D53D8FE5-8E69-4FB3-9817-F3C4304F3E93}"/>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0805BFD1-C586-4444-AF01-6A3D52D4F55E}"/>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020636FA-C80A-4DE8-8DE1-05B91E74FC9A}"/>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AA8E0AF2-18E1-44E7-854E-7981602CEB1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A4EAF42-D7D9-4690-864A-47C00D5C58F4}"/>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3E7C1D6E-0FAA-44AC-A8CC-819C218E9CB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CC85CD9A-33B2-4527-953E-9E30098A432B}"/>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318C83BB-62BD-452A-A1E9-377327335EFD}"/>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135889</xdr:rowOff>
    </xdr:from>
    <xdr:to>
      <xdr:col>24</xdr:col>
      <xdr:colOff>114300</xdr:colOff>
      <xdr:row>108</xdr:row>
      <xdr:rowOff>66039</xdr:rowOff>
    </xdr:to>
    <xdr:sp macro="" textlink="">
      <xdr:nvSpPr>
        <xdr:cNvPr id="421" name="楕円 420">
          <a:extLst>
            <a:ext uri="{FF2B5EF4-FFF2-40B4-BE49-F238E27FC236}">
              <a16:creationId xmlns:a16="http://schemas.microsoft.com/office/drawing/2014/main" id="{A0CE667D-06FB-4CE7-A92E-234EBB7D7A98}"/>
            </a:ext>
          </a:extLst>
        </xdr:cNvPr>
        <xdr:cNvSpPr/>
      </xdr:nvSpPr>
      <xdr:spPr>
        <a:xfrm>
          <a:off x="4036060" y="180733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50816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16FA88C4-EFFA-440E-AB38-4233E54FE550}"/>
            </a:ext>
          </a:extLst>
        </xdr:cNvPr>
        <xdr:cNvSpPr txBox="1"/>
      </xdr:nvSpPr>
      <xdr:spPr>
        <a:xfrm>
          <a:off x="4124960" y="17988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103505</xdr:rowOff>
    </xdr:from>
    <xdr:to>
      <xdr:col>20</xdr:col>
      <xdr:colOff>38100</xdr:colOff>
      <xdr:row>108</xdr:row>
      <xdr:rowOff>33655</xdr:rowOff>
    </xdr:to>
    <xdr:sp macro="" textlink="">
      <xdr:nvSpPr>
        <xdr:cNvPr id="423" name="楕円 422">
          <a:extLst>
            <a:ext uri="{FF2B5EF4-FFF2-40B4-BE49-F238E27FC236}">
              <a16:creationId xmlns:a16="http://schemas.microsoft.com/office/drawing/2014/main" id="{11D2414C-2606-4AA9-BD0A-754C8B27F160}"/>
            </a:ext>
          </a:extLst>
        </xdr:cNvPr>
        <xdr:cNvSpPr/>
      </xdr:nvSpPr>
      <xdr:spPr>
        <a:xfrm>
          <a:off x="3312160" y="18040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154305</xdr:rowOff>
    </xdr:from>
    <xdr:to>
      <xdr:col>24</xdr:col>
      <xdr:colOff>63500</xdr:colOff>
      <xdr:row>108</xdr:row>
      <xdr:rowOff>15239</xdr:rowOff>
    </xdr:to>
    <xdr:cxnSp macro="">
      <xdr:nvCxnSpPr>
        <xdr:cNvPr id="424" name="直線コネクタ 423">
          <a:extLst>
            <a:ext uri="{FF2B5EF4-FFF2-40B4-BE49-F238E27FC236}">
              <a16:creationId xmlns:a16="http://schemas.microsoft.com/office/drawing/2014/main" id="{4AE75198-EE06-472A-964C-EEC5B002589E}"/>
            </a:ext>
          </a:extLst>
        </xdr:cNvPr>
        <xdr:cNvCxnSpPr/>
      </xdr:nvCxnSpPr>
      <xdr:spPr>
        <a:xfrm>
          <a:off x="3355340" y="18091785"/>
          <a:ext cx="73152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73025</xdr:rowOff>
    </xdr:from>
    <xdr:to>
      <xdr:col>15</xdr:col>
      <xdr:colOff>101600</xdr:colOff>
      <xdr:row>108</xdr:row>
      <xdr:rowOff>3175</xdr:rowOff>
    </xdr:to>
    <xdr:sp macro="" textlink="">
      <xdr:nvSpPr>
        <xdr:cNvPr id="425" name="楕円 424">
          <a:extLst>
            <a:ext uri="{FF2B5EF4-FFF2-40B4-BE49-F238E27FC236}">
              <a16:creationId xmlns:a16="http://schemas.microsoft.com/office/drawing/2014/main" id="{6B1DF4A6-1D02-4BFA-8DE8-379127589D2E}"/>
            </a:ext>
          </a:extLst>
        </xdr:cNvPr>
        <xdr:cNvSpPr/>
      </xdr:nvSpPr>
      <xdr:spPr>
        <a:xfrm>
          <a:off x="2514600" y="18010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123825</xdr:rowOff>
    </xdr:from>
    <xdr:to>
      <xdr:col>19</xdr:col>
      <xdr:colOff>177800</xdr:colOff>
      <xdr:row>107</xdr:row>
      <xdr:rowOff>154305</xdr:rowOff>
    </xdr:to>
    <xdr:cxnSp macro="">
      <xdr:nvCxnSpPr>
        <xdr:cNvPr id="426" name="直線コネクタ 425">
          <a:extLst>
            <a:ext uri="{FF2B5EF4-FFF2-40B4-BE49-F238E27FC236}">
              <a16:creationId xmlns:a16="http://schemas.microsoft.com/office/drawing/2014/main" id="{917AE5F9-7F1A-4012-8226-3EBCD90FFA5E}"/>
            </a:ext>
          </a:extLst>
        </xdr:cNvPr>
        <xdr:cNvCxnSpPr/>
      </xdr:nvCxnSpPr>
      <xdr:spPr>
        <a:xfrm>
          <a:off x="2565400" y="1806130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40639</xdr:rowOff>
    </xdr:from>
    <xdr:to>
      <xdr:col>10</xdr:col>
      <xdr:colOff>165100</xdr:colOff>
      <xdr:row>107</xdr:row>
      <xdr:rowOff>142239</xdr:rowOff>
    </xdr:to>
    <xdr:sp macro="" textlink="">
      <xdr:nvSpPr>
        <xdr:cNvPr id="427" name="楕円 426">
          <a:extLst>
            <a:ext uri="{FF2B5EF4-FFF2-40B4-BE49-F238E27FC236}">
              <a16:creationId xmlns:a16="http://schemas.microsoft.com/office/drawing/2014/main" id="{C427858C-EE34-498C-B9C5-EB428039DD76}"/>
            </a:ext>
          </a:extLst>
        </xdr:cNvPr>
        <xdr:cNvSpPr/>
      </xdr:nvSpPr>
      <xdr:spPr>
        <a:xfrm>
          <a:off x="1739900" y="179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91439</xdr:rowOff>
    </xdr:from>
    <xdr:to>
      <xdr:col>15</xdr:col>
      <xdr:colOff>50800</xdr:colOff>
      <xdr:row>107</xdr:row>
      <xdr:rowOff>123825</xdr:rowOff>
    </xdr:to>
    <xdr:cxnSp macro="">
      <xdr:nvCxnSpPr>
        <xdr:cNvPr id="428" name="直線コネクタ 427">
          <a:extLst>
            <a:ext uri="{FF2B5EF4-FFF2-40B4-BE49-F238E27FC236}">
              <a16:creationId xmlns:a16="http://schemas.microsoft.com/office/drawing/2014/main" id="{B4447289-B661-44FF-9BAF-093F1B8A55F5}"/>
            </a:ext>
          </a:extLst>
        </xdr:cNvPr>
        <xdr:cNvCxnSpPr/>
      </xdr:nvCxnSpPr>
      <xdr:spPr>
        <a:xfrm>
          <a:off x="1790700" y="18028919"/>
          <a:ext cx="7747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8255</xdr:rowOff>
    </xdr:from>
    <xdr:to>
      <xdr:col>6</xdr:col>
      <xdr:colOff>38100</xdr:colOff>
      <xdr:row>107</xdr:row>
      <xdr:rowOff>109855</xdr:rowOff>
    </xdr:to>
    <xdr:sp macro="" textlink="">
      <xdr:nvSpPr>
        <xdr:cNvPr id="429" name="楕円 428">
          <a:extLst>
            <a:ext uri="{FF2B5EF4-FFF2-40B4-BE49-F238E27FC236}">
              <a16:creationId xmlns:a16="http://schemas.microsoft.com/office/drawing/2014/main" id="{5D116C5C-9C7E-4355-B7C3-57842DFD630D}"/>
            </a:ext>
          </a:extLst>
        </xdr:cNvPr>
        <xdr:cNvSpPr/>
      </xdr:nvSpPr>
      <xdr:spPr>
        <a:xfrm>
          <a:off x="965200" y="179457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59055</xdr:rowOff>
    </xdr:from>
    <xdr:to>
      <xdr:col>10</xdr:col>
      <xdr:colOff>114300</xdr:colOff>
      <xdr:row>107</xdr:row>
      <xdr:rowOff>91439</xdr:rowOff>
    </xdr:to>
    <xdr:cxnSp macro="">
      <xdr:nvCxnSpPr>
        <xdr:cNvPr id="430" name="直線コネクタ 429">
          <a:extLst>
            <a:ext uri="{FF2B5EF4-FFF2-40B4-BE49-F238E27FC236}">
              <a16:creationId xmlns:a16="http://schemas.microsoft.com/office/drawing/2014/main" id="{6C64FA8E-093E-4142-835C-E935CB63A4AE}"/>
            </a:ext>
          </a:extLst>
        </xdr:cNvPr>
        <xdr:cNvCxnSpPr/>
      </xdr:nvCxnSpPr>
      <xdr:spPr>
        <a:xfrm>
          <a:off x="1008380" y="17996535"/>
          <a:ext cx="7823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C467182F-FE09-4B80-8299-FA74C7F0F27F}"/>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BC16E439-9063-4871-9690-214C9A78BCBF}"/>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2679BEF1-5B62-4DCA-9596-D10FA69D4984}"/>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71DE6AB1-500F-4DD3-8BC9-0823170316FA}"/>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24782</xdr:rowOff>
    </xdr:from>
    <xdr:ext cx="405111" cy="259045"/>
    <xdr:sp macro="" textlink="">
      <xdr:nvSpPr>
        <xdr:cNvPr id="435" name="n_1mainValue【市民会館】&#10;有形固定資産減価償却率">
          <a:extLst>
            <a:ext uri="{FF2B5EF4-FFF2-40B4-BE49-F238E27FC236}">
              <a16:creationId xmlns:a16="http://schemas.microsoft.com/office/drawing/2014/main" id="{BBB2849D-78D8-4654-BF71-389915BCB7EF}"/>
            </a:ext>
          </a:extLst>
        </xdr:cNvPr>
        <xdr:cNvSpPr txBox="1"/>
      </xdr:nvSpPr>
      <xdr:spPr>
        <a:xfrm>
          <a:off x="3170564" y="18129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165752</xdr:rowOff>
    </xdr:from>
    <xdr:ext cx="405111" cy="259045"/>
    <xdr:sp macro="" textlink="">
      <xdr:nvSpPr>
        <xdr:cNvPr id="436" name="n_2mainValue【市民会館】&#10;有形固定資産減価償却率">
          <a:extLst>
            <a:ext uri="{FF2B5EF4-FFF2-40B4-BE49-F238E27FC236}">
              <a16:creationId xmlns:a16="http://schemas.microsoft.com/office/drawing/2014/main" id="{4727C1B7-6303-4ABA-8000-2D6F35F8C3E0}"/>
            </a:ext>
          </a:extLst>
        </xdr:cNvPr>
        <xdr:cNvSpPr txBox="1"/>
      </xdr:nvSpPr>
      <xdr:spPr>
        <a:xfrm>
          <a:off x="2385704" y="1810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133366</xdr:rowOff>
    </xdr:from>
    <xdr:ext cx="405111" cy="259045"/>
    <xdr:sp macro="" textlink="">
      <xdr:nvSpPr>
        <xdr:cNvPr id="437" name="n_3mainValue【市民会館】&#10;有形固定資産減価償却率">
          <a:extLst>
            <a:ext uri="{FF2B5EF4-FFF2-40B4-BE49-F238E27FC236}">
              <a16:creationId xmlns:a16="http://schemas.microsoft.com/office/drawing/2014/main" id="{0245B5FE-815D-4E5B-9661-12BA0513E307}"/>
            </a:ext>
          </a:extLst>
        </xdr:cNvPr>
        <xdr:cNvSpPr txBox="1"/>
      </xdr:nvSpPr>
      <xdr:spPr>
        <a:xfrm>
          <a:off x="1611004" y="18070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100982</xdr:rowOff>
    </xdr:from>
    <xdr:ext cx="405111" cy="259045"/>
    <xdr:sp macro="" textlink="">
      <xdr:nvSpPr>
        <xdr:cNvPr id="438" name="n_4mainValue【市民会館】&#10;有形固定資産減価償却率">
          <a:extLst>
            <a:ext uri="{FF2B5EF4-FFF2-40B4-BE49-F238E27FC236}">
              <a16:creationId xmlns:a16="http://schemas.microsoft.com/office/drawing/2014/main" id="{842B039A-74A9-4365-9D87-036AD6986D97}"/>
            </a:ext>
          </a:extLst>
        </xdr:cNvPr>
        <xdr:cNvSpPr txBox="1"/>
      </xdr:nvSpPr>
      <xdr:spPr>
        <a:xfrm>
          <a:off x="836304" y="1803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2427611-24BB-475C-8906-B73A79DD2C5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39EE2B3C-E006-4FA7-8316-B27DD62D4097}"/>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8C527549-3E00-4677-8D3D-DA2310C6D282}"/>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E4C8DB4-D46E-4239-A10F-66E9AC235D5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3CD556F8-D2E8-41B3-B88E-2584F9286073}"/>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A37AC8E3-0DB1-4BCF-998D-FD8F9EDCA4F8}"/>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98FD3EE-0A17-4A0D-AF62-78E41CD6CE03}"/>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84229E4D-2071-42BB-AF3F-04E3CEF747D8}"/>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61FC4F63-0D24-4E2F-A8D6-01FADCCF6604}"/>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2BE9B1AE-4035-43D5-9418-57C7554A03E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62E4B502-085F-450C-98DA-788CB96DB84A}"/>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EFAE9E89-61C5-41C1-BEF6-9A1D4A405DBD}"/>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76909569-A740-4426-94B2-37159C6EDB61}"/>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8FA1BFF2-3AEB-4B2B-9620-12FF0B3AEE4A}"/>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1A3F01A7-4681-4447-A404-97EFEEFCA153}"/>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4C6B6161-BED5-4A7C-B354-7A7582D9C2ED}"/>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503CD722-8405-4640-A7EE-C3BE41411B3D}"/>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B7FB5401-0C7D-4107-A064-CA722D0C22EE}"/>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723EB4A-34EB-4134-AFEC-42DF2D806017}"/>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2157B8E8-F3C3-41F2-9D4C-7A503CD79ECC}"/>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FA49F2C-5498-40F4-9BDE-229B0BAFC822}"/>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5B30328B-EB6B-424F-A95A-99014B541830}"/>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3C475CB5-9B4B-45FD-BE04-29FD0B172338}"/>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DC5FCC0E-4C6B-41B7-83B3-A33824105A9B}"/>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E51C863D-6075-4FA7-BD88-A609938420BB}"/>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D83D4D04-4820-4977-A8F6-99065328003D}"/>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56C4AD5E-39A8-4BA8-8A25-DBDEDAD7FC01}"/>
            </a:ext>
          </a:extLst>
        </xdr:cNvPr>
        <xdr:cNvSpPr txBox="1"/>
      </xdr:nvSpPr>
      <xdr:spPr>
        <a:xfrm>
          <a:off x="9258300" y="175125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AB9CB30D-7A8B-419B-8130-049370CC5BDF}"/>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05B37A38-AACE-4FF0-8639-17F2F5A0DD0D}"/>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361F18E9-8374-4EBB-B488-03FC82F5B666}"/>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C3028224-20FE-4B36-AB1B-D895D9C21463}"/>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2C4B6501-0623-44DD-8842-728C4D889DB0}"/>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0CB4672-C967-491E-8918-E215C31B4EA4}"/>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FBE4EE59-24AC-4A22-BC4E-AA45453E7639}"/>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6199A49-C9D3-4F51-927C-00FEA6CC7388}"/>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8D63192-4AA4-4070-BCE0-F4FDE328CF3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4928EA3-DC28-475A-90BE-C4E5C1430ADB}"/>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164846</xdr:rowOff>
    </xdr:from>
    <xdr:to>
      <xdr:col>55</xdr:col>
      <xdr:colOff>50800</xdr:colOff>
      <xdr:row>106</xdr:row>
      <xdr:rowOff>94996</xdr:rowOff>
    </xdr:to>
    <xdr:sp macro="" textlink="">
      <xdr:nvSpPr>
        <xdr:cNvPr id="476" name="楕円 475">
          <a:extLst>
            <a:ext uri="{FF2B5EF4-FFF2-40B4-BE49-F238E27FC236}">
              <a16:creationId xmlns:a16="http://schemas.microsoft.com/office/drawing/2014/main" id="{31D90B2B-6AFB-4E6D-ACBE-73BA91E47844}"/>
            </a:ext>
          </a:extLst>
        </xdr:cNvPr>
        <xdr:cNvSpPr/>
      </xdr:nvSpPr>
      <xdr:spPr>
        <a:xfrm>
          <a:off x="9192260" y="177670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143273</xdr:rowOff>
    </xdr:from>
    <xdr:ext cx="469744" cy="259045"/>
    <xdr:sp macro="" textlink="">
      <xdr:nvSpPr>
        <xdr:cNvPr id="477" name="【市民会館】&#10;一人当たり面積該当値テキスト">
          <a:extLst>
            <a:ext uri="{FF2B5EF4-FFF2-40B4-BE49-F238E27FC236}">
              <a16:creationId xmlns:a16="http://schemas.microsoft.com/office/drawing/2014/main" id="{B814397D-649A-4272-9660-1E0E67C32B35}"/>
            </a:ext>
          </a:extLst>
        </xdr:cNvPr>
        <xdr:cNvSpPr txBox="1"/>
      </xdr:nvSpPr>
      <xdr:spPr>
        <a:xfrm>
          <a:off x="9258300" y="1774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169418</xdr:rowOff>
    </xdr:from>
    <xdr:to>
      <xdr:col>50</xdr:col>
      <xdr:colOff>165100</xdr:colOff>
      <xdr:row>106</xdr:row>
      <xdr:rowOff>99568</xdr:rowOff>
    </xdr:to>
    <xdr:sp macro="" textlink="">
      <xdr:nvSpPr>
        <xdr:cNvPr id="478" name="楕円 477">
          <a:extLst>
            <a:ext uri="{FF2B5EF4-FFF2-40B4-BE49-F238E27FC236}">
              <a16:creationId xmlns:a16="http://schemas.microsoft.com/office/drawing/2014/main" id="{A7B14400-D711-45BD-95E4-3FBF4695E93B}"/>
            </a:ext>
          </a:extLst>
        </xdr:cNvPr>
        <xdr:cNvSpPr/>
      </xdr:nvSpPr>
      <xdr:spPr>
        <a:xfrm>
          <a:off x="8445500" y="1777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44196</xdr:rowOff>
    </xdr:from>
    <xdr:to>
      <xdr:col>55</xdr:col>
      <xdr:colOff>0</xdr:colOff>
      <xdr:row>106</xdr:row>
      <xdr:rowOff>48768</xdr:rowOff>
    </xdr:to>
    <xdr:cxnSp macro="">
      <xdr:nvCxnSpPr>
        <xdr:cNvPr id="479" name="直線コネクタ 478">
          <a:extLst>
            <a:ext uri="{FF2B5EF4-FFF2-40B4-BE49-F238E27FC236}">
              <a16:creationId xmlns:a16="http://schemas.microsoft.com/office/drawing/2014/main" id="{52CD8A9A-70A5-4D3E-8211-AC6C0BF39CDA}"/>
            </a:ext>
          </a:extLst>
        </xdr:cNvPr>
        <xdr:cNvCxnSpPr/>
      </xdr:nvCxnSpPr>
      <xdr:spPr>
        <a:xfrm flipV="1">
          <a:off x="8496300" y="17814036"/>
          <a:ext cx="7239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169418</xdr:rowOff>
    </xdr:from>
    <xdr:to>
      <xdr:col>46</xdr:col>
      <xdr:colOff>38100</xdr:colOff>
      <xdr:row>106</xdr:row>
      <xdr:rowOff>99568</xdr:rowOff>
    </xdr:to>
    <xdr:sp macro="" textlink="">
      <xdr:nvSpPr>
        <xdr:cNvPr id="480" name="楕円 479">
          <a:extLst>
            <a:ext uri="{FF2B5EF4-FFF2-40B4-BE49-F238E27FC236}">
              <a16:creationId xmlns:a16="http://schemas.microsoft.com/office/drawing/2014/main" id="{C317803E-907D-4976-B6B0-F12D08842C4C}"/>
            </a:ext>
          </a:extLst>
        </xdr:cNvPr>
        <xdr:cNvSpPr/>
      </xdr:nvSpPr>
      <xdr:spPr>
        <a:xfrm>
          <a:off x="7670800" y="177716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48768</xdr:rowOff>
    </xdr:from>
    <xdr:to>
      <xdr:col>50</xdr:col>
      <xdr:colOff>114300</xdr:colOff>
      <xdr:row>106</xdr:row>
      <xdr:rowOff>48768</xdr:rowOff>
    </xdr:to>
    <xdr:cxnSp macro="">
      <xdr:nvCxnSpPr>
        <xdr:cNvPr id="481" name="直線コネクタ 480">
          <a:extLst>
            <a:ext uri="{FF2B5EF4-FFF2-40B4-BE49-F238E27FC236}">
              <a16:creationId xmlns:a16="http://schemas.microsoft.com/office/drawing/2014/main" id="{93E335EA-6253-4770-81B6-F6F8714F3FB5}"/>
            </a:ext>
          </a:extLst>
        </xdr:cNvPr>
        <xdr:cNvCxnSpPr/>
      </xdr:nvCxnSpPr>
      <xdr:spPr>
        <a:xfrm>
          <a:off x="7713980" y="1781860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169418</xdr:rowOff>
    </xdr:from>
    <xdr:to>
      <xdr:col>41</xdr:col>
      <xdr:colOff>101600</xdr:colOff>
      <xdr:row>106</xdr:row>
      <xdr:rowOff>99568</xdr:rowOff>
    </xdr:to>
    <xdr:sp macro="" textlink="">
      <xdr:nvSpPr>
        <xdr:cNvPr id="482" name="楕円 481">
          <a:extLst>
            <a:ext uri="{FF2B5EF4-FFF2-40B4-BE49-F238E27FC236}">
              <a16:creationId xmlns:a16="http://schemas.microsoft.com/office/drawing/2014/main" id="{82702AFB-D364-4407-BAB0-BEC0FE3B5424}"/>
            </a:ext>
          </a:extLst>
        </xdr:cNvPr>
        <xdr:cNvSpPr/>
      </xdr:nvSpPr>
      <xdr:spPr>
        <a:xfrm>
          <a:off x="6873240" y="1777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48768</xdr:rowOff>
    </xdr:from>
    <xdr:to>
      <xdr:col>45</xdr:col>
      <xdr:colOff>177800</xdr:colOff>
      <xdr:row>106</xdr:row>
      <xdr:rowOff>48768</xdr:rowOff>
    </xdr:to>
    <xdr:cxnSp macro="">
      <xdr:nvCxnSpPr>
        <xdr:cNvPr id="483" name="直線コネクタ 482">
          <a:extLst>
            <a:ext uri="{FF2B5EF4-FFF2-40B4-BE49-F238E27FC236}">
              <a16:creationId xmlns:a16="http://schemas.microsoft.com/office/drawing/2014/main" id="{B7F71803-2138-4674-9D8C-E25CC40F376B}"/>
            </a:ext>
          </a:extLst>
        </xdr:cNvPr>
        <xdr:cNvCxnSpPr/>
      </xdr:nvCxnSpPr>
      <xdr:spPr>
        <a:xfrm>
          <a:off x="6924040" y="1781860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169418</xdr:rowOff>
    </xdr:from>
    <xdr:to>
      <xdr:col>36</xdr:col>
      <xdr:colOff>165100</xdr:colOff>
      <xdr:row>106</xdr:row>
      <xdr:rowOff>99568</xdr:rowOff>
    </xdr:to>
    <xdr:sp macro="" textlink="">
      <xdr:nvSpPr>
        <xdr:cNvPr id="484" name="楕円 483">
          <a:extLst>
            <a:ext uri="{FF2B5EF4-FFF2-40B4-BE49-F238E27FC236}">
              <a16:creationId xmlns:a16="http://schemas.microsoft.com/office/drawing/2014/main" id="{185749A7-E11A-4028-A52F-69F8D242DE76}"/>
            </a:ext>
          </a:extLst>
        </xdr:cNvPr>
        <xdr:cNvSpPr/>
      </xdr:nvSpPr>
      <xdr:spPr>
        <a:xfrm>
          <a:off x="6098540" y="177716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48768</xdr:rowOff>
    </xdr:from>
    <xdr:to>
      <xdr:col>41</xdr:col>
      <xdr:colOff>50800</xdr:colOff>
      <xdr:row>106</xdr:row>
      <xdr:rowOff>48768</xdr:rowOff>
    </xdr:to>
    <xdr:cxnSp macro="">
      <xdr:nvCxnSpPr>
        <xdr:cNvPr id="485" name="直線コネクタ 484">
          <a:extLst>
            <a:ext uri="{FF2B5EF4-FFF2-40B4-BE49-F238E27FC236}">
              <a16:creationId xmlns:a16="http://schemas.microsoft.com/office/drawing/2014/main" id="{CE2D68B8-C2F7-4F04-8725-696BD79B1A2B}"/>
            </a:ext>
          </a:extLst>
        </xdr:cNvPr>
        <xdr:cNvCxnSpPr/>
      </xdr:nvCxnSpPr>
      <xdr:spPr>
        <a:xfrm>
          <a:off x="6149340" y="178186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008C4ABA-92EA-4F80-A68E-7F5E55595303}"/>
            </a:ext>
          </a:extLst>
        </xdr:cNvPr>
        <xdr:cNvSpPr txBox="1"/>
      </xdr:nvSpPr>
      <xdr:spPr>
        <a:xfrm>
          <a:off x="8271587" y="17435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FBF6782A-D359-402A-8DB2-3B5D925CCCCD}"/>
            </a:ext>
          </a:extLst>
        </xdr:cNvPr>
        <xdr:cNvSpPr txBox="1"/>
      </xdr:nvSpPr>
      <xdr:spPr>
        <a:xfrm>
          <a:off x="7509587" y="17440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15466296-FE6D-42D2-9737-FD6734C1EC59}"/>
            </a:ext>
          </a:extLst>
        </xdr:cNvPr>
        <xdr:cNvSpPr txBox="1"/>
      </xdr:nvSpPr>
      <xdr:spPr>
        <a:xfrm>
          <a:off x="6712027" y="17450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F5EEED4C-B475-4E51-BE42-395036A72CE3}"/>
            </a:ext>
          </a:extLst>
        </xdr:cNvPr>
        <xdr:cNvSpPr txBox="1"/>
      </xdr:nvSpPr>
      <xdr:spPr>
        <a:xfrm>
          <a:off x="5937327" y="1743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90695</xdr:rowOff>
    </xdr:from>
    <xdr:ext cx="469744" cy="259045"/>
    <xdr:sp macro="" textlink="">
      <xdr:nvSpPr>
        <xdr:cNvPr id="490" name="n_1mainValue【市民会館】&#10;一人当たり面積">
          <a:extLst>
            <a:ext uri="{FF2B5EF4-FFF2-40B4-BE49-F238E27FC236}">
              <a16:creationId xmlns:a16="http://schemas.microsoft.com/office/drawing/2014/main" id="{375A13B6-4316-4D85-B14D-CDD9F8AC7F43}"/>
            </a:ext>
          </a:extLst>
        </xdr:cNvPr>
        <xdr:cNvSpPr txBox="1"/>
      </xdr:nvSpPr>
      <xdr:spPr>
        <a:xfrm>
          <a:off x="827158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90695</xdr:rowOff>
    </xdr:from>
    <xdr:ext cx="469744" cy="259045"/>
    <xdr:sp macro="" textlink="">
      <xdr:nvSpPr>
        <xdr:cNvPr id="491" name="n_2mainValue【市民会館】&#10;一人当たり面積">
          <a:extLst>
            <a:ext uri="{FF2B5EF4-FFF2-40B4-BE49-F238E27FC236}">
              <a16:creationId xmlns:a16="http://schemas.microsoft.com/office/drawing/2014/main" id="{69B15B97-659F-4EC8-BD0C-002A6F211C8E}"/>
            </a:ext>
          </a:extLst>
        </xdr:cNvPr>
        <xdr:cNvSpPr txBox="1"/>
      </xdr:nvSpPr>
      <xdr:spPr>
        <a:xfrm>
          <a:off x="750958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90695</xdr:rowOff>
    </xdr:from>
    <xdr:ext cx="469744" cy="259045"/>
    <xdr:sp macro="" textlink="">
      <xdr:nvSpPr>
        <xdr:cNvPr id="492" name="n_3mainValue【市民会館】&#10;一人当たり面積">
          <a:extLst>
            <a:ext uri="{FF2B5EF4-FFF2-40B4-BE49-F238E27FC236}">
              <a16:creationId xmlns:a16="http://schemas.microsoft.com/office/drawing/2014/main" id="{4EB41EEF-69FB-4114-BA98-65ABAA8D5C17}"/>
            </a:ext>
          </a:extLst>
        </xdr:cNvPr>
        <xdr:cNvSpPr txBox="1"/>
      </xdr:nvSpPr>
      <xdr:spPr>
        <a:xfrm>
          <a:off x="671202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90695</xdr:rowOff>
    </xdr:from>
    <xdr:ext cx="469744" cy="259045"/>
    <xdr:sp macro="" textlink="">
      <xdr:nvSpPr>
        <xdr:cNvPr id="493" name="n_4mainValue【市民会館】&#10;一人当たり面積">
          <a:extLst>
            <a:ext uri="{FF2B5EF4-FFF2-40B4-BE49-F238E27FC236}">
              <a16:creationId xmlns:a16="http://schemas.microsoft.com/office/drawing/2014/main" id="{B28404C2-E303-49B9-97A6-007F27CBBB8D}"/>
            </a:ext>
          </a:extLst>
        </xdr:cNvPr>
        <xdr:cNvSpPr txBox="1"/>
      </xdr:nvSpPr>
      <xdr:spPr>
        <a:xfrm>
          <a:off x="5937327" y="178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0ABFFC3-4BC3-479D-AEA4-A5C1CEC3BE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66CE9D1-E2D6-4BCF-9AFC-8903A001689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2D2141A-1E62-4F78-A196-F396B8FD10E1}"/>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3B768693-F1BD-46EB-B47B-88E353C995F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6F00083-4D42-43AA-8FEB-905FF440334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6CE0582-6014-4F67-97A4-6F2B771FE7B2}"/>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1D12B65-3832-4F09-8D17-C632FB58C307}"/>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6AF21117-84CA-4512-9CC6-FBE4E66A9FA7}"/>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87B2D51B-DC3F-412B-A9D6-54FA24C2633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F57BF674-A610-418D-8E53-F8B184A66F23}"/>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C6109FF1-C789-4C03-903E-708CEDAB913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CF64D70A-9D68-4191-9118-EED48973B25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01E5A575-3AB1-467C-B41D-46242284FC8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1B0D7FFF-6DCC-4063-B815-F6B30F73D60F}"/>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9BDE52C-8386-4B81-B194-BABB277F44DE}"/>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8884D0DC-39FE-48F2-8790-F6B58FA24E8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40B250F1-239B-48F9-B133-0A24200B5FAF}"/>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7309BBB3-1B83-41CD-A312-3B4EDD531AB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A0AE4FD-A4B6-4154-BD5A-B0F493C964C9}"/>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3E4A1021-AE35-415C-B964-D9084691E6F2}"/>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F46B8655-BBE5-421B-8ED0-FD426F3E3F8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5EE512F9-3C0A-4729-A3B6-19BDB50E8743}"/>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FDF8AB8-EFE9-42EF-92C1-933961486512}"/>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BDF7E918-6C7A-47A9-ABA1-6B4805BF500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3542E919-4387-48D5-A546-7F221BFD01F7}"/>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7B29C18D-F81A-4DB6-87C8-76CEE02EFF6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89935B80-7A21-49D0-AE3F-FF3939E4FFDB}"/>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8B93A801-DF33-4265-A9B3-3D87833C2B2E}"/>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AB037C61-AD30-4341-9B5D-F4CFA32E2943}"/>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F99B49F-102F-4B6D-89A4-FC7AA95630AE}"/>
            </a:ext>
          </a:extLst>
        </xdr:cNvPr>
        <xdr:cNvSpPr txBox="1"/>
      </xdr:nvSpPr>
      <xdr:spPr>
        <a:xfrm>
          <a:off x="144145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D8B8633E-EBDA-4EE4-9068-B9D497F99163}"/>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3104F042-6994-4AEF-889E-DABF984BAFC4}"/>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BABBFA0D-C88E-4058-9806-F111ADBBF571}"/>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D4ED6392-3388-4261-97F0-70E254E1AA53}"/>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65E86D6B-9BAC-47A7-B8A6-FCBF638FDA3E}"/>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10A7E6AE-7BC5-461A-BBAE-B2E60E60422B}"/>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5164FDE-DB16-469F-AFA7-AF66C34F20C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DFD7D1D-6E83-4A66-B408-31F5DDB53A0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97F4ED12-139E-45BF-9A9A-EE01D50063B2}"/>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48923B72-B5DC-4A00-8D98-4D0A5D3E503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61595</xdr:rowOff>
    </xdr:from>
    <xdr:to>
      <xdr:col>85</xdr:col>
      <xdr:colOff>177800</xdr:colOff>
      <xdr:row>37</xdr:row>
      <xdr:rowOff>163195</xdr:rowOff>
    </xdr:to>
    <xdr:sp macro="" textlink="">
      <xdr:nvSpPr>
        <xdr:cNvPr id="534" name="楕円 533">
          <a:extLst>
            <a:ext uri="{FF2B5EF4-FFF2-40B4-BE49-F238E27FC236}">
              <a16:creationId xmlns:a16="http://schemas.microsoft.com/office/drawing/2014/main" id="{0E85FC58-8C50-4A89-870E-AC35AC61A681}"/>
            </a:ext>
          </a:extLst>
        </xdr:cNvPr>
        <xdr:cNvSpPr/>
      </xdr:nvSpPr>
      <xdr:spPr>
        <a:xfrm>
          <a:off x="14325600" y="62642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84472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19D4CACC-32C7-4DCE-BA8F-529831632CE8}"/>
            </a:ext>
          </a:extLst>
        </xdr:cNvPr>
        <xdr:cNvSpPr txBox="1"/>
      </xdr:nvSpPr>
      <xdr:spPr>
        <a:xfrm>
          <a:off x="14414500"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21590</xdr:rowOff>
    </xdr:from>
    <xdr:to>
      <xdr:col>81</xdr:col>
      <xdr:colOff>101600</xdr:colOff>
      <xdr:row>37</xdr:row>
      <xdr:rowOff>123190</xdr:rowOff>
    </xdr:to>
    <xdr:sp macro="" textlink="">
      <xdr:nvSpPr>
        <xdr:cNvPr id="536" name="楕円 535">
          <a:extLst>
            <a:ext uri="{FF2B5EF4-FFF2-40B4-BE49-F238E27FC236}">
              <a16:creationId xmlns:a16="http://schemas.microsoft.com/office/drawing/2014/main" id="{10B97DAA-E133-4F7D-AD0C-61CDE1090F50}"/>
            </a:ext>
          </a:extLst>
        </xdr:cNvPr>
        <xdr:cNvSpPr/>
      </xdr:nvSpPr>
      <xdr:spPr>
        <a:xfrm>
          <a:off x="1357884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72390</xdr:rowOff>
    </xdr:from>
    <xdr:to>
      <xdr:col>85</xdr:col>
      <xdr:colOff>127000</xdr:colOff>
      <xdr:row>37</xdr:row>
      <xdr:rowOff>112395</xdr:rowOff>
    </xdr:to>
    <xdr:cxnSp macro="">
      <xdr:nvCxnSpPr>
        <xdr:cNvPr id="537" name="直線コネクタ 536">
          <a:extLst>
            <a:ext uri="{FF2B5EF4-FFF2-40B4-BE49-F238E27FC236}">
              <a16:creationId xmlns:a16="http://schemas.microsoft.com/office/drawing/2014/main" id="{067DB932-E7C4-4E00-A94D-DB48BBFAD3D0}"/>
            </a:ext>
          </a:extLst>
        </xdr:cNvPr>
        <xdr:cNvCxnSpPr/>
      </xdr:nvCxnSpPr>
      <xdr:spPr>
        <a:xfrm>
          <a:off x="13629640" y="627507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153035</xdr:rowOff>
    </xdr:from>
    <xdr:to>
      <xdr:col>76</xdr:col>
      <xdr:colOff>165100</xdr:colOff>
      <xdr:row>37</xdr:row>
      <xdr:rowOff>83185</xdr:rowOff>
    </xdr:to>
    <xdr:sp macro="" textlink="">
      <xdr:nvSpPr>
        <xdr:cNvPr id="538" name="楕円 537">
          <a:extLst>
            <a:ext uri="{FF2B5EF4-FFF2-40B4-BE49-F238E27FC236}">
              <a16:creationId xmlns:a16="http://schemas.microsoft.com/office/drawing/2014/main" id="{1275856D-C786-4353-A208-3D19A13C7849}"/>
            </a:ext>
          </a:extLst>
        </xdr:cNvPr>
        <xdr:cNvSpPr/>
      </xdr:nvSpPr>
      <xdr:spPr>
        <a:xfrm>
          <a:off x="12804140" y="6188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32385</xdr:rowOff>
    </xdr:from>
    <xdr:to>
      <xdr:col>81</xdr:col>
      <xdr:colOff>50800</xdr:colOff>
      <xdr:row>37</xdr:row>
      <xdr:rowOff>72390</xdr:rowOff>
    </xdr:to>
    <xdr:cxnSp macro="">
      <xdr:nvCxnSpPr>
        <xdr:cNvPr id="539" name="直線コネクタ 538">
          <a:extLst>
            <a:ext uri="{FF2B5EF4-FFF2-40B4-BE49-F238E27FC236}">
              <a16:creationId xmlns:a16="http://schemas.microsoft.com/office/drawing/2014/main" id="{75725316-4A8F-4FE7-B569-B81106C708FA}"/>
            </a:ext>
          </a:extLst>
        </xdr:cNvPr>
        <xdr:cNvCxnSpPr/>
      </xdr:nvCxnSpPr>
      <xdr:spPr>
        <a:xfrm>
          <a:off x="12854940" y="623506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114935</xdr:rowOff>
    </xdr:from>
    <xdr:to>
      <xdr:col>72</xdr:col>
      <xdr:colOff>38100</xdr:colOff>
      <xdr:row>37</xdr:row>
      <xdr:rowOff>45085</xdr:rowOff>
    </xdr:to>
    <xdr:sp macro="" textlink="">
      <xdr:nvSpPr>
        <xdr:cNvPr id="540" name="楕円 539">
          <a:extLst>
            <a:ext uri="{FF2B5EF4-FFF2-40B4-BE49-F238E27FC236}">
              <a16:creationId xmlns:a16="http://schemas.microsoft.com/office/drawing/2014/main" id="{DAE21394-31C7-4A46-9F33-7434E473E3B1}"/>
            </a:ext>
          </a:extLst>
        </xdr:cNvPr>
        <xdr:cNvSpPr/>
      </xdr:nvSpPr>
      <xdr:spPr>
        <a:xfrm>
          <a:off x="12029440" y="61499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165735</xdr:rowOff>
    </xdr:from>
    <xdr:to>
      <xdr:col>76</xdr:col>
      <xdr:colOff>114300</xdr:colOff>
      <xdr:row>37</xdr:row>
      <xdr:rowOff>32385</xdr:rowOff>
    </xdr:to>
    <xdr:cxnSp macro="">
      <xdr:nvCxnSpPr>
        <xdr:cNvPr id="541" name="直線コネクタ 540">
          <a:extLst>
            <a:ext uri="{FF2B5EF4-FFF2-40B4-BE49-F238E27FC236}">
              <a16:creationId xmlns:a16="http://schemas.microsoft.com/office/drawing/2014/main" id="{92D47551-1260-445A-A05D-4FB25C835EA5}"/>
            </a:ext>
          </a:extLst>
        </xdr:cNvPr>
        <xdr:cNvCxnSpPr/>
      </xdr:nvCxnSpPr>
      <xdr:spPr>
        <a:xfrm>
          <a:off x="12072620" y="620077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74930</xdr:rowOff>
    </xdr:from>
    <xdr:to>
      <xdr:col>67</xdr:col>
      <xdr:colOff>101600</xdr:colOff>
      <xdr:row>37</xdr:row>
      <xdr:rowOff>5080</xdr:rowOff>
    </xdr:to>
    <xdr:sp macro="" textlink="">
      <xdr:nvSpPr>
        <xdr:cNvPr id="542" name="楕円 541">
          <a:extLst>
            <a:ext uri="{FF2B5EF4-FFF2-40B4-BE49-F238E27FC236}">
              <a16:creationId xmlns:a16="http://schemas.microsoft.com/office/drawing/2014/main" id="{7C56096C-87F6-4107-93E7-1A060D43EDE0}"/>
            </a:ext>
          </a:extLst>
        </xdr:cNvPr>
        <xdr:cNvSpPr/>
      </xdr:nvSpPr>
      <xdr:spPr>
        <a:xfrm>
          <a:off x="11231880" y="6109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125730</xdr:rowOff>
    </xdr:from>
    <xdr:to>
      <xdr:col>71</xdr:col>
      <xdr:colOff>177800</xdr:colOff>
      <xdr:row>36</xdr:row>
      <xdr:rowOff>165735</xdr:rowOff>
    </xdr:to>
    <xdr:cxnSp macro="">
      <xdr:nvCxnSpPr>
        <xdr:cNvPr id="543" name="直線コネクタ 542">
          <a:extLst>
            <a:ext uri="{FF2B5EF4-FFF2-40B4-BE49-F238E27FC236}">
              <a16:creationId xmlns:a16="http://schemas.microsoft.com/office/drawing/2014/main" id="{6A878057-E76D-4F2C-8DE1-1605407B6346}"/>
            </a:ext>
          </a:extLst>
        </xdr:cNvPr>
        <xdr:cNvCxnSpPr/>
      </xdr:nvCxnSpPr>
      <xdr:spPr>
        <a:xfrm>
          <a:off x="11282680" y="6160770"/>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D7B9471-6E33-4934-9507-1FBE33A55F9F}"/>
            </a:ext>
          </a:extLst>
        </xdr:cNvPr>
        <xdr:cNvSpPr txBox="1"/>
      </xdr:nvSpPr>
      <xdr:spPr>
        <a:xfrm>
          <a:off x="134372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F900B80-C67C-4E18-8BE3-030944CDE05A}"/>
            </a:ext>
          </a:extLst>
        </xdr:cNvPr>
        <xdr:cNvSpPr txBox="1"/>
      </xdr:nvSpPr>
      <xdr:spPr>
        <a:xfrm>
          <a:off x="126752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F7B86C6-5180-459F-B95F-53128E404F52}"/>
            </a:ext>
          </a:extLst>
        </xdr:cNvPr>
        <xdr:cNvSpPr txBox="1"/>
      </xdr:nvSpPr>
      <xdr:spPr>
        <a:xfrm>
          <a:off x="119005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D3822E32-192D-4AFC-8A93-0E92C4ACEF0E}"/>
            </a:ext>
          </a:extLst>
        </xdr:cNvPr>
        <xdr:cNvSpPr txBox="1"/>
      </xdr:nvSpPr>
      <xdr:spPr>
        <a:xfrm>
          <a:off x="1110298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139717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7DBB4F42-AE98-44B5-AEF0-D627A1060FE9}"/>
            </a:ext>
          </a:extLst>
        </xdr:cNvPr>
        <xdr:cNvSpPr txBox="1"/>
      </xdr:nvSpPr>
      <xdr:spPr>
        <a:xfrm>
          <a:off x="134372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99712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503E337-2E88-49CA-85C9-DD472E510492}"/>
            </a:ext>
          </a:extLst>
        </xdr:cNvPr>
        <xdr:cNvSpPr txBox="1"/>
      </xdr:nvSpPr>
      <xdr:spPr>
        <a:xfrm>
          <a:off x="12675244" y="596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61612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32125185-7BEF-41E5-9F3C-88C52A7B6358}"/>
            </a:ext>
          </a:extLst>
        </xdr:cNvPr>
        <xdr:cNvSpPr txBox="1"/>
      </xdr:nvSpPr>
      <xdr:spPr>
        <a:xfrm>
          <a:off x="11900544" y="592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21607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D4FE8CB-3D3B-4FA3-BA81-3152A54E9594}"/>
            </a:ext>
          </a:extLst>
        </xdr:cNvPr>
        <xdr:cNvSpPr txBox="1"/>
      </xdr:nvSpPr>
      <xdr:spPr>
        <a:xfrm>
          <a:off x="1110298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5133710C-5F74-4745-A733-78CB74BF5F4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5B038838-3BB6-46ED-8663-9738D54E7FE7}"/>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17FB43F-2D44-43AE-BE7A-7B782B687D9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DE77535D-A530-432F-9772-D2C20C11048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7304B5A-15BA-4A67-8210-742E4F65A7E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634BFA8-59BC-4E9D-937C-FCC749D0698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CAC6325-E2A7-421D-82DE-5696F378C50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5F4195F-EC3F-4F94-8040-DF33E818300B}"/>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D4CAC259-FD6C-4F24-89E8-4BC661CACBF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DDFBD10F-C723-40C5-A54F-615D5B31598E}"/>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437F2400-001C-4A6C-9E43-01091FE0BAE1}"/>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A46F9469-57A0-41AF-8EEB-D17A87A99036}"/>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47C2C7B1-832B-494B-B3ED-FF49E87C211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EC14D481-193A-44A9-B4A3-6E9B1779115A}"/>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B3BD5090-A187-445D-ABBF-37E2D2CE5281}"/>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5A687223-04DC-4C68-BA4C-60BB5C1BE53B}"/>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44A7F33-1805-4AC1-A64B-C5B134377B05}"/>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99603EE-529C-4CD2-8417-0C32E7D44F88}"/>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E108F5BF-CEDC-4AEC-8FF1-F96787CA0EB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EA15463A-580C-4507-9B63-AF79E6227F26}"/>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AA4A04B-249D-4F18-80FB-B436A4A31F7E}"/>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E3C95710-6A89-4CC7-BDBD-D3F0F2805069}"/>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C52FFEDD-860D-442A-86A4-30992690B8DC}"/>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23319CF1-E14A-45EA-894A-A2B6714A9111}"/>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6E3D9789-71C0-4797-96EE-01DB58261587}"/>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0875CF3F-41D7-4EB3-993A-FF43E15DDD5C}"/>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29C1AE8C-9B37-484B-95D8-7D4B5A00C907}"/>
            </a:ext>
          </a:extLst>
        </xdr:cNvPr>
        <xdr:cNvSpPr txBox="1"/>
      </xdr:nvSpPr>
      <xdr:spPr>
        <a:xfrm>
          <a:off x="19547840" y="6548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8E536D38-06EE-47CA-B3AF-7E97582184F7}"/>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8B02F9EE-A81F-472D-8377-A6CB0EE44E01}"/>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D8A3EC07-D204-43AF-9962-10C6F79183CC}"/>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3D83027F-FB9A-4EE3-AE65-8C46F40E640A}"/>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EC7AB0FF-1804-436B-9B35-16775C9E034A}"/>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6DC8B34A-689A-48D9-AD7A-7AD917781F4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E4576C6-5967-470C-B1CD-6AD1FD89D15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514F0928-6B48-472D-8CCA-22E022434385}"/>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FC02816-0AAA-4366-A0DB-D4E522A626E6}"/>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23C3541-1E7E-4A92-A5E8-9B04F7F6A8C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16197</xdr:rowOff>
    </xdr:from>
    <xdr:to>
      <xdr:col>116</xdr:col>
      <xdr:colOff>114300</xdr:colOff>
      <xdr:row>38</xdr:row>
      <xdr:rowOff>117797</xdr:rowOff>
    </xdr:to>
    <xdr:sp macro="" textlink="">
      <xdr:nvSpPr>
        <xdr:cNvPr id="589" name="楕円 588">
          <a:extLst>
            <a:ext uri="{FF2B5EF4-FFF2-40B4-BE49-F238E27FC236}">
              <a16:creationId xmlns:a16="http://schemas.microsoft.com/office/drawing/2014/main" id="{4DEFAEEB-DEBE-4FC2-B422-2A313D9AE9F8}"/>
            </a:ext>
          </a:extLst>
        </xdr:cNvPr>
        <xdr:cNvSpPr/>
      </xdr:nvSpPr>
      <xdr:spPr>
        <a:xfrm>
          <a:off x="19458940" y="638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39074</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7410FCE2-68B7-469A-85AF-85A67E7C0B84}"/>
            </a:ext>
          </a:extLst>
        </xdr:cNvPr>
        <xdr:cNvSpPr txBox="1"/>
      </xdr:nvSpPr>
      <xdr:spPr>
        <a:xfrm>
          <a:off x="19547840" y="6241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18862</xdr:rowOff>
    </xdr:from>
    <xdr:to>
      <xdr:col>112</xdr:col>
      <xdr:colOff>38100</xdr:colOff>
      <xdr:row>38</xdr:row>
      <xdr:rowOff>120462</xdr:rowOff>
    </xdr:to>
    <xdr:sp macro="" textlink="">
      <xdr:nvSpPr>
        <xdr:cNvPr id="591" name="楕円 590">
          <a:extLst>
            <a:ext uri="{FF2B5EF4-FFF2-40B4-BE49-F238E27FC236}">
              <a16:creationId xmlns:a16="http://schemas.microsoft.com/office/drawing/2014/main" id="{ABD53721-B2FB-4DC7-A384-13053EBDCA21}"/>
            </a:ext>
          </a:extLst>
        </xdr:cNvPr>
        <xdr:cNvSpPr/>
      </xdr:nvSpPr>
      <xdr:spPr>
        <a:xfrm>
          <a:off x="18735040" y="63891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66997</xdr:rowOff>
    </xdr:from>
    <xdr:to>
      <xdr:col>116</xdr:col>
      <xdr:colOff>63500</xdr:colOff>
      <xdr:row>38</xdr:row>
      <xdr:rowOff>69662</xdr:rowOff>
    </xdr:to>
    <xdr:cxnSp macro="">
      <xdr:nvCxnSpPr>
        <xdr:cNvPr id="592" name="直線コネクタ 591">
          <a:extLst>
            <a:ext uri="{FF2B5EF4-FFF2-40B4-BE49-F238E27FC236}">
              <a16:creationId xmlns:a16="http://schemas.microsoft.com/office/drawing/2014/main" id="{0E1AA24B-D566-43D9-B0E9-3C6B81961AAD}"/>
            </a:ext>
          </a:extLst>
        </xdr:cNvPr>
        <xdr:cNvCxnSpPr/>
      </xdr:nvCxnSpPr>
      <xdr:spPr>
        <a:xfrm flipV="1">
          <a:off x="18778220" y="6437317"/>
          <a:ext cx="731520" cy="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19497</xdr:rowOff>
    </xdr:from>
    <xdr:to>
      <xdr:col>107</xdr:col>
      <xdr:colOff>101600</xdr:colOff>
      <xdr:row>38</xdr:row>
      <xdr:rowOff>121097</xdr:rowOff>
    </xdr:to>
    <xdr:sp macro="" textlink="">
      <xdr:nvSpPr>
        <xdr:cNvPr id="593" name="楕円 592">
          <a:extLst>
            <a:ext uri="{FF2B5EF4-FFF2-40B4-BE49-F238E27FC236}">
              <a16:creationId xmlns:a16="http://schemas.microsoft.com/office/drawing/2014/main" id="{5ACE746E-7357-4AD4-81C6-4414BC4ECF94}"/>
            </a:ext>
          </a:extLst>
        </xdr:cNvPr>
        <xdr:cNvSpPr/>
      </xdr:nvSpPr>
      <xdr:spPr>
        <a:xfrm>
          <a:off x="17937480" y="6389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69662</xdr:rowOff>
    </xdr:from>
    <xdr:to>
      <xdr:col>111</xdr:col>
      <xdr:colOff>177800</xdr:colOff>
      <xdr:row>38</xdr:row>
      <xdr:rowOff>70297</xdr:rowOff>
    </xdr:to>
    <xdr:cxnSp macro="">
      <xdr:nvCxnSpPr>
        <xdr:cNvPr id="594" name="直線コネクタ 593">
          <a:extLst>
            <a:ext uri="{FF2B5EF4-FFF2-40B4-BE49-F238E27FC236}">
              <a16:creationId xmlns:a16="http://schemas.microsoft.com/office/drawing/2014/main" id="{E0FEDB16-32A9-4730-8FCD-782B6B437CD1}"/>
            </a:ext>
          </a:extLst>
        </xdr:cNvPr>
        <xdr:cNvCxnSpPr/>
      </xdr:nvCxnSpPr>
      <xdr:spPr>
        <a:xfrm flipV="1">
          <a:off x="17988280" y="6439982"/>
          <a:ext cx="789940" cy="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23187</xdr:rowOff>
    </xdr:from>
    <xdr:to>
      <xdr:col>102</xdr:col>
      <xdr:colOff>165100</xdr:colOff>
      <xdr:row>38</xdr:row>
      <xdr:rowOff>124787</xdr:rowOff>
    </xdr:to>
    <xdr:sp macro="" textlink="">
      <xdr:nvSpPr>
        <xdr:cNvPr id="595" name="楕円 594">
          <a:extLst>
            <a:ext uri="{FF2B5EF4-FFF2-40B4-BE49-F238E27FC236}">
              <a16:creationId xmlns:a16="http://schemas.microsoft.com/office/drawing/2014/main" id="{5E31A919-BF01-4091-B8AE-4BC817D9A9E0}"/>
            </a:ext>
          </a:extLst>
        </xdr:cNvPr>
        <xdr:cNvSpPr/>
      </xdr:nvSpPr>
      <xdr:spPr>
        <a:xfrm>
          <a:off x="17162780" y="639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70297</xdr:rowOff>
    </xdr:from>
    <xdr:to>
      <xdr:col>107</xdr:col>
      <xdr:colOff>50800</xdr:colOff>
      <xdr:row>38</xdr:row>
      <xdr:rowOff>73987</xdr:rowOff>
    </xdr:to>
    <xdr:cxnSp macro="">
      <xdr:nvCxnSpPr>
        <xdr:cNvPr id="596" name="直線コネクタ 595">
          <a:extLst>
            <a:ext uri="{FF2B5EF4-FFF2-40B4-BE49-F238E27FC236}">
              <a16:creationId xmlns:a16="http://schemas.microsoft.com/office/drawing/2014/main" id="{3C48F539-1CC3-481C-845F-1D9C52C2BAA9}"/>
            </a:ext>
          </a:extLst>
        </xdr:cNvPr>
        <xdr:cNvCxnSpPr/>
      </xdr:nvCxnSpPr>
      <xdr:spPr>
        <a:xfrm flipV="1">
          <a:off x="17213580" y="6440617"/>
          <a:ext cx="774700" cy="3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24984</xdr:rowOff>
    </xdr:from>
    <xdr:to>
      <xdr:col>98</xdr:col>
      <xdr:colOff>38100</xdr:colOff>
      <xdr:row>38</xdr:row>
      <xdr:rowOff>126584</xdr:rowOff>
    </xdr:to>
    <xdr:sp macro="" textlink="">
      <xdr:nvSpPr>
        <xdr:cNvPr id="597" name="楕円 596">
          <a:extLst>
            <a:ext uri="{FF2B5EF4-FFF2-40B4-BE49-F238E27FC236}">
              <a16:creationId xmlns:a16="http://schemas.microsoft.com/office/drawing/2014/main" id="{70D63D96-49BC-41AD-B67C-F97490E04504}"/>
            </a:ext>
          </a:extLst>
        </xdr:cNvPr>
        <xdr:cNvSpPr/>
      </xdr:nvSpPr>
      <xdr:spPr>
        <a:xfrm>
          <a:off x="16388080" y="63953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73987</xdr:rowOff>
    </xdr:from>
    <xdr:to>
      <xdr:col>102</xdr:col>
      <xdr:colOff>114300</xdr:colOff>
      <xdr:row>38</xdr:row>
      <xdr:rowOff>75784</xdr:rowOff>
    </xdr:to>
    <xdr:cxnSp macro="">
      <xdr:nvCxnSpPr>
        <xdr:cNvPr id="598" name="直線コネクタ 597">
          <a:extLst>
            <a:ext uri="{FF2B5EF4-FFF2-40B4-BE49-F238E27FC236}">
              <a16:creationId xmlns:a16="http://schemas.microsoft.com/office/drawing/2014/main" id="{B39AB651-03FA-4CB3-8186-7FF5252431E7}"/>
            </a:ext>
          </a:extLst>
        </xdr:cNvPr>
        <xdr:cNvCxnSpPr/>
      </xdr:nvCxnSpPr>
      <xdr:spPr>
        <a:xfrm flipV="1">
          <a:off x="16431260" y="6444307"/>
          <a:ext cx="78232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B2531874-F72C-421D-AF72-5985D1100233}"/>
            </a:ext>
          </a:extLst>
        </xdr:cNvPr>
        <xdr:cNvSpPr txBox="1"/>
      </xdr:nvSpPr>
      <xdr:spPr>
        <a:xfrm>
          <a:off x="18528811" y="666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BED46A75-384D-413D-9005-0CE28D583941}"/>
            </a:ext>
          </a:extLst>
        </xdr:cNvPr>
        <xdr:cNvSpPr txBox="1"/>
      </xdr:nvSpPr>
      <xdr:spPr>
        <a:xfrm>
          <a:off x="17766811" y="66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8FC2F765-1A3E-4FD0-AC3B-FE5FDB3C95BC}"/>
            </a:ext>
          </a:extLst>
        </xdr:cNvPr>
        <xdr:cNvSpPr txBox="1"/>
      </xdr:nvSpPr>
      <xdr:spPr>
        <a:xfrm>
          <a:off x="16969251" y="6685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ACDCC643-4828-442E-ABC3-E243206D051C}"/>
            </a:ext>
          </a:extLst>
        </xdr:cNvPr>
        <xdr:cNvSpPr txBox="1"/>
      </xdr:nvSpPr>
      <xdr:spPr>
        <a:xfrm>
          <a:off x="16194551" y="6664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136989</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E3FFC31A-AD5C-41F5-9F9F-2E21A8C69CA5}"/>
            </a:ext>
          </a:extLst>
        </xdr:cNvPr>
        <xdr:cNvSpPr txBox="1"/>
      </xdr:nvSpPr>
      <xdr:spPr>
        <a:xfrm>
          <a:off x="18496495" y="6172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137625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35C71E9D-B71B-4AA5-AF5B-09F5990E690B}"/>
            </a:ext>
          </a:extLst>
        </xdr:cNvPr>
        <xdr:cNvSpPr txBox="1"/>
      </xdr:nvSpPr>
      <xdr:spPr>
        <a:xfrm>
          <a:off x="17734495" y="6172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141314</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AE462174-5BF0-4628-BE85-82D6B75548B3}"/>
            </a:ext>
          </a:extLst>
        </xdr:cNvPr>
        <xdr:cNvSpPr txBox="1"/>
      </xdr:nvSpPr>
      <xdr:spPr>
        <a:xfrm>
          <a:off x="16936935" y="6176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143111</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60FF3546-0586-4A60-96D1-744B813A7FC1}"/>
            </a:ext>
          </a:extLst>
        </xdr:cNvPr>
        <xdr:cNvSpPr txBox="1"/>
      </xdr:nvSpPr>
      <xdr:spPr>
        <a:xfrm>
          <a:off x="16162235" y="617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8A2FCC62-A5B8-483F-A392-1EFF9BC9087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75AADFE1-837D-4615-83FC-CE6640E5FEA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819B3709-1805-4600-ACF5-283A2E95C60E}"/>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8C6216C-EEF8-4DDE-B300-2AAB0A868A0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9F265463-7982-4877-90BF-D1F78B3A7F4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B50544E4-183D-4115-9F00-740338E006A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9844958-D4AB-4D17-9B9A-8273B3EB1E8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9BD58604-C1E1-4107-AE6A-08355C46358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517F8DBC-ACED-4A7A-9212-9F0B42E5339E}"/>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1E145223-0613-443C-80E6-DF2C268DB2B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7FE8950D-7313-42A7-AD7C-61F750FF1DA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B3AA0A60-1260-4729-BE77-AD96169CA44F}"/>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620922D4-1E40-4779-9B0C-972C5867AF12}"/>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51CDD809-0188-4F54-91A8-D9255D4D2167}"/>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6716E6A-EFDB-43B2-BB46-12DD4E7391C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A335F1F-33BC-4DB6-82E9-16C5C9E622DE}"/>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7B59BAA9-5483-432E-A5C4-BE14EC4685FA}"/>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DE328C4-2FE5-4539-89D9-16094678A16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87CDC737-13DE-4D7E-9533-3B342EA750A2}"/>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E5A6453D-88CC-422D-877A-DA79CEFCA9DF}"/>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DB20ACD-D211-44C4-B188-CCBD66E12B1D}"/>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CE06C86B-6D77-4EA7-9B37-11CD6C6E50A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509DC49F-29F4-446F-87A6-FAAF3AC0133F}"/>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3EB1F856-E2FE-4A4E-B203-590D3588B842}"/>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775CF75C-6B44-419E-9CB5-F8EE616E9EDE}"/>
            </a:ext>
          </a:extLst>
        </xdr:cNvPr>
        <xdr:cNvCxnSpPr/>
      </xdr:nvCxnSpPr>
      <xdr:spPr>
        <a:xfrm flipV="1">
          <a:off x="14375764" y="923925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27EA57F-15A6-4B0E-A3AB-3F01E486A4CB}"/>
            </a:ext>
          </a:extLst>
        </xdr:cNvPr>
        <xdr:cNvSpPr txBox="1"/>
      </xdr:nvSpPr>
      <xdr:spPr>
        <a:xfrm>
          <a:off x="14414500" y="1067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081D9822-025C-47DB-9E71-B5DD8BFDBB63}"/>
            </a:ext>
          </a:extLst>
        </xdr:cNvPr>
        <xdr:cNvCxnSpPr/>
      </xdr:nvCxnSpPr>
      <xdr:spPr>
        <a:xfrm>
          <a:off x="14287500" y="1067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CA2EE907-1511-4D6D-9CB2-3CC5BBE9AC57}"/>
            </a:ext>
          </a:extLst>
        </xdr:cNvPr>
        <xdr:cNvSpPr txBox="1"/>
      </xdr:nvSpPr>
      <xdr:spPr>
        <a:xfrm>
          <a:off x="14414500" y="9022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5F86678A-3B48-48DE-AAAA-FCA958B2541A}"/>
            </a:ext>
          </a:extLst>
        </xdr:cNvPr>
        <xdr:cNvCxnSpPr/>
      </xdr:nvCxnSpPr>
      <xdr:spPr>
        <a:xfrm>
          <a:off x="14287500" y="9239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55262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A7915673-0DEE-4B70-81BF-CFC20990E26D}"/>
            </a:ext>
          </a:extLst>
        </xdr:cNvPr>
        <xdr:cNvSpPr txBox="1"/>
      </xdr:nvSpPr>
      <xdr:spPr>
        <a:xfrm>
          <a:off x="14414500" y="99460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038C5A31-1FB0-4811-A405-B005AC99DC5B}"/>
            </a:ext>
          </a:extLst>
        </xdr:cNvPr>
        <xdr:cNvSpPr/>
      </xdr:nvSpPr>
      <xdr:spPr>
        <a:xfrm>
          <a:off x="14325600" y="996759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4DDECA96-6A2D-4263-BEC7-C3E9F0FB4DF8}"/>
            </a:ext>
          </a:extLst>
        </xdr:cNvPr>
        <xdr:cNvSpPr/>
      </xdr:nvSpPr>
      <xdr:spPr>
        <a:xfrm>
          <a:off x="13578840" y="992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0FA6DD57-18B0-4CFD-BD65-6CA1D9EA1BC2}"/>
            </a:ext>
          </a:extLst>
        </xdr:cNvPr>
        <xdr:cNvSpPr/>
      </xdr:nvSpPr>
      <xdr:spPr>
        <a:xfrm>
          <a:off x="12804140" y="9893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87C3D063-5C36-4F6E-A5BA-B4BCF7C996F3}"/>
            </a:ext>
          </a:extLst>
        </xdr:cNvPr>
        <xdr:cNvSpPr/>
      </xdr:nvSpPr>
      <xdr:spPr>
        <a:xfrm>
          <a:off x="12029440" y="9870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6A6EF398-3CD3-47C7-A7CE-F4AF4FF3D3C2}"/>
            </a:ext>
          </a:extLst>
        </xdr:cNvPr>
        <xdr:cNvSpPr/>
      </xdr:nvSpPr>
      <xdr:spPr>
        <a:xfrm>
          <a:off x="11231880" y="9841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A8A2F968-4BE0-4D18-914E-56A13C0AD45C}"/>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A48B7AD-2D81-4F8B-A2C4-A7116A4A046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E92E6F06-426A-487E-BF14-470964247E55}"/>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6ED1961A-B64C-4702-93C0-7F5B842D2FD5}"/>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747DBAA-5D05-4D2B-88DB-8A370FFA8E66}"/>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xdr:rowOff>
    </xdr:from>
    <xdr:to>
      <xdr:col>85</xdr:col>
      <xdr:colOff>177800</xdr:colOff>
      <xdr:row>59</xdr:row>
      <xdr:rowOff>113665</xdr:rowOff>
    </xdr:to>
    <xdr:sp macro="" textlink="">
      <xdr:nvSpPr>
        <xdr:cNvPr id="647" name="楕円 646">
          <a:extLst>
            <a:ext uri="{FF2B5EF4-FFF2-40B4-BE49-F238E27FC236}">
              <a16:creationId xmlns:a16="http://schemas.microsoft.com/office/drawing/2014/main" id="{A35E5164-6005-4273-8FE0-64A6B9B56EB7}"/>
            </a:ext>
          </a:extLst>
        </xdr:cNvPr>
        <xdr:cNvSpPr/>
      </xdr:nvSpPr>
      <xdr:spPr>
        <a:xfrm>
          <a:off x="14325600" y="990282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34942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D485BD5-661C-4E08-BD13-F81A0578F7FB}"/>
            </a:ext>
          </a:extLst>
        </xdr:cNvPr>
        <xdr:cNvSpPr txBox="1"/>
      </xdr:nvSpPr>
      <xdr:spPr>
        <a:xfrm>
          <a:off x="14414500"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156845</xdr:rowOff>
    </xdr:from>
    <xdr:to>
      <xdr:col>81</xdr:col>
      <xdr:colOff>101600</xdr:colOff>
      <xdr:row>59</xdr:row>
      <xdr:rowOff>86995</xdr:rowOff>
    </xdr:to>
    <xdr:sp macro="" textlink="">
      <xdr:nvSpPr>
        <xdr:cNvPr id="649" name="楕円 648">
          <a:extLst>
            <a:ext uri="{FF2B5EF4-FFF2-40B4-BE49-F238E27FC236}">
              <a16:creationId xmlns:a16="http://schemas.microsoft.com/office/drawing/2014/main" id="{AF8047DA-330B-49AF-B1D4-66E6047C6E11}"/>
            </a:ext>
          </a:extLst>
        </xdr:cNvPr>
        <xdr:cNvSpPr/>
      </xdr:nvSpPr>
      <xdr:spPr>
        <a:xfrm>
          <a:off x="13578840" y="9879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36195</xdr:rowOff>
    </xdr:from>
    <xdr:to>
      <xdr:col>85</xdr:col>
      <xdr:colOff>127000</xdr:colOff>
      <xdr:row>59</xdr:row>
      <xdr:rowOff>62865</xdr:rowOff>
    </xdr:to>
    <xdr:cxnSp macro="">
      <xdr:nvCxnSpPr>
        <xdr:cNvPr id="650" name="直線コネクタ 649">
          <a:extLst>
            <a:ext uri="{FF2B5EF4-FFF2-40B4-BE49-F238E27FC236}">
              <a16:creationId xmlns:a16="http://schemas.microsoft.com/office/drawing/2014/main" id="{0700A0D4-94BD-42D0-81AE-1FAC8EDB0531}"/>
            </a:ext>
          </a:extLst>
        </xdr:cNvPr>
        <xdr:cNvCxnSpPr/>
      </xdr:nvCxnSpPr>
      <xdr:spPr>
        <a:xfrm>
          <a:off x="13629640" y="9926955"/>
          <a:ext cx="74676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103505</xdr:rowOff>
    </xdr:from>
    <xdr:to>
      <xdr:col>76</xdr:col>
      <xdr:colOff>165100</xdr:colOff>
      <xdr:row>59</xdr:row>
      <xdr:rowOff>33655</xdr:rowOff>
    </xdr:to>
    <xdr:sp macro="" textlink="">
      <xdr:nvSpPr>
        <xdr:cNvPr id="651" name="楕円 650">
          <a:extLst>
            <a:ext uri="{FF2B5EF4-FFF2-40B4-BE49-F238E27FC236}">
              <a16:creationId xmlns:a16="http://schemas.microsoft.com/office/drawing/2014/main" id="{DAEE6F0F-316C-4FEB-8550-293A4BA9D0A1}"/>
            </a:ext>
          </a:extLst>
        </xdr:cNvPr>
        <xdr:cNvSpPr/>
      </xdr:nvSpPr>
      <xdr:spPr>
        <a:xfrm>
          <a:off x="12804140" y="9826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154305</xdr:rowOff>
    </xdr:from>
    <xdr:to>
      <xdr:col>81</xdr:col>
      <xdr:colOff>50800</xdr:colOff>
      <xdr:row>59</xdr:row>
      <xdr:rowOff>36195</xdr:rowOff>
    </xdr:to>
    <xdr:cxnSp macro="">
      <xdr:nvCxnSpPr>
        <xdr:cNvPr id="652" name="直線コネクタ 651">
          <a:extLst>
            <a:ext uri="{FF2B5EF4-FFF2-40B4-BE49-F238E27FC236}">
              <a16:creationId xmlns:a16="http://schemas.microsoft.com/office/drawing/2014/main" id="{3AEA4798-8EAC-409C-BC2E-54DB8DD6D751}"/>
            </a:ext>
          </a:extLst>
        </xdr:cNvPr>
        <xdr:cNvCxnSpPr/>
      </xdr:nvCxnSpPr>
      <xdr:spPr>
        <a:xfrm>
          <a:off x="12854940" y="9877425"/>
          <a:ext cx="7747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36830</xdr:rowOff>
    </xdr:from>
    <xdr:to>
      <xdr:col>72</xdr:col>
      <xdr:colOff>38100</xdr:colOff>
      <xdr:row>58</xdr:row>
      <xdr:rowOff>138430</xdr:rowOff>
    </xdr:to>
    <xdr:sp macro="" textlink="">
      <xdr:nvSpPr>
        <xdr:cNvPr id="653" name="楕円 652">
          <a:extLst>
            <a:ext uri="{FF2B5EF4-FFF2-40B4-BE49-F238E27FC236}">
              <a16:creationId xmlns:a16="http://schemas.microsoft.com/office/drawing/2014/main" id="{8AF480CB-C4CD-47B6-AAE4-780FF93283A3}"/>
            </a:ext>
          </a:extLst>
        </xdr:cNvPr>
        <xdr:cNvSpPr/>
      </xdr:nvSpPr>
      <xdr:spPr>
        <a:xfrm>
          <a:off x="12029440" y="97599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87630</xdr:rowOff>
    </xdr:from>
    <xdr:to>
      <xdr:col>76</xdr:col>
      <xdr:colOff>114300</xdr:colOff>
      <xdr:row>58</xdr:row>
      <xdr:rowOff>154305</xdr:rowOff>
    </xdr:to>
    <xdr:cxnSp macro="">
      <xdr:nvCxnSpPr>
        <xdr:cNvPr id="654" name="直線コネクタ 653">
          <a:extLst>
            <a:ext uri="{FF2B5EF4-FFF2-40B4-BE49-F238E27FC236}">
              <a16:creationId xmlns:a16="http://schemas.microsoft.com/office/drawing/2014/main" id="{8C254585-C4AF-4D2A-B29D-A7E59C3816C6}"/>
            </a:ext>
          </a:extLst>
        </xdr:cNvPr>
        <xdr:cNvCxnSpPr/>
      </xdr:nvCxnSpPr>
      <xdr:spPr>
        <a:xfrm>
          <a:off x="12072620" y="9810750"/>
          <a:ext cx="78232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141605</xdr:rowOff>
    </xdr:from>
    <xdr:to>
      <xdr:col>67</xdr:col>
      <xdr:colOff>101600</xdr:colOff>
      <xdr:row>58</xdr:row>
      <xdr:rowOff>71755</xdr:rowOff>
    </xdr:to>
    <xdr:sp macro="" textlink="">
      <xdr:nvSpPr>
        <xdr:cNvPr id="655" name="楕円 654">
          <a:extLst>
            <a:ext uri="{FF2B5EF4-FFF2-40B4-BE49-F238E27FC236}">
              <a16:creationId xmlns:a16="http://schemas.microsoft.com/office/drawing/2014/main" id="{D828445B-ABD6-4EA0-970A-7BD675E330B1}"/>
            </a:ext>
          </a:extLst>
        </xdr:cNvPr>
        <xdr:cNvSpPr/>
      </xdr:nvSpPr>
      <xdr:spPr>
        <a:xfrm>
          <a:off x="11231880" y="96970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20955</xdr:rowOff>
    </xdr:from>
    <xdr:to>
      <xdr:col>71</xdr:col>
      <xdr:colOff>177800</xdr:colOff>
      <xdr:row>58</xdr:row>
      <xdr:rowOff>87630</xdr:rowOff>
    </xdr:to>
    <xdr:cxnSp macro="">
      <xdr:nvCxnSpPr>
        <xdr:cNvPr id="656" name="直線コネクタ 655">
          <a:extLst>
            <a:ext uri="{FF2B5EF4-FFF2-40B4-BE49-F238E27FC236}">
              <a16:creationId xmlns:a16="http://schemas.microsoft.com/office/drawing/2014/main" id="{10199770-D1ED-4FAD-942E-0BC9C3C4852D}"/>
            </a:ext>
          </a:extLst>
        </xdr:cNvPr>
        <xdr:cNvCxnSpPr/>
      </xdr:nvCxnSpPr>
      <xdr:spPr>
        <a:xfrm>
          <a:off x="11282680" y="9744075"/>
          <a:ext cx="78994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123842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8EED8E9C-2E50-4BF6-AE90-A4A4759AC1A5}"/>
            </a:ext>
          </a:extLst>
        </xdr:cNvPr>
        <xdr:cNvSpPr txBox="1"/>
      </xdr:nvSpPr>
      <xdr:spPr>
        <a:xfrm>
          <a:off x="13437244" y="1001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91457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6D9E23D8-F0A8-4018-A6AD-293EB904E335}"/>
            </a:ext>
          </a:extLst>
        </xdr:cNvPr>
        <xdr:cNvSpPr txBox="1"/>
      </xdr:nvSpPr>
      <xdr:spPr>
        <a:xfrm>
          <a:off x="12675244" y="998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68597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C235BEB-374E-4120-9668-68FA063F8154}"/>
            </a:ext>
          </a:extLst>
        </xdr:cNvPr>
        <xdr:cNvSpPr txBox="1"/>
      </xdr:nvSpPr>
      <xdr:spPr>
        <a:xfrm>
          <a:off x="11900544" y="9959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7753E9D9-338B-43F3-A7D3-61D7114BEE1E}"/>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103522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A97E11D6-64DD-4194-BCD7-787085AFA62D}"/>
            </a:ext>
          </a:extLst>
        </xdr:cNvPr>
        <xdr:cNvSpPr txBox="1"/>
      </xdr:nvSpPr>
      <xdr:spPr>
        <a:xfrm>
          <a:off x="134372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50182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C9F953F4-D0C5-47D5-B024-12A4F2E0E13E}"/>
            </a:ext>
          </a:extLst>
        </xdr:cNvPr>
        <xdr:cNvSpPr txBox="1"/>
      </xdr:nvSpPr>
      <xdr:spPr>
        <a:xfrm>
          <a:off x="12675244" y="9605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154957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67409892-B6A9-4107-B261-91B02C269E64}"/>
            </a:ext>
          </a:extLst>
        </xdr:cNvPr>
        <xdr:cNvSpPr txBox="1"/>
      </xdr:nvSpPr>
      <xdr:spPr>
        <a:xfrm>
          <a:off x="11900544" y="954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88282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4F79C7B5-5D55-467C-9E26-27836A143D0B}"/>
            </a:ext>
          </a:extLst>
        </xdr:cNvPr>
        <xdr:cNvSpPr txBox="1"/>
      </xdr:nvSpPr>
      <xdr:spPr>
        <a:xfrm>
          <a:off x="1110298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A9ED541-8544-457D-A863-99385204AAB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889EB721-6D31-451A-AC36-46A5FCB88E32}"/>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B51E460A-C7B4-4F87-B3F8-D38803A83711}"/>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CEC0A14D-434E-4429-A451-D21BBB33994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5FE63660-9679-4137-BC3A-1CBDF51B578B}"/>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36E7FE3-E36D-4138-BC1B-A47B301E34E1}"/>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25735C95-F734-4703-BFCC-95DA5829D39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B7ECF414-D8C7-448A-AA99-CACFF4E64836}"/>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13D993F5-B907-4B95-9ACE-164CBC0882F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AA1D9DD0-8269-48C3-AFE1-CE6A8D8316C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88C38240-4A71-4DAB-9C89-C265B49814AE}"/>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14AECB69-7EA3-48A6-9113-297464CFD672}"/>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6ADBF928-7BD9-48EB-A568-BA95CF44D602}"/>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28C90DE7-BDAC-4596-A824-E20CF265863A}"/>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BF1D1FDA-1193-47E0-B2A4-D27B946DD04F}"/>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75E07457-340D-4997-A6DE-E2BF3494E4EA}"/>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B7A656B-CCC4-4DF2-9585-1574F7050BB4}"/>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7BFBC1C0-614D-43AC-9265-DC4115A928E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41EB50B4-38DA-4D24-BD7A-4594F9715D8A}"/>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B97789EC-FBFF-475A-AF75-2252A231ACD7}"/>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28B337D3-6F4D-4E92-BCA5-EADEB54EF148}"/>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606FD5A5-E077-4B6C-B7C9-AFBFE285D208}"/>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53AFE91-27D3-4915-B630-F1845A46499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1C5A5F03-38DF-408B-A6F8-8B2D6B15962A}"/>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1BE95DA0-E630-4E71-987C-ADDE67DE227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199A8BF1-EB19-421A-9904-9931AD78EE93}"/>
            </a:ext>
          </a:extLst>
        </xdr:cNvPr>
        <xdr:cNvCxnSpPr/>
      </xdr:nvCxnSpPr>
      <xdr:spPr>
        <a:xfrm flipV="1">
          <a:off x="19509104" y="9358993"/>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989B5737-8686-4F36-A3F8-A48262A1EF85}"/>
            </a:ext>
          </a:extLst>
        </xdr:cNvPr>
        <xdr:cNvSpPr txBox="1"/>
      </xdr:nvSpPr>
      <xdr:spPr>
        <a:xfrm>
          <a:off x="19547840" y="10814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479A3665-B13D-40C6-911C-FF6E156EC96A}"/>
            </a:ext>
          </a:extLst>
        </xdr:cNvPr>
        <xdr:cNvCxnSpPr/>
      </xdr:nvCxnSpPr>
      <xdr:spPr>
        <a:xfrm>
          <a:off x="19443700" y="1081060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70155CD9-9C90-444B-B807-EC967196B1BC}"/>
            </a:ext>
          </a:extLst>
        </xdr:cNvPr>
        <xdr:cNvSpPr txBox="1"/>
      </xdr:nvSpPr>
      <xdr:spPr>
        <a:xfrm>
          <a:off x="19547840" y="9138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5139CEEF-9102-4109-9870-F21AA65A2837}"/>
            </a:ext>
          </a:extLst>
        </xdr:cNvPr>
        <xdr:cNvCxnSpPr/>
      </xdr:nvCxnSpPr>
      <xdr:spPr>
        <a:xfrm>
          <a:off x="19443700" y="93589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B60DC777-FE3A-43D7-8B60-347529B6D11C}"/>
            </a:ext>
          </a:extLst>
        </xdr:cNvPr>
        <xdr:cNvSpPr txBox="1"/>
      </xdr:nvSpPr>
      <xdr:spPr>
        <a:xfrm>
          <a:off x="19547840" y="103577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ACF7E914-C74F-4847-A1AB-F61BD0620E8E}"/>
            </a:ext>
          </a:extLst>
        </xdr:cNvPr>
        <xdr:cNvSpPr/>
      </xdr:nvSpPr>
      <xdr:spPr>
        <a:xfrm>
          <a:off x="19458940" y="103793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C62A7F15-A88E-4FD9-A82B-6C03F0AB2C3D}"/>
            </a:ext>
          </a:extLst>
        </xdr:cNvPr>
        <xdr:cNvSpPr/>
      </xdr:nvSpPr>
      <xdr:spPr>
        <a:xfrm>
          <a:off x="1873504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11313D8D-581B-46DB-8EDC-54517ECD393C}"/>
            </a:ext>
          </a:extLst>
        </xdr:cNvPr>
        <xdr:cNvSpPr/>
      </xdr:nvSpPr>
      <xdr:spPr>
        <a:xfrm>
          <a:off x="179374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5A2098DE-C62C-4D95-BE3A-76D44DC06876}"/>
            </a:ext>
          </a:extLst>
        </xdr:cNvPr>
        <xdr:cNvSpPr/>
      </xdr:nvSpPr>
      <xdr:spPr>
        <a:xfrm>
          <a:off x="17162780" y="103630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13DBEE1A-B872-4949-AFC8-4B502B1B4F4D}"/>
            </a:ext>
          </a:extLst>
        </xdr:cNvPr>
        <xdr:cNvSpPr/>
      </xdr:nvSpPr>
      <xdr:spPr>
        <a:xfrm>
          <a:off x="16388080" y="103630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D82743CC-5587-4945-AFA7-37FD4FC721EE}"/>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C7EEA1A-FD4B-4DCE-9415-0CF0CE1AA78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9976855-D6D9-4D12-9BA4-4F0153347C69}"/>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635B129-3ABD-439F-A94B-33CBD10786DF}"/>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AC93BB61-607E-47FD-BEEF-3B9FBD1748C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120650</xdr:rowOff>
    </xdr:from>
    <xdr:to>
      <xdr:col>116</xdr:col>
      <xdr:colOff>114300</xdr:colOff>
      <xdr:row>58</xdr:row>
      <xdr:rowOff>50800</xdr:rowOff>
    </xdr:to>
    <xdr:sp macro="" textlink="">
      <xdr:nvSpPr>
        <xdr:cNvPr id="706" name="楕円 705">
          <a:extLst>
            <a:ext uri="{FF2B5EF4-FFF2-40B4-BE49-F238E27FC236}">
              <a16:creationId xmlns:a16="http://schemas.microsoft.com/office/drawing/2014/main" id="{33F585BF-420C-4246-8435-431BE99931CD}"/>
            </a:ext>
          </a:extLst>
        </xdr:cNvPr>
        <xdr:cNvSpPr/>
      </xdr:nvSpPr>
      <xdr:spPr>
        <a:xfrm>
          <a:off x="1945894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143527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99AC2A6C-E97D-415F-88E0-59CB1524D37C}"/>
            </a:ext>
          </a:extLst>
        </xdr:cNvPr>
        <xdr:cNvSpPr txBox="1"/>
      </xdr:nvSpPr>
      <xdr:spPr>
        <a:xfrm>
          <a:off x="19547840" y="9531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120650</xdr:rowOff>
    </xdr:from>
    <xdr:to>
      <xdr:col>112</xdr:col>
      <xdr:colOff>38100</xdr:colOff>
      <xdr:row>58</xdr:row>
      <xdr:rowOff>50800</xdr:rowOff>
    </xdr:to>
    <xdr:sp macro="" textlink="">
      <xdr:nvSpPr>
        <xdr:cNvPr id="708" name="楕円 707">
          <a:extLst>
            <a:ext uri="{FF2B5EF4-FFF2-40B4-BE49-F238E27FC236}">
              <a16:creationId xmlns:a16="http://schemas.microsoft.com/office/drawing/2014/main" id="{E7DA8871-48FC-4C38-A2B9-DB9D832915B7}"/>
            </a:ext>
          </a:extLst>
        </xdr:cNvPr>
        <xdr:cNvSpPr/>
      </xdr:nvSpPr>
      <xdr:spPr>
        <a:xfrm>
          <a:off x="18735040" y="96761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0</xdr:rowOff>
    </xdr:from>
    <xdr:to>
      <xdr:col>116</xdr:col>
      <xdr:colOff>63500</xdr:colOff>
      <xdr:row>58</xdr:row>
      <xdr:rowOff>0</xdr:rowOff>
    </xdr:to>
    <xdr:cxnSp macro="">
      <xdr:nvCxnSpPr>
        <xdr:cNvPr id="709" name="直線コネクタ 708">
          <a:extLst>
            <a:ext uri="{FF2B5EF4-FFF2-40B4-BE49-F238E27FC236}">
              <a16:creationId xmlns:a16="http://schemas.microsoft.com/office/drawing/2014/main" id="{B5EA5ED5-E994-456D-B87C-9243DC47D2A7}"/>
            </a:ext>
          </a:extLst>
        </xdr:cNvPr>
        <xdr:cNvCxnSpPr/>
      </xdr:nvCxnSpPr>
      <xdr:spPr>
        <a:xfrm>
          <a:off x="18778220" y="972312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120650</xdr:rowOff>
    </xdr:from>
    <xdr:to>
      <xdr:col>107</xdr:col>
      <xdr:colOff>101600</xdr:colOff>
      <xdr:row>58</xdr:row>
      <xdr:rowOff>50800</xdr:rowOff>
    </xdr:to>
    <xdr:sp macro="" textlink="">
      <xdr:nvSpPr>
        <xdr:cNvPr id="710" name="楕円 709">
          <a:extLst>
            <a:ext uri="{FF2B5EF4-FFF2-40B4-BE49-F238E27FC236}">
              <a16:creationId xmlns:a16="http://schemas.microsoft.com/office/drawing/2014/main" id="{4D8AE7ED-9033-4443-911D-84E06CE7ECA6}"/>
            </a:ext>
          </a:extLst>
        </xdr:cNvPr>
        <xdr:cNvSpPr/>
      </xdr:nvSpPr>
      <xdr:spPr>
        <a:xfrm>
          <a:off x="1793748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0</xdr:rowOff>
    </xdr:from>
    <xdr:to>
      <xdr:col>111</xdr:col>
      <xdr:colOff>177800</xdr:colOff>
      <xdr:row>58</xdr:row>
      <xdr:rowOff>0</xdr:rowOff>
    </xdr:to>
    <xdr:cxnSp macro="">
      <xdr:nvCxnSpPr>
        <xdr:cNvPr id="711" name="直線コネクタ 710">
          <a:extLst>
            <a:ext uri="{FF2B5EF4-FFF2-40B4-BE49-F238E27FC236}">
              <a16:creationId xmlns:a16="http://schemas.microsoft.com/office/drawing/2014/main" id="{CEA38DFB-F33D-489C-9474-7993867CBC88}"/>
            </a:ext>
          </a:extLst>
        </xdr:cNvPr>
        <xdr:cNvCxnSpPr/>
      </xdr:nvCxnSpPr>
      <xdr:spPr>
        <a:xfrm>
          <a:off x="17988280" y="97231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120650</xdr:rowOff>
    </xdr:from>
    <xdr:to>
      <xdr:col>102</xdr:col>
      <xdr:colOff>165100</xdr:colOff>
      <xdr:row>58</xdr:row>
      <xdr:rowOff>50800</xdr:rowOff>
    </xdr:to>
    <xdr:sp macro="" textlink="">
      <xdr:nvSpPr>
        <xdr:cNvPr id="712" name="楕円 711">
          <a:extLst>
            <a:ext uri="{FF2B5EF4-FFF2-40B4-BE49-F238E27FC236}">
              <a16:creationId xmlns:a16="http://schemas.microsoft.com/office/drawing/2014/main" id="{39657794-892C-4A56-88F9-512223D83262}"/>
            </a:ext>
          </a:extLst>
        </xdr:cNvPr>
        <xdr:cNvSpPr/>
      </xdr:nvSpPr>
      <xdr:spPr>
        <a:xfrm>
          <a:off x="17162780" y="96761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0</xdr:rowOff>
    </xdr:from>
    <xdr:to>
      <xdr:col>107</xdr:col>
      <xdr:colOff>50800</xdr:colOff>
      <xdr:row>58</xdr:row>
      <xdr:rowOff>0</xdr:rowOff>
    </xdr:to>
    <xdr:cxnSp macro="">
      <xdr:nvCxnSpPr>
        <xdr:cNvPr id="713" name="直線コネクタ 712">
          <a:extLst>
            <a:ext uri="{FF2B5EF4-FFF2-40B4-BE49-F238E27FC236}">
              <a16:creationId xmlns:a16="http://schemas.microsoft.com/office/drawing/2014/main" id="{AF059388-F130-4CEE-AF30-1B53136A6744}"/>
            </a:ext>
          </a:extLst>
        </xdr:cNvPr>
        <xdr:cNvCxnSpPr/>
      </xdr:nvCxnSpPr>
      <xdr:spPr>
        <a:xfrm>
          <a:off x="17213580" y="972312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136978</xdr:rowOff>
    </xdr:from>
    <xdr:to>
      <xdr:col>98</xdr:col>
      <xdr:colOff>38100</xdr:colOff>
      <xdr:row>58</xdr:row>
      <xdr:rowOff>67128</xdr:rowOff>
    </xdr:to>
    <xdr:sp macro="" textlink="">
      <xdr:nvSpPr>
        <xdr:cNvPr id="714" name="楕円 713">
          <a:extLst>
            <a:ext uri="{FF2B5EF4-FFF2-40B4-BE49-F238E27FC236}">
              <a16:creationId xmlns:a16="http://schemas.microsoft.com/office/drawing/2014/main" id="{3426963B-9C05-4B71-8357-9E6E863CFAC8}"/>
            </a:ext>
          </a:extLst>
        </xdr:cNvPr>
        <xdr:cNvSpPr/>
      </xdr:nvSpPr>
      <xdr:spPr>
        <a:xfrm>
          <a:off x="16388080" y="969245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0</xdr:rowOff>
    </xdr:from>
    <xdr:to>
      <xdr:col>102</xdr:col>
      <xdr:colOff>114300</xdr:colOff>
      <xdr:row>58</xdr:row>
      <xdr:rowOff>16328</xdr:rowOff>
    </xdr:to>
    <xdr:cxnSp macro="">
      <xdr:nvCxnSpPr>
        <xdr:cNvPr id="715" name="直線コネクタ 714">
          <a:extLst>
            <a:ext uri="{FF2B5EF4-FFF2-40B4-BE49-F238E27FC236}">
              <a16:creationId xmlns:a16="http://schemas.microsoft.com/office/drawing/2014/main" id="{F98C7DD3-569A-4736-B326-26FAB584C260}"/>
            </a:ext>
          </a:extLst>
        </xdr:cNvPr>
        <xdr:cNvCxnSpPr/>
      </xdr:nvCxnSpPr>
      <xdr:spPr>
        <a:xfrm flipV="1">
          <a:off x="16431260" y="9723120"/>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3134B8EF-DDA5-44E4-A5FF-805015596C18}"/>
            </a:ext>
          </a:extLst>
        </xdr:cNvPr>
        <xdr:cNvSpPr txBox="1"/>
      </xdr:nvSpPr>
      <xdr:spPr>
        <a:xfrm>
          <a:off x="1856112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734071B5-F22F-4CF3-B918-BF5EE8C02C14}"/>
            </a:ext>
          </a:extLst>
        </xdr:cNvPr>
        <xdr:cNvSpPr txBox="1"/>
      </xdr:nvSpPr>
      <xdr:spPr>
        <a:xfrm>
          <a:off x="177762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49E7BEE2-B564-45DE-AD3B-C5F402E21C5A}"/>
            </a:ext>
          </a:extLst>
        </xdr:cNvPr>
        <xdr:cNvSpPr txBox="1"/>
      </xdr:nvSpPr>
      <xdr:spPr>
        <a:xfrm>
          <a:off x="170015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8DADD996-1E6F-4872-BDF0-B50EDE579A33}"/>
            </a:ext>
          </a:extLst>
        </xdr:cNvPr>
        <xdr:cNvSpPr txBox="1"/>
      </xdr:nvSpPr>
      <xdr:spPr>
        <a:xfrm>
          <a:off x="16226867" y="1045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67327</xdr:rowOff>
    </xdr:from>
    <xdr:ext cx="469744" cy="259045"/>
    <xdr:sp macro="" textlink="">
      <xdr:nvSpPr>
        <xdr:cNvPr id="720" name="n_1mainValue【保健センター・保健所】&#10;一人当たり面積">
          <a:extLst>
            <a:ext uri="{FF2B5EF4-FFF2-40B4-BE49-F238E27FC236}">
              <a16:creationId xmlns:a16="http://schemas.microsoft.com/office/drawing/2014/main" id="{B9A93890-8D3B-43BB-8538-BB2F84E62A7B}"/>
            </a:ext>
          </a:extLst>
        </xdr:cNvPr>
        <xdr:cNvSpPr txBox="1"/>
      </xdr:nvSpPr>
      <xdr:spPr>
        <a:xfrm>
          <a:off x="1856112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67327</xdr:rowOff>
    </xdr:from>
    <xdr:ext cx="469744" cy="259045"/>
    <xdr:sp macro="" textlink="">
      <xdr:nvSpPr>
        <xdr:cNvPr id="721" name="n_2mainValue【保健センター・保健所】&#10;一人当たり面積">
          <a:extLst>
            <a:ext uri="{FF2B5EF4-FFF2-40B4-BE49-F238E27FC236}">
              <a16:creationId xmlns:a16="http://schemas.microsoft.com/office/drawing/2014/main" id="{A5DD830C-41AC-4D6A-B21F-4B5DDBF95928}"/>
            </a:ext>
          </a:extLst>
        </xdr:cNvPr>
        <xdr:cNvSpPr txBox="1"/>
      </xdr:nvSpPr>
      <xdr:spPr>
        <a:xfrm>
          <a:off x="1777626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67327</xdr:rowOff>
    </xdr:from>
    <xdr:ext cx="469744" cy="259045"/>
    <xdr:sp macro="" textlink="">
      <xdr:nvSpPr>
        <xdr:cNvPr id="722" name="n_3mainValue【保健センター・保健所】&#10;一人当たり面積">
          <a:extLst>
            <a:ext uri="{FF2B5EF4-FFF2-40B4-BE49-F238E27FC236}">
              <a16:creationId xmlns:a16="http://schemas.microsoft.com/office/drawing/2014/main" id="{803804DB-FBC7-416F-8503-2AA218BC2292}"/>
            </a:ext>
          </a:extLst>
        </xdr:cNvPr>
        <xdr:cNvSpPr txBox="1"/>
      </xdr:nvSpPr>
      <xdr:spPr>
        <a:xfrm>
          <a:off x="17001567" y="945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83655</xdr:rowOff>
    </xdr:from>
    <xdr:ext cx="469744" cy="259045"/>
    <xdr:sp macro="" textlink="">
      <xdr:nvSpPr>
        <xdr:cNvPr id="723" name="n_4mainValue【保健センター・保健所】&#10;一人当たり面積">
          <a:extLst>
            <a:ext uri="{FF2B5EF4-FFF2-40B4-BE49-F238E27FC236}">
              <a16:creationId xmlns:a16="http://schemas.microsoft.com/office/drawing/2014/main" id="{39E96263-EDD4-4B70-B488-84778A97B4ED}"/>
            </a:ext>
          </a:extLst>
        </xdr:cNvPr>
        <xdr:cNvSpPr txBox="1"/>
      </xdr:nvSpPr>
      <xdr:spPr>
        <a:xfrm>
          <a:off x="16226867" y="947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DF63C94E-2C6E-4DA0-AFE6-420488BF2AF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8F732B7-A9F3-4D09-910A-4D758E19683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684B1C55-67CC-4536-AAAD-FB996D928E46}"/>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CD316439-09C1-474D-9C6F-A858263E63EB}"/>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59E1ABF4-1164-42B4-A8CF-6F5407702A0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4BA17CC-DE83-46CC-943B-E9F075B453B9}"/>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F69043C0-C29E-406E-911A-02F38908F90E}"/>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FFBFC05D-49DB-4E98-9008-596C8BD6579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6391097C-3AD0-4D43-9329-7E77D79EC36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9F909660-0FA4-4385-9663-BD023F397F4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3648EED1-19D0-4A67-B8A1-7D09FA895D6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038F83E-0D53-41CE-ABF2-6C817F86D277}"/>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C3B7513A-D423-4723-B8B9-48B91D126FC6}"/>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178DA660-44EB-4D3F-9441-7D528FFEC59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20A2607C-F575-4207-8FF8-BF905FBD352C}"/>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23BC741E-3DB5-4779-AB28-8A3C21498B1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2125EBB8-5F5C-4179-8090-47C9AFF3D8CA}"/>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448548A-F5D0-47EC-82D8-7FD6524D9B51}"/>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14A88533-26AF-49FB-8B57-BB92454D8F5B}"/>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382E2E51-F3B4-4732-86CC-632E7FB0CFD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373A754F-0BF0-484C-8ECD-B5554A73F73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8F7BF2C-4C11-40DB-AA29-F023D78CDCA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4622C16A-8B3F-456E-BE85-E982AF114F4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7304D95E-1D26-4859-82D8-4DA1F0E12AB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9DBE503D-F828-4716-9ADE-F5A02BC36FD2}"/>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6DDBDE91-A5E0-4DF2-94BB-8EF96EDDBF23}"/>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1E44B731-048D-4B1F-90B2-01B0D052F796}"/>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9A45E6C-5E5F-4CFE-AA47-A1D2DEDCBC80}"/>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9E98F3E5-65B9-49F0-83E9-1D319EBCE4E3}"/>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9556E485-3D8B-4800-BF0F-F0301C43C187}"/>
            </a:ext>
          </a:extLst>
        </xdr:cNvPr>
        <xdr:cNvSpPr txBox="1"/>
      </xdr:nvSpPr>
      <xdr:spPr>
        <a:xfrm>
          <a:off x="14414500" y="13606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DD3D9A2A-78D5-4B3F-B863-3541472751B2}"/>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EE6F2A3A-B85C-41A7-B5C5-022006C5B0A2}"/>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60EC6B51-0E58-429A-9F1F-920C57729241}"/>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61BDEA13-ED64-4431-8636-E5B74199E07C}"/>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BF732560-2D88-470B-AC55-21752B372528}"/>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CFA6021-5CAE-4A9C-BCB8-9899786EC334}"/>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A00EBBF0-9618-4E0D-995D-2EB721F26FC6}"/>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CD3F32CE-851B-4D4D-BF1F-F45325B0F7EA}"/>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729B4BD2-E9A0-4C99-A531-3155D673515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82A8C492-53A4-40FD-AEE5-6D846F20D178}"/>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153036</xdr:rowOff>
    </xdr:from>
    <xdr:to>
      <xdr:col>85</xdr:col>
      <xdr:colOff>177800</xdr:colOff>
      <xdr:row>85</xdr:row>
      <xdr:rowOff>83186</xdr:rowOff>
    </xdr:to>
    <xdr:sp macro="" textlink="">
      <xdr:nvSpPr>
        <xdr:cNvPr id="764" name="楕円 763">
          <a:extLst>
            <a:ext uri="{FF2B5EF4-FFF2-40B4-BE49-F238E27FC236}">
              <a16:creationId xmlns:a16="http://schemas.microsoft.com/office/drawing/2014/main" id="{FF72F8F2-FC67-4D7C-B3B4-DDDD6A916CF1}"/>
            </a:ext>
          </a:extLst>
        </xdr:cNvPr>
        <xdr:cNvSpPr/>
      </xdr:nvSpPr>
      <xdr:spPr>
        <a:xfrm>
          <a:off x="14325600" y="1423479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131463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22566CE8-6E2E-4885-8095-348EEA49983F}"/>
            </a:ext>
          </a:extLst>
        </xdr:cNvPr>
        <xdr:cNvSpPr txBox="1"/>
      </xdr:nvSpPr>
      <xdr:spPr>
        <a:xfrm>
          <a:off x="14414500" y="14213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122555</xdr:rowOff>
    </xdr:from>
    <xdr:to>
      <xdr:col>81</xdr:col>
      <xdr:colOff>101600</xdr:colOff>
      <xdr:row>85</xdr:row>
      <xdr:rowOff>52705</xdr:rowOff>
    </xdr:to>
    <xdr:sp macro="" textlink="">
      <xdr:nvSpPr>
        <xdr:cNvPr id="766" name="楕円 765">
          <a:extLst>
            <a:ext uri="{FF2B5EF4-FFF2-40B4-BE49-F238E27FC236}">
              <a16:creationId xmlns:a16="http://schemas.microsoft.com/office/drawing/2014/main" id="{9974D788-EE22-42C9-8CE7-8548AEBF19FD}"/>
            </a:ext>
          </a:extLst>
        </xdr:cNvPr>
        <xdr:cNvSpPr/>
      </xdr:nvSpPr>
      <xdr:spPr>
        <a:xfrm>
          <a:off x="13578840" y="142043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1905</xdr:rowOff>
    </xdr:from>
    <xdr:to>
      <xdr:col>85</xdr:col>
      <xdr:colOff>127000</xdr:colOff>
      <xdr:row>85</xdr:row>
      <xdr:rowOff>32386</xdr:rowOff>
    </xdr:to>
    <xdr:cxnSp macro="">
      <xdr:nvCxnSpPr>
        <xdr:cNvPr id="767" name="直線コネクタ 766">
          <a:extLst>
            <a:ext uri="{FF2B5EF4-FFF2-40B4-BE49-F238E27FC236}">
              <a16:creationId xmlns:a16="http://schemas.microsoft.com/office/drawing/2014/main" id="{56E9E585-F4F8-4F9B-9D52-4DDE760A8CAA}"/>
            </a:ext>
          </a:extLst>
        </xdr:cNvPr>
        <xdr:cNvCxnSpPr/>
      </xdr:nvCxnSpPr>
      <xdr:spPr>
        <a:xfrm>
          <a:off x="13629640" y="14251305"/>
          <a:ext cx="74676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86361</xdr:rowOff>
    </xdr:from>
    <xdr:to>
      <xdr:col>76</xdr:col>
      <xdr:colOff>165100</xdr:colOff>
      <xdr:row>85</xdr:row>
      <xdr:rowOff>16511</xdr:rowOff>
    </xdr:to>
    <xdr:sp macro="" textlink="">
      <xdr:nvSpPr>
        <xdr:cNvPr id="768" name="楕円 767">
          <a:extLst>
            <a:ext uri="{FF2B5EF4-FFF2-40B4-BE49-F238E27FC236}">
              <a16:creationId xmlns:a16="http://schemas.microsoft.com/office/drawing/2014/main" id="{59408ACF-850C-43C1-B9E5-1F67A627E3C8}"/>
            </a:ext>
          </a:extLst>
        </xdr:cNvPr>
        <xdr:cNvSpPr/>
      </xdr:nvSpPr>
      <xdr:spPr>
        <a:xfrm>
          <a:off x="12804140" y="14168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137161</xdr:rowOff>
    </xdr:from>
    <xdr:to>
      <xdr:col>81</xdr:col>
      <xdr:colOff>50800</xdr:colOff>
      <xdr:row>85</xdr:row>
      <xdr:rowOff>1905</xdr:rowOff>
    </xdr:to>
    <xdr:cxnSp macro="">
      <xdr:nvCxnSpPr>
        <xdr:cNvPr id="769" name="直線コネクタ 768">
          <a:extLst>
            <a:ext uri="{FF2B5EF4-FFF2-40B4-BE49-F238E27FC236}">
              <a16:creationId xmlns:a16="http://schemas.microsoft.com/office/drawing/2014/main" id="{E8051821-6C24-4BEF-A5B4-4B578CC2A9B4}"/>
            </a:ext>
          </a:extLst>
        </xdr:cNvPr>
        <xdr:cNvCxnSpPr/>
      </xdr:nvCxnSpPr>
      <xdr:spPr>
        <a:xfrm>
          <a:off x="12854940" y="14218921"/>
          <a:ext cx="7747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53975</xdr:rowOff>
    </xdr:from>
    <xdr:to>
      <xdr:col>72</xdr:col>
      <xdr:colOff>38100</xdr:colOff>
      <xdr:row>83</xdr:row>
      <xdr:rowOff>155575</xdr:rowOff>
    </xdr:to>
    <xdr:sp macro="" textlink="">
      <xdr:nvSpPr>
        <xdr:cNvPr id="770" name="楕円 769">
          <a:extLst>
            <a:ext uri="{FF2B5EF4-FFF2-40B4-BE49-F238E27FC236}">
              <a16:creationId xmlns:a16="http://schemas.microsoft.com/office/drawing/2014/main" id="{3FA05685-5FCE-4AEA-95E2-EA208FC8AA6C}"/>
            </a:ext>
          </a:extLst>
        </xdr:cNvPr>
        <xdr:cNvSpPr/>
      </xdr:nvSpPr>
      <xdr:spPr>
        <a:xfrm>
          <a:off x="12029440" y="139680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104775</xdr:rowOff>
    </xdr:from>
    <xdr:to>
      <xdr:col>76</xdr:col>
      <xdr:colOff>114300</xdr:colOff>
      <xdr:row>84</xdr:row>
      <xdr:rowOff>137161</xdr:rowOff>
    </xdr:to>
    <xdr:cxnSp macro="">
      <xdr:nvCxnSpPr>
        <xdr:cNvPr id="771" name="直線コネクタ 770">
          <a:extLst>
            <a:ext uri="{FF2B5EF4-FFF2-40B4-BE49-F238E27FC236}">
              <a16:creationId xmlns:a16="http://schemas.microsoft.com/office/drawing/2014/main" id="{67EE59B9-702B-487D-9EC2-857A9A7E5FC0}"/>
            </a:ext>
          </a:extLst>
        </xdr:cNvPr>
        <xdr:cNvCxnSpPr/>
      </xdr:nvCxnSpPr>
      <xdr:spPr>
        <a:xfrm>
          <a:off x="12072620" y="14018895"/>
          <a:ext cx="782320" cy="200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48261</xdr:rowOff>
    </xdr:from>
    <xdr:to>
      <xdr:col>67</xdr:col>
      <xdr:colOff>101600</xdr:colOff>
      <xdr:row>84</xdr:row>
      <xdr:rowOff>149861</xdr:rowOff>
    </xdr:to>
    <xdr:sp macro="" textlink="">
      <xdr:nvSpPr>
        <xdr:cNvPr id="772" name="楕円 771">
          <a:extLst>
            <a:ext uri="{FF2B5EF4-FFF2-40B4-BE49-F238E27FC236}">
              <a16:creationId xmlns:a16="http://schemas.microsoft.com/office/drawing/2014/main" id="{52192A38-CD79-4411-8FA2-C15E84E3A8D8}"/>
            </a:ext>
          </a:extLst>
        </xdr:cNvPr>
        <xdr:cNvSpPr/>
      </xdr:nvSpPr>
      <xdr:spPr>
        <a:xfrm>
          <a:off x="11231880" y="141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104775</xdr:rowOff>
    </xdr:from>
    <xdr:to>
      <xdr:col>71</xdr:col>
      <xdr:colOff>177800</xdr:colOff>
      <xdr:row>84</xdr:row>
      <xdr:rowOff>99061</xdr:rowOff>
    </xdr:to>
    <xdr:cxnSp macro="">
      <xdr:nvCxnSpPr>
        <xdr:cNvPr id="773" name="直線コネクタ 772">
          <a:extLst>
            <a:ext uri="{FF2B5EF4-FFF2-40B4-BE49-F238E27FC236}">
              <a16:creationId xmlns:a16="http://schemas.microsoft.com/office/drawing/2014/main" id="{5B88BF25-F681-423C-87E8-56C375FF43EE}"/>
            </a:ext>
          </a:extLst>
        </xdr:cNvPr>
        <xdr:cNvCxnSpPr/>
      </xdr:nvCxnSpPr>
      <xdr:spPr>
        <a:xfrm flipV="1">
          <a:off x="11282680" y="14018895"/>
          <a:ext cx="789940" cy="16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94E9276F-EBEF-42EA-A338-A3ADB0DF904E}"/>
            </a:ext>
          </a:extLst>
        </xdr:cNvPr>
        <xdr:cNvSpPr txBox="1"/>
      </xdr:nvSpPr>
      <xdr:spPr>
        <a:xfrm>
          <a:off x="134372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811F2D50-0061-406C-A85B-0A0E6C978500}"/>
            </a:ext>
          </a:extLst>
        </xdr:cNvPr>
        <xdr:cNvSpPr txBox="1"/>
      </xdr:nvSpPr>
      <xdr:spPr>
        <a:xfrm>
          <a:off x="12675244" y="13493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1D117ABC-C6E1-4198-BF9D-6475C9A26B8F}"/>
            </a:ext>
          </a:extLst>
        </xdr:cNvPr>
        <xdr:cNvSpPr txBox="1"/>
      </xdr:nvSpPr>
      <xdr:spPr>
        <a:xfrm>
          <a:off x="119005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A31CF90E-8DC9-453F-B837-9B6AAB08989D}"/>
            </a:ext>
          </a:extLst>
        </xdr:cNvPr>
        <xdr:cNvSpPr txBox="1"/>
      </xdr:nvSpPr>
      <xdr:spPr>
        <a:xfrm>
          <a:off x="11102984" y="1344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43832</xdr:rowOff>
    </xdr:from>
    <xdr:ext cx="405111" cy="259045"/>
    <xdr:sp macro="" textlink="">
      <xdr:nvSpPr>
        <xdr:cNvPr id="778" name="n_1mainValue【消防施設】&#10;有形固定資産減価償却率">
          <a:extLst>
            <a:ext uri="{FF2B5EF4-FFF2-40B4-BE49-F238E27FC236}">
              <a16:creationId xmlns:a16="http://schemas.microsoft.com/office/drawing/2014/main" id="{5F6F205E-58DB-4C4D-BFC7-B624997C922F}"/>
            </a:ext>
          </a:extLst>
        </xdr:cNvPr>
        <xdr:cNvSpPr txBox="1"/>
      </xdr:nvSpPr>
      <xdr:spPr>
        <a:xfrm>
          <a:off x="134372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7638</xdr:rowOff>
    </xdr:from>
    <xdr:ext cx="405111" cy="259045"/>
    <xdr:sp macro="" textlink="">
      <xdr:nvSpPr>
        <xdr:cNvPr id="779" name="n_2mainValue【消防施設】&#10;有形固定資産減価償却率">
          <a:extLst>
            <a:ext uri="{FF2B5EF4-FFF2-40B4-BE49-F238E27FC236}">
              <a16:creationId xmlns:a16="http://schemas.microsoft.com/office/drawing/2014/main" id="{BFDB50B1-D825-4882-B7FA-10B77230AFFE}"/>
            </a:ext>
          </a:extLst>
        </xdr:cNvPr>
        <xdr:cNvSpPr txBox="1"/>
      </xdr:nvSpPr>
      <xdr:spPr>
        <a:xfrm>
          <a:off x="126752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146702</xdr:rowOff>
    </xdr:from>
    <xdr:ext cx="405111" cy="259045"/>
    <xdr:sp macro="" textlink="">
      <xdr:nvSpPr>
        <xdr:cNvPr id="780" name="n_3mainValue【消防施設】&#10;有形固定資産減価償却率">
          <a:extLst>
            <a:ext uri="{FF2B5EF4-FFF2-40B4-BE49-F238E27FC236}">
              <a16:creationId xmlns:a16="http://schemas.microsoft.com/office/drawing/2014/main" id="{C9BF1EEC-B7A4-44F0-BA53-4DBB3C8BE26D}"/>
            </a:ext>
          </a:extLst>
        </xdr:cNvPr>
        <xdr:cNvSpPr txBox="1"/>
      </xdr:nvSpPr>
      <xdr:spPr>
        <a:xfrm>
          <a:off x="11900544" y="1406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140988</xdr:rowOff>
    </xdr:from>
    <xdr:ext cx="405111" cy="259045"/>
    <xdr:sp macro="" textlink="">
      <xdr:nvSpPr>
        <xdr:cNvPr id="781" name="n_4mainValue【消防施設】&#10;有形固定資産減価償却率">
          <a:extLst>
            <a:ext uri="{FF2B5EF4-FFF2-40B4-BE49-F238E27FC236}">
              <a16:creationId xmlns:a16="http://schemas.microsoft.com/office/drawing/2014/main" id="{3A326592-3454-4FEC-97CB-4C543B2979A1}"/>
            </a:ext>
          </a:extLst>
        </xdr:cNvPr>
        <xdr:cNvSpPr txBox="1"/>
      </xdr:nvSpPr>
      <xdr:spPr>
        <a:xfrm>
          <a:off x="11102984" y="1422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F943D0D2-4E60-4F19-93A9-D0FF00AE7CD4}"/>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19C972AC-460B-4FDC-BCED-3441F51F89B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7E37E14A-D3D5-4694-B6FD-3B59E1686B3E}"/>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435CB20-402D-4338-88B8-152D07316DDF}"/>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ADB5C7DC-F893-44FE-8B98-C1E1EEDD1E8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FA62587-C1BB-4274-A667-A4CCBE4801F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FB1B6F78-8C74-40D0-83A4-4A324E98B3EC}"/>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2E81844D-B4D0-40A0-8837-30C7709131C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2DC7566-2969-4726-945A-A88EF4BC377E}"/>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FB1DE29-971F-46B8-9513-541D2D0E927F}"/>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843A29E6-226F-4273-AF5B-DC33871DB1AC}"/>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A62E371E-D21F-4D6E-AFAA-E46BEAB5C54D}"/>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FC2C851F-DB93-4C91-9C9C-6B92E556D73F}"/>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D5371D5A-A3A9-43DC-92EE-3392386D77A8}"/>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6C0A0797-79E8-4501-BAD6-015312C95E47}"/>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42C16340-7D44-4E55-8B08-5DFA0C39DF81}"/>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6737179E-DC86-4196-BB6F-C42E87B8C383}"/>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C8B2D0A8-9C9D-4B2B-9223-1F79AD0C562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B3B61D02-5BB0-402F-A4E4-380689427417}"/>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3C68B23B-949C-4728-BDA7-23FA7B745192}"/>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E27DE19B-4D4A-448A-A280-4EC4B1A65F7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ACE749E1-1612-4272-A7D1-6C97D97243A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3E85798C-CCC6-4EDE-9BB5-7FA4BEC67709}"/>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A1A69642-EAD4-446A-9FC8-FE71C9143F72}"/>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A5B3D166-C49B-4641-A362-31CEEC8B9A76}"/>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1160565C-89A5-4BDA-9384-50DD3126B071}"/>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52FED74-3657-4D1A-B898-98FE7D169938}"/>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21AFA8E1-F984-443E-A22B-B5FCC84835D9}"/>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10177</xdr:rowOff>
    </xdr:from>
    <xdr:ext cx="469744" cy="259045"/>
    <xdr:sp macro="" textlink="">
      <xdr:nvSpPr>
        <xdr:cNvPr id="810" name="【消防施設】&#10;一人当たり面積平均値テキスト">
          <a:extLst>
            <a:ext uri="{FF2B5EF4-FFF2-40B4-BE49-F238E27FC236}">
              <a16:creationId xmlns:a16="http://schemas.microsoft.com/office/drawing/2014/main" id="{83CD2D9E-5F89-4D0E-B8E1-16A045C4BA6B}"/>
            </a:ext>
          </a:extLst>
        </xdr:cNvPr>
        <xdr:cNvSpPr txBox="1"/>
      </xdr:nvSpPr>
      <xdr:spPr>
        <a:xfrm>
          <a:off x="19547840" y="14091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D296D772-FEE6-476A-9C64-140C90ABAC37}"/>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E203208F-8EC4-4ECB-8F66-371CB2521857}"/>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6F2E2C02-F7B7-4EBA-9635-6C7668711C29}"/>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014D0A08-531A-4D12-931D-16AFFE3C04EF}"/>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217AB484-4C56-4916-A2B9-AD3FA73B9F6D}"/>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B9A8AEEC-B719-4D37-A337-0DC1FE8A152E}"/>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94E59A9A-EB3E-450D-BC6E-ADDFFC123FDE}"/>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86E9AE2-EBF2-4210-8695-0E8B70380E42}"/>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475B9FEA-45FF-4CA6-8683-6AA7B453A8D2}"/>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8DE957D-65C9-4037-86DF-7C31C85DF3BA}"/>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21" name="楕円 820">
          <a:extLst>
            <a:ext uri="{FF2B5EF4-FFF2-40B4-BE49-F238E27FC236}">
              <a16:creationId xmlns:a16="http://schemas.microsoft.com/office/drawing/2014/main" id="{ACFA2109-0AB8-46B1-9F5F-F5B3DAA671F4}"/>
            </a:ext>
          </a:extLst>
        </xdr:cNvPr>
        <xdr:cNvSpPr/>
      </xdr:nvSpPr>
      <xdr:spPr>
        <a:xfrm>
          <a:off x="1945894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26688</xdr:rowOff>
    </xdr:from>
    <xdr:ext cx="469744" cy="259045"/>
    <xdr:sp macro="" textlink="">
      <xdr:nvSpPr>
        <xdr:cNvPr id="822" name="【消防施設】&#10;一人当たり面積該当値テキスト">
          <a:extLst>
            <a:ext uri="{FF2B5EF4-FFF2-40B4-BE49-F238E27FC236}">
              <a16:creationId xmlns:a16="http://schemas.microsoft.com/office/drawing/2014/main" id="{A24D0503-4564-4D9A-A464-695BA6852484}"/>
            </a:ext>
          </a:extLst>
        </xdr:cNvPr>
        <xdr:cNvSpPr txBox="1"/>
      </xdr:nvSpPr>
      <xdr:spPr>
        <a:xfrm>
          <a:off x="19547840" y="1427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48261</xdr:rowOff>
    </xdr:from>
    <xdr:to>
      <xdr:col>112</xdr:col>
      <xdr:colOff>38100</xdr:colOff>
      <xdr:row>85</xdr:row>
      <xdr:rowOff>149861</xdr:rowOff>
    </xdr:to>
    <xdr:sp macro="" textlink="">
      <xdr:nvSpPr>
        <xdr:cNvPr id="823" name="楕円 822">
          <a:extLst>
            <a:ext uri="{FF2B5EF4-FFF2-40B4-BE49-F238E27FC236}">
              <a16:creationId xmlns:a16="http://schemas.microsoft.com/office/drawing/2014/main" id="{B57635C4-72AE-40BC-814F-4A91C40DCE27}"/>
            </a:ext>
          </a:extLst>
        </xdr:cNvPr>
        <xdr:cNvSpPr/>
      </xdr:nvSpPr>
      <xdr:spPr>
        <a:xfrm>
          <a:off x="18735040" y="142976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99061</xdr:rowOff>
    </xdr:from>
    <xdr:to>
      <xdr:col>116</xdr:col>
      <xdr:colOff>63500</xdr:colOff>
      <xdr:row>85</xdr:row>
      <xdr:rowOff>99061</xdr:rowOff>
    </xdr:to>
    <xdr:cxnSp macro="">
      <xdr:nvCxnSpPr>
        <xdr:cNvPr id="824" name="直線コネクタ 823">
          <a:extLst>
            <a:ext uri="{FF2B5EF4-FFF2-40B4-BE49-F238E27FC236}">
              <a16:creationId xmlns:a16="http://schemas.microsoft.com/office/drawing/2014/main" id="{E48B23C8-1769-4EFD-86C8-1B76F6E98D99}"/>
            </a:ext>
          </a:extLst>
        </xdr:cNvPr>
        <xdr:cNvCxnSpPr/>
      </xdr:nvCxnSpPr>
      <xdr:spPr>
        <a:xfrm>
          <a:off x="18778220" y="14348461"/>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48261</xdr:rowOff>
    </xdr:from>
    <xdr:to>
      <xdr:col>107</xdr:col>
      <xdr:colOff>101600</xdr:colOff>
      <xdr:row>85</xdr:row>
      <xdr:rowOff>149861</xdr:rowOff>
    </xdr:to>
    <xdr:sp macro="" textlink="">
      <xdr:nvSpPr>
        <xdr:cNvPr id="825" name="楕円 824">
          <a:extLst>
            <a:ext uri="{FF2B5EF4-FFF2-40B4-BE49-F238E27FC236}">
              <a16:creationId xmlns:a16="http://schemas.microsoft.com/office/drawing/2014/main" id="{62F0AE6E-D9D9-4632-A9FA-218D3D53C2B8}"/>
            </a:ext>
          </a:extLst>
        </xdr:cNvPr>
        <xdr:cNvSpPr/>
      </xdr:nvSpPr>
      <xdr:spPr>
        <a:xfrm>
          <a:off x="1793748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99061</xdr:rowOff>
    </xdr:from>
    <xdr:to>
      <xdr:col>111</xdr:col>
      <xdr:colOff>177800</xdr:colOff>
      <xdr:row>85</xdr:row>
      <xdr:rowOff>99061</xdr:rowOff>
    </xdr:to>
    <xdr:cxnSp macro="">
      <xdr:nvCxnSpPr>
        <xdr:cNvPr id="826" name="直線コネクタ 825">
          <a:extLst>
            <a:ext uri="{FF2B5EF4-FFF2-40B4-BE49-F238E27FC236}">
              <a16:creationId xmlns:a16="http://schemas.microsoft.com/office/drawing/2014/main" id="{29AF6995-667E-4488-B06B-7308161B0E8A}"/>
            </a:ext>
          </a:extLst>
        </xdr:cNvPr>
        <xdr:cNvCxnSpPr/>
      </xdr:nvCxnSpPr>
      <xdr:spPr>
        <a:xfrm>
          <a:off x="17988280" y="1434846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48261</xdr:rowOff>
    </xdr:from>
    <xdr:to>
      <xdr:col>102</xdr:col>
      <xdr:colOff>165100</xdr:colOff>
      <xdr:row>85</xdr:row>
      <xdr:rowOff>149861</xdr:rowOff>
    </xdr:to>
    <xdr:sp macro="" textlink="">
      <xdr:nvSpPr>
        <xdr:cNvPr id="827" name="楕円 826">
          <a:extLst>
            <a:ext uri="{FF2B5EF4-FFF2-40B4-BE49-F238E27FC236}">
              <a16:creationId xmlns:a16="http://schemas.microsoft.com/office/drawing/2014/main" id="{CDA29931-4142-4AEF-B594-0B423332506E}"/>
            </a:ext>
          </a:extLst>
        </xdr:cNvPr>
        <xdr:cNvSpPr/>
      </xdr:nvSpPr>
      <xdr:spPr>
        <a:xfrm>
          <a:off x="1716278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99061</xdr:rowOff>
    </xdr:from>
    <xdr:to>
      <xdr:col>107</xdr:col>
      <xdr:colOff>50800</xdr:colOff>
      <xdr:row>85</xdr:row>
      <xdr:rowOff>99061</xdr:rowOff>
    </xdr:to>
    <xdr:cxnSp macro="">
      <xdr:nvCxnSpPr>
        <xdr:cNvPr id="828" name="直線コネクタ 827">
          <a:extLst>
            <a:ext uri="{FF2B5EF4-FFF2-40B4-BE49-F238E27FC236}">
              <a16:creationId xmlns:a16="http://schemas.microsoft.com/office/drawing/2014/main" id="{FFE66396-B1DB-484A-B597-4E706E7305C9}"/>
            </a:ext>
          </a:extLst>
        </xdr:cNvPr>
        <xdr:cNvCxnSpPr/>
      </xdr:nvCxnSpPr>
      <xdr:spPr>
        <a:xfrm>
          <a:off x="17213580" y="14348461"/>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52070</xdr:rowOff>
    </xdr:from>
    <xdr:to>
      <xdr:col>98</xdr:col>
      <xdr:colOff>38100</xdr:colOff>
      <xdr:row>85</xdr:row>
      <xdr:rowOff>153670</xdr:rowOff>
    </xdr:to>
    <xdr:sp macro="" textlink="">
      <xdr:nvSpPr>
        <xdr:cNvPr id="829" name="楕円 828">
          <a:extLst>
            <a:ext uri="{FF2B5EF4-FFF2-40B4-BE49-F238E27FC236}">
              <a16:creationId xmlns:a16="http://schemas.microsoft.com/office/drawing/2014/main" id="{99D41A62-2B43-40D7-94DD-CA7CDCCB7DEA}"/>
            </a:ext>
          </a:extLst>
        </xdr:cNvPr>
        <xdr:cNvSpPr/>
      </xdr:nvSpPr>
      <xdr:spPr>
        <a:xfrm>
          <a:off x="16388080" y="143014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99061</xdr:rowOff>
    </xdr:from>
    <xdr:to>
      <xdr:col>102</xdr:col>
      <xdr:colOff>114300</xdr:colOff>
      <xdr:row>85</xdr:row>
      <xdr:rowOff>102870</xdr:rowOff>
    </xdr:to>
    <xdr:cxnSp macro="">
      <xdr:nvCxnSpPr>
        <xdr:cNvPr id="830" name="直線コネクタ 829">
          <a:extLst>
            <a:ext uri="{FF2B5EF4-FFF2-40B4-BE49-F238E27FC236}">
              <a16:creationId xmlns:a16="http://schemas.microsoft.com/office/drawing/2014/main" id="{4404D1F2-13E9-4259-90DB-78050C4CADEB}"/>
            </a:ext>
          </a:extLst>
        </xdr:cNvPr>
        <xdr:cNvCxnSpPr/>
      </xdr:nvCxnSpPr>
      <xdr:spPr>
        <a:xfrm flipV="1">
          <a:off x="16431260" y="14348461"/>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90188</xdr:rowOff>
    </xdr:from>
    <xdr:ext cx="469744" cy="259045"/>
    <xdr:sp macro="" textlink="">
      <xdr:nvSpPr>
        <xdr:cNvPr id="831" name="n_1aveValue【消防施設】&#10;一人当たり面積">
          <a:extLst>
            <a:ext uri="{FF2B5EF4-FFF2-40B4-BE49-F238E27FC236}">
              <a16:creationId xmlns:a16="http://schemas.microsoft.com/office/drawing/2014/main" id="{AFB9F1E4-926A-4ED2-9779-A784DB86B8C6}"/>
            </a:ext>
          </a:extLst>
        </xdr:cNvPr>
        <xdr:cNvSpPr txBox="1"/>
      </xdr:nvSpPr>
      <xdr:spPr>
        <a:xfrm>
          <a:off x="1856112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90188</xdr:rowOff>
    </xdr:from>
    <xdr:ext cx="469744" cy="259045"/>
    <xdr:sp macro="" textlink="">
      <xdr:nvSpPr>
        <xdr:cNvPr id="832" name="n_2aveValue【消防施設】&#10;一人当たり面積">
          <a:extLst>
            <a:ext uri="{FF2B5EF4-FFF2-40B4-BE49-F238E27FC236}">
              <a16:creationId xmlns:a16="http://schemas.microsoft.com/office/drawing/2014/main" id="{42B6C0B9-9A6A-4B52-8C00-9B5567C43B73}"/>
            </a:ext>
          </a:extLst>
        </xdr:cNvPr>
        <xdr:cNvSpPr txBox="1"/>
      </xdr:nvSpPr>
      <xdr:spPr>
        <a:xfrm>
          <a:off x="177762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833" name="n_3aveValue【消防施設】&#10;一人当たり面積">
          <a:extLst>
            <a:ext uri="{FF2B5EF4-FFF2-40B4-BE49-F238E27FC236}">
              <a16:creationId xmlns:a16="http://schemas.microsoft.com/office/drawing/2014/main" id="{4AC1B966-2848-4764-BE21-F90A1D3E9611}"/>
            </a:ext>
          </a:extLst>
        </xdr:cNvPr>
        <xdr:cNvSpPr txBox="1"/>
      </xdr:nvSpPr>
      <xdr:spPr>
        <a:xfrm>
          <a:off x="17001567" y="14004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834" name="n_4aveValue【消防施設】&#10;一人当たり面積">
          <a:extLst>
            <a:ext uri="{FF2B5EF4-FFF2-40B4-BE49-F238E27FC236}">
              <a16:creationId xmlns:a16="http://schemas.microsoft.com/office/drawing/2014/main" id="{B09449E2-2C46-4728-AFFE-93E89C55B4AA}"/>
            </a:ext>
          </a:extLst>
        </xdr:cNvPr>
        <xdr:cNvSpPr txBox="1"/>
      </xdr:nvSpPr>
      <xdr:spPr>
        <a:xfrm>
          <a:off x="16226867" y="1401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140988</xdr:rowOff>
    </xdr:from>
    <xdr:ext cx="469744" cy="259045"/>
    <xdr:sp macro="" textlink="">
      <xdr:nvSpPr>
        <xdr:cNvPr id="835" name="n_1mainValue【消防施設】&#10;一人当たり面積">
          <a:extLst>
            <a:ext uri="{FF2B5EF4-FFF2-40B4-BE49-F238E27FC236}">
              <a16:creationId xmlns:a16="http://schemas.microsoft.com/office/drawing/2014/main" id="{9001C913-8C22-4564-B07B-AB1764335DAE}"/>
            </a:ext>
          </a:extLst>
        </xdr:cNvPr>
        <xdr:cNvSpPr txBox="1"/>
      </xdr:nvSpPr>
      <xdr:spPr>
        <a:xfrm>
          <a:off x="1856112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140988</xdr:rowOff>
    </xdr:from>
    <xdr:ext cx="469744" cy="259045"/>
    <xdr:sp macro="" textlink="">
      <xdr:nvSpPr>
        <xdr:cNvPr id="836" name="n_2mainValue【消防施設】&#10;一人当たり面積">
          <a:extLst>
            <a:ext uri="{FF2B5EF4-FFF2-40B4-BE49-F238E27FC236}">
              <a16:creationId xmlns:a16="http://schemas.microsoft.com/office/drawing/2014/main" id="{0D688E5F-EB53-4048-9CF7-5880ED77E46D}"/>
            </a:ext>
          </a:extLst>
        </xdr:cNvPr>
        <xdr:cNvSpPr txBox="1"/>
      </xdr:nvSpPr>
      <xdr:spPr>
        <a:xfrm>
          <a:off x="1777626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140988</xdr:rowOff>
    </xdr:from>
    <xdr:ext cx="469744" cy="259045"/>
    <xdr:sp macro="" textlink="">
      <xdr:nvSpPr>
        <xdr:cNvPr id="837" name="n_3mainValue【消防施設】&#10;一人当たり面積">
          <a:extLst>
            <a:ext uri="{FF2B5EF4-FFF2-40B4-BE49-F238E27FC236}">
              <a16:creationId xmlns:a16="http://schemas.microsoft.com/office/drawing/2014/main" id="{4FD80E84-C924-497F-96E0-DBE161C74029}"/>
            </a:ext>
          </a:extLst>
        </xdr:cNvPr>
        <xdr:cNvSpPr txBox="1"/>
      </xdr:nvSpPr>
      <xdr:spPr>
        <a:xfrm>
          <a:off x="17001567" y="1439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144797</xdr:rowOff>
    </xdr:from>
    <xdr:ext cx="469744" cy="259045"/>
    <xdr:sp macro="" textlink="">
      <xdr:nvSpPr>
        <xdr:cNvPr id="838" name="n_4mainValue【消防施設】&#10;一人当たり面積">
          <a:extLst>
            <a:ext uri="{FF2B5EF4-FFF2-40B4-BE49-F238E27FC236}">
              <a16:creationId xmlns:a16="http://schemas.microsoft.com/office/drawing/2014/main" id="{FE5E6CD3-5F6F-4D44-B77E-D07F1DE5CC91}"/>
            </a:ext>
          </a:extLst>
        </xdr:cNvPr>
        <xdr:cNvSpPr txBox="1"/>
      </xdr:nvSpPr>
      <xdr:spPr>
        <a:xfrm>
          <a:off x="16226867"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33162E5F-A62E-47A0-8490-160BCFE1A44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368C4DAF-8623-4CDF-BDB8-6EB499D99BDF}"/>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78BE4AE8-4E6B-487B-8AE4-058E73F56F3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9CCB0BCC-BE8A-4D54-AA58-B9BA74E950F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7D37F576-F264-4855-B3F5-13F12D3B439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09BD955C-BD54-47EA-8603-965ADE559464}"/>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B06B715-5922-4B5E-AEF0-37C38A9B3AC9}"/>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88B09A68-6C8B-4273-8A53-B00B3D9F5EED}"/>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8ACA44E6-08F1-4987-887C-0F850697533A}"/>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82759B5E-7270-42BF-BC3D-1A3645FBDE7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C543BF65-CAAC-4048-B3F9-497C3CE8CBB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3C914788-630F-4AAA-89C0-F4BC62FFCBC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2F34AF3C-F50C-4364-9D4F-BEFCCFD31C9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76C83635-0C65-4822-ABDD-F5E853AEC5EF}"/>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D571D239-DF19-48C0-830E-DA0BB873BF8F}"/>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8E83A94F-38F1-4904-AC58-F32838991304}"/>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3CCD6CE5-44DD-44ED-933F-B9E0622B18B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2075261F-2E95-4294-8835-7B0D41D10498}"/>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E546067F-F1CF-40FF-8C74-A60BCF3A83E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52A6ED3F-D695-428D-B4EA-B1F5CE5C363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96325A5F-4D83-4908-A8D0-0740B39072C3}"/>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5BA96963-B81B-4238-A082-62AC4EBB3046}"/>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40094554-620D-450C-99C0-CD34247E62FB}"/>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3BF93F7D-5658-474A-A091-97CD9164996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B1E28CF1-28C4-488F-A7DD-7E6495327BB7}"/>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9D17554B-715F-48E9-B1B1-8180DBA8909A}"/>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AF2DC43B-FB02-458F-8613-9C1A5E980A8A}"/>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20B867A0-98F6-42C1-927C-87BB970F6CC1}"/>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203D61CA-2948-4DEB-B8DB-1BF37057DD13}"/>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9A117C6D-D0A5-4158-AA79-835C2E7469EF}"/>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4969E913-FE44-49FC-8728-714F26D666C2}"/>
            </a:ext>
          </a:extLst>
        </xdr:cNvPr>
        <xdr:cNvSpPr txBox="1"/>
      </xdr:nvSpPr>
      <xdr:spPr>
        <a:xfrm>
          <a:off x="14414500" y="1739357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D69B1D7D-B9AA-4584-9573-BF1EBB9482D6}"/>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054E41AD-9A88-4445-A672-B76422ED2BDB}"/>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7862F16D-D47D-4AD8-B0D7-DE9FB679F93E}"/>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6A2E1E48-7BE9-4D3D-B0BB-008DD1E7FD27}"/>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17C291D7-0D1D-46A2-8AFA-38D7E74351CB}"/>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751427AF-D865-4BCA-9DAB-F9F62D55D057}"/>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DF8BB356-D0A4-4C8F-B332-BA5A5C7FC6A9}"/>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59015885-285E-46D7-91E3-AC59FE3A674B}"/>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25C2C67-89CD-46ED-B558-BFEBD43B8A91}"/>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9717C530-A1BC-409D-8BCD-9D10E078809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125005</xdr:rowOff>
    </xdr:from>
    <xdr:to>
      <xdr:col>85</xdr:col>
      <xdr:colOff>177800</xdr:colOff>
      <xdr:row>108</xdr:row>
      <xdr:rowOff>55155</xdr:rowOff>
    </xdr:to>
    <xdr:sp macro="" textlink="">
      <xdr:nvSpPr>
        <xdr:cNvPr id="880" name="楕円 879">
          <a:extLst>
            <a:ext uri="{FF2B5EF4-FFF2-40B4-BE49-F238E27FC236}">
              <a16:creationId xmlns:a16="http://schemas.microsoft.com/office/drawing/2014/main" id="{7EC1D883-B3A4-4C99-8A4E-B30721740029}"/>
            </a:ext>
          </a:extLst>
        </xdr:cNvPr>
        <xdr:cNvSpPr/>
      </xdr:nvSpPr>
      <xdr:spPr>
        <a:xfrm>
          <a:off x="14325600" y="1806248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103432</xdr:rowOff>
    </xdr:from>
    <xdr:ext cx="405111" cy="259045"/>
    <xdr:sp macro="" textlink="">
      <xdr:nvSpPr>
        <xdr:cNvPr id="881" name="【庁舎】&#10;有形固定資産減価償却率該当値テキスト">
          <a:extLst>
            <a:ext uri="{FF2B5EF4-FFF2-40B4-BE49-F238E27FC236}">
              <a16:creationId xmlns:a16="http://schemas.microsoft.com/office/drawing/2014/main" id="{878E7340-0AF3-406A-95C0-F981AB40993B}"/>
            </a:ext>
          </a:extLst>
        </xdr:cNvPr>
        <xdr:cNvSpPr txBox="1"/>
      </xdr:nvSpPr>
      <xdr:spPr>
        <a:xfrm>
          <a:off x="14414500" y="1804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107043</xdr:rowOff>
    </xdr:from>
    <xdr:to>
      <xdr:col>81</xdr:col>
      <xdr:colOff>101600</xdr:colOff>
      <xdr:row>108</xdr:row>
      <xdr:rowOff>37193</xdr:rowOff>
    </xdr:to>
    <xdr:sp macro="" textlink="">
      <xdr:nvSpPr>
        <xdr:cNvPr id="882" name="楕円 881">
          <a:extLst>
            <a:ext uri="{FF2B5EF4-FFF2-40B4-BE49-F238E27FC236}">
              <a16:creationId xmlns:a16="http://schemas.microsoft.com/office/drawing/2014/main" id="{59149032-A13A-4DE3-89A1-13F4BD8E7F2D}"/>
            </a:ext>
          </a:extLst>
        </xdr:cNvPr>
        <xdr:cNvSpPr/>
      </xdr:nvSpPr>
      <xdr:spPr>
        <a:xfrm>
          <a:off x="13578840" y="180445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157843</xdr:rowOff>
    </xdr:from>
    <xdr:to>
      <xdr:col>85</xdr:col>
      <xdr:colOff>127000</xdr:colOff>
      <xdr:row>108</xdr:row>
      <xdr:rowOff>4355</xdr:rowOff>
    </xdr:to>
    <xdr:cxnSp macro="">
      <xdr:nvCxnSpPr>
        <xdr:cNvPr id="883" name="直線コネクタ 882">
          <a:extLst>
            <a:ext uri="{FF2B5EF4-FFF2-40B4-BE49-F238E27FC236}">
              <a16:creationId xmlns:a16="http://schemas.microsoft.com/office/drawing/2014/main" id="{C49231A5-F308-4E31-AB4D-19FF4E2D4FE7}"/>
            </a:ext>
          </a:extLst>
        </xdr:cNvPr>
        <xdr:cNvCxnSpPr/>
      </xdr:nvCxnSpPr>
      <xdr:spPr>
        <a:xfrm>
          <a:off x="13629640" y="18095323"/>
          <a:ext cx="74676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62956</xdr:rowOff>
    </xdr:from>
    <xdr:to>
      <xdr:col>76</xdr:col>
      <xdr:colOff>165100</xdr:colOff>
      <xdr:row>107</xdr:row>
      <xdr:rowOff>164556</xdr:rowOff>
    </xdr:to>
    <xdr:sp macro="" textlink="">
      <xdr:nvSpPr>
        <xdr:cNvPr id="884" name="楕円 883">
          <a:extLst>
            <a:ext uri="{FF2B5EF4-FFF2-40B4-BE49-F238E27FC236}">
              <a16:creationId xmlns:a16="http://schemas.microsoft.com/office/drawing/2014/main" id="{F72A5811-66F8-44B3-AD97-C638E97C062B}"/>
            </a:ext>
          </a:extLst>
        </xdr:cNvPr>
        <xdr:cNvSpPr/>
      </xdr:nvSpPr>
      <xdr:spPr>
        <a:xfrm>
          <a:off x="12804140" y="1800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113756</xdr:rowOff>
    </xdr:from>
    <xdr:to>
      <xdr:col>81</xdr:col>
      <xdr:colOff>50800</xdr:colOff>
      <xdr:row>107</xdr:row>
      <xdr:rowOff>157843</xdr:rowOff>
    </xdr:to>
    <xdr:cxnSp macro="">
      <xdr:nvCxnSpPr>
        <xdr:cNvPr id="885" name="直線コネクタ 884">
          <a:extLst>
            <a:ext uri="{FF2B5EF4-FFF2-40B4-BE49-F238E27FC236}">
              <a16:creationId xmlns:a16="http://schemas.microsoft.com/office/drawing/2014/main" id="{AFC0557C-1512-49FF-A9F0-3FF201F48142}"/>
            </a:ext>
          </a:extLst>
        </xdr:cNvPr>
        <xdr:cNvCxnSpPr/>
      </xdr:nvCxnSpPr>
      <xdr:spPr>
        <a:xfrm>
          <a:off x="12854940" y="18051236"/>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10705</xdr:rowOff>
    </xdr:from>
    <xdr:to>
      <xdr:col>72</xdr:col>
      <xdr:colOff>38100</xdr:colOff>
      <xdr:row>107</xdr:row>
      <xdr:rowOff>112305</xdr:rowOff>
    </xdr:to>
    <xdr:sp macro="" textlink="">
      <xdr:nvSpPr>
        <xdr:cNvPr id="886" name="楕円 885">
          <a:extLst>
            <a:ext uri="{FF2B5EF4-FFF2-40B4-BE49-F238E27FC236}">
              <a16:creationId xmlns:a16="http://schemas.microsoft.com/office/drawing/2014/main" id="{701B0380-E5BD-4225-AA0D-E493DFB9436C}"/>
            </a:ext>
          </a:extLst>
        </xdr:cNvPr>
        <xdr:cNvSpPr/>
      </xdr:nvSpPr>
      <xdr:spPr>
        <a:xfrm>
          <a:off x="12029440" y="17948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61505</xdr:rowOff>
    </xdr:from>
    <xdr:to>
      <xdr:col>76</xdr:col>
      <xdr:colOff>114300</xdr:colOff>
      <xdr:row>107</xdr:row>
      <xdr:rowOff>113756</xdr:rowOff>
    </xdr:to>
    <xdr:cxnSp macro="">
      <xdr:nvCxnSpPr>
        <xdr:cNvPr id="887" name="直線コネクタ 886">
          <a:extLst>
            <a:ext uri="{FF2B5EF4-FFF2-40B4-BE49-F238E27FC236}">
              <a16:creationId xmlns:a16="http://schemas.microsoft.com/office/drawing/2014/main" id="{171E47F2-D700-4CE1-98BA-96F40B9881E1}"/>
            </a:ext>
          </a:extLst>
        </xdr:cNvPr>
        <xdr:cNvCxnSpPr/>
      </xdr:nvCxnSpPr>
      <xdr:spPr>
        <a:xfrm>
          <a:off x="12072620" y="17998985"/>
          <a:ext cx="78232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134801</xdr:rowOff>
    </xdr:from>
    <xdr:to>
      <xdr:col>67</xdr:col>
      <xdr:colOff>101600</xdr:colOff>
      <xdr:row>107</xdr:row>
      <xdr:rowOff>64951</xdr:rowOff>
    </xdr:to>
    <xdr:sp macro="" textlink="">
      <xdr:nvSpPr>
        <xdr:cNvPr id="888" name="楕円 887">
          <a:extLst>
            <a:ext uri="{FF2B5EF4-FFF2-40B4-BE49-F238E27FC236}">
              <a16:creationId xmlns:a16="http://schemas.microsoft.com/office/drawing/2014/main" id="{5E5852B0-99C9-4318-B904-5F6CFDE2F44A}"/>
            </a:ext>
          </a:extLst>
        </xdr:cNvPr>
        <xdr:cNvSpPr/>
      </xdr:nvSpPr>
      <xdr:spPr>
        <a:xfrm>
          <a:off x="11231880" y="179046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14151</xdr:rowOff>
    </xdr:from>
    <xdr:to>
      <xdr:col>71</xdr:col>
      <xdr:colOff>177800</xdr:colOff>
      <xdr:row>107</xdr:row>
      <xdr:rowOff>61505</xdr:rowOff>
    </xdr:to>
    <xdr:cxnSp macro="">
      <xdr:nvCxnSpPr>
        <xdr:cNvPr id="889" name="直線コネクタ 888">
          <a:extLst>
            <a:ext uri="{FF2B5EF4-FFF2-40B4-BE49-F238E27FC236}">
              <a16:creationId xmlns:a16="http://schemas.microsoft.com/office/drawing/2014/main" id="{7D917F1A-AE75-4C1D-A287-41085480117A}"/>
            </a:ext>
          </a:extLst>
        </xdr:cNvPr>
        <xdr:cNvCxnSpPr/>
      </xdr:nvCxnSpPr>
      <xdr:spPr>
        <a:xfrm>
          <a:off x="11282680" y="17951631"/>
          <a:ext cx="789940" cy="47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A61F4704-7E13-4B0F-AC69-EA1BC9E20B4A}"/>
            </a:ext>
          </a:extLst>
        </xdr:cNvPr>
        <xdr:cNvSpPr txBox="1"/>
      </xdr:nvSpPr>
      <xdr:spPr>
        <a:xfrm>
          <a:off x="13437244" y="1732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6C16CEB2-2D21-441A-985C-3CE1310D8A9E}"/>
            </a:ext>
          </a:extLst>
        </xdr:cNvPr>
        <xdr:cNvSpPr txBox="1"/>
      </xdr:nvSpPr>
      <xdr:spPr>
        <a:xfrm>
          <a:off x="1267524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92E7FEA4-61FC-47AE-86B0-C7F6BE88CE03}"/>
            </a:ext>
          </a:extLst>
        </xdr:cNvPr>
        <xdr:cNvSpPr txBox="1"/>
      </xdr:nvSpPr>
      <xdr:spPr>
        <a:xfrm>
          <a:off x="11900544" y="1727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3D929150-93C8-422B-9218-77252B15F5AF}"/>
            </a:ext>
          </a:extLst>
        </xdr:cNvPr>
        <xdr:cNvSpPr txBox="1"/>
      </xdr:nvSpPr>
      <xdr:spPr>
        <a:xfrm>
          <a:off x="11102984" y="17246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28320</xdr:rowOff>
    </xdr:from>
    <xdr:ext cx="405111" cy="259045"/>
    <xdr:sp macro="" textlink="">
      <xdr:nvSpPr>
        <xdr:cNvPr id="894" name="n_1mainValue【庁舎】&#10;有形固定資産減価償却率">
          <a:extLst>
            <a:ext uri="{FF2B5EF4-FFF2-40B4-BE49-F238E27FC236}">
              <a16:creationId xmlns:a16="http://schemas.microsoft.com/office/drawing/2014/main" id="{99BB8E65-FE68-49E3-A123-56361CFB176E}"/>
            </a:ext>
          </a:extLst>
        </xdr:cNvPr>
        <xdr:cNvSpPr txBox="1"/>
      </xdr:nvSpPr>
      <xdr:spPr>
        <a:xfrm>
          <a:off x="13437244" y="18133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155683</xdr:rowOff>
    </xdr:from>
    <xdr:ext cx="405111" cy="259045"/>
    <xdr:sp macro="" textlink="">
      <xdr:nvSpPr>
        <xdr:cNvPr id="895" name="n_2mainValue【庁舎】&#10;有形固定資産減価償却率">
          <a:extLst>
            <a:ext uri="{FF2B5EF4-FFF2-40B4-BE49-F238E27FC236}">
              <a16:creationId xmlns:a16="http://schemas.microsoft.com/office/drawing/2014/main" id="{3727AA70-0815-4753-81E5-2867D67A9182}"/>
            </a:ext>
          </a:extLst>
        </xdr:cNvPr>
        <xdr:cNvSpPr txBox="1"/>
      </xdr:nvSpPr>
      <xdr:spPr>
        <a:xfrm>
          <a:off x="12675244" y="18093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103432</xdr:rowOff>
    </xdr:from>
    <xdr:ext cx="405111" cy="259045"/>
    <xdr:sp macro="" textlink="">
      <xdr:nvSpPr>
        <xdr:cNvPr id="896" name="n_3mainValue【庁舎】&#10;有形固定資産減価償却率">
          <a:extLst>
            <a:ext uri="{FF2B5EF4-FFF2-40B4-BE49-F238E27FC236}">
              <a16:creationId xmlns:a16="http://schemas.microsoft.com/office/drawing/2014/main" id="{1BABED03-8EA6-4CEF-8A75-69E130A04803}"/>
            </a:ext>
          </a:extLst>
        </xdr:cNvPr>
        <xdr:cNvSpPr txBox="1"/>
      </xdr:nvSpPr>
      <xdr:spPr>
        <a:xfrm>
          <a:off x="11900544" y="1804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56078</xdr:rowOff>
    </xdr:from>
    <xdr:ext cx="405111" cy="259045"/>
    <xdr:sp macro="" textlink="">
      <xdr:nvSpPr>
        <xdr:cNvPr id="897" name="n_4mainValue【庁舎】&#10;有形固定資産減価償却率">
          <a:extLst>
            <a:ext uri="{FF2B5EF4-FFF2-40B4-BE49-F238E27FC236}">
              <a16:creationId xmlns:a16="http://schemas.microsoft.com/office/drawing/2014/main" id="{D2A3751B-D3D5-45BF-B107-5BDE9BFD0919}"/>
            </a:ext>
          </a:extLst>
        </xdr:cNvPr>
        <xdr:cNvSpPr txBox="1"/>
      </xdr:nvSpPr>
      <xdr:spPr>
        <a:xfrm>
          <a:off x="11102984" y="17993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8396907A-6144-4208-BE7C-F13551E3D516}"/>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0B56C6AB-8100-42C4-90D0-11000320CE1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8331D33F-4363-449B-94F6-83E0389DFB2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F38DD80F-C3CE-466C-9B4A-5D544295E166}"/>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578C44EF-A74F-4E08-90D4-51F796FC7C0B}"/>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B4CDD268-BB02-4AE7-861D-EC56EAE7045F}"/>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216BFE6C-A246-4A80-9CDC-BC6574DDB44C}"/>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4D8ADC87-1075-47A8-AE33-14CD847FE72D}"/>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227D34F5-C20F-4E0A-8EAA-ADDED35321A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F5FCDD4D-D44C-4390-BC2B-0C91231660A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46216187-0BAF-4507-8A6C-95B491ED4DA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E9BB8676-71EF-49E4-BD67-D33DCEDF29B5}"/>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B88BB6F3-AD74-496F-A93C-B1CFE30F5173}"/>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DF9BB385-3DD5-4979-BD7C-E41351D2BB1A}"/>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28C6DA6F-6494-4023-9609-4DD5F955170F}"/>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33B7FA30-3DAC-453A-B2E8-003A5B8B22D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2380C5CB-25D8-4244-BE64-147944537252}"/>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5E61696A-C84C-498E-9737-619628FB72D4}"/>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D1D61EE6-7A0E-45C0-81CF-3F0916A1826F}"/>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C122727D-0301-4754-B848-0694DCCD148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37638555-9578-4ED3-830B-E4F5FE7444D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E83BA223-FE3E-4C90-B773-150D9FA53576}"/>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FAA2F0C1-94ED-4B41-B751-A653262DA06B}"/>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B5512A9E-9939-4301-81BC-3D1B0A314790}"/>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4EE315AF-B0C2-4C5C-8E4E-4F079FD3F42D}"/>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12DA56F1-4668-4B45-96E4-4052DF10CD4D}"/>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11E094A5-BEAC-4272-BCFE-7AD68D500FDB}"/>
            </a:ext>
          </a:extLst>
        </xdr:cNvPr>
        <xdr:cNvSpPr txBox="1"/>
      </xdr:nvSpPr>
      <xdr:spPr>
        <a:xfrm>
          <a:off x="19547840" y="17259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D7313587-82F5-41D6-9FA8-6209B89C6548}"/>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D8EBA261-8FB7-4B14-90EA-EFEABF1F7466}"/>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B8333821-85E1-4225-94D1-EA458C1B6BD0}"/>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6453BC52-C931-44EC-9711-DB586625E238}"/>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025B2C33-49A1-478D-8666-95D93090C771}"/>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A9762B0D-B5BB-4B05-B00E-2C557FB0A58E}"/>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F4978034-D71C-4E0F-92CC-FE76F27AD389}"/>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CB09C0D-D0A7-4507-808A-237BA3DB2A6F}"/>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85DAE510-F1A4-4BC9-96DF-C400AAE69698}"/>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1A25AB0-3213-4721-906A-32F890BE48AA}"/>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29972</xdr:rowOff>
    </xdr:from>
    <xdr:to>
      <xdr:col>116</xdr:col>
      <xdr:colOff>114300</xdr:colOff>
      <xdr:row>104</xdr:row>
      <xdr:rowOff>131572</xdr:rowOff>
    </xdr:to>
    <xdr:sp macro="" textlink="">
      <xdr:nvSpPr>
        <xdr:cNvPr id="935" name="楕円 934">
          <a:extLst>
            <a:ext uri="{FF2B5EF4-FFF2-40B4-BE49-F238E27FC236}">
              <a16:creationId xmlns:a16="http://schemas.microsoft.com/office/drawing/2014/main" id="{686EA415-1A09-4E57-9AEE-C470A9A0FCB5}"/>
            </a:ext>
          </a:extLst>
        </xdr:cNvPr>
        <xdr:cNvSpPr/>
      </xdr:nvSpPr>
      <xdr:spPr>
        <a:xfrm>
          <a:off x="19458940" y="17464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8399</xdr:rowOff>
    </xdr:from>
    <xdr:ext cx="469744" cy="259045"/>
    <xdr:sp macro="" textlink="">
      <xdr:nvSpPr>
        <xdr:cNvPr id="936" name="【庁舎】&#10;一人当たり面積該当値テキスト">
          <a:extLst>
            <a:ext uri="{FF2B5EF4-FFF2-40B4-BE49-F238E27FC236}">
              <a16:creationId xmlns:a16="http://schemas.microsoft.com/office/drawing/2014/main" id="{856E75BE-1A8F-418F-8CD2-7D5AC8EE438F}"/>
            </a:ext>
          </a:extLst>
        </xdr:cNvPr>
        <xdr:cNvSpPr txBox="1"/>
      </xdr:nvSpPr>
      <xdr:spPr>
        <a:xfrm>
          <a:off x="19547840" y="17442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34544</xdr:rowOff>
    </xdr:from>
    <xdr:to>
      <xdr:col>112</xdr:col>
      <xdr:colOff>38100</xdr:colOff>
      <xdr:row>104</xdr:row>
      <xdr:rowOff>136144</xdr:rowOff>
    </xdr:to>
    <xdr:sp macro="" textlink="">
      <xdr:nvSpPr>
        <xdr:cNvPr id="937" name="楕円 936">
          <a:extLst>
            <a:ext uri="{FF2B5EF4-FFF2-40B4-BE49-F238E27FC236}">
              <a16:creationId xmlns:a16="http://schemas.microsoft.com/office/drawing/2014/main" id="{9901AEBB-0A6B-4CBB-9390-1354BEF345F7}"/>
            </a:ext>
          </a:extLst>
        </xdr:cNvPr>
        <xdr:cNvSpPr/>
      </xdr:nvSpPr>
      <xdr:spPr>
        <a:xfrm>
          <a:off x="18735040" y="174691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80772</xdr:rowOff>
    </xdr:from>
    <xdr:to>
      <xdr:col>116</xdr:col>
      <xdr:colOff>63500</xdr:colOff>
      <xdr:row>104</xdr:row>
      <xdr:rowOff>85344</xdr:rowOff>
    </xdr:to>
    <xdr:cxnSp macro="">
      <xdr:nvCxnSpPr>
        <xdr:cNvPr id="938" name="直線コネクタ 937">
          <a:extLst>
            <a:ext uri="{FF2B5EF4-FFF2-40B4-BE49-F238E27FC236}">
              <a16:creationId xmlns:a16="http://schemas.microsoft.com/office/drawing/2014/main" id="{6A22BD8F-AF86-4F3A-8779-4CBB25B6FAD1}"/>
            </a:ext>
          </a:extLst>
        </xdr:cNvPr>
        <xdr:cNvCxnSpPr/>
      </xdr:nvCxnSpPr>
      <xdr:spPr>
        <a:xfrm flipV="1">
          <a:off x="18778220" y="17515332"/>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34544</xdr:rowOff>
    </xdr:from>
    <xdr:to>
      <xdr:col>107</xdr:col>
      <xdr:colOff>101600</xdr:colOff>
      <xdr:row>104</xdr:row>
      <xdr:rowOff>136144</xdr:rowOff>
    </xdr:to>
    <xdr:sp macro="" textlink="">
      <xdr:nvSpPr>
        <xdr:cNvPr id="939" name="楕円 938">
          <a:extLst>
            <a:ext uri="{FF2B5EF4-FFF2-40B4-BE49-F238E27FC236}">
              <a16:creationId xmlns:a16="http://schemas.microsoft.com/office/drawing/2014/main" id="{29F5E9F3-5377-45AC-9AC9-F62E8BD41D27}"/>
            </a:ext>
          </a:extLst>
        </xdr:cNvPr>
        <xdr:cNvSpPr/>
      </xdr:nvSpPr>
      <xdr:spPr>
        <a:xfrm>
          <a:off x="17937480" y="1746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85344</xdr:rowOff>
    </xdr:from>
    <xdr:to>
      <xdr:col>111</xdr:col>
      <xdr:colOff>177800</xdr:colOff>
      <xdr:row>104</xdr:row>
      <xdr:rowOff>85344</xdr:rowOff>
    </xdr:to>
    <xdr:cxnSp macro="">
      <xdr:nvCxnSpPr>
        <xdr:cNvPr id="940" name="直線コネクタ 939">
          <a:extLst>
            <a:ext uri="{FF2B5EF4-FFF2-40B4-BE49-F238E27FC236}">
              <a16:creationId xmlns:a16="http://schemas.microsoft.com/office/drawing/2014/main" id="{D2BAB03B-DEA3-4704-B50C-615D40D37203}"/>
            </a:ext>
          </a:extLst>
        </xdr:cNvPr>
        <xdr:cNvCxnSpPr/>
      </xdr:nvCxnSpPr>
      <xdr:spPr>
        <a:xfrm>
          <a:off x="17988280" y="175199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39115</xdr:rowOff>
    </xdr:from>
    <xdr:to>
      <xdr:col>102</xdr:col>
      <xdr:colOff>165100</xdr:colOff>
      <xdr:row>104</xdr:row>
      <xdr:rowOff>140715</xdr:rowOff>
    </xdr:to>
    <xdr:sp macro="" textlink="">
      <xdr:nvSpPr>
        <xdr:cNvPr id="941" name="楕円 940">
          <a:extLst>
            <a:ext uri="{FF2B5EF4-FFF2-40B4-BE49-F238E27FC236}">
              <a16:creationId xmlns:a16="http://schemas.microsoft.com/office/drawing/2014/main" id="{78D8F555-BBED-4819-9DB7-9B52428D40ED}"/>
            </a:ext>
          </a:extLst>
        </xdr:cNvPr>
        <xdr:cNvSpPr/>
      </xdr:nvSpPr>
      <xdr:spPr>
        <a:xfrm>
          <a:off x="17162780" y="174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85344</xdr:rowOff>
    </xdr:from>
    <xdr:to>
      <xdr:col>107</xdr:col>
      <xdr:colOff>50800</xdr:colOff>
      <xdr:row>104</xdr:row>
      <xdr:rowOff>89915</xdr:rowOff>
    </xdr:to>
    <xdr:cxnSp macro="">
      <xdr:nvCxnSpPr>
        <xdr:cNvPr id="942" name="直線コネクタ 941">
          <a:extLst>
            <a:ext uri="{FF2B5EF4-FFF2-40B4-BE49-F238E27FC236}">
              <a16:creationId xmlns:a16="http://schemas.microsoft.com/office/drawing/2014/main" id="{118D3AFB-5E27-4B52-9579-308924AE7D44}"/>
            </a:ext>
          </a:extLst>
        </xdr:cNvPr>
        <xdr:cNvCxnSpPr/>
      </xdr:nvCxnSpPr>
      <xdr:spPr>
        <a:xfrm flipV="1">
          <a:off x="17213580" y="17519904"/>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39115</xdr:rowOff>
    </xdr:from>
    <xdr:to>
      <xdr:col>98</xdr:col>
      <xdr:colOff>38100</xdr:colOff>
      <xdr:row>104</xdr:row>
      <xdr:rowOff>140715</xdr:rowOff>
    </xdr:to>
    <xdr:sp macro="" textlink="">
      <xdr:nvSpPr>
        <xdr:cNvPr id="943" name="楕円 942">
          <a:extLst>
            <a:ext uri="{FF2B5EF4-FFF2-40B4-BE49-F238E27FC236}">
              <a16:creationId xmlns:a16="http://schemas.microsoft.com/office/drawing/2014/main" id="{9180AC6F-AFB8-4ED9-BC70-69916EEF12A1}"/>
            </a:ext>
          </a:extLst>
        </xdr:cNvPr>
        <xdr:cNvSpPr/>
      </xdr:nvSpPr>
      <xdr:spPr>
        <a:xfrm>
          <a:off x="16388080" y="174736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89915</xdr:rowOff>
    </xdr:from>
    <xdr:to>
      <xdr:col>102</xdr:col>
      <xdr:colOff>114300</xdr:colOff>
      <xdr:row>104</xdr:row>
      <xdr:rowOff>89915</xdr:rowOff>
    </xdr:to>
    <xdr:cxnSp macro="">
      <xdr:nvCxnSpPr>
        <xdr:cNvPr id="944" name="直線コネクタ 943">
          <a:extLst>
            <a:ext uri="{FF2B5EF4-FFF2-40B4-BE49-F238E27FC236}">
              <a16:creationId xmlns:a16="http://schemas.microsoft.com/office/drawing/2014/main" id="{2DA04EE4-A7EB-434B-84A3-5DECA9F5CB67}"/>
            </a:ext>
          </a:extLst>
        </xdr:cNvPr>
        <xdr:cNvCxnSpPr/>
      </xdr:nvCxnSpPr>
      <xdr:spPr>
        <a:xfrm>
          <a:off x="16431260" y="1752447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88664</xdr:rowOff>
    </xdr:from>
    <xdr:ext cx="469744" cy="259045"/>
    <xdr:sp macro="" textlink="">
      <xdr:nvSpPr>
        <xdr:cNvPr id="945" name="n_1aveValue【庁舎】&#10;一人当たり面積">
          <a:extLst>
            <a:ext uri="{FF2B5EF4-FFF2-40B4-BE49-F238E27FC236}">
              <a16:creationId xmlns:a16="http://schemas.microsoft.com/office/drawing/2014/main" id="{D57B437B-A8F0-403B-BF0E-2A82A96A3DD2}"/>
            </a:ext>
          </a:extLst>
        </xdr:cNvPr>
        <xdr:cNvSpPr txBox="1"/>
      </xdr:nvSpPr>
      <xdr:spPr>
        <a:xfrm>
          <a:off x="18561127" y="17187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0ABCB345-2FE1-4A53-A90E-488E381E248A}"/>
            </a:ext>
          </a:extLst>
        </xdr:cNvPr>
        <xdr:cNvSpPr txBox="1"/>
      </xdr:nvSpPr>
      <xdr:spPr>
        <a:xfrm>
          <a:off x="177762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79519</xdr:rowOff>
    </xdr:from>
    <xdr:ext cx="469744" cy="259045"/>
    <xdr:sp macro="" textlink="">
      <xdr:nvSpPr>
        <xdr:cNvPr id="947" name="n_3aveValue【庁舎】&#10;一人当たり面積">
          <a:extLst>
            <a:ext uri="{FF2B5EF4-FFF2-40B4-BE49-F238E27FC236}">
              <a16:creationId xmlns:a16="http://schemas.microsoft.com/office/drawing/2014/main" id="{C46C7DB9-F14C-495B-8D08-298B25F35641}"/>
            </a:ext>
          </a:extLst>
        </xdr:cNvPr>
        <xdr:cNvSpPr txBox="1"/>
      </xdr:nvSpPr>
      <xdr:spPr>
        <a:xfrm>
          <a:off x="17001567" y="17178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102379</xdr:rowOff>
    </xdr:from>
    <xdr:ext cx="469744" cy="259045"/>
    <xdr:sp macro="" textlink="">
      <xdr:nvSpPr>
        <xdr:cNvPr id="948" name="n_4aveValue【庁舎】&#10;一人当たり面積">
          <a:extLst>
            <a:ext uri="{FF2B5EF4-FFF2-40B4-BE49-F238E27FC236}">
              <a16:creationId xmlns:a16="http://schemas.microsoft.com/office/drawing/2014/main" id="{CDF9D12B-D2D6-4F73-B6A6-387B0A6B1BAF}"/>
            </a:ext>
          </a:extLst>
        </xdr:cNvPr>
        <xdr:cNvSpPr txBox="1"/>
      </xdr:nvSpPr>
      <xdr:spPr>
        <a:xfrm>
          <a:off x="16226867" y="17201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127271</xdr:rowOff>
    </xdr:from>
    <xdr:ext cx="469744" cy="259045"/>
    <xdr:sp macro="" textlink="">
      <xdr:nvSpPr>
        <xdr:cNvPr id="949" name="n_1mainValue【庁舎】&#10;一人当たり面積">
          <a:extLst>
            <a:ext uri="{FF2B5EF4-FFF2-40B4-BE49-F238E27FC236}">
              <a16:creationId xmlns:a16="http://schemas.microsoft.com/office/drawing/2014/main" id="{6402DCFB-44F1-467E-9A40-00F9EFFEFF98}"/>
            </a:ext>
          </a:extLst>
        </xdr:cNvPr>
        <xdr:cNvSpPr txBox="1"/>
      </xdr:nvSpPr>
      <xdr:spPr>
        <a:xfrm>
          <a:off x="18561127" y="175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127271</xdr:rowOff>
    </xdr:from>
    <xdr:ext cx="469744" cy="259045"/>
    <xdr:sp macro="" textlink="">
      <xdr:nvSpPr>
        <xdr:cNvPr id="950" name="n_2mainValue【庁舎】&#10;一人当たり面積">
          <a:extLst>
            <a:ext uri="{FF2B5EF4-FFF2-40B4-BE49-F238E27FC236}">
              <a16:creationId xmlns:a16="http://schemas.microsoft.com/office/drawing/2014/main" id="{BFE6A2C0-1FC0-4876-ACCD-925F51319033}"/>
            </a:ext>
          </a:extLst>
        </xdr:cNvPr>
        <xdr:cNvSpPr txBox="1"/>
      </xdr:nvSpPr>
      <xdr:spPr>
        <a:xfrm>
          <a:off x="17776267" y="175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131842</xdr:rowOff>
    </xdr:from>
    <xdr:ext cx="469744" cy="259045"/>
    <xdr:sp macro="" textlink="">
      <xdr:nvSpPr>
        <xdr:cNvPr id="951" name="n_3mainValue【庁舎】&#10;一人当たり面積">
          <a:extLst>
            <a:ext uri="{FF2B5EF4-FFF2-40B4-BE49-F238E27FC236}">
              <a16:creationId xmlns:a16="http://schemas.microsoft.com/office/drawing/2014/main" id="{14C80647-0FC6-4931-99CB-15EAA28DB8AB}"/>
            </a:ext>
          </a:extLst>
        </xdr:cNvPr>
        <xdr:cNvSpPr txBox="1"/>
      </xdr:nvSpPr>
      <xdr:spPr>
        <a:xfrm>
          <a:off x="17001567" y="1756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131842</xdr:rowOff>
    </xdr:from>
    <xdr:ext cx="469744" cy="259045"/>
    <xdr:sp macro="" textlink="">
      <xdr:nvSpPr>
        <xdr:cNvPr id="952" name="n_4mainValue【庁舎】&#10;一人当たり面積">
          <a:extLst>
            <a:ext uri="{FF2B5EF4-FFF2-40B4-BE49-F238E27FC236}">
              <a16:creationId xmlns:a16="http://schemas.microsoft.com/office/drawing/2014/main" id="{A45EACAB-A3EE-4D89-B399-A08E29549C6A}"/>
            </a:ext>
          </a:extLst>
        </xdr:cNvPr>
        <xdr:cNvSpPr txBox="1"/>
      </xdr:nvSpPr>
      <xdr:spPr>
        <a:xfrm>
          <a:off x="16226867" y="17566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2159CACF-85CB-450D-A65E-3F65A9BC2B2E}"/>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A13A20D7-86D4-4725-9A14-AE1199EF338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D181A734-1392-4334-9F0B-9D7D05C45E6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類似団体と比較して、特に有形固定資産減価償却率が高くなっている施設は図書館、福祉施設、消防施設、市民会館、庁舎であり、特に低くなっている施設は一般廃棄物処理施設である。</a:t>
          </a:r>
        </a:p>
        <a:p>
          <a:r>
            <a:rPr kumimoji="1" lang="ja-JP" altLang="en-US" sz="1300">
              <a:latin typeface="ＭＳ Ｐゴシック" panose="020B0600070205080204" pitchFamily="50" charset="-128"/>
              <a:ea typeface="ＭＳ Ｐゴシック" panose="020B0600070205080204" pitchFamily="50" charset="-128"/>
            </a:rPr>
            <a:t>　福祉施設に係る有形固定資産減価償却率については、敬老会館及び養護老人ホームの解体により若干低下した。</a:t>
          </a:r>
        </a:p>
        <a:p>
          <a:r>
            <a:rPr kumimoji="1" lang="ja-JP" altLang="en-US" sz="1300">
              <a:latin typeface="ＭＳ Ｐゴシック" panose="020B0600070205080204" pitchFamily="50" charset="-128"/>
              <a:ea typeface="ＭＳ Ｐゴシック" panose="020B0600070205080204" pitchFamily="50" charset="-128"/>
            </a:rPr>
            <a:t>　市民会館、庁舎等の大型の施設についても、公共施設等総合管理計画及び個別施設計画に基づき施設の効率的保全、適正配置、有効活用に努める。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2_&#22243;&#20307;&#25552;&#20986;&#65288;2&#22238;&#30446;&#65289;/05%20&#27744;&#30000;&#24066;&#12295;/&#12304;&#36001;&#25919;&#29366;&#27841;&#36039;&#26009;&#38598;&#12305;_272043_&#27744;&#30000;&#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2_&#22243;&#20307;&#25552;&#20986;&#65288;2&#22238;&#30446;&#65289;\05%20&#27744;&#30000;&#24066;&#12295;\&#12304;&#36001;&#25919;&#29366;&#27841;&#36039;&#26009;&#38598;&#12305;_272043_&#27744;&#30000;&#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2_&#22243;&#20307;&#25552;&#20986;&#65288;2&#22238;&#30446;&#65289;/05%20&#27744;&#30000;&#24066;&#12295;/&#12304;&#36001;&#25919;&#29366;&#27841;&#36039;&#26009;&#38598;&#12305;_272043_&#27744;&#30000;&#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64.900000000000006</v>
          </cell>
          <cell r="BX53">
            <v>64.900000000000006</v>
          </cell>
          <cell r="CF53">
            <v>66.3</v>
          </cell>
          <cell r="CN53">
            <v>67.7</v>
          </cell>
          <cell r="CV53">
            <v>68.7</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row>
        <row r="75">
          <cell r="BP75">
            <v>3.4</v>
          </cell>
          <cell r="BX75">
            <v>1.1000000000000001</v>
          </cell>
          <cell r="CF75">
            <v>1.2</v>
          </cell>
          <cell r="CN75">
            <v>2</v>
          </cell>
          <cell r="CV75">
            <v>2.8</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c r="B2" s="164" t="s">
        <v>77</v>
      </c>
      <c r="C2" s="164"/>
      <c r="D2" s="165"/>
    </row>
    <row r="3" spans="1:119" ht="18.75" customHeight="1" thickBot="1">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45720883</v>
      </c>
      <c r="BO4" s="436"/>
      <c r="BP4" s="436"/>
      <c r="BQ4" s="436"/>
      <c r="BR4" s="436"/>
      <c r="BS4" s="436"/>
      <c r="BT4" s="436"/>
      <c r="BU4" s="437"/>
      <c r="BV4" s="435">
        <v>42573627</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0.6</v>
      </c>
      <c r="CU4" s="576"/>
      <c r="CV4" s="576"/>
      <c r="CW4" s="576"/>
      <c r="CX4" s="576"/>
      <c r="CY4" s="576"/>
      <c r="CZ4" s="576"/>
      <c r="DA4" s="577"/>
      <c r="DB4" s="575">
        <v>0.7</v>
      </c>
      <c r="DC4" s="576"/>
      <c r="DD4" s="576"/>
      <c r="DE4" s="576"/>
      <c r="DF4" s="576"/>
      <c r="DG4" s="576"/>
      <c r="DH4" s="576"/>
      <c r="DI4" s="577"/>
    </row>
    <row r="5" spans="1:119" ht="18.75" customHeight="1">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45524144</v>
      </c>
      <c r="BO5" s="407"/>
      <c r="BP5" s="407"/>
      <c r="BQ5" s="407"/>
      <c r="BR5" s="407"/>
      <c r="BS5" s="407"/>
      <c r="BT5" s="407"/>
      <c r="BU5" s="408"/>
      <c r="BV5" s="406">
        <v>42181713</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99.7</v>
      </c>
      <c r="CU5" s="404"/>
      <c r="CV5" s="404"/>
      <c r="CW5" s="404"/>
      <c r="CX5" s="404"/>
      <c r="CY5" s="404"/>
      <c r="CZ5" s="404"/>
      <c r="DA5" s="405"/>
      <c r="DB5" s="403">
        <v>97.4</v>
      </c>
      <c r="DC5" s="404"/>
      <c r="DD5" s="404"/>
      <c r="DE5" s="404"/>
      <c r="DF5" s="404"/>
      <c r="DG5" s="404"/>
      <c r="DH5" s="404"/>
      <c r="DI5" s="405"/>
    </row>
    <row r="6" spans="1:119" ht="18.75" customHeight="1">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196739</v>
      </c>
      <c r="BO6" s="407"/>
      <c r="BP6" s="407"/>
      <c r="BQ6" s="407"/>
      <c r="BR6" s="407"/>
      <c r="BS6" s="407"/>
      <c r="BT6" s="407"/>
      <c r="BU6" s="408"/>
      <c r="BV6" s="406">
        <v>391914</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101.4</v>
      </c>
      <c r="CU6" s="550"/>
      <c r="CV6" s="550"/>
      <c r="CW6" s="550"/>
      <c r="CX6" s="550"/>
      <c r="CY6" s="550"/>
      <c r="CZ6" s="550"/>
      <c r="DA6" s="551"/>
      <c r="DB6" s="549">
        <v>98.2</v>
      </c>
      <c r="DC6" s="550"/>
      <c r="DD6" s="550"/>
      <c r="DE6" s="550"/>
      <c r="DF6" s="550"/>
      <c r="DG6" s="550"/>
      <c r="DH6" s="550"/>
      <c r="DI6" s="551"/>
    </row>
    <row r="7" spans="1:119" ht="18.75" customHeight="1">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54614</v>
      </c>
      <c r="BO7" s="407"/>
      <c r="BP7" s="407"/>
      <c r="BQ7" s="407"/>
      <c r="BR7" s="407"/>
      <c r="BS7" s="407"/>
      <c r="BT7" s="407"/>
      <c r="BU7" s="408"/>
      <c r="BV7" s="406">
        <v>221161</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24428377</v>
      </c>
      <c r="CU7" s="407"/>
      <c r="CV7" s="407"/>
      <c r="CW7" s="407"/>
      <c r="CX7" s="407"/>
      <c r="CY7" s="407"/>
      <c r="CZ7" s="407"/>
      <c r="DA7" s="408"/>
      <c r="DB7" s="406">
        <v>23842444</v>
      </c>
      <c r="DC7" s="407"/>
      <c r="DD7" s="407"/>
      <c r="DE7" s="407"/>
      <c r="DF7" s="407"/>
      <c r="DG7" s="407"/>
      <c r="DH7" s="407"/>
      <c r="DI7" s="408"/>
    </row>
    <row r="8" spans="1:119" ht="18.75" customHeight="1" thickBot="1">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142125</v>
      </c>
      <c r="BO8" s="407"/>
      <c r="BP8" s="407"/>
      <c r="BQ8" s="407"/>
      <c r="BR8" s="407"/>
      <c r="BS8" s="407"/>
      <c r="BT8" s="407"/>
      <c r="BU8" s="408"/>
      <c r="BV8" s="406">
        <v>170753</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0.76</v>
      </c>
      <c r="CU8" s="510"/>
      <c r="CV8" s="510"/>
      <c r="CW8" s="510"/>
      <c r="CX8" s="510"/>
      <c r="CY8" s="510"/>
      <c r="CZ8" s="510"/>
      <c r="DA8" s="511"/>
      <c r="DB8" s="509">
        <v>0.78</v>
      </c>
      <c r="DC8" s="510"/>
      <c r="DD8" s="510"/>
      <c r="DE8" s="510"/>
      <c r="DF8" s="510"/>
      <c r="DG8" s="510"/>
      <c r="DH8" s="510"/>
      <c r="DI8" s="511"/>
    </row>
    <row r="9" spans="1:119" ht="18.75" customHeight="1" thickBot="1">
      <c r="A9" s="163"/>
      <c r="B9" s="538" t="s">
        <v>107</v>
      </c>
      <c r="C9" s="539"/>
      <c r="D9" s="539"/>
      <c r="E9" s="539"/>
      <c r="F9" s="539"/>
      <c r="G9" s="539"/>
      <c r="H9" s="539"/>
      <c r="I9" s="539"/>
      <c r="J9" s="539"/>
      <c r="K9" s="457"/>
      <c r="L9" s="540" t="s">
        <v>108</v>
      </c>
      <c r="M9" s="541"/>
      <c r="N9" s="541"/>
      <c r="O9" s="541"/>
      <c r="P9" s="541"/>
      <c r="Q9" s="542"/>
      <c r="R9" s="543">
        <v>104993</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-28628</v>
      </c>
      <c r="BO9" s="407"/>
      <c r="BP9" s="407"/>
      <c r="BQ9" s="407"/>
      <c r="BR9" s="407"/>
      <c r="BS9" s="407"/>
      <c r="BT9" s="407"/>
      <c r="BU9" s="408"/>
      <c r="BV9" s="406">
        <v>52372</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11.8</v>
      </c>
      <c r="CU9" s="404"/>
      <c r="CV9" s="404"/>
      <c r="CW9" s="404"/>
      <c r="CX9" s="404"/>
      <c r="CY9" s="404"/>
      <c r="CZ9" s="404"/>
      <c r="DA9" s="405"/>
      <c r="DB9" s="403">
        <v>13</v>
      </c>
      <c r="DC9" s="404"/>
      <c r="DD9" s="404"/>
      <c r="DE9" s="404"/>
      <c r="DF9" s="404"/>
      <c r="DG9" s="404"/>
      <c r="DH9" s="404"/>
      <c r="DI9" s="405"/>
    </row>
    <row r="10" spans="1:119" ht="18.75" customHeight="1" thickBot="1">
      <c r="A10" s="163"/>
      <c r="B10" s="538"/>
      <c r="C10" s="539"/>
      <c r="D10" s="539"/>
      <c r="E10" s="539"/>
      <c r="F10" s="539"/>
      <c r="G10" s="539"/>
      <c r="H10" s="539"/>
      <c r="I10" s="539"/>
      <c r="J10" s="539"/>
      <c r="K10" s="457"/>
      <c r="L10" s="362" t="s">
        <v>113</v>
      </c>
      <c r="M10" s="363"/>
      <c r="N10" s="363"/>
      <c r="O10" s="363"/>
      <c r="P10" s="363"/>
      <c r="Q10" s="364"/>
      <c r="R10" s="359">
        <v>103069</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6241</v>
      </c>
      <c r="BO10" s="407"/>
      <c r="BP10" s="407"/>
      <c r="BQ10" s="407"/>
      <c r="BR10" s="407"/>
      <c r="BS10" s="407"/>
      <c r="BT10" s="407"/>
      <c r="BU10" s="408"/>
      <c r="BV10" s="406">
        <v>980</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200000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c r="A12" s="163"/>
      <c r="B12" s="512" t="s">
        <v>123</v>
      </c>
      <c r="C12" s="513"/>
      <c r="D12" s="513"/>
      <c r="E12" s="513"/>
      <c r="F12" s="513"/>
      <c r="G12" s="513"/>
      <c r="H12" s="513"/>
      <c r="I12" s="513"/>
      <c r="J12" s="513"/>
      <c r="K12" s="514"/>
      <c r="L12" s="521" t="s">
        <v>124</v>
      </c>
      <c r="M12" s="522"/>
      <c r="N12" s="522"/>
      <c r="O12" s="522"/>
      <c r="P12" s="522"/>
      <c r="Q12" s="523"/>
      <c r="R12" s="524">
        <v>102636</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1400000</v>
      </c>
      <c r="BO12" s="407"/>
      <c r="BP12" s="407"/>
      <c r="BQ12" s="407"/>
      <c r="BR12" s="407"/>
      <c r="BS12" s="407"/>
      <c r="BT12" s="407"/>
      <c r="BU12" s="408"/>
      <c r="BV12" s="406">
        <v>1000000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c r="A13" s="163"/>
      <c r="B13" s="515"/>
      <c r="C13" s="516"/>
      <c r="D13" s="516"/>
      <c r="E13" s="516"/>
      <c r="F13" s="516"/>
      <c r="G13" s="516"/>
      <c r="H13" s="516"/>
      <c r="I13" s="516"/>
      <c r="J13" s="516"/>
      <c r="K13" s="517"/>
      <c r="L13" s="172"/>
      <c r="M13" s="490" t="s">
        <v>130</v>
      </c>
      <c r="N13" s="491"/>
      <c r="O13" s="491"/>
      <c r="P13" s="491"/>
      <c r="Q13" s="492"/>
      <c r="R13" s="493">
        <v>100496</v>
      </c>
      <c r="S13" s="494"/>
      <c r="T13" s="494"/>
      <c r="U13" s="494"/>
      <c r="V13" s="495"/>
      <c r="W13" s="496" t="s">
        <v>131</v>
      </c>
      <c r="X13" s="392"/>
      <c r="Y13" s="392"/>
      <c r="Z13" s="392"/>
      <c r="AA13" s="392"/>
      <c r="AB13" s="393"/>
      <c r="AC13" s="359">
        <v>394</v>
      </c>
      <c r="AD13" s="360"/>
      <c r="AE13" s="360"/>
      <c r="AF13" s="360"/>
      <c r="AG13" s="361"/>
      <c r="AH13" s="359">
        <v>491</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-1422387</v>
      </c>
      <c r="BO13" s="407"/>
      <c r="BP13" s="407"/>
      <c r="BQ13" s="407"/>
      <c r="BR13" s="407"/>
      <c r="BS13" s="407"/>
      <c r="BT13" s="407"/>
      <c r="BU13" s="408"/>
      <c r="BV13" s="406">
        <v>-746648</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2.8</v>
      </c>
      <c r="CU13" s="404"/>
      <c r="CV13" s="404"/>
      <c r="CW13" s="404"/>
      <c r="CX13" s="404"/>
      <c r="CY13" s="404"/>
      <c r="CZ13" s="404"/>
      <c r="DA13" s="405"/>
      <c r="DB13" s="403">
        <v>2</v>
      </c>
      <c r="DC13" s="404"/>
      <c r="DD13" s="404"/>
      <c r="DE13" s="404"/>
      <c r="DF13" s="404"/>
      <c r="DG13" s="404"/>
      <c r="DH13" s="404"/>
      <c r="DI13" s="405"/>
    </row>
    <row r="14" spans="1:119" ht="18.75" customHeight="1" thickBot="1">
      <c r="A14" s="163"/>
      <c r="B14" s="515"/>
      <c r="C14" s="516"/>
      <c r="D14" s="516"/>
      <c r="E14" s="516"/>
      <c r="F14" s="516"/>
      <c r="G14" s="516"/>
      <c r="H14" s="516"/>
      <c r="I14" s="516"/>
      <c r="J14" s="516"/>
      <c r="K14" s="517"/>
      <c r="L14" s="480" t="s">
        <v>135</v>
      </c>
      <c r="M14" s="533"/>
      <c r="N14" s="533"/>
      <c r="O14" s="533"/>
      <c r="P14" s="533"/>
      <c r="Q14" s="534"/>
      <c r="R14" s="493">
        <v>102969</v>
      </c>
      <c r="S14" s="494"/>
      <c r="T14" s="494"/>
      <c r="U14" s="494"/>
      <c r="V14" s="495"/>
      <c r="W14" s="497"/>
      <c r="X14" s="395"/>
      <c r="Y14" s="395"/>
      <c r="Z14" s="395"/>
      <c r="AA14" s="395"/>
      <c r="AB14" s="396"/>
      <c r="AC14" s="486">
        <v>0.9</v>
      </c>
      <c r="AD14" s="487"/>
      <c r="AE14" s="487"/>
      <c r="AF14" s="487"/>
      <c r="AG14" s="488"/>
      <c r="AH14" s="486">
        <v>1.2</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c r="A15" s="163"/>
      <c r="B15" s="515"/>
      <c r="C15" s="516"/>
      <c r="D15" s="516"/>
      <c r="E15" s="516"/>
      <c r="F15" s="516"/>
      <c r="G15" s="516"/>
      <c r="H15" s="516"/>
      <c r="I15" s="516"/>
      <c r="J15" s="516"/>
      <c r="K15" s="517"/>
      <c r="L15" s="172"/>
      <c r="M15" s="490" t="s">
        <v>130</v>
      </c>
      <c r="N15" s="491"/>
      <c r="O15" s="491"/>
      <c r="P15" s="491"/>
      <c r="Q15" s="492"/>
      <c r="R15" s="493">
        <v>100716</v>
      </c>
      <c r="S15" s="494"/>
      <c r="T15" s="494"/>
      <c r="U15" s="494"/>
      <c r="V15" s="495"/>
      <c r="W15" s="496" t="s">
        <v>137</v>
      </c>
      <c r="X15" s="392"/>
      <c r="Y15" s="392"/>
      <c r="Z15" s="392"/>
      <c r="AA15" s="392"/>
      <c r="AB15" s="393"/>
      <c r="AC15" s="359">
        <v>8774</v>
      </c>
      <c r="AD15" s="360"/>
      <c r="AE15" s="360"/>
      <c r="AF15" s="360"/>
      <c r="AG15" s="361"/>
      <c r="AH15" s="359">
        <v>8557</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14764001</v>
      </c>
      <c r="BO15" s="436"/>
      <c r="BP15" s="436"/>
      <c r="BQ15" s="436"/>
      <c r="BR15" s="436"/>
      <c r="BS15" s="436"/>
      <c r="BT15" s="436"/>
      <c r="BU15" s="437"/>
      <c r="BV15" s="435">
        <v>14587162</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19.7</v>
      </c>
      <c r="AD16" s="487"/>
      <c r="AE16" s="487"/>
      <c r="AF16" s="487"/>
      <c r="AG16" s="488"/>
      <c r="AH16" s="486">
        <v>20.5</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20073417</v>
      </c>
      <c r="BO16" s="407"/>
      <c r="BP16" s="407"/>
      <c r="BQ16" s="407"/>
      <c r="BR16" s="407"/>
      <c r="BS16" s="407"/>
      <c r="BT16" s="407"/>
      <c r="BU16" s="408"/>
      <c r="BV16" s="406">
        <v>19374506</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35389</v>
      </c>
      <c r="AD17" s="360"/>
      <c r="AE17" s="360"/>
      <c r="AF17" s="360"/>
      <c r="AG17" s="361"/>
      <c r="AH17" s="359">
        <v>32778</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18958653</v>
      </c>
      <c r="BO17" s="407"/>
      <c r="BP17" s="407"/>
      <c r="BQ17" s="407"/>
      <c r="BR17" s="407"/>
      <c r="BS17" s="407"/>
      <c r="BT17" s="407"/>
      <c r="BU17" s="408"/>
      <c r="BV17" s="406">
        <v>18725361</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c r="A18" s="163"/>
      <c r="B18" s="456" t="s">
        <v>147</v>
      </c>
      <c r="C18" s="457"/>
      <c r="D18" s="457"/>
      <c r="E18" s="458"/>
      <c r="F18" s="458"/>
      <c r="G18" s="458"/>
      <c r="H18" s="458"/>
      <c r="I18" s="458"/>
      <c r="J18" s="458"/>
      <c r="K18" s="458"/>
      <c r="L18" s="459">
        <v>22.14</v>
      </c>
      <c r="M18" s="459"/>
      <c r="N18" s="459"/>
      <c r="O18" s="459"/>
      <c r="P18" s="459"/>
      <c r="Q18" s="459"/>
      <c r="R18" s="460"/>
      <c r="S18" s="460"/>
      <c r="T18" s="460"/>
      <c r="U18" s="460"/>
      <c r="V18" s="461"/>
      <c r="W18" s="477"/>
      <c r="X18" s="478"/>
      <c r="Y18" s="478"/>
      <c r="Z18" s="478"/>
      <c r="AA18" s="478"/>
      <c r="AB18" s="502"/>
      <c r="AC18" s="376">
        <v>79.400000000000006</v>
      </c>
      <c r="AD18" s="377"/>
      <c r="AE18" s="377"/>
      <c r="AF18" s="377"/>
      <c r="AG18" s="462"/>
      <c r="AH18" s="376">
        <v>78.400000000000006</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25350393</v>
      </c>
      <c r="BO18" s="407"/>
      <c r="BP18" s="407"/>
      <c r="BQ18" s="407"/>
      <c r="BR18" s="407"/>
      <c r="BS18" s="407"/>
      <c r="BT18" s="407"/>
      <c r="BU18" s="408"/>
      <c r="BV18" s="406">
        <v>23483183</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c r="A19" s="163"/>
      <c r="B19" s="456" t="s">
        <v>149</v>
      </c>
      <c r="C19" s="457"/>
      <c r="D19" s="457"/>
      <c r="E19" s="458"/>
      <c r="F19" s="458"/>
      <c r="G19" s="458"/>
      <c r="H19" s="458"/>
      <c r="I19" s="458"/>
      <c r="J19" s="458"/>
      <c r="K19" s="458"/>
      <c r="L19" s="466">
        <v>4742</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31002088</v>
      </c>
      <c r="BO19" s="407"/>
      <c r="BP19" s="407"/>
      <c r="BQ19" s="407"/>
      <c r="BR19" s="407"/>
      <c r="BS19" s="407"/>
      <c r="BT19" s="407"/>
      <c r="BU19" s="408"/>
      <c r="BV19" s="406">
        <v>29454289</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c r="A20" s="163"/>
      <c r="B20" s="456" t="s">
        <v>151</v>
      </c>
      <c r="C20" s="457"/>
      <c r="D20" s="457"/>
      <c r="E20" s="458"/>
      <c r="F20" s="458"/>
      <c r="G20" s="458"/>
      <c r="H20" s="458"/>
      <c r="I20" s="458"/>
      <c r="J20" s="458"/>
      <c r="K20" s="458"/>
      <c r="L20" s="466">
        <v>48611</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28709846</v>
      </c>
      <c r="BO22" s="436"/>
      <c r="BP22" s="436"/>
      <c r="BQ22" s="436"/>
      <c r="BR22" s="436"/>
      <c r="BS22" s="436"/>
      <c r="BT22" s="436"/>
      <c r="BU22" s="437"/>
      <c r="BV22" s="435">
        <v>30330297</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24235412</v>
      </c>
      <c r="BO23" s="407"/>
      <c r="BP23" s="407"/>
      <c r="BQ23" s="407"/>
      <c r="BR23" s="407"/>
      <c r="BS23" s="407"/>
      <c r="BT23" s="407"/>
      <c r="BU23" s="408"/>
      <c r="BV23" s="406">
        <v>25246130</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c r="A24" s="163"/>
      <c r="B24" s="385"/>
      <c r="C24" s="386"/>
      <c r="D24" s="387"/>
      <c r="E24" s="362" t="s">
        <v>161</v>
      </c>
      <c r="F24" s="363"/>
      <c r="G24" s="363"/>
      <c r="H24" s="363"/>
      <c r="I24" s="363"/>
      <c r="J24" s="363"/>
      <c r="K24" s="364"/>
      <c r="L24" s="359">
        <v>1</v>
      </c>
      <c r="M24" s="360"/>
      <c r="N24" s="360"/>
      <c r="O24" s="360"/>
      <c r="P24" s="361"/>
      <c r="Q24" s="359">
        <v>6860</v>
      </c>
      <c r="R24" s="360"/>
      <c r="S24" s="360"/>
      <c r="T24" s="360"/>
      <c r="U24" s="360"/>
      <c r="V24" s="361"/>
      <c r="W24" s="449"/>
      <c r="X24" s="386"/>
      <c r="Y24" s="387"/>
      <c r="Z24" s="362" t="s">
        <v>162</v>
      </c>
      <c r="AA24" s="363"/>
      <c r="AB24" s="363"/>
      <c r="AC24" s="363"/>
      <c r="AD24" s="363"/>
      <c r="AE24" s="363"/>
      <c r="AF24" s="363"/>
      <c r="AG24" s="364"/>
      <c r="AH24" s="359">
        <v>642</v>
      </c>
      <c r="AI24" s="360"/>
      <c r="AJ24" s="360"/>
      <c r="AK24" s="360"/>
      <c r="AL24" s="361"/>
      <c r="AM24" s="359">
        <v>1956174</v>
      </c>
      <c r="AN24" s="360"/>
      <c r="AO24" s="360"/>
      <c r="AP24" s="360"/>
      <c r="AQ24" s="360"/>
      <c r="AR24" s="361"/>
      <c r="AS24" s="359">
        <v>3047</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16254692</v>
      </c>
      <c r="BO24" s="407"/>
      <c r="BP24" s="407"/>
      <c r="BQ24" s="407"/>
      <c r="BR24" s="407"/>
      <c r="BS24" s="407"/>
      <c r="BT24" s="407"/>
      <c r="BU24" s="408"/>
      <c r="BV24" s="406">
        <v>16589186</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c r="A25" s="163"/>
      <c r="B25" s="385"/>
      <c r="C25" s="386"/>
      <c r="D25" s="387"/>
      <c r="E25" s="362" t="s">
        <v>164</v>
      </c>
      <c r="F25" s="363"/>
      <c r="G25" s="363"/>
      <c r="H25" s="363"/>
      <c r="I25" s="363"/>
      <c r="J25" s="363"/>
      <c r="K25" s="364"/>
      <c r="L25" s="359">
        <v>2</v>
      </c>
      <c r="M25" s="360"/>
      <c r="N25" s="360"/>
      <c r="O25" s="360"/>
      <c r="P25" s="361"/>
      <c r="Q25" s="359">
        <v>7650</v>
      </c>
      <c r="R25" s="360"/>
      <c r="S25" s="360"/>
      <c r="T25" s="360"/>
      <c r="U25" s="360"/>
      <c r="V25" s="361"/>
      <c r="W25" s="449"/>
      <c r="X25" s="386"/>
      <c r="Y25" s="387"/>
      <c r="Z25" s="362" t="s">
        <v>165</v>
      </c>
      <c r="AA25" s="363"/>
      <c r="AB25" s="363"/>
      <c r="AC25" s="363"/>
      <c r="AD25" s="363"/>
      <c r="AE25" s="363"/>
      <c r="AF25" s="363"/>
      <c r="AG25" s="364"/>
      <c r="AH25" s="359">
        <v>130</v>
      </c>
      <c r="AI25" s="360"/>
      <c r="AJ25" s="360"/>
      <c r="AK25" s="360"/>
      <c r="AL25" s="361"/>
      <c r="AM25" s="359">
        <v>399880</v>
      </c>
      <c r="AN25" s="360"/>
      <c r="AO25" s="360"/>
      <c r="AP25" s="360"/>
      <c r="AQ25" s="360"/>
      <c r="AR25" s="361"/>
      <c r="AS25" s="359">
        <v>3076</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975981</v>
      </c>
      <c r="BO25" s="436"/>
      <c r="BP25" s="436"/>
      <c r="BQ25" s="436"/>
      <c r="BR25" s="436"/>
      <c r="BS25" s="436"/>
      <c r="BT25" s="436"/>
      <c r="BU25" s="437"/>
      <c r="BV25" s="435">
        <v>1328537</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c r="A26" s="163"/>
      <c r="B26" s="385"/>
      <c r="C26" s="386"/>
      <c r="D26" s="387"/>
      <c r="E26" s="362" t="s">
        <v>167</v>
      </c>
      <c r="F26" s="363"/>
      <c r="G26" s="363"/>
      <c r="H26" s="363"/>
      <c r="I26" s="363"/>
      <c r="J26" s="363"/>
      <c r="K26" s="364"/>
      <c r="L26" s="359">
        <v>1</v>
      </c>
      <c r="M26" s="360"/>
      <c r="N26" s="360"/>
      <c r="O26" s="360"/>
      <c r="P26" s="361"/>
      <c r="Q26" s="359">
        <v>6750</v>
      </c>
      <c r="R26" s="360"/>
      <c r="S26" s="360"/>
      <c r="T26" s="360"/>
      <c r="U26" s="360"/>
      <c r="V26" s="361"/>
      <c r="W26" s="449"/>
      <c r="X26" s="386"/>
      <c r="Y26" s="387"/>
      <c r="Z26" s="362" t="s">
        <v>168</v>
      </c>
      <c r="AA26" s="417"/>
      <c r="AB26" s="417"/>
      <c r="AC26" s="417"/>
      <c r="AD26" s="417"/>
      <c r="AE26" s="417"/>
      <c r="AF26" s="417"/>
      <c r="AG26" s="418"/>
      <c r="AH26" s="359">
        <v>59</v>
      </c>
      <c r="AI26" s="360"/>
      <c r="AJ26" s="360"/>
      <c r="AK26" s="360"/>
      <c r="AL26" s="361"/>
      <c r="AM26" s="359">
        <v>195408</v>
      </c>
      <c r="AN26" s="360"/>
      <c r="AO26" s="360"/>
      <c r="AP26" s="360"/>
      <c r="AQ26" s="360"/>
      <c r="AR26" s="361"/>
      <c r="AS26" s="359">
        <v>3312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v>303768</v>
      </c>
      <c r="BO26" s="407"/>
      <c r="BP26" s="407"/>
      <c r="BQ26" s="407"/>
      <c r="BR26" s="407"/>
      <c r="BS26" s="407"/>
      <c r="BT26" s="407"/>
      <c r="BU26" s="408"/>
      <c r="BV26" s="406">
        <v>393196</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c r="A27" s="163"/>
      <c r="B27" s="385"/>
      <c r="C27" s="386"/>
      <c r="D27" s="387"/>
      <c r="E27" s="362" t="s">
        <v>170</v>
      </c>
      <c r="F27" s="363"/>
      <c r="G27" s="363"/>
      <c r="H27" s="363"/>
      <c r="I27" s="363"/>
      <c r="J27" s="363"/>
      <c r="K27" s="364"/>
      <c r="L27" s="359">
        <v>1</v>
      </c>
      <c r="M27" s="360"/>
      <c r="N27" s="360"/>
      <c r="O27" s="360"/>
      <c r="P27" s="361"/>
      <c r="Q27" s="359">
        <v>7000</v>
      </c>
      <c r="R27" s="360"/>
      <c r="S27" s="360"/>
      <c r="T27" s="360"/>
      <c r="U27" s="360"/>
      <c r="V27" s="361"/>
      <c r="W27" s="449"/>
      <c r="X27" s="386"/>
      <c r="Y27" s="387"/>
      <c r="Z27" s="362" t="s">
        <v>171</v>
      </c>
      <c r="AA27" s="363"/>
      <c r="AB27" s="363"/>
      <c r="AC27" s="363"/>
      <c r="AD27" s="363"/>
      <c r="AE27" s="363"/>
      <c r="AF27" s="363"/>
      <c r="AG27" s="364"/>
      <c r="AH27" s="359">
        <v>43</v>
      </c>
      <c r="AI27" s="360"/>
      <c r="AJ27" s="360"/>
      <c r="AK27" s="360"/>
      <c r="AL27" s="361"/>
      <c r="AM27" s="359">
        <v>152745</v>
      </c>
      <c r="AN27" s="360"/>
      <c r="AO27" s="360"/>
      <c r="AP27" s="360"/>
      <c r="AQ27" s="360"/>
      <c r="AR27" s="361"/>
      <c r="AS27" s="359">
        <v>3552</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100000</v>
      </c>
      <c r="BO27" s="441"/>
      <c r="BP27" s="441"/>
      <c r="BQ27" s="441"/>
      <c r="BR27" s="441"/>
      <c r="BS27" s="441"/>
      <c r="BT27" s="441"/>
      <c r="BU27" s="442"/>
      <c r="BV27" s="440">
        <v>100000</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c r="A28" s="163"/>
      <c r="B28" s="385"/>
      <c r="C28" s="386"/>
      <c r="D28" s="387"/>
      <c r="E28" s="362" t="s">
        <v>173</v>
      </c>
      <c r="F28" s="363"/>
      <c r="G28" s="363"/>
      <c r="H28" s="363"/>
      <c r="I28" s="363"/>
      <c r="J28" s="363"/>
      <c r="K28" s="364"/>
      <c r="L28" s="359">
        <v>1</v>
      </c>
      <c r="M28" s="360"/>
      <c r="N28" s="360"/>
      <c r="O28" s="360"/>
      <c r="P28" s="361"/>
      <c r="Q28" s="359">
        <v>6400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3091871</v>
      </c>
      <c r="BO28" s="436"/>
      <c r="BP28" s="436"/>
      <c r="BQ28" s="436"/>
      <c r="BR28" s="436"/>
      <c r="BS28" s="436"/>
      <c r="BT28" s="436"/>
      <c r="BU28" s="437"/>
      <c r="BV28" s="435">
        <v>4335630</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c r="A29" s="163"/>
      <c r="B29" s="385"/>
      <c r="C29" s="386"/>
      <c r="D29" s="387"/>
      <c r="E29" s="362" t="s">
        <v>176</v>
      </c>
      <c r="F29" s="363"/>
      <c r="G29" s="363"/>
      <c r="H29" s="363"/>
      <c r="I29" s="363"/>
      <c r="J29" s="363"/>
      <c r="K29" s="364"/>
      <c r="L29" s="359">
        <v>20</v>
      </c>
      <c r="M29" s="360"/>
      <c r="N29" s="360"/>
      <c r="O29" s="360"/>
      <c r="P29" s="361"/>
      <c r="Q29" s="359">
        <v>6000</v>
      </c>
      <c r="R29" s="360"/>
      <c r="S29" s="360"/>
      <c r="T29" s="360"/>
      <c r="U29" s="360"/>
      <c r="V29" s="361"/>
      <c r="W29" s="450"/>
      <c r="X29" s="451"/>
      <c r="Y29" s="452"/>
      <c r="Z29" s="362" t="s">
        <v>177</v>
      </c>
      <c r="AA29" s="363"/>
      <c r="AB29" s="363"/>
      <c r="AC29" s="363"/>
      <c r="AD29" s="363"/>
      <c r="AE29" s="363"/>
      <c r="AF29" s="363"/>
      <c r="AG29" s="364"/>
      <c r="AH29" s="359">
        <v>685</v>
      </c>
      <c r="AI29" s="360"/>
      <c r="AJ29" s="360"/>
      <c r="AK29" s="360"/>
      <c r="AL29" s="361"/>
      <c r="AM29" s="359">
        <v>2108919</v>
      </c>
      <c r="AN29" s="360"/>
      <c r="AO29" s="360"/>
      <c r="AP29" s="360"/>
      <c r="AQ29" s="360"/>
      <c r="AR29" s="361"/>
      <c r="AS29" s="359">
        <v>3079</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t="s">
        <v>122</v>
      </c>
      <c r="BO29" s="407"/>
      <c r="BP29" s="407"/>
      <c r="BQ29" s="407"/>
      <c r="BR29" s="407"/>
      <c r="BS29" s="407"/>
      <c r="BT29" s="407"/>
      <c r="BU29" s="408"/>
      <c r="BV29" s="406" t="s">
        <v>122</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100.7</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2553912</v>
      </c>
      <c r="BO30" s="441"/>
      <c r="BP30" s="441"/>
      <c r="BQ30" s="441"/>
      <c r="BR30" s="441"/>
      <c r="BS30" s="441"/>
      <c r="BT30" s="441"/>
      <c r="BU30" s="442"/>
      <c r="BV30" s="440">
        <v>2614335</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2</v>
      </c>
      <c r="V34" s="354"/>
      <c r="W34" s="355" t="str">
        <f>IF('各会計、関係団体の財政状況及び健全化判断比率'!B28="","",'各会計、関係団体の財政状況及び健全化判断比率'!B28)</f>
        <v>国民健康保険特別会計</v>
      </c>
      <c r="X34" s="355"/>
      <c r="Y34" s="355"/>
      <c r="Z34" s="355"/>
      <c r="AA34" s="355"/>
      <c r="AB34" s="355"/>
      <c r="AC34" s="355"/>
      <c r="AD34" s="355"/>
      <c r="AE34" s="355"/>
      <c r="AF34" s="355"/>
      <c r="AG34" s="355"/>
      <c r="AH34" s="355"/>
      <c r="AI34" s="355"/>
      <c r="AJ34" s="355"/>
      <c r="AK34" s="355"/>
      <c r="AL34" s="163"/>
      <c r="AM34" s="354">
        <f>IF(AO34="","",MAX(C34:D43,U34:V43)+1)</f>
        <v>5</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8</v>
      </c>
      <c r="BX34" s="354"/>
      <c r="BY34" s="355" t="str">
        <f>IF('各会計、関係団体の財政状況及び健全化判断比率'!B68="","",'各会計、関係団体の財政状況及び健全化判断比率'!B68)</f>
        <v>大阪府都市ボートレース企業団</v>
      </c>
      <c r="BZ34" s="355"/>
      <c r="CA34" s="355"/>
      <c r="CB34" s="355"/>
      <c r="CC34" s="355"/>
      <c r="CD34" s="355"/>
      <c r="CE34" s="355"/>
      <c r="CF34" s="355"/>
      <c r="CG34" s="355"/>
      <c r="CH34" s="355"/>
      <c r="CI34" s="355"/>
      <c r="CJ34" s="355"/>
      <c r="CK34" s="355"/>
      <c r="CL34" s="355"/>
      <c r="CM34" s="355"/>
      <c r="CN34" s="163"/>
      <c r="CO34" s="354">
        <f>IF(CQ34="","",MAX(C34:D43,U34:V43,AM34:AN43,BE34:BF43,BW34:BX43)+1)</f>
        <v>13</v>
      </c>
      <c r="CP34" s="354"/>
      <c r="CQ34" s="355" t="str">
        <f>IF('各会計、関係団体の財政状況及び健全化判断比率'!BS7="","",'各会計、関係団体の財政状況及び健全化判断比率'!BS7)</f>
        <v>池田みどりスポーツ財団</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c r="A35" s="163"/>
      <c r="B35" s="187"/>
      <c r="C35" s="354" t="str">
        <f>IF(E35="","",C34+1)</f>
        <v/>
      </c>
      <c r="D35" s="354"/>
      <c r="E35" s="355" t="str">
        <f>IF('各会計、関係団体の財政状況及び健全化判断比率'!B8="","",'各会計、関係団体の財政状況及び健全化判断比率'!B8)</f>
        <v/>
      </c>
      <c r="F35" s="355"/>
      <c r="G35" s="355"/>
      <c r="H35" s="355"/>
      <c r="I35" s="355"/>
      <c r="J35" s="355"/>
      <c r="K35" s="355"/>
      <c r="L35" s="355"/>
      <c r="M35" s="355"/>
      <c r="N35" s="355"/>
      <c r="O35" s="355"/>
      <c r="P35" s="355"/>
      <c r="Q35" s="355"/>
      <c r="R35" s="355"/>
      <c r="S35" s="355"/>
      <c r="T35" s="163"/>
      <c r="U35" s="354">
        <f>IF(W35="","",U34+1)</f>
        <v>3</v>
      </c>
      <c r="V35" s="354"/>
      <c r="W35" s="355" t="str">
        <f>IF('各会計、関係団体の財政状況及び健全化判断比率'!B29="","",'各会計、関係団体の財政状況及び健全化判断比率'!B29)</f>
        <v>介護保険事業特別会計</v>
      </c>
      <c r="X35" s="355"/>
      <c r="Y35" s="355"/>
      <c r="Z35" s="355"/>
      <c r="AA35" s="355"/>
      <c r="AB35" s="355"/>
      <c r="AC35" s="355"/>
      <c r="AD35" s="355"/>
      <c r="AE35" s="355"/>
      <c r="AF35" s="355"/>
      <c r="AG35" s="355"/>
      <c r="AH35" s="355"/>
      <c r="AI35" s="355"/>
      <c r="AJ35" s="355"/>
      <c r="AK35" s="355"/>
      <c r="AL35" s="163"/>
      <c r="AM35" s="354">
        <f t="shared" ref="AM35:AM43" si="0">IF(AO35="","",AM34+1)</f>
        <v>6</v>
      </c>
      <c r="AN35" s="354"/>
      <c r="AO35" s="355" t="str">
        <f>IF('各会計、関係団体の財政状況及び健全化判断比率'!B32="","",'各会計、関係団体の財政状況及び健全化判断比率'!B32)</f>
        <v>病院事業会計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9</v>
      </c>
      <c r="BX35" s="354"/>
      <c r="BY35" s="355" t="str">
        <f>IF('各会計、関係団体の財政状況及び健全化判断比率'!B69="","",'各会計、関係団体の財政状況及び健全化判断比率'!B69)</f>
        <v>大阪府後期高齢者医療広域連合（一般会計）</v>
      </c>
      <c r="BZ35" s="355"/>
      <c r="CA35" s="355"/>
      <c r="CB35" s="355"/>
      <c r="CC35" s="355"/>
      <c r="CD35" s="355"/>
      <c r="CE35" s="355"/>
      <c r="CF35" s="355"/>
      <c r="CG35" s="355"/>
      <c r="CH35" s="355"/>
      <c r="CI35" s="355"/>
      <c r="CJ35" s="355"/>
      <c r="CK35" s="355"/>
      <c r="CL35" s="355"/>
      <c r="CM35" s="355"/>
      <c r="CN35" s="163"/>
      <c r="CO35" s="354">
        <f t="shared" ref="CO35:CO43" si="3">IF(CQ35="","",CO34+1)</f>
        <v>14</v>
      </c>
      <c r="CP35" s="354"/>
      <c r="CQ35" s="355" t="str">
        <f>IF('各会計、関係団体の財政状況及び健全化判断比率'!BS8="","",'各会計、関係団体の財政状況及び健全化判断比率'!BS8)</f>
        <v>池田市再開発ビル</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c r="A36" s="163"/>
      <c r="B36" s="187"/>
      <c r="C36" s="354" t="str">
        <f>IF(E36="","",C35+1)</f>
        <v/>
      </c>
      <c r="D36" s="354"/>
      <c r="E36" s="355" t="str">
        <f>IF('各会計、関係団体の財政状況及び健全化判断比率'!B9="","",'各会計、関係団体の財政状況及び健全化判断比率'!B9)</f>
        <v/>
      </c>
      <c r="F36" s="355"/>
      <c r="G36" s="355"/>
      <c r="H36" s="355"/>
      <c r="I36" s="355"/>
      <c r="J36" s="355"/>
      <c r="K36" s="355"/>
      <c r="L36" s="355"/>
      <c r="M36" s="355"/>
      <c r="N36" s="355"/>
      <c r="O36" s="355"/>
      <c r="P36" s="355"/>
      <c r="Q36" s="355"/>
      <c r="R36" s="355"/>
      <c r="S36" s="355"/>
      <c r="T36" s="163"/>
      <c r="U36" s="354">
        <f t="shared" ref="U36:U43" si="4">IF(W36="","",U35+1)</f>
        <v>4</v>
      </c>
      <c r="V36" s="354"/>
      <c r="W36" s="355" t="str">
        <f>IF('各会計、関係団体の財政状況及び健全化判断比率'!B30="","",'各会計、関係団体の財政状況及び健全化判断比率'!B30)</f>
        <v>後期高齢者医療事業特別会計</v>
      </c>
      <c r="X36" s="355"/>
      <c r="Y36" s="355"/>
      <c r="Z36" s="355"/>
      <c r="AA36" s="355"/>
      <c r="AB36" s="355"/>
      <c r="AC36" s="355"/>
      <c r="AD36" s="355"/>
      <c r="AE36" s="355"/>
      <c r="AF36" s="355"/>
      <c r="AG36" s="355"/>
      <c r="AH36" s="355"/>
      <c r="AI36" s="355"/>
      <c r="AJ36" s="355"/>
      <c r="AK36" s="355"/>
      <c r="AL36" s="163"/>
      <c r="AM36" s="354">
        <f t="shared" si="0"/>
        <v>7</v>
      </c>
      <c r="AN36" s="354"/>
      <c r="AO36" s="355" t="str">
        <f>IF('各会計、関係団体の財政状況及び健全化判断比率'!B33="","",'各会計、関係団体の財政状況及び健全化判断比率'!B33)</f>
        <v>公共下水道事業会計</v>
      </c>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10</v>
      </c>
      <c r="BX36" s="354"/>
      <c r="BY36" s="355" t="str">
        <f>IF('各会計、関係団体の財政状況及び健全化判断比率'!B70="","",'各会計、関係団体の財政状況及び健全化判断比率'!B70)</f>
        <v>大阪府後期高齢者医療広域連合（後期高齢者医療特別会計）</v>
      </c>
      <c r="BZ36" s="355"/>
      <c r="CA36" s="355"/>
      <c r="CB36" s="355"/>
      <c r="CC36" s="355"/>
      <c r="CD36" s="355"/>
      <c r="CE36" s="355"/>
      <c r="CF36" s="355"/>
      <c r="CG36" s="355"/>
      <c r="CH36" s="355"/>
      <c r="CI36" s="355"/>
      <c r="CJ36" s="355"/>
      <c r="CK36" s="355"/>
      <c r="CL36" s="355"/>
      <c r="CM36" s="355"/>
      <c r="CN36" s="163"/>
      <c r="CO36" s="354">
        <f t="shared" si="3"/>
        <v>15</v>
      </c>
      <c r="CP36" s="354"/>
      <c r="CQ36" s="355" t="str">
        <f>IF('各会計、関係団体の財政状況及び健全化判断比率'!BS9="","",'各会計、関係団体の財政状況及び健全化判断比率'!BS9)</f>
        <v>いけだ市民文化振興財団</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11</v>
      </c>
      <c r="BX37" s="354"/>
      <c r="BY37" s="355" t="str">
        <f>IF('各会計、関係団体の財政状況及び健全化判断比率'!B71="","",'各会計、関係団体の財政状況及び健全化判断比率'!B71)</f>
        <v>大阪広域水道企業団（水道事業会計）</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12</v>
      </c>
      <c r="BX38" s="354"/>
      <c r="BY38" s="355" t="str">
        <f>IF('各会計、関係団体の財政状況及び健全化判断比率'!B72="","",'各会計、関係団体の財政状況及び健全化判断比率'!B72)</f>
        <v>大阪広域水道企業団（工業用水道事業会計）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row r="55" spans="5:113"/>
    <row r="56" spans="5:113"/>
  </sheetData>
  <sheetProtection algorithmName="SHA-512" hashValue="ffOpkNTnWl1GX9NhQC1HBcmXs1V6PZXyEeOEEruDARN7u5xT7OZ3QS1Dm2m/TyLg6s44ZNdtQrReKFUlxvZHAw==" saltValue="iHy9u59LWlu7N9BLIi7SI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3"/>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c r="B5" s="666" t="s">
        <v>215</v>
      </c>
      <c r="C5" s="667"/>
      <c r="D5" s="667"/>
      <c r="E5" s="667"/>
      <c r="F5" s="667"/>
      <c r="G5" s="667"/>
      <c r="H5" s="667"/>
      <c r="I5" s="667"/>
      <c r="J5" s="667"/>
      <c r="K5" s="667"/>
      <c r="L5" s="667"/>
      <c r="M5" s="667"/>
      <c r="N5" s="667"/>
      <c r="O5" s="667"/>
      <c r="P5" s="667"/>
      <c r="Q5" s="668"/>
      <c r="R5" s="663">
        <v>16681568</v>
      </c>
      <c r="S5" s="664"/>
      <c r="T5" s="664"/>
      <c r="U5" s="664"/>
      <c r="V5" s="664"/>
      <c r="W5" s="664"/>
      <c r="X5" s="664"/>
      <c r="Y5" s="689"/>
      <c r="Z5" s="702">
        <v>36.5</v>
      </c>
      <c r="AA5" s="702"/>
      <c r="AB5" s="702"/>
      <c r="AC5" s="702"/>
      <c r="AD5" s="703">
        <v>15172609</v>
      </c>
      <c r="AE5" s="703"/>
      <c r="AF5" s="703"/>
      <c r="AG5" s="703"/>
      <c r="AH5" s="703"/>
      <c r="AI5" s="703"/>
      <c r="AJ5" s="703"/>
      <c r="AK5" s="703"/>
      <c r="AL5" s="690">
        <v>60.7</v>
      </c>
      <c r="AM5" s="672"/>
      <c r="AN5" s="672"/>
      <c r="AO5" s="691"/>
      <c r="AP5" s="666" t="s">
        <v>216</v>
      </c>
      <c r="AQ5" s="667"/>
      <c r="AR5" s="667"/>
      <c r="AS5" s="667"/>
      <c r="AT5" s="667"/>
      <c r="AU5" s="667"/>
      <c r="AV5" s="667"/>
      <c r="AW5" s="667"/>
      <c r="AX5" s="667"/>
      <c r="AY5" s="667"/>
      <c r="AZ5" s="667"/>
      <c r="BA5" s="667"/>
      <c r="BB5" s="667"/>
      <c r="BC5" s="667"/>
      <c r="BD5" s="667"/>
      <c r="BE5" s="667"/>
      <c r="BF5" s="668"/>
      <c r="BG5" s="608">
        <v>15168069</v>
      </c>
      <c r="BH5" s="609"/>
      <c r="BI5" s="609"/>
      <c r="BJ5" s="609"/>
      <c r="BK5" s="609"/>
      <c r="BL5" s="609"/>
      <c r="BM5" s="609"/>
      <c r="BN5" s="610"/>
      <c r="BO5" s="646">
        <v>90.9</v>
      </c>
      <c r="BP5" s="646"/>
      <c r="BQ5" s="646"/>
      <c r="BR5" s="646"/>
      <c r="BS5" s="647">
        <v>177395</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c r="B6" s="605" t="s">
        <v>220</v>
      </c>
      <c r="C6" s="606"/>
      <c r="D6" s="606"/>
      <c r="E6" s="606"/>
      <c r="F6" s="606"/>
      <c r="G6" s="606"/>
      <c r="H6" s="606"/>
      <c r="I6" s="606"/>
      <c r="J6" s="606"/>
      <c r="K6" s="606"/>
      <c r="L6" s="606"/>
      <c r="M6" s="606"/>
      <c r="N6" s="606"/>
      <c r="O6" s="606"/>
      <c r="P6" s="606"/>
      <c r="Q6" s="607"/>
      <c r="R6" s="608">
        <v>232268</v>
      </c>
      <c r="S6" s="609"/>
      <c r="T6" s="609"/>
      <c r="U6" s="609"/>
      <c r="V6" s="609"/>
      <c r="W6" s="609"/>
      <c r="X6" s="609"/>
      <c r="Y6" s="610"/>
      <c r="Z6" s="646">
        <v>0.5</v>
      </c>
      <c r="AA6" s="646"/>
      <c r="AB6" s="646"/>
      <c r="AC6" s="646"/>
      <c r="AD6" s="647">
        <v>232268</v>
      </c>
      <c r="AE6" s="647"/>
      <c r="AF6" s="647"/>
      <c r="AG6" s="647"/>
      <c r="AH6" s="647"/>
      <c r="AI6" s="647"/>
      <c r="AJ6" s="647"/>
      <c r="AK6" s="647"/>
      <c r="AL6" s="611">
        <v>0.9</v>
      </c>
      <c r="AM6" s="612"/>
      <c r="AN6" s="612"/>
      <c r="AO6" s="648"/>
      <c r="AP6" s="605" t="s">
        <v>221</v>
      </c>
      <c r="AQ6" s="606"/>
      <c r="AR6" s="606"/>
      <c r="AS6" s="606"/>
      <c r="AT6" s="606"/>
      <c r="AU6" s="606"/>
      <c r="AV6" s="606"/>
      <c r="AW6" s="606"/>
      <c r="AX6" s="606"/>
      <c r="AY6" s="606"/>
      <c r="AZ6" s="606"/>
      <c r="BA6" s="606"/>
      <c r="BB6" s="606"/>
      <c r="BC6" s="606"/>
      <c r="BD6" s="606"/>
      <c r="BE6" s="606"/>
      <c r="BF6" s="607"/>
      <c r="BG6" s="608">
        <v>15168069</v>
      </c>
      <c r="BH6" s="609"/>
      <c r="BI6" s="609"/>
      <c r="BJ6" s="609"/>
      <c r="BK6" s="609"/>
      <c r="BL6" s="609"/>
      <c r="BM6" s="609"/>
      <c r="BN6" s="610"/>
      <c r="BO6" s="646">
        <v>90.9</v>
      </c>
      <c r="BP6" s="646"/>
      <c r="BQ6" s="646"/>
      <c r="BR6" s="646"/>
      <c r="BS6" s="647">
        <v>177395</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390748</v>
      </c>
      <c r="CS6" s="609"/>
      <c r="CT6" s="609"/>
      <c r="CU6" s="609"/>
      <c r="CV6" s="609"/>
      <c r="CW6" s="609"/>
      <c r="CX6" s="609"/>
      <c r="CY6" s="610"/>
      <c r="CZ6" s="690">
        <v>0.9</v>
      </c>
      <c r="DA6" s="672"/>
      <c r="DB6" s="672"/>
      <c r="DC6" s="692"/>
      <c r="DD6" s="614">
        <v>10670</v>
      </c>
      <c r="DE6" s="609"/>
      <c r="DF6" s="609"/>
      <c r="DG6" s="609"/>
      <c r="DH6" s="609"/>
      <c r="DI6" s="609"/>
      <c r="DJ6" s="609"/>
      <c r="DK6" s="609"/>
      <c r="DL6" s="609"/>
      <c r="DM6" s="609"/>
      <c r="DN6" s="609"/>
      <c r="DO6" s="609"/>
      <c r="DP6" s="610"/>
      <c r="DQ6" s="614">
        <v>390728</v>
      </c>
      <c r="DR6" s="609"/>
      <c r="DS6" s="609"/>
      <c r="DT6" s="609"/>
      <c r="DU6" s="609"/>
      <c r="DV6" s="609"/>
      <c r="DW6" s="609"/>
      <c r="DX6" s="609"/>
      <c r="DY6" s="609"/>
      <c r="DZ6" s="609"/>
      <c r="EA6" s="609"/>
      <c r="EB6" s="609"/>
      <c r="EC6" s="645"/>
    </row>
    <row r="7" spans="2:143" ht="11.25" customHeight="1">
      <c r="B7" s="605" t="s">
        <v>223</v>
      </c>
      <c r="C7" s="606"/>
      <c r="D7" s="606"/>
      <c r="E7" s="606"/>
      <c r="F7" s="606"/>
      <c r="G7" s="606"/>
      <c r="H7" s="606"/>
      <c r="I7" s="606"/>
      <c r="J7" s="606"/>
      <c r="K7" s="606"/>
      <c r="L7" s="606"/>
      <c r="M7" s="606"/>
      <c r="N7" s="606"/>
      <c r="O7" s="606"/>
      <c r="P7" s="606"/>
      <c r="Q7" s="607"/>
      <c r="R7" s="608">
        <v>20178</v>
      </c>
      <c r="S7" s="609"/>
      <c r="T7" s="609"/>
      <c r="U7" s="609"/>
      <c r="V7" s="609"/>
      <c r="W7" s="609"/>
      <c r="X7" s="609"/>
      <c r="Y7" s="610"/>
      <c r="Z7" s="646">
        <v>0</v>
      </c>
      <c r="AA7" s="646"/>
      <c r="AB7" s="646"/>
      <c r="AC7" s="646"/>
      <c r="AD7" s="647">
        <v>20178</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7842379</v>
      </c>
      <c r="BH7" s="609"/>
      <c r="BI7" s="609"/>
      <c r="BJ7" s="609"/>
      <c r="BK7" s="609"/>
      <c r="BL7" s="609"/>
      <c r="BM7" s="609"/>
      <c r="BN7" s="610"/>
      <c r="BO7" s="646">
        <v>47</v>
      </c>
      <c r="BP7" s="646"/>
      <c r="BQ7" s="646"/>
      <c r="BR7" s="646"/>
      <c r="BS7" s="647">
        <v>177395</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4246741</v>
      </c>
      <c r="CS7" s="609"/>
      <c r="CT7" s="609"/>
      <c r="CU7" s="609"/>
      <c r="CV7" s="609"/>
      <c r="CW7" s="609"/>
      <c r="CX7" s="609"/>
      <c r="CY7" s="610"/>
      <c r="CZ7" s="646">
        <v>9.3000000000000007</v>
      </c>
      <c r="DA7" s="646"/>
      <c r="DB7" s="646"/>
      <c r="DC7" s="646"/>
      <c r="DD7" s="614" t="s">
        <v>122</v>
      </c>
      <c r="DE7" s="609"/>
      <c r="DF7" s="609"/>
      <c r="DG7" s="609"/>
      <c r="DH7" s="609"/>
      <c r="DI7" s="609"/>
      <c r="DJ7" s="609"/>
      <c r="DK7" s="609"/>
      <c r="DL7" s="609"/>
      <c r="DM7" s="609"/>
      <c r="DN7" s="609"/>
      <c r="DO7" s="609"/>
      <c r="DP7" s="610"/>
      <c r="DQ7" s="614">
        <v>3476171</v>
      </c>
      <c r="DR7" s="609"/>
      <c r="DS7" s="609"/>
      <c r="DT7" s="609"/>
      <c r="DU7" s="609"/>
      <c r="DV7" s="609"/>
      <c r="DW7" s="609"/>
      <c r="DX7" s="609"/>
      <c r="DY7" s="609"/>
      <c r="DZ7" s="609"/>
      <c r="EA7" s="609"/>
      <c r="EB7" s="609"/>
      <c r="EC7" s="645"/>
    </row>
    <row r="8" spans="2:143" ht="11.25" customHeight="1">
      <c r="B8" s="605" t="s">
        <v>226</v>
      </c>
      <c r="C8" s="606"/>
      <c r="D8" s="606"/>
      <c r="E8" s="606"/>
      <c r="F8" s="606"/>
      <c r="G8" s="606"/>
      <c r="H8" s="606"/>
      <c r="I8" s="606"/>
      <c r="J8" s="606"/>
      <c r="K8" s="606"/>
      <c r="L8" s="606"/>
      <c r="M8" s="606"/>
      <c r="N8" s="606"/>
      <c r="O8" s="606"/>
      <c r="P8" s="606"/>
      <c r="Q8" s="607"/>
      <c r="R8" s="608">
        <v>223287</v>
      </c>
      <c r="S8" s="609"/>
      <c r="T8" s="609"/>
      <c r="U8" s="609"/>
      <c r="V8" s="609"/>
      <c r="W8" s="609"/>
      <c r="X8" s="609"/>
      <c r="Y8" s="610"/>
      <c r="Z8" s="646">
        <v>0.5</v>
      </c>
      <c r="AA8" s="646"/>
      <c r="AB8" s="646"/>
      <c r="AC8" s="646"/>
      <c r="AD8" s="647">
        <v>223287</v>
      </c>
      <c r="AE8" s="647"/>
      <c r="AF8" s="647"/>
      <c r="AG8" s="647"/>
      <c r="AH8" s="647"/>
      <c r="AI8" s="647"/>
      <c r="AJ8" s="647"/>
      <c r="AK8" s="647"/>
      <c r="AL8" s="611">
        <v>0.9</v>
      </c>
      <c r="AM8" s="612"/>
      <c r="AN8" s="612"/>
      <c r="AO8" s="648"/>
      <c r="AP8" s="605" t="s">
        <v>227</v>
      </c>
      <c r="AQ8" s="606"/>
      <c r="AR8" s="606"/>
      <c r="AS8" s="606"/>
      <c r="AT8" s="606"/>
      <c r="AU8" s="606"/>
      <c r="AV8" s="606"/>
      <c r="AW8" s="606"/>
      <c r="AX8" s="606"/>
      <c r="AY8" s="606"/>
      <c r="AZ8" s="606"/>
      <c r="BA8" s="606"/>
      <c r="BB8" s="606"/>
      <c r="BC8" s="606"/>
      <c r="BD8" s="606"/>
      <c r="BE8" s="606"/>
      <c r="BF8" s="607"/>
      <c r="BG8" s="608">
        <v>158375</v>
      </c>
      <c r="BH8" s="609"/>
      <c r="BI8" s="609"/>
      <c r="BJ8" s="609"/>
      <c r="BK8" s="609"/>
      <c r="BL8" s="609"/>
      <c r="BM8" s="609"/>
      <c r="BN8" s="610"/>
      <c r="BO8" s="646">
        <v>0.9</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21430783</v>
      </c>
      <c r="CS8" s="609"/>
      <c r="CT8" s="609"/>
      <c r="CU8" s="609"/>
      <c r="CV8" s="609"/>
      <c r="CW8" s="609"/>
      <c r="CX8" s="609"/>
      <c r="CY8" s="610"/>
      <c r="CZ8" s="646">
        <v>47.1</v>
      </c>
      <c r="DA8" s="646"/>
      <c r="DB8" s="646"/>
      <c r="DC8" s="646"/>
      <c r="DD8" s="614">
        <v>888929</v>
      </c>
      <c r="DE8" s="609"/>
      <c r="DF8" s="609"/>
      <c r="DG8" s="609"/>
      <c r="DH8" s="609"/>
      <c r="DI8" s="609"/>
      <c r="DJ8" s="609"/>
      <c r="DK8" s="609"/>
      <c r="DL8" s="609"/>
      <c r="DM8" s="609"/>
      <c r="DN8" s="609"/>
      <c r="DO8" s="609"/>
      <c r="DP8" s="610"/>
      <c r="DQ8" s="614">
        <v>11135209</v>
      </c>
      <c r="DR8" s="609"/>
      <c r="DS8" s="609"/>
      <c r="DT8" s="609"/>
      <c r="DU8" s="609"/>
      <c r="DV8" s="609"/>
      <c r="DW8" s="609"/>
      <c r="DX8" s="609"/>
      <c r="DY8" s="609"/>
      <c r="DZ8" s="609"/>
      <c r="EA8" s="609"/>
      <c r="EB8" s="609"/>
      <c r="EC8" s="645"/>
    </row>
    <row r="9" spans="2:143" ht="11.25" customHeight="1">
      <c r="B9" s="605" t="s">
        <v>229</v>
      </c>
      <c r="C9" s="606"/>
      <c r="D9" s="606"/>
      <c r="E9" s="606"/>
      <c r="F9" s="606"/>
      <c r="G9" s="606"/>
      <c r="H9" s="606"/>
      <c r="I9" s="606"/>
      <c r="J9" s="606"/>
      <c r="K9" s="606"/>
      <c r="L9" s="606"/>
      <c r="M9" s="606"/>
      <c r="N9" s="606"/>
      <c r="O9" s="606"/>
      <c r="P9" s="606"/>
      <c r="Q9" s="607"/>
      <c r="R9" s="608">
        <v>293202</v>
      </c>
      <c r="S9" s="609"/>
      <c r="T9" s="609"/>
      <c r="U9" s="609"/>
      <c r="V9" s="609"/>
      <c r="W9" s="609"/>
      <c r="X9" s="609"/>
      <c r="Y9" s="610"/>
      <c r="Z9" s="646">
        <v>0.6</v>
      </c>
      <c r="AA9" s="646"/>
      <c r="AB9" s="646"/>
      <c r="AC9" s="646"/>
      <c r="AD9" s="647">
        <v>293202</v>
      </c>
      <c r="AE9" s="647"/>
      <c r="AF9" s="647"/>
      <c r="AG9" s="647"/>
      <c r="AH9" s="647"/>
      <c r="AI9" s="647"/>
      <c r="AJ9" s="647"/>
      <c r="AK9" s="647"/>
      <c r="AL9" s="611">
        <v>1.2</v>
      </c>
      <c r="AM9" s="612"/>
      <c r="AN9" s="612"/>
      <c r="AO9" s="648"/>
      <c r="AP9" s="605" t="s">
        <v>230</v>
      </c>
      <c r="AQ9" s="606"/>
      <c r="AR9" s="606"/>
      <c r="AS9" s="606"/>
      <c r="AT9" s="606"/>
      <c r="AU9" s="606"/>
      <c r="AV9" s="606"/>
      <c r="AW9" s="606"/>
      <c r="AX9" s="606"/>
      <c r="AY9" s="606"/>
      <c r="AZ9" s="606"/>
      <c r="BA9" s="606"/>
      <c r="BB9" s="606"/>
      <c r="BC9" s="606"/>
      <c r="BD9" s="606"/>
      <c r="BE9" s="606"/>
      <c r="BF9" s="607"/>
      <c r="BG9" s="608">
        <v>6934858</v>
      </c>
      <c r="BH9" s="609"/>
      <c r="BI9" s="609"/>
      <c r="BJ9" s="609"/>
      <c r="BK9" s="609"/>
      <c r="BL9" s="609"/>
      <c r="BM9" s="609"/>
      <c r="BN9" s="610"/>
      <c r="BO9" s="646">
        <v>41.6</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3840066</v>
      </c>
      <c r="CS9" s="609"/>
      <c r="CT9" s="609"/>
      <c r="CU9" s="609"/>
      <c r="CV9" s="609"/>
      <c r="CW9" s="609"/>
      <c r="CX9" s="609"/>
      <c r="CY9" s="610"/>
      <c r="CZ9" s="646">
        <v>8.4</v>
      </c>
      <c r="DA9" s="646"/>
      <c r="DB9" s="646"/>
      <c r="DC9" s="646"/>
      <c r="DD9" s="614">
        <v>24727</v>
      </c>
      <c r="DE9" s="609"/>
      <c r="DF9" s="609"/>
      <c r="DG9" s="609"/>
      <c r="DH9" s="609"/>
      <c r="DI9" s="609"/>
      <c r="DJ9" s="609"/>
      <c r="DK9" s="609"/>
      <c r="DL9" s="609"/>
      <c r="DM9" s="609"/>
      <c r="DN9" s="609"/>
      <c r="DO9" s="609"/>
      <c r="DP9" s="610"/>
      <c r="DQ9" s="614">
        <v>3303561</v>
      </c>
      <c r="DR9" s="609"/>
      <c r="DS9" s="609"/>
      <c r="DT9" s="609"/>
      <c r="DU9" s="609"/>
      <c r="DV9" s="609"/>
      <c r="DW9" s="609"/>
      <c r="DX9" s="609"/>
      <c r="DY9" s="609"/>
      <c r="DZ9" s="609"/>
      <c r="EA9" s="609"/>
      <c r="EB9" s="609"/>
      <c r="EC9" s="645"/>
    </row>
    <row r="10" spans="2:143" ht="11.25" customHeight="1">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304129</v>
      </c>
      <c r="BH10" s="609"/>
      <c r="BI10" s="609"/>
      <c r="BJ10" s="609"/>
      <c r="BK10" s="609"/>
      <c r="BL10" s="609"/>
      <c r="BM10" s="609"/>
      <c r="BN10" s="610"/>
      <c r="BO10" s="646">
        <v>1.8</v>
      </c>
      <c r="BP10" s="646"/>
      <c r="BQ10" s="646"/>
      <c r="BR10" s="646"/>
      <c r="BS10" s="647">
        <v>50688</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v>42587</v>
      </c>
      <c r="CS10" s="609"/>
      <c r="CT10" s="609"/>
      <c r="CU10" s="609"/>
      <c r="CV10" s="609"/>
      <c r="CW10" s="609"/>
      <c r="CX10" s="609"/>
      <c r="CY10" s="610"/>
      <c r="CZ10" s="646">
        <v>0.1</v>
      </c>
      <c r="DA10" s="646"/>
      <c r="DB10" s="646"/>
      <c r="DC10" s="646"/>
      <c r="DD10" s="614" t="s">
        <v>122</v>
      </c>
      <c r="DE10" s="609"/>
      <c r="DF10" s="609"/>
      <c r="DG10" s="609"/>
      <c r="DH10" s="609"/>
      <c r="DI10" s="609"/>
      <c r="DJ10" s="609"/>
      <c r="DK10" s="609"/>
      <c r="DL10" s="609"/>
      <c r="DM10" s="609"/>
      <c r="DN10" s="609"/>
      <c r="DO10" s="609"/>
      <c r="DP10" s="610"/>
      <c r="DQ10" s="614">
        <v>42578</v>
      </c>
      <c r="DR10" s="609"/>
      <c r="DS10" s="609"/>
      <c r="DT10" s="609"/>
      <c r="DU10" s="609"/>
      <c r="DV10" s="609"/>
      <c r="DW10" s="609"/>
      <c r="DX10" s="609"/>
      <c r="DY10" s="609"/>
      <c r="DZ10" s="609"/>
      <c r="EA10" s="609"/>
      <c r="EB10" s="609"/>
      <c r="EC10" s="645"/>
    </row>
    <row r="11" spans="2:143" ht="11.25" customHeight="1">
      <c r="B11" s="605" t="s">
        <v>235</v>
      </c>
      <c r="C11" s="606"/>
      <c r="D11" s="606"/>
      <c r="E11" s="606"/>
      <c r="F11" s="606"/>
      <c r="G11" s="606"/>
      <c r="H11" s="606"/>
      <c r="I11" s="606"/>
      <c r="J11" s="606"/>
      <c r="K11" s="606"/>
      <c r="L11" s="606"/>
      <c r="M11" s="606"/>
      <c r="N11" s="606"/>
      <c r="O11" s="606"/>
      <c r="P11" s="606"/>
      <c r="Q11" s="607"/>
      <c r="R11" s="608">
        <v>2534103</v>
      </c>
      <c r="S11" s="609"/>
      <c r="T11" s="609"/>
      <c r="U11" s="609"/>
      <c r="V11" s="609"/>
      <c r="W11" s="609"/>
      <c r="X11" s="609"/>
      <c r="Y11" s="610"/>
      <c r="Z11" s="611">
        <v>5.5</v>
      </c>
      <c r="AA11" s="612"/>
      <c r="AB11" s="612"/>
      <c r="AC11" s="613"/>
      <c r="AD11" s="614">
        <v>2534103</v>
      </c>
      <c r="AE11" s="609"/>
      <c r="AF11" s="609"/>
      <c r="AG11" s="609"/>
      <c r="AH11" s="609"/>
      <c r="AI11" s="609"/>
      <c r="AJ11" s="609"/>
      <c r="AK11" s="610"/>
      <c r="AL11" s="611">
        <v>10.1</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445017</v>
      </c>
      <c r="BH11" s="609"/>
      <c r="BI11" s="609"/>
      <c r="BJ11" s="609"/>
      <c r="BK11" s="609"/>
      <c r="BL11" s="609"/>
      <c r="BM11" s="609"/>
      <c r="BN11" s="610"/>
      <c r="BO11" s="646">
        <v>2.7</v>
      </c>
      <c r="BP11" s="646"/>
      <c r="BQ11" s="646"/>
      <c r="BR11" s="646"/>
      <c r="BS11" s="647">
        <v>126707</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47114</v>
      </c>
      <c r="CS11" s="609"/>
      <c r="CT11" s="609"/>
      <c r="CU11" s="609"/>
      <c r="CV11" s="609"/>
      <c r="CW11" s="609"/>
      <c r="CX11" s="609"/>
      <c r="CY11" s="610"/>
      <c r="CZ11" s="646">
        <v>0.1</v>
      </c>
      <c r="DA11" s="646"/>
      <c r="DB11" s="646"/>
      <c r="DC11" s="646"/>
      <c r="DD11" s="614" t="s">
        <v>122</v>
      </c>
      <c r="DE11" s="609"/>
      <c r="DF11" s="609"/>
      <c r="DG11" s="609"/>
      <c r="DH11" s="609"/>
      <c r="DI11" s="609"/>
      <c r="DJ11" s="609"/>
      <c r="DK11" s="609"/>
      <c r="DL11" s="609"/>
      <c r="DM11" s="609"/>
      <c r="DN11" s="609"/>
      <c r="DO11" s="609"/>
      <c r="DP11" s="610"/>
      <c r="DQ11" s="614">
        <v>45023</v>
      </c>
      <c r="DR11" s="609"/>
      <c r="DS11" s="609"/>
      <c r="DT11" s="609"/>
      <c r="DU11" s="609"/>
      <c r="DV11" s="609"/>
      <c r="DW11" s="609"/>
      <c r="DX11" s="609"/>
      <c r="DY11" s="609"/>
      <c r="DZ11" s="609"/>
      <c r="EA11" s="609"/>
      <c r="EB11" s="609"/>
      <c r="EC11" s="645"/>
    </row>
    <row r="12" spans="2:143" ht="11.25" customHeight="1">
      <c r="B12" s="605" t="s">
        <v>238</v>
      </c>
      <c r="C12" s="606"/>
      <c r="D12" s="606"/>
      <c r="E12" s="606"/>
      <c r="F12" s="606"/>
      <c r="G12" s="606"/>
      <c r="H12" s="606"/>
      <c r="I12" s="606"/>
      <c r="J12" s="606"/>
      <c r="K12" s="606"/>
      <c r="L12" s="606"/>
      <c r="M12" s="606"/>
      <c r="N12" s="606"/>
      <c r="O12" s="606"/>
      <c r="P12" s="606"/>
      <c r="Q12" s="607"/>
      <c r="R12" s="608">
        <v>72503</v>
      </c>
      <c r="S12" s="609"/>
      <c r="T12" s="609"/>
      <c r="U12" s="609"/>
      <c r="V12" s="609"/>
      <c r="W12" s="609"/>
      <c r="X12" s="609"/>
      <c r="Y12" s="610"/>
      <c r="Z12" s="646">
        <v>0.2</v>
      </c>
      <c r="AA12" s="646"/>
      <c r="AB12" s="646"/>
      <c r="AC12" s="646"/>
      <c r="AD12" s="647">
        <v>72503</v>
      </c>
      <c r="AE12" s="647"/>
      <c r="AF12" s="647"/>
      <c r="AG12" s="647"/>
      <c r="AH12" s="647"/>
      <c r="AI12" s="647"/>
      <c r="AJ12" s="647"/>
      <c r="AK12" s="647"/>
      <c r="AL12" s="611">
        <v>0.3</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6624191</v>
      </c>
      <c r="BH12" s="609"/>
      <c r="BI12" s="609"/>
      <c r="BJ12" s="609"/>
      <c r="BK12" s="609"/>
      <c r="BL12" s="609"/>
      <c r="BM12" s="609"/>
      <c r="BN12" s="610"/>
      <c r="BO12" s="646">
        <v>39.700000000000003</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422861</v>
      </c>
      <c r="CS12" s="609"/>
      <c r="CT12" s="609"/>
      <c r="CU12" s="609"/>
      <c r="CV12" s="609"/>
      <c r="CW12" s="609"/>
      <c r="CX12" s="609"/>
      <c r="CY12" s="610"/>
      <c r="CZ12" s="646">
        <v>0.9</v>
      </c>
      <c r="DA12" s="646"/>
      <c r="DB12" s="646"/>
      <c r="DC12" s="646"/>
      <c r="DD12" s="614" t="s">
        <v>122</v>
      </c>
      <c r="DE12" s="609"/>
      <c r="DF12" s="609"/>
      <c r="DG12" s="609"/>
      <c r="DH12" s="609"/>
      <c r="DI12" s="609"/>
      <c r="DJ12" s="609"/>
      <c r="DK12" s="609"/>
      <c r="DL12" s="609"/>
      <c r="DM12" s="609"/>
      <c r="DN12" s="609"/>
      <c r="DO12" s="609"/>
      <c r="DP12" s="610"/>
      <c r="DQ12" s="614">
        <v>280695</v>
      </c>
      <c r="DR12" s="609"/>
      <c r="DS12" s="609"/>
      <c r="DT12" s="609"/>
      <c r="DU12" s="609"/>
      <c r="DV12" s="609"/>
      <c r="DW12" s="609"/>
      <c r="DX12" s="609"/>
      <c r="DY12" s="609"/>
      <c r="DZ12" s="609"/>
      <c r="EA12" s="609"/>
      <c r="EB12" s="609"/>
      <c r="EC12" s="645"/>
    </row>
    <row r="13" spans="2:143" ht="11.25" customHeight="1">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6614329</v>
      </c>
      <c r="BH13" s="609"/>
      <c r="BI13" s="609"/>
      <c r="BJ13" s="609"/>
      <c r="BK13" s="609"/>
      <c r="BL13" s="609"/>
      <c r="BM13" s="609"/>
      <c r="BN13" s="610"/>
      <c r="BO13" s="646">
        <v>39.700000000000003</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3810952</v>
      </c>
      <c r="CS13" s="609"/>
      <c r="CT13" s="609"/>
      <c r="CU13" s="609"/>
      <c r="CV13" s="609"/>
      <c r="CW13" s="609"/>
      <c r="CX13" s="609"/>
      <c r="CY13" s="610"/>
      <c r="CZ13" s="646">
        <v>8.4</v>
      </c>
      <c r="DA13" s="646"/>
      <c r="DB13" s="646"/>
      <c r="DC13" s="646"/>
      <c r="DD13" s="614">
        <v>1125628</v>
      </c>
      <c r="DE13" s="609"/>
      <c r="DF13" s="609"/>
      <c r="DG13" s="609"/>
      <c r="DH13" s="609"/>
      <c r="DI13" s="609"/>
      <c r="DJ13" s="609"/>
      <c r="DK13" s="609"/>
      <c r="DL13" s="609"/>
      <c r="DM13" s="609"/>
      <c r="DN13" s="609"/>
      <c r="DO13" s="609"/>
      <c r="DP13" s="610"/>
      <c r="DQ13" s="614">
        <v>2537711</v>
      </c>
      <c r="DR13" s="609"/>
      <c r="DS13" s="609"/>
      <c r="DT13" s="609"/>
      <c r="DU13" s="609"/>
      <c r="DV13" s="609"/>
      <c r="DW13" s="609"/>
      <c r="DX13" s="609"/>
      <c r="DY13" s="609"/>
      <c r="DZ13" s="609"/>
      <c r="EA13" s="609"/>
      <c r="EB13" s="609"/>
      <c r="EC13" s="645"/>
    </row>
    <row r="14" spans="2:143" ht="11.25" customHeight="1">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148968</v>
      </c>
      <c r="BH14" s="609"/>
      <c r="BI14" s="609"/>
      <c r="BJ14" s="609"/>
      <c r="BK14" s="609"/>
      <c r="BL14" s="609"/>
      <c r="BM14" s="609"/>
      <c r="BN14" s="610"/>
      <c r="BO14" s="646">
        <v>0.9</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1915910</v>
      </c>
      <c r="CS14" s="609"/>
      <c r="CT14" s="609"/>
      <c r="CU14" s="609"/>
      <c r="CV14" s="609"/>
      <c r="CW14" s="609"/>
      <c r="CX14" s="609"/>
      <c r="CY14" s="610"/>
      <c r="CZ14" s="646">
        <v>4.2</v>
      </c>
      <c r="DA14" s="646"/>
      <c r="DB14" s="646"/>
      <c r="DC14" s="646"/>
      <c r="DD14" s="614">
        <v>489985</v>
      </c>
      <c r="DE14" s="609"/>
      <c r="DF14" s="609"/>
      <c r="DG14" s="609"/>
      <c r="DH14" s="609"/>
      <c r="DI14" s="609"/>
      <c r="DJ14" s="609"/>
      <c r="DK14" s="609"/>
      <c r="DL14" s="609"/>
      <c r="DM14" s="609"/>
      <c r="DN14" s="609"/>
      <c r="DO14" s="609"/>
      <c r="DP14" s="610"/>
      <c r="DQ14" s="614">
        <v>1361289</v>
      </c>
      <c r="DR14" s="609"/>
      <c r="DS14" s="609"/>
      <c r="DT14" s="609"/>
      <c r="DU14" s="609"/>
      <c r="DV14" s="609"/>
      <c r="DW14" s="609"/>
      <c r="DX14" s="609"/>
      <c r="DY14" s="609"/>
      <c r="DZ14" s="609"/>
      <c r="EA14" s="609"/>
      <c r="EB14" s="609"/>
      <c r="EC14" s="645"/>
    </row>
    <row r="15" spans="2:143" ht="11.25" customHeight="1">
      <c r="B15" s="605" t="s">
        <v>247</v>
      </c>
      <c r="C15" s="606"/>
      <c r="D15" s="606"/>
      <c r="E15" s="606"/>
      <c r="F15" s="606"/>
      <c r="G15" s="606"/>
      <c r="H15" s="606"/>
      <c r="I15" s="606"/>
      <c r="J15" s="606"/>
      <c r="K15" s="606"/>
      <c r="L15" s="606"/>
      <c r="M15" s="606"/>
      <c r="N15" s="606"/>
      <c r="O15" s="606"/>
      <c r="P15" s="606"/>
      <c r="Q15" s="607"/>
      <c r="R15" s="608">
        <v>48751</v>
      </c>
      <c r="S15" s="609"/>
      <c r="T15" s="609"/>
      <c r="U15" s="609"/>
      <c r="V15" s="609"/>
      <c r="W15" s="609"/>
      <c r="X15" s="609"/>
      <c r="Y15" s="610"/>
      <c r="Z15" s="646">
        <v>0.1</v>
      </c>
      <c r="AA15" s="646"/>
      <c r="AB15" s="646"/>
      <c r="AC15" s="646"/>
      <c r="AD15" s="647">
        <v>48751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552531</v>
      </c>
      <c r="BH15" s="609"/>
      <c r="BI15" s="609"/>
      <c r="BJ15" s="609"/>
      <c r="BK15" s="609"/>
      <c r="BL15" s="609"/>
      <c r="BM15" s="609"/>
      <c r="BN15" s="610"/>
      <c r="BO15" s="646">
        <v>3.3</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5716720</v>
      </c>
      <c r="CS15" s="609"/>
      <c r="CT15" s="609"/>
      <c r="CU15" s="609"/>
      <c r="CV15" s="609"/>
      <c r="CW15" s="609"/>
      <c r="CX15" s="609"/>
      <c r="CY15" s="610"/>
      <c r="CZ15" s="646">
        <v>12.6</v>
      </c>
      <c r="DA15" s="646"/>
      <c r="DB15" s="646"/>
      <c r="DC15" s="646"/>
      <c r="DD15" s="614">
        <v>586971</v>
      </c>
      <c r="DE15" s="609"/>
      <c r="DF15" s="609"/>
      <c r="DG15" s="609"/>
      <c r="DH15" s="609"/>
      <c r="DI15" s="609"/>
      <c r="DJ15" s="609"/>
      <c r="DK15" s="609"/>
      <c r="DL15" s="609"/>
      <c r="DM15" s="609"/>
      <c r="DN15" s="609"/>
      <c r="DO15" s="609"/>
      <c r="DP15" s="610"/>
      <c r="DQ15" s="614">
        <v>4572722</v>
      </c>
      <c r="DR15" s="609"/>
      <c r="DS15" s="609"/>
      <c r="DT15" s="609"/>
      <c r="DU15" s="609"/>
      <c r="DV15" s="609"/>
      <c r="DW15" s="609"/>
      <c r="DX15" s="609"/>
      <c r="DY15" s="609"/>
      <c r="DZ15" s="609"/>
      <c r="EA15" s="609"/>
      <c r="EB15" s="609"/>
      <c r="EC15" s="645"/>
    </row>
    <row r="16" spans="2:143" ht="11.25" customHeight="1">
      <c r="B16" s="605" t="s">
        <v>250</v>
      </c>
      <c r="C16" s="606"/>
      <c r="D16" s="606"/>
      <c r="E16" s="606"/>
      <c r="F16" s="606"/>
      <c r="G16" s="606"/>
      <c r="H16" s="606"/>
      <c r="I16" s="606"/>
      <c r="J16" s="606"/>
      <c r="K16" s="606"/>
      <c r="L16" s="606"/>
      <c r="M16" s="606"/>
      <c r="N16" s="606"/>
      <c r="O16" s="606"/>
      <c r="P16" s="606"/>
      <c r="Q16" s="607"/>
      <c r="R16" s="608">
        <v>305660</v>
      </c>
      <c r="S16" s="609"/>
      <c r="T16" s="609"/>
      <c r="U16" s="609"/>
      <c r="V16" s="609"/>
      <c r="W16" s="609"/>
      <c r="X16" s="609"/>
      <c r="Y16" s="610"/>
      <c r="Z16" s="646">
        <v>0.7</v>
      </c>
      <c r="AA16" s="646"/>
      <c r="AB16" s="646"/>
      <c r="AC16" s="646"/>
      <c r="AD16" s="647">
        <v>305660</v>
      </c>
      <c r="AE16" s="647"/>
      <c r="AF16" s="647"/>
      <c r="AG16" s="647"/>
      <c r="AH16" s="647"/>
      <c r="AI16" s="647"/>
      <c r="AJ16" s="647"/>
      <c r="AK16" s="647"/>
      <c r="AL16" s="611">
        <v>1.2</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c r="B17" s="605" t="s">
        <v>253</v>
      </c>
      <c r="C17" s="606"/>
      <c r="D17" s="606"/>
      <c r="E17" s="606"/>
      <c r="F17" s="606"/>
      <c r="G17" s="606"/>
      <c r="H17" s="606"/>
      <c r="I17" s="606"/>
      <c r="J17" s="606"/>
      <c r="K17" s="606"/>
      <c r="L17" s="606"/>
      <c r="M17" s="606"/>
      <c r="N17" s="606"/>
      <c r="O17" s="606"/>
      <c r="P17" s="606"/>
      <c r="Q17" s="607"/>
      <c r="R17" s="608">
        <v>559068</v>
      </c>
      <c r="S17" s="609"/>
      <c r="T17" s="609"/>
      <c r="U17" s="609"/>
      <c r="V17" s="609"/>
      <c r="W17" s="609"/>
      <c r="X17" s="609"/>
      <c r="Y17" s="610"/>
      <c r="Z17" s="646">
        <v>1.2</v>
      </c>
      <c r="AA17" s="646"/>
      <c r="AB17" s="646"/>
      <c r="AC17" s="646"/>
      <c r="AD17" s="647">
        <v>559068</v>
      </c>
      <c r="AE17" s="647"/>
      <c r="AF17" s="647"/>
      <c r="AG17" s="647"/>
      <c r="AH17" s="647"/>
      <c r="AI17" s="647"/>
      <c r="AJ17" s="647"/>
      <c r="AK17" s="647"/>
      <c r="AL17" s="611">
        <v>2.2000000000000002</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3659662</v>
      </c>
      <c r="CS17" s="609"/>
      <c r="CT17" s="609"/>
      <c r="CU17" s="609"/>
      <c r="CV17" s="609"/>
      <c r="CW17" s="609"/>
      <c r="CX17" s="609"/>
      <c r="CY17" s="610"/>
      <c r="CZ17" s="646">
        <v>8</v>
      </c>
      <c r="DA17" s="646"/>
      <c r="DB17" s="646"/>
      <c r="DC17" s="646"/>
      <c r="DD17" s="614" t="s">
        <v>122</v>
      </c>
      <c r="DE17" s="609"/>
      <c r="DF17" s="609"/>
      <c r="DG17" s="609"/>
      <c r="DH17" s="609"/>
      <c r="DI17" s="609"/>
      <c r="DJ17" s="609"/>
      <c r="DK17" s="609"/>
      <c r="DL17" s="609"/>
      <c r="DM17" s="609"/>
      <c r="DN17" s="609"/>
      <c r="DO17" s="609"/>
      <c r="DP17" s="610"/>
      <c r="DQ17" s="614">
        <v>3659662</v>
      </c>
      <c r="DR17" s="609"/>
      <c r="DS17" s="609"/>
      <c r="DT17" s="609"/>
      <c r="DU17" s="609"/>
      <c r="DV17" s="609"/>
      <c r="DW17" s="609"/>
      <c r="DX17" s="609"/>
      <c r="DY17" s="609"/>
      <c r="DZ17" s="609"/>
      <c r="EA17" s="609"/>
      <c r="EB17" s="609"/>
      <c r="EC17" s="645"/>
    </row>
    <row r="18" spans="2:133" ht="11.25" customHeight="1">
      <c r="B18" s="605" t="s">
        <v>256</v>
      </c>
      <c r="C18" s="606"/>
      <c r="D18" s="606"/>
      <c r="E18" s="606"/>
      <c r="F18" s="606"/>
      <c r="G18" s="606"/>
      <c r="H18" s="606"/>
      <c r="I18" s="606"/>
      <c r="J18" s="606"/>
      <c r="K18" s="606"/>
      <c r="L18" s="606"/>
      <c r="M18" s="606"/>
      <c r="N18" s="606"/>
      <c r="O18" s="606"/>
      <c r="P18" s="606"/>
      <c r="Q18" s="607"/>
      <c r="R18" s="608">
        <v>89513</v>
      </c>
      <c r="S18" s="609"/>
      <c r="T18" s="609"/>
      <c r="U18" s="609"/>
      <c r="V18" s="609"/>
      <c r="W18" s="609"/>
      <c r="X18" s="609"/>
      <c r="Y18" s="610"/>
      <c r="Z18" s="646">
        <v>0.2</v>
      </c>
      <c r="AA18" s="646"/>
      <c r="AB18" s="646"/>
      <c r="AC18" s="646"/>
      <c r="AD18" s="647">
        <v>89513</v>
      </c>
      <c r="AE18" s="647"/>
      <c r="AF18" s="647"/>
      <c r="AG18" s="647"/>
      <c r="AH18" s="647"/>
      <c r="AI18" s="647"/>
      <c r="AJ18" s="647"/>
      <c r="AK18" s="647"/>
      <c r="AL18" s="611">
        <v>0.4</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c r="B19" s="605" t="s">
        <v>259</v>
      </c>
      <c r="C19" s="606"/>
      <c r="D19" s="606"/>
      <c r="E19" s="606"/>
      <c r="F19" s="606"/>
      <c r="G19" s="606"/>
      <c r="H19" s="606"/>
      <c r="I19" s="606"/>
      <c r="J19" s="606"/>
      <c r="K19" s="606"/>
      <c r="L19" s="606"/>
      <c r="M19" s="606"/>
      <c r="N19" s="606"/>
      <c r="O19" s="606"/>
      <c r="P19" s="606"/>
      <c r="Q19" s="607"/>
      <c r="R19" s="608">
        <v>468569</v>
      </c>
      <c r="S19" s="609"/>
      <c r="T19" s="609"/>
      <c r="U19" s="609"/>
      <c r="V19" s="609"/>
      <c r="W19" s="609"/>
      <c r="X19" s="609"/>
      <c r="Y19" s="610"/>
      <c r="Z19" s="646">
        <v>1</v>
      </c>
      <c r="AA19" s="646"/>
      <c r="AB19" s="646"/>
      <c r="AC19" s="646"/>
      <c r="AD19" s="647">
        <v>468569</v>
      </c>
      <c r="AE19" s="647"/>
      <c r="AF19" s="647"/>
      <c r="AG19" s="647"/>
      <c r="AH19" s="647"/>
      <c r="AI19" s="647"/>
      <c r="AJ19" s="647"/>
      <c r="AK19" s="647"/>
      <c r="AL19" s="611">
        <v>1.9</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1513499</v>
      </c>
      <c r="BH19" s="609"/>
      <c r="BI19" s="609"/>
      <c r="BJ19" s="609"/>
      <c r="BK19" s="609"/>
      <c r="BL19" s="609"/>
      <c r="BM19" s="609"/>
      <c r="BN19" s="610"/>
      <c r="BO19" s="646">
        <v>9.1</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c r="B20" s="675" t="s">
        <v>262</v>
      </c>
      <c r="C20" s="676"/>
      <c r="D20" s="676"/>
      <c r="E20" s="676"/>
      <c r="F20" s="676"/>
      <c r="G20" s="676"/>
      <c r="H20" s="676"/>
      <c r="I20" s="676"/>
      <c r="J20" s="676"/>
      <c r="K20" s="676"/>
      <c r="L20" s="676"/>
      <c r="M20" s="676"/>
      <c r="N20" s="676"/>
      <c r="O20" s="676"/>
      <c r="P20" s="676"/>
      <c r="Q20" s="677"/>
      <c r="R20" s="608">
        <v>986</v>
      </c>
      <c r="S20" s="609"/>
      <c r="T20" s="609"/>
      <c r="U20" s="609"/>
      <c r="V20" s="609"/>
      <c r="W20" s="609"/>
      <c r="X20" s="609"/>
      <c r="Y20" s="610"/>
      <c r="Z20" s="646">
        <v>0</v>
      </c>
      <c r="AA20" s="646"/>
      <c r="AB20" s="646"/>
      <c r="AC20" s="646"/>
      <c r="AD20" s="647">
        <v>986</v>
      </c>
      <c r="AE20" s="647"/>
      <c r="AF20" s="647"/>
      <c r="AG20" s="647"/>
      <c r="AH20" s="647"/>
      <c r="AI20" s="647"/>
      <c r="AJ20" s="647"/>
      <c r="AK20" s="647"/>
      <c r="AL20" s="611">
        <v>0</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1513499</v>
      </c>
      <c r="BH20" s="609"/>
      <c r="BI20" s="609"/>
      <c r="BJ20" s="609"/>
      <c r="BK20" s="609"/>
      <c r="BL20" s="609"/>
      <c r="BM20" s="609"/>
      <c r="BN20" s="610"/>
      <c r="BO20" s="646">
        <v>9.1</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45524144</v>
      </c>
      <c r="CS20" s="609"/>
      <c r="CT20" s="609"/>
      <c r="CU20" s="609"/>
      <c r="CV20" s="609"/>
      <c r="CW20" s="609"/>
      <c r="CX20" s="609"/>
      <c r="CY20" s="610"/>
      <c r="CZ20" s="646">
        <v>100</v>
      </c>
      <c r="DA20" s="646"/>
      <c r="DB20" s="646"/>
      <c r="DC20" s="646"/>
      <c r="DD20" s="614">
        <v>3126910</v>
      </c>
      <c r="DE20" s="609"/>
      <c r="DF20" s="609"/>
      <c r="DG20" s="609"/>
      <c r="DH20" s="609"/>
      <c r="DI20" s="609"/>
      <c r="DJ20" s="609"/>
      <c r="DK20" s="609"/>
      <c r="DL20" s="609"/>
      <c r="DM20" s="609"/>
      <c r="DN20" s="609"/>
      <c r="DO20" s="609"/>
      <c r="DP20" s="610"/>
      <c r="DQ20" s="614">
        <v>30805349</v>
      </c>
      <c r="DR20" s="609"/>
      <c r="DS20" s="609"/>
      <c r="DT20" s="609"/>
      <c r="DU20" s="609"/>
      <c r="DV20" s="609"/>
      <c r="DW20" s="609"/>
      <c r="DX20" s="609"/>
      <c r="DY20" s="609"/>
      <c r="DZ20" s="609"/>
      <c r="EA20" s="609"/>
      <c r="EB20" s="609"/>
      <c r="EC20" s="645"/>
    </row>
    <row r="21" spans="2:133" ht="11.25" customHeight="1">
      <c r="B21" s="605" t="s">
        <v>265</v>
      </c>
      <c r="C21" s="606"/>
      <c r="D21" s="606"/>
      <c r="E21" s="606"/>
      <c r="F21" s="606"/>
      <c r="G21" s="606"/>
      <c r="H21" s="606"/>
      <c r="I21" s="606"/>
      <c r="J21" s="606"/>
      <c r="K21" s="606"/>
      <c r="L21" s="606"/>
      <c r="M21" s="606"/>
      <c r="N21" s="606"/>
      <c r="O21" s="606"/>
      <c r="P21" s="606"/>
      <c r="Q21" s="607"/>
      <c r="R21" s="608">
        <v>5874731</v>
      </c>
      <c r="S21" s="609"/>
      <c r="T21" s="609"/>
      <c r="U21" s="609"/>
      <c r="V21" s="609"/>
      <c r="W21" s="609"/>
      <c r="X21" s="609"/>
      <c r="Y21" s="610"/>
      <c r="Z21" s="646">
        <v>12.8</v>
      </c>
      <c r="AA21" s="646"/>
      <c r="AB21" s="646"/>
      <c r="AC21" s="646"/>
      <c r="AD21" s="647">
        <v>5323378</v>
      </c>
      <c r="AE21" s="647"/>
      <c r="AF21" s="647"/>
      <c r="AG21" s="647"/>
      <c r="AH21" s="647"/>
      <c r="AI21" s="647"/>
      <c r="AJ21" s="647"/>
      <c r="AK21" s="647"/>
      <c r="AL21" s="611">
        <v>21.3</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v>4540</v>
      </c>
      <c r="BH21" s="609"/>
      <c r="BI21" s="609"/>
      <c r="BJ21" s="609"/>
      <c r="BK21" s="609"/>
      <c r="BL21" s="609"/>
      <c r="BM21" s="609"/>
      <c r="BN21" s="610"/>
      <c r="BO21" s="646">
        <v>0</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c r="B22" s="605" t="s">
        <v>267</v>
      </c>
      <c r="C22" s="606"/>
      <c r="D22" s="606"/>
      <c r="E22" s="606"/>
      <c r="F22" s="606"/>
      <c r="G22" s="606"/>
      <c r="H22" s="606"/>
      <c r="I22" s="606"/>
      <c r="J22" s="606"/>
      <c r="K22" s="606"/>
      <c r="L22" s="606"/>
      <c r="M22" s="606"/>
      <c r="N22" s="606"/>
      <c r="O22" s="606"/>
      <c r="P22" s="606"/>
      <c r="Q22" s="607"/>
      <c r="R22" s="608">
        <v>5323378</v>
      </c>
      <c r="S22" s="609"/>
      <c r="T22" s="609"/>
      <c r="U22" s="609"/>
      <c r="V22" s="609"/>
      <c r="W22" s="609"/>
      <c r="X22" s="609"/>
      <c r="Y22" s="610"/>
      <c r="Z22" s="646">
        <v>11.6</v>
      </c>
      <c r="AA22" s="646"/>
      <c r="AB22" s="646"/>
      <c r="AC22" s="646"/>
      <c r="AD22" s="647">
        <v>5323378</v>
      </c>
      <c r="AE22" s="647"/>
      <c r="AF22" s="647"/>
      <c r="AG22" s="647"/>
      <c r="AH22" s="647"/>
      <c r="AI22" s="647"/>
      <c r="AJ22" s="647"/>
      <c r="AK22" s="647"/>
      <c r="AL22" s="611">
        <v>21.3</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c r="B23" s="605" t="s">
        <v>270</v>
      </c>
      <c r="C23" s="606"/>
      <c r="D23" s="606"/>
      <c r="E23" s="606"/>
      <c r="F23" s="606"/>
      <c r="G23" s="606"/>
      <c r="H23" s="606"/>
      <c r="I23" s="606"/>
      <c r="J23" s="606"/>
      <c r="K23" s="606"/>
      <c r="L23" s="606"/>
      <c r="M23" s="606"/>
      <c r="N23" s="606"/>
      <c r="O23" s="606"/>
      <c r="P23" s="606"/>
      <c r="Q23" s="607"/>
      <c r="R23" s="608">
        <v>551353</v>
      </c>
      <c r="S23" s="609"/>
      <c r="T23" s="609"/>
      <c r="U23" s="609"/>
      <c r="V23" s="609"/>
      <c r="W23" s="609"/>
      <c r="X23" s="609"/>
      <c r="Y23" s="610"/>
      <c r="Z23" s="646">
        <v>1.2</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1508959</v>
      </c>
      <c r="BH23" s="609"/>
      <c r="BI23" s="609"/>
      <c r="BJ23" s="609"/>
      <c r="BK23" s="609"/>
      <c r="BL23" s="609"/>
      <c r="BM23" s="609"/>
      <c r="BN23" s="610"/>
      <c r="BO23" s="646">
        <v>9</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25612155</v>
      </c>
      <c r="CS24" s="664"/>
      <c r="CT24" s="664"/>
      <c r="CU24" s="664"/>
      <c r="CV24" s="664"/>
      <c r="CW24" s="664"/>
      <c r="CX24" s="664"/>
      <c r="CY24" s="689"/>
      <c r="CZ24" s="690">
        <v>56.3</v>
      </c>
      <c r="DA24" s="672"/>
      <c r="DB24" s="672"/>
      <c r="DC24" s="692"/>
      <c r="DD24" s="688">
        <v>16757425</v>
      </c>
      <c r="DE24" s="664"/>
      <c r="DF24" s="664"/>
      <c r="DG24" s="664"/>
      <c r="DH24" s="664"/>
      <c r="DI24" s="664"/>
      <c r="DJ24" s="664"/>
      <c r="DK24" s="689"/>
      <c r="DL24" s="688">
        <v>15089291</v>
      </c>
      <c r="DM24" s="664"/>
      <c r="DN24" s="664"/>
      <c r="DO24" s="664"/>
      <c r="DP24" s="664"/>
      <c r="DQ24" s="664"/>
      <c r="DR24" s="664"/>
      <c r="DS24" s="664"/>
      <c r="DT24" s="664"/>
      <c r="DU24" s="664"/>
      <c r="DV24" s="689"/>
      <c r="DW24" s="690">
        <v>59.3</v>
      </c>
      <c r="DX24" s="672"/>
      <c r="DY24" s="672"/>
      <c r="DZ24" s="672"/>
      <c r="EA24" s="672"/>
      <c r="EB24" s="672"/>
      <c r="EC24" s="691"/>
    </row>
    <row r="25" spans="2:133" ht="11.25" customHeight="1">
      <c r="B25" s="605" t="s">
        <v>280</v>
      </c>
      <c r="C25" s="606"/>
      <c r="D25" s="606"/>
      <c r="E25" s="606"/>
      <c r="F25" s="606"/>
      <c r="G25" s="606"/>
      <c r="H25" s="606"/>
      <c r="I25" s="606"/>
      <c r="J25" s="606"/>
      <c r="K25" s="606"/>
      <c r="L25" s="606"/>
      <c r="M25" s="606"/>
      <c r="N25" s="606"/>
      <c r="O25" s="606"/>
      <c r="P25" s="606"/>
      <c r="Q25" s="607"/>
      <c r="R25" s="608">
        <v>26845319</v>
      </c>
      <c r="S25" s="609"/>
      <c r="T25" s="609"/>
      <c r="U25" s="609"/>
      <c r="V25" s="609"/>
      <c r="W25" s="609"/>
      <c r="X25" s="609"/>
      <c r="Y25" s="610"/>
      <c r="Z25" s="646">
        <v>58.7</v>
      </c>
      <c r="AA25" s="646"/>
      <c r="AB25" s="646"/>
      <c r="AC25" s="646"/>
      <c r="AD25" s="647">
        <v>24785007</v>
      </c>
      <c r="AE25" s="647"/>
      <c r="AF25" s="647"/>
      <c r="AG25" s="647"/>
      <c r="AH25" s="647"/>
      <c r="AI25" s="647"/>
      <c r="AJ25" s="647"/>
      <c r="AK25" s="647"/>
      <c r="AL25" s="611">
        <v>99.1</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8915628</v>
      </c>
      <c r="CS25" s="621"/>
      <c r="CT25" s="621"/>
      <c r="CU25" s="621"/>
      <c r="CV25" s="621"/>
      <c r="CW25" s="621"/>
      <c r="CX25" s="621"/>
      <c r="CY25" s="622"/>
      <c r="CZ25" s="611">
        <v>19.600000000000001</v>
      </c>
      <c r="DA25" s="623"/>
      <c r="DB25" s="623"/>
      <c r="DC25" s="624"/>
      <c r="DD25" s="614">
        <v>8299404</v>
      </c>
      <c r="DE25" s="621"/>
      <c r="DF25" s="621"/>
      <c r="DG25" s="621"/>
      <c r="DH25" s="621"/>
      <c r="DI25" s="621"/>
      <c r="DJ25" s="621"/>
      <c r="DK25" s="622"/>
      <c r="DL25" s="614">
        <v>7963151</v>
      </c>
      <c r="DM25" s="621"/>
      <c r="DN25" s="621"/>
      <c r="DO25" s="621"/>
      <c r="DP25" s="621"/>
      <c r="DQ25" s="621"/>
      <c r="DR25" s="621"/>
      <c r="DS25" s="621"/>
      <c r="DT25" s="621"/>
      <c r="DU25" s="621"/>
      <c r="DV25" s="622"/>
      <c r="DW25" s="611">
        <v>31.3</v>
      </c>
      <c r="DX25" s="623"/>
      <c r="DY25" s="623"/>
      <c r="DZ25" s="623"/>
      <c r="EA25" s="623"/>
      <c r="EB25" s="623"/>
      <c r="EC25" s="635"/>
    </row>
    <row r="26" spans="2:133" ht="11.25" customHeight="1">
      <c r="B26" s="605" t="s">
        <v>283</v>
      </c>
      <c r="C26" s="606"/>
      <c r="D26" s="606"/>
      <c r="E26" s="606"/>
      <c r="F26" s="606"/>
      <c r="G26" s="606"/>
      <c r="H26" s="606"/>
      <c r="I26" s="606"/>
      <c r="J26" s="606"/>
      <c r="K26" s="606"/>
      <c r="L26" s="606"/>
      <c r="M26" s="606"/>
      <c r="N26" s="606"/>
      <c r="O26" s="606"/>
      <c r="P26" s="606"/>
      <c r="Q26" s="607"/>
      <c r="R26" s="608">
        <v>9788</v>
      </c>
      <c r="S26" s="609"/>
      <c r="T26" s="609"/>
      <c r="U26" s="609"/>
      <c r="V26" s="609"/>
      <c r="W26" s="609"/>
      <c r="X26" s="609"/>
      <c r="Y26" s="610"/>
      <c r="Z26" s="646">
        <v>0</v>
      </c>
      <c r="AA26" s="646"/>
      <c r="AB26" s="646"/>
      <c r="AC26" s="646"/>
      <c r="AD26" s="647">
        <v>9788</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4998158</v>
      </c>
      <c r="CS26" s="609"/>
      <c r="CT26" s="609"/>
      <c r="CU26" s="609"/>
      <c r="CV26" s="609"/>
      <c r="CW26" s="609"/>
      <c r="CX26" s="609"/>
      <c r="CY26" s="610"/>
      <c r="CZ26" s="611">
        <v>11</v>
      </c>
      <c r="DA26" s="623"/>
      <c r="DB26" s="623"/>
      <c r="DC26" s="624"/>
      <c r="DD26" s="614">
        <v>4713787</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c r="B27" s="605" t="s">
        <v>286</v>
      </c>
      <c r="C27" s="606"/>
      <c r="D27" s="606"/>
      <c r="E27" s="606"/>
      <c r="F27" s="606"/>
      <c r="G27" s="606"/>
      <c r="H27" s="606"/>
      <c r="I27" s="606"/>
      <c r="J27" s="606"/>
      <c r="K27" s="606"/>
      <c r="L27" s="606"/>
      <c r="M27" s="606"/>
      <c r="N27" s="606"/>
      <c r="O27" s="606"/>
      <c r="P27" s="606"/>
      <c r="Q27" s="607"/>
      <c r="R27" s="608">
        <v>129166</v>
      </c>
      <c r="S27" s="609"/>
      <c r="T27" s="609"/>
      <c r="U27" s="609"/>
      <c r="V27" s="609"/>
      <c r="W27" s="609"/>
      <c r="X27" s="609"/>
      <c r="Y27" s="610"/>
      <c r="Z27" s="646">
        <v>0.3</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16681568</v>
      </c>
      <c r="BH27" s="609"/>
      <c r="BI27" s="609"/>
      <c r="BJ27" s="609"/>
      <c r="BK27" s="609"/>
      <c r="BL27" s="609"/>
      <c r="BM27" s="609"/>
      <c r="BN27" s="610"/>
      <c r="BO27" s="646">
        <v>100</v>
      </c>
      <c r="BP27" s="646"/>
      <c r="BQ27" s="646"/>
      <c r="BR27" s="646"/>
      <c r="BS27" s="647">
        <v>177395</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13036865</v>
      </c>
      <c r="CS27" s="621"/>
      <c r="CT27" s="621"/>
      <c r="CU27" s="621"/>
      <c r="CV27" s="621"/>
      <c r="CW27" s="621"/>
      <c r="CX27" s="621"/>
      <c r="CY27" s="622"/>
      <c r="CZ27" s="611">
        <v>28.6</v>
      </c>
      <c r="DA27" s="623"/>
      <c r="DB27" s="623"/>
      <c r="DC27" s="624"/>
      <c r="DD27" s="614">
        <v>4798359</v>
      </c>
      <c r="DE27" s="621"/>
      <c r="DF27" s="621"/>
      <c r="DG27" s="621"/>
      <c r="DH27" s="621"/>
      <c r="DI27" s="621"/>
      <c r="DJ27" s="621"/>
      <c r="DK27" s="622"/>
      <c r="DL27" s="614">
        <v>3466478</v>
      </c>
      <c r="DM27" s="621"/>
      <c r="DN27" s="621"/>
      <c r="DO27" s="621"/>
      <c r="DP27" s="621"/>
      <c r="DQ27" s="621"/>
      <c r="DR27" s="621"/>
      <c r="DS27" s="621"/>
      <c r="DT27" s="621"/>
      <c r="DU27" s="621"/>
      <c r="DV27" s="622"/>
      <c r="DW27" s="611">
        <v>13.6</v>
      </c>
      <c r="DX27" s="623"/>
      <c r="DY27" s="623"/>
      <c r="DZ27" s="623"/>
      <c r="EA27" s="623"/>
      <c r="EB27" s="623"/>
      <c r="EC27" s="635"/>
    </row>
    <row r="28" spans="2:133" ht="11.25" customHeight="1">
      <c r="B28" s="605" t="s">
        <v>289</v>
      </c>
      <c r="C28" s="606"/>
      <c r="D28" s="606"/>
      <c r="E28" s="606"/>
      <c r="F28" s="606"/>
      <c r="G28" s="606"/>
      <c r="H28" s="606"/>
      <c r="I28" s="606"/>
      <c r="J28" s="606"/>
      <c r="K28" s="606"/>
      <c r="L28" s="606"/>
      <c r="M28" s="606"/>
      <c r="N28" s="606"/>
      <c r="O28" s="606"/>
      <c r="P28" s="606"/>
      <c r="Q28" s="607"/>
      <c r="R28" s="608">
        <v>717823</v>
      </c>
      <c r="S28" s="609"/>
      <c r="T28" s="609"/>
      <c r="U28" s="609"/>
      <c r="V28" s="609"/>
      <c r="W28" s="609"/>
      <c r="X28" s="609"/>
      <c r="Y28" s="610"/>
      <c r="Z28" s="646">
        <v>1.6</v>
      </c>
      <c r="AA28" s="646"/>
      <c r="AB28" s="646"/>
      <c r="AC28" s="646"/>
      <c r="AD28" s="647">
        <v>142333</v>
      </c>
      <c r="AE28" s="647"/>
      <c r="AF28" s="647"/>
      <c r="AG28" s="647"/>
      <c r="AH28" s="647"/>
      <c r="AI28" s="647"/>
      <c r="AJ28" s="647"/>
      <c r="AK28" s="647"/>
      <c r="AL28" s="611">
        <v>0.6</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3659662</v>
      </c>
      <c r="CS28" s="609"/>
      <c r="CT28" s="609"/>
      <c r="CU28" s="609"/>
      <c r="CV28" s="609"/>
      <c r="CW28" s="609"/>
      <c r="CX28" s="609"/>
      <c r="CY28" s="610"/>
      <c r="CZ28" s="611">
        <v>8</v>
      </c>
      <c r="DA28" s="623"/>
      <c r="DB28" s="623"/>
      <c r="DC28" s="624"/>
      <c r="DD28" s="614">
        <v>3659662</v>
      </c>
      <c r="DE28" s="609"/>
      <c r="DF28" s="609"/>
      <c r="DG28" s="609"/>
      <c r="DH28" s="609"/>
      <c r="DI28" s="609"/>
      <c r="DJ28" s="609"/>
      <c r="DK28" s="610"/>
      <c r="DL28" s="614">
        <v>3659662</v>
      </c>
      <c r="DM28" s="609"/>
      <c r="DN28" s="609"/>
      <c r="DO28" s="609"/>
      <c r="DP28" s="609"/>
      <c r="DQ28" s="609"/>
      <c r="DR28" s="609"/>
      <c r="DS28" s="609"/>
      <c r="DT28" s="609"/>
      <c r="DU28" s="609"/>
      <c r="DV28" s="610"/>
      <c r="DW28" s="611">
        <v>14.4</v>
      </c>
      <c r="DX28" s="623"/>
      <c r="DY28" s="623"/>
      <c r="DZ28" s="623"/>
      <c r="EA28" s="623"/>
      <c r="EB28" s="623"/>
      <c r="EC28" s="635"/>
    </row>
    <row r="29" spans="2:133" ht="11.25" customHeight="1">
      <c r="B29" s="605" t="s">
        <v>291</v>
      </c>
      <c r="C29" s="606"/>
      <c r="D29" s="606"/>
      <c r="E29" s="606"/>
      <c r="F29" s="606"/>
      <c r="G29" s="606"/>
      <c r="H29" s="606"/>
      <c r="I29" s="606"/>
      <c r="J29" s="606"/>
      <c r="K29" s="606"/>
      <c r="L29" s="606"/>
      <c r="M29" s="606"/>
      <c r="N29" s="606"/>
      <c r="O29" s="606"/>
      <c r="P29" s="606"/>
      <c r="Q29" s="607"/>
      <c r="R29" s="608">
        <v>255186</v>
      </c>
      <c r="S29" s="609"/>
      <c r="T29" s="609"/>
      <c r="U29" s="609"/>
      <c r="V29" s="609"/>
      <c r="W29" s="609"/>
      <c r="X29" s="609"/>
      <c r="Y29" s="610"/>
      <c r="Z29" s="646">
        <v>0.6</v>
      </c>
      <c r="AA29" s="646"/>
      <c r="AB29" s="646"/>
      <c r="AC29" s="646"/>
      <c r="AD29" s="647">
        <v>5</v>
      </c>
      <c r="AE29" s="647"/>
      <c r="AF29" s="647"/>
      <c r="AG29" s="647"/>
      <c r="AH29" s="647"/>
      <c r="AI29" s="647"/>
      <c r="AJ29" s="647"/>
      <c r="AK29" s="647"/>
      <c r="AL29" s="611">
        <v>0</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3656833</v>
      </c>
      <c r="CS29" s="621"/>
      <c r="CT29" s="621"/>
      <c r="CU29" s="621"/>
      <c r="CV29" s="621"/>
      <c r="CW29" s="621"/>
      <c r="CX29" s="621"/>
      <c r="CY29" s="622"/>
      <c r="CZ29" s="611">
        <v>8</v>
      </c>
      <c r="DA29" s="623"/>
      <c r="DB29" s="623"/>
      <c r="DC29" s="624"/>
      <c r="DD29" s="614">
        <v>3656833</v>
      </c>
      <c r="DE29" s="621"/>
      <c r="DF29" s="621"/>
      <c r="DG29" s="621"/>
      <c r="DH29" s="621"/>
      <c r="DI29" s="621"/>
      <c r="DJ29" s="621"/>
      <c r="DK29" s="622"/>
      <c r="DL29" s="614">
        <v>3656833</v>
      </c>
      <c r="DM29" s="621"/>
      <c r="DN29" s="621"/>
      <c r="DO29" s="621"/>
      <c r="DP29" s="621"/>
      <c r="DQ29" s="621"/>
      <c r="DR29" s="621"/>
      <c r="DS29" s="621"/>
      <c r="DT29" s="621"/>
      <c r="DU29" s="621"/>
      <c r="DV29" s="622"/>
      <c r="DW29" s="611">
        <v>14.4</v>
      </c>
      <c r="DX29" s="623"/>
      <c r="DY29" s="623"/>
      <c r="DZ29" s="623"/>
      <c r="EA29" s="623"/>
      <c r="EB29" s="623"/>
      <c r="EC29" s="635"/>
    </row>
    <row r="30" spans="2:133" ht="11.25" customHeight="1">
      <c r="B30" s="605" t="s">
        <v>293</v>
      </c>
      <c r="C30" s="606"/>
      <c r="D30" s="606"/>
      <c r="E30" s="606"/>
      <c r="F30" s="606"/>
      <c r="G30" s="606"/>
      <c r="H30" s="606"/>
      <c r="I30" s="606"/>
      <c r="J30" s="606"/>
      <c r="K30" s="606"/>
      <c r="L30" s="606"/>
      <c r="M30" s="606"/>
      <c r="N30" s="606"/>
      <c r="O30" s="606"/>
      <c r="P30" s="606"/>
      <c r="Q30" s="607"/>
      <c r="R30" s="608">
        <v>9142803</v>
      </c>
      <c r="S30" s="609"/>
      <c r="T30" s="609"/>
      <c r="U30" s="609"/>
      <c r="V30" s="609"/>
      <c r="W30" s="609"/>
      <c r="X30" s="609"/>
      <c r="Y30" s="610"/>
      <c r="Z30" s="646">
        <v>20</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3555951</v>
      </c>
      <c r="CS30" s="609"/>
      <c r="CT30" s="609"/>
      <c r="CU30" s="609"/>
      <c r="CV30" s="609"/>
      <c r="CW30" s="609"/>
      <c r="CX30" s="609"/>
      <c r="CY30" s="610"/>
      <c r="CZ30" s="611">
        <v>7.8</v>
      </c>
      <c r="DA30" s="623"/>
      <c r="DB30" s="623"/>
      <c r="DC30" s="624"/>
      <c r="DD30" s="614">
        <v>3555951</v>
      </c>
      <c r="DE30" s="609"/>
      <c r="DF30" s="609"/>
      <c r="DG30" s="609"/>
      <c r="DH30" s="609"/>
      <c r="DI30" s="609"/>
      <c r="DJ30" s="609"/>
      <c r="DK30" s="610"/>
      <c r="DL30" s="614">
        <v>3555951</v>
      </c>
      <c r="DM30" s="609"/>
      <c r="DN30" s="609"/>
      <c r="DO30" s="609"/>
      <c r="DP30" s="609"/>
      <c r="DQ30" s="609"/>
      <c r="DR30" s="609"/>
      <c r="DS30" s="609"/>
      <c r="DT30" s="609"/>
      <c r="DU30" s="609"/>
      <c r="DV30" s="610"/>
      <c r="DW30" s="611">
        <v>14</v>
      </c>
      <c r="DX30" s="623"/>
      <c r="DY30" s="623"/>
      <c r="DZ30" s="623"/>
      <c r="EA30" s="623"/>
      <c r="EB30" s="623"/>
      <c r="EC30" s="635"/>
    </row>
    <row r="31" spans="2:133" ht="11.25" customHeight="1">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99.5</v>
      </c>
      <c r="BH31" s="671"/>
      <c r="BI31" s="671"/>
      <c r="BJ31" s="671"/>
      <c r="BK31" s="671"/>
      <c r="BL31" s="671"/>
      <c r="BM31" s="672">
        <v>98.7</v>
      </c>
      <c r="BN31" s="671"/>
      <c r="BO31" s="671"/>
      <c r="BP31" s="671"/>
      <c r="BQ31" s="673"/>
      <c r="BR31" s="670">
        <v>99.4</v>
      </c>
      <c r="BS31" s="671"/>
      <c r="BT31" s="671"/>
      <c r="BU31" s="671"/>
      <c r="BV31" s="671"/>
      <c r="BW31" s="671"/>
      <c r="BX31" s="672">
        <v>98.1</v>
      </c>
      <c r="BY31" s="671"/>
      <c r="BZ31" s="671"/>
      <c r="CA31" s="671"/>
      <c r="CB31" s="673"/>
      <c r="CD31" s="629"/>
      <c r="CE31" s="630"/>
      <c r="CF31" s="605" t="s">
        <v>300</v>
      </c>
      <c r="CG31" s="606"/>
      <c r="CH31" s="606"/>
      <c r="CI31" s="606"/>
      <c r="CJ31" s="606"/>
      <c r="CK31" s="606"/>
      <c r="CL31" s="606"/>
      <c r="CM31" s="606"/>
      <c r="CN31" s="606"/>
      <c r="CO31" s="606"/>
      <c r="CP31" s="606"/>
      <c r="CQ31" s="607"/>
      <c r="CR31" s="608">
        <v>100882</v>
      </c>
      <c r="CS31" s="621"/>
      <c r="CT31" s="621"/>
      <c r="CU31" s="621"/>
      <c r="CV31" s="621"/>
      <c r="CW31" s="621"/>
      <c r="CX31" s="621"/>
      <c r="CY31" s="622"/>
      <c r="CZ31" s="611">
        <v>0.2</v>
      </c>
      <c r="DA31" s="623"/>
      <c r="DB31" s="623"/>
      <c r="DC31" s="624"/>
      <c r="DD31" s="614">
        <v>100882</v>
      </c>
      <c r="DE31" s="621"/>
      <c r="DF31" s="621"/>
      <c r="DG31" s="621"/>
      <c r="DH31" s="621"/>
      <c r="DI31" s="621"/>
      <c r="DJ31" s="621"/>
      <c r="DK31" s="622"/>
      <c r="DL31" s="614">
        <v>100882</v>
      </c>
      <c r="DM31" s="621"/>
      <c r="DN31" s="621"/>
      <c r="DO31" s="621"/>
      <c r="DP31" s="621"/>
      <c r="DQ31" s="621"/>
      <c r="DR31" s="621"/>
      <c r="DS31" s="621"/>
      <c r="DT31" s="621"/>
      <c r="DU31" s="621"/>
      <c r="DV31" s="622"/>
      <c r="DW31" s="611">
        <v>0.4</v>
      </c>
      <c r="DX31" s="623"/>
      <c r="DY31" s="623"/>
      <c r="DZ31" s="623"/>
      <c r="EA31" s="623"/>
      <c r="EB31" s="623"/>
      <c r="EC31" s="635"/>
    </row>
    <row r="32" spans="2:133" ht="11.25" customHeight="1">
      <c r="B32" s="605" t="s">
        <v>301</v>
      </c>
      <c r="C32" s="606"/>
      <c r="D32" s="606"/>
      <c r="E32" s="606"/>
      <c r="F32" s="606"/>
      <c r="G32" s="606"/>
      <c r="H32" s="606"/>
      <c r="I32" s="606"/>
      <c r="J32" s="606"/>
      <c r="K32" s="606"/>
      <c r="L32" s="606"/>
      <c r="M32" s="606"/>
      <c r="N32" s="606"/>
      <c r="O32" s="606"/>
      <c r="P32" s="606"/>
      <c r="Q32" s="607"/>
      <c r="R32" s="608">
        <v>3442434</v>
      </c>
      <c r="S32" s="609"/>
      <c r="T32" s="609"/>
      <c r="U32" s="609"/>
      <c r="V32" s="609"/>
      <c r="W32" s="609"/>
      <c r="X32" s="609"/>
      <c r="Y32" s="610"/>
      <c r="Z32" s="646">
        <v>7.5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99.4</v>
      </c>
      <c r="BH32" s="621"/>
      <c r="BI32" s="621"/>
      <c r="BJ32" s="621"/>
      <c r="BK32" s="621"/>
      <c r="BL32" s="621"/>
      <c r="BM32" s="612">
        <v>98.3</v>
      </c>
      <c r="BN32" s="621"/>
      <c r="BO32" s="621"/>
      <c r="BP32" s="621"/>
      <c r="BQ32" s="644"/>
      <c r="BR32" s="674">
        <v>99.3</v>
      </c>
      <c r="BS32" s="621"/>
      <c r="BT32" s="621"/>
      <c r="BU32" s="621"/>
      <c r="BV32" s="621"/>
      <c r="BW32" s="621"/>
      <c r="BX32" s="612">
        <v>98.1</v>
      </c>
      <c r="BY32" s="621"/>
      <c r="BZ32" s="621"/>
      <c r="CA32" s="621"/>
      <c r="CB32" s="644"/>
      <c r="CD32" s="631"/>
      <c r="CE32" s="632"/>
      <c r="CF32" s="605" t="s">
        <v>304</v>
      </c>
      <c r="CG32" s="606"/>
      <c r="CH32" s="606"/>
      <c r="CI32" s="606"/>
      <c r="CJ32" s="606"/>
      <c r="CK32" s="606"/>
      <c r="CL32" s="606"/>
      <c r="CM32" s="606"/>
      <c r="CN32" s="606"/>
      <c r="CO32" s="606"/>
      <c r="CP32" s="606"/>
      <c r="CQ32" s="607"/>
      <c r="CR32" s="608">
        <v>2829</v>
      </c>
      <c r="CS32" s="609"/>
      <c r="CT32" s="609"/>
      <c r="CU32" s="609"/>
      <c r="CV32" s="609"/>
      <c r="CW32" s="609"/>
      <c r="CX32" s="609"/>
      <c r="CY32" s="610"/>
      <c r="CZ32" s="611">
        <v>0</v>
      </c>
      <c r="DA32" s="623"/>
      <c r="DB32" s="623"/>
      <c r="DC32" s="624"/>
      <c r="DD32" s="614">
        <v>2829</v>
      </c>
      <c r="DE32" s="609"/>
      <c r="DF32" s="609"/>
      <c r="DG32" s="609"/>
      <c r="DH32" s="609"/>
      <c r="DI32" s="609"/>
      <c r="DJ32" s="609"/>
      <c r="DK32" s="610"/>
      <c r="DL32" s="614">
        <v>2829</v>
      </c>
      <c r="DM32" s="609"/>
      <c r="DN32" s="609"/>
      <c r="DO32" s="609"/>
      <c r="DP32" s="609"/>
      <c r="DQ32" s="609"/>
      <c r="DR32" s="609"/>
      <c r="DS32" s="609"/>
      <c r="DT32" s="609"/>
      <c r="DU32" s="609"/>
      <c r="DV32" s="610"/>
      <c r="DW32" s="611">
        <v>0</v>
      </c>
      <c r="DX32" s="623"/>
      <c r="DY32" s="623"/>
      <c r="DZ32" s="623"/>
      <c r="EA32" s="623"/>
      <c r="EB32" s="623"/>
      <c r="EC32" s="635"/>
    </row>
    <row r="33" spans="2:133" ht="11.25" customHeight="1">
      <c r="B33" s="605" t="s">
        <v>305</v>
      </c>
      <c r="C33" s="606"/>
      <c r="D33" s="606"/>
      <c r="E33" s="606"/>
      <c r="F33" s="606"/>
      <c r="G33" s="606"/>
      <c r="H33" s="606"/>
      <c r="I33" s="606"/>
      <c r="J33" s="606"/>
      <c r="K33" s="606"/>
      <c r="L33" s="606"/>
      <c r="M33" s="606"/>
      <c r="N33" s="606"/>
      <c r="O33" s="606"/>
      <c r="P33" s="606"/>
      <c r="Q33" s="607"/>
      <c r="R33" s="608">
        <v>66066</v>
      </c>
      <c r="S33" s="609"/>
      <c r="T33" s="609"/>
      <c r="U33" s="609"/>
      <c r="V33" s="609"/>
      <c r="W33" s="609"/>
      <c r="X33" s="609"/>
      <c r="Y33" s="610"/>
      <c r="Z33" s="646">
        <v>0.1</v>
      </c>
      <c r="AA33" s="646"/>
      <c r="AB33" s="646"/>
      <c r="AC33" s="646"/>
      <c r="AD33" s="647">
        <v>33528</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99.6</v>
      </c>
      <c r="BH33" s="593"/>
      <c r="BI33" s="593"/>
      <c r="BJ33" s="593"/>
      <c r="BK33" s="593"/>
      <c r="BL33" s="593"/>
      <c r="BM33" s="639">
        <v>99</v>
      </c>
      <c r="BN33" s="593"/>
      <c r="BO33" s="593"/>
      <c r="BP33" s="593"/>
      <c r="BQ33" s="656"/>
      <c r="BR33" s="669">
        <v>99.5</v>
      </c>
      <c r="BS33" s="593"/>
      <c r="BT33" s="593"/>
      <c r="BU33" s="593"/>
      <c r="BV33" s="593"/>
      <c r="BW33" s="593"/>
      <c r="BX33" s="639">
        <v>98</v>
      </c>
      <c r="BY33" s="593"/>
      <c r="BZ33" s="593"/>
      <c r="CA33" s="593"/>
      <c r="CB33" s="656"/>
      <c r="CD33" s="605" t="s">
        <v>307</v>
      </c>
      <c r="CE33" s="606"/>
      <c r="CF33" s="606"/>
      <c r="CG33" s="606"/>
      <c r="CH33" s="606"/>
      <c r="CI33" s="606"/>
      <c r="CJ33" s="606"/>
      <c r="CK33" s="606"/>
      <c r="CL33" s="606"/>
      <c r="CM33" s="606"/>
      <c r="CN33" s="606"/>
      <c r="CO33" s="606"/>
      <c r="CP33" s="606"/>
      <c r="CQ33" s="607"/>
      <c r="CR33" s="608">
        <v>16785079</v>
      </c>
      <c r="CS33" s="621"/>
      <c r="CT33" s="621"/>
      <c r="CU33" s="621"/>
      <c r="CV33" s="621"/>
      <c r="CW33" s="621"/>
      <c r="CX33" s="621"/>
      <c r="CY33" s="622"/>
      <c r="CZ33" s="611">
        <v>36.9</v>
      </c>
      <c r="DA33" s="623"/>
      <c r="DB33" s="623"/>
      <c r="DC33" s="624"/>
      <c r="DD33" s="614">
        <v>13582371</v>
      </c>
      <c r="DE33" s="621"/>
      <c r="DF33" s="621"/>
      <c r="DG33" s="621"/>
      <c r="DH33" s="621"/>
      <c r="DI33" s="621"/>
      <c r="DJ33" s="621"/>
      <c r="DK33" s="622"/>
      <c r="DL33" s="614">
        <v>10261102</v>
      </c>
      <c r="DM33" s="621"/>
      <c r="DN33" s="621"/>
      <c r="DO33" s="621"/>
      <c r="DP33" s="621"/>
      <c r="DQ33" s="621"/>
      <c r="DR33" s="621"/>
      <c r="DS33" s="621"/>
      <c r="DT33" s="621"/>
      <c r="DU33" s="621"/>
      <c r="DV33" s="622"/>
      <c r="DW33" s="611">
        <v>40.299999999999997</v>
      </c>
      <c r="DX33" s="623"/>
      <c r="DY33" s="623"/>
      <c r="DZ33" s="623"/>
      <c r="EA33" s="623"/>
      <c r="EB33" s="623"/>
      <c r="EC33" s="635"/>
    </row>
    <row r="34" spans="2:133" ht="11.25" customHeight="1">
      <c r="B34" s="605" t="s">
        <v>308</v>
      </c>
      <c r="C34" s="606"/>
      <c r="D34" s="606"/>
      <c r="E34" s="606"/>
      <c r="F34" s="606"/>
      <c r="G34" s="606"/>
      <c r="H34" s="606"/>
      <c r="I34" s="606"/>
      <c r="J34" s="606"/>
      <c r="K34" s="606"/>
      <c r="L34" s="606"/>
      <c r="M34" s="606"/>
      <c r="N34" s="606"/>
      <c r="O34" s="606"/>
      <c r="P34" s="606"/>
      <c r="Q34" s="607"/>
      <c r="R34" s="608">
        <v>269767</v>
      </c>
      <c r="S34" s="609"/>
      <c r="T34" s="609"/>
      <c r="U34" s="609"/>
      <c r="V34" s="609"/>
      <c r="W34" s="609"/>
      <c r="X34" s="609"/>
      <c r="Y34" s="610"/>
      <c r="Z34" s="646">
        <v>0.6</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7342666</v>
      </c>
      <c r="CS34" s="609"/>
      <c r="CT34" s="609"/>
      <c r="CU34" s="609"/>
      <c r="CV34" s="609"/>
      <c r="CW34" s="609"/>
      <c r="CX34" s="609"/>
      <c r="CY34" s="610"/>
      <c r="CZ34" s="611">
        <v>16.100000000000001</v>
      </c>
      <c r="DA34" s="623"/>
      <c r="DB34" s="623"/>
      <c r="DC34" s="624"/>
      <c r="DD34" s="614">
        <v>5853952</v>
      </c>
      <c r="DE34" s="609"/>
      <c r="DF34" s="609"/>
      <c r="DG34" s="609"/>
      <c r="DH34" s="609"/>
      <c r="DI34" s="609"/>
      <c r="DJ34" s="609"/>
      <c r="DK34" s="610"/>
      <c r="DL34" s="614">
        <v>4823685</v>
      </c>
      <c r="DM34" s="609"/>
      <c r="DN34" s="609"/>
      <c r="DO34" s="609"/>
      <c r="DP34" s="609"/>
      <c r="DQ34" s="609"/>
      <c r="DR34" s="609"/>
      <c r="DS34" s="609"/>
      <c r="DT34" s="609"/>
      <c r="DU34" s="609"/>
      <c r="DV34" s="610"/>
      <c r="DW34" s="611">
        <v>19</v>
      </c>
      <c r="DX34" s="623"/>
      <c r="DY34" s="623"/>
      <c r="DZ34" s="623"/>
      <c r="EA34" s="623"/>
      <c r="EB34" s="623"/>
      <c r="EC34" s="635"/>
    </row>
    <row r="35" spans="2:133" ht="11.25" customHeight="1">
      <c r="B35" s="605" t="s">
        <v>310</v>
      </c>
      <c r="C35" s="606"/>
      <c r="D35" s="606"/>
      <c r="E35" s="606"/>
      <c r="F35" s="606"/>
      <c r="G35" s="606"/>
      <c r="H35" s="606"/>
      <c r="I35" s="606"/>
      <c r="J35" s="606"/>
      <c r="K35" s="606"/>
      <c r="L35" s="606"/>
      <c r="M35" s="606"/>
      <c r="N35" s="606"/>
      <c r="O35" s="606"/>
      <c r="P35" s="606"/>
      <c r="Q35" s="607"/>
      <c r="R35" s="608">
        <v>1764802</v>
      </c>
      <c r="S35" s="609"/>
      <c r="T35" s="609"/>
      <c r="U35" s="609"/>
      <c r="V35" s="609"/>
      <c r="W35" s="609"/>
      <c r="X35" s="609"/>
      <c r="Y35" s="610"/>
      <c r="Z35" s="646">
        <v>3.9</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393343</v>
      </c>
      <c r="CS35" s="621"/>
      <c r="CT35" s="621"/>
      <c r="CU35" s="621"/>
      <c r="CV35" s="621"/>
      <c r="CW35" s="621"/>
      <c r="CX35" s="621"/>
      <c r="CY35" s="622"/>
      <c r="CZ35" s="611">
        <v>0.9</v>
      </c>
      <c r="DA35" s="623"/>
      <c r="DB35" s="623"/>
      <c r="DC35" s="624"/>
      <c r="DD35" s="614">
        <v>351594</v>
      </c>
      <c r="DE35" s="621"/>
      <c r="DF35" s="621"/>
      <c r="DG35" s="621"/>
      <c r="DH35" s="621"/>
      <c r="DI35" s="621"/>
      <c r="DJ35" s="621"/>
      <c r="DK35" s="622"/>
      <c r="DL35" s="614">
        <v>351594</v>
      </c>
      <c r="DM35" s="621"/>
      <c r="DN35" s="621"/>
      <c r="DO35" s="621"/>
      <c r="DP35" s="621"/>
      <c r="DQ35" s="621"/>
      <c r="DR35" s="621"/>
      <c r="DS35" s="621"/>
      <c r="DT35" s="621"/>
      <c r="DU35" s="621"/>
      <c r="DV35" s="622"/>
      <c r="DW35" s="611">
        <v>1.4</v>
      </c>
      <c r="DX35" s="623"/>
      <c r="DY35" s="623"/>
      <c r="DZ35" s="623"/>
      <c r="EA35" s="623"/>
      <c r="EB35" s="623"/>
      <c r="EC35" s="635"/>
    </row>
    <row r="36" spans="2:133" ht="11.25" customHeight="1">
      <c r="B36" s="605" t="s">
        <v>314</v>
      </c>
      <c r="C36" s="606"/>
      <c r="D36" s="606"/>
      <c r="E36" s="606"/>
      <c r="F36" s="606"/>
      <c r="G36" s="606"/>
      <c r="H36" s="606"/>
      <c r="I36" s="606"/>
      <c r="J36" s="606"/>
      <c r="K36" s="606"/>
      <c r="L36" s="606"/>
      <c r="M36" s="606"/>
      <c r="N36" s="606"/>
      <c r="O36" s="606"/>
      <c r="P36" s="606"/>
      <c r="Q36" s="607"/>
      <c r="R36" s="608">
        <v>241914</v>
      </c>
      <c r="S36" s="609"/>
      <c r="T36" s="609"/>
      <c r="U36" s="609"/>
      <c r="V36" s="609"/>
      <c r="W36" s="609"/>
      <c r="X36" s="609"/>
      <c r="Y36" s="610"/>
      <c r="Z36" s="646">
        <v>0.5</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6097201</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306044</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3579826</v>
      </c>
      <c r="CS36" s="609"/>
      <c r="CT36" s="609"/>
      <c r="CU36" s="609"/>
      <c r="CV36" s="609"/>
      <c r="CW36" s="609"/>
      <c r="CX36" s="609"/>
      <c r="CY36" s="610"/>
      <c r="CZ36" s="611">
        <v>7.9</v>
      </c>
      <c r="DA36" s="623"/>
      <c r="DB36" s="623"/>
      <c r="DC36" s="624"/>
      <c r="DD36" s="614">
        <v>3182298</v>
      </c>
      <c r="DE36" s="609"/>
      <c r="DF36" s="609"/>
      <c r="DG36" s="609"/>
      <c r="DH36" s="609"/>
      <c r="DI36" s="609"/>
      <c r="DJ36" s="609"/>
      <c r="DK36" s="610"/>
      <c r="DL36" s="614">
        <v>1618842</v>
      </c>
      <c r="DM36" s="609"/>
      <c r="DN36" s="609"/>
      <c r="DO36" s="609"/>
      <c r="DP36" s="609"/>
      <c r="DQ36" s="609"/>
      <c r="DR36" s="609"/>
      <c r="DS36" s="609"/>
      <c r="DT36" s="609"/>
      <c r="DU36" s="609"/>
      <c r="DV36" s="610"/>
      <c r="DW36" s="611">
        <v>6.4</v>
      </c>
      <c r="DX36" s="623"/>
      <c r="DY36" s="623"/>
      <c r="DZ36" s="623"/>
      <c r="EA36" s="623"/>
      <c r="EB36" s="623"/>
      <c r="EC36" s="635"/>
    </row>
    <row r="37" spans="2:133" ht="11.25" customHeight="1">
      <c r="B37" s="605" t="s">
        <v>318</v>
      </c>
      <c r="C37" s="606"/>
      <c r="D37" s="606"/>
      <c r="E37" s="606"/>
      <c r="F37" s="606"/>
      <c r="G37" s="606"/>
      <c r="H37" s="606"/>
      <c r="I37" s="606"/>
      <c r="J37" s="606"/>
      <c r="K37" s="606"/>
      <c r="L37" s="606"/>
      <c r="M37" s="606"/>
      <c r="N37" s="606"/>
      <c r="O37" s="606"/>
      <c r="P37" s="606"/>
      <c r="Q37" s="607"/>
      <c r="R37" s="608">
        <v>900315</v>
      </c>
      <c r="S37" s="609"/>
      <c r="T37" s="609"/>
      <c r="U37" s="609"/>
      <c r="V37" s="609"/>
      <c r="W37" s="609"/>
      <c r="X37" s="609"/>
      <c r="Y37" s="610"/>
      <c r="Z37" s="646">
        <v>2</v>
      </c>
      <c r="AA37" s="646"/>
      <c r="AB37" s="646"/>
      <c r="AC37" s="646"/>
      <c r="AD37" s="647">
        <v>41874</v>
      </c>
      <c r="AE37" s="647"/>
      <c r="AF37" s="647"/>
      <c r="AG37" s="647"/>
      <c r="AH37" s="647"/>
      <c r="AI37" s="647"/>
      <c r="AJ37" s="647"/>
      <c r="AK37" s="647"/>
      <c r="AL37" s="611">
        <v>0.2</v>
      </c>
      <c r="AM37" s="612"/>
      <c r="AN37" s="612"/>
      <c r="AO37" s="648"/>
      <c r="AQ37" s="641" t="s">
        <v>319</v>
      </c>
      <c r="AR37" s="642"/>
      <c r="AS37" s="642"/>
      <c r="AT37" s="642"/>
      <c r="AU37" s="642"/>
      <c r="AV37" s="642"/>
      <c r="AW37" s="642"/>
      <c r="AX37" s="642"/>
      <c r="AY37" s="643"/>
      <c r="AZ37" s="608">
        <v>800000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206235</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2877</v>
      </c>
      <c r="CS37" s="621"/>
      <c r="CT37" s="621"/>
      <c r="CU37" s="621"/>
      <c r="CV37" s="621"/>
      <c r="CW37" s="621"/>
      <c r="CX37" s="621"/>
      <c r="CY37" s="622"/>
      <c r="CZ37" s="611">
        <v>0</v>
      </c>
      <c r="DA37" s="623"/>
      <c r="DB37" s="623"/>
      <c r="DC37" s="624"/>
      <c r="DD37" s="614">
        <v>2877</v>
      </c>
      <c r="DE37" s="621"/>
      <c r="DF37" s="621"/>
      <c r="DG37" s="621"/>
      <c r="DH37" s="621"/>
      <c r="DI37" s="621"/>
      <c r="DJ37" s="621"/>
      <c r="DK37" s="622"/>
      <c r="DL37" s="614">
        <v>2877</v>
      </c>
      <c r="DM37" s="621"/>
      <c r="DN37" s="621"/>
      <c r="DO37" s="621"/>
      <c r="DP37" s="621"/>
      <c r="DQ37" s="621"/>
      <c r="DR37" s="621"/>
      <c r="DS37" s="621"/>
      <c r="DT37" s="621"/>
      <c r="DU37" s="621"/>
      <c r="DV37" s="622"/>
      <c r="DW37" s="611">
        <v>0</v>
      </c>
      <c r="DX37" s="623"/>
      <c r="DY37" s="623"/>
      <c r="DZ37" s="623"/>
      <c r="EA37" s="623"/>
      <c r="EB37" s="623"/>
      <c r="EC37" s="635"/>
    </row>
    <row r="38" spans="2:133" ht="11.25" customHeight="1">
      <c r="B38" s="605" t="s">
        <v>322</v>
      </c>
      <c r="C38" s="606"/>
      <c r="D38" s="606"/>
      <c r="E38" s="606"/>
      <c r="F38" s="606"/>
      <c r="G38" s="606"/>
      <c r="H38" s="606"/>
      <c r="I38" s="606"/>
      <c r="J38" s="606"/>
      <c r="K38" s="606"/>
      <c r="L38" s="606"/>
      <c r="M38" s="606"/>
      <c r="N38" s="606"/>
      <c r="O38" s="606"/>
      <c r="P38" s="606"/>
      <c r="Q38" s="607"/>
      <c r="R38" s="608">
        <v>1935500</v>
      </c>
      <c r="S38" s="609"/>
      <c r="T38" s="609"/>
      <c r="U38" s="609"/>
      <c r="V38" s="609"/>
      <c r="W38" s="609"/>
      <c r="X38" s="609"/>
      <c r="Y38" s="610"/>
      <c r="Z38" s="646">
        <v>4.2</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789247</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11714</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4489432</v>
      </c>
      <c r="CS38" s="609"/>
      <c r="CT38" s="609"/>
      <c r="CU38" s="609"/>
      <c r="CV38" s="609"/>
      <c r="CW38" s="609"/>
      <c r="CX38" s="609"/>
      <c r="CY38" s="610"/>
      <c r="CZ38" s="611">
        <v>9.9</v>
      </c>
      <c r="DA38" s="623"/>
      <c r="DB38" s="623"/>
      <c r="DC38" s="624"/>
      <c r="DD38" s="614">
        <v>3601503</v>
      </c>
      <c r="DE38" s="609"/>
      <c r="DF38" s="609"/>
      <c r="DG38" s="609"/>
      <c r="DH38" s="609"/>
      <c r="DI38" s="609"/>
      <c r="DJ38" s="609"/>
      <c r="DK38" s="610"/>
      <c r="DL38" s="614">
        <v>3466981</v>
      </c>
      <c r="DM38" s="609"/>
      <c r="DN38" s="609"/>
      <c r="DO38" s="609"/>
      <c r="DP38" s="609"/>
      <c r="DQ38" s="609"/>
      <c r="DR38" s="609"/>
      <c r="DS38" s="609"/>
      <c r="DT38" s="609"/>
      <c r="DU38" s="609"/>
      <c r="DV38" s="610"/>
      <c r="DW38" s="611">
        <v>13.6</v>
      </c>
      <c r="DX38" s="623"/>
      <c r="DY38" s="623"/>
      <c r="DZ38" s="623"/>
      <c r="EA38" s="623"/>
      <c r="EB38" s="623"/>
      <c r="EC38" s="635"/>
    </row>
    <row r="39" spans="2:133" ht="11.25" customHeight="1">
      <c r="B39" s="605" t="s">
        <v>326</v>
      </c>
      <c r="C39" s="606"/>
      <c r="D39" s="606"/>
      <c r="E39" s="606"/>
      <c r="F39" s="606"/>
      <c r="G39" s="606"/>
      <c r="H39" s="606"/>
      <c r="I39" s="606"/>
      <c r="J39" s="606"/>
      <c r="K39" s="606"/>
      <c r="L39" s="606"/>
      <c r="M39" s="606"/>
      <c r="N39" s="606"/>
      <c r="O39" s="606"/>
      <c r="P39" s="606"/>
      <c r="Q39" s="607"/>
      <c r="R39" s="608">
        <v>273900</v>
      </c>
      <c r="S39" s="609"/>
      <c r="T39" s="609"/>
      <c r="U39" s="609"/>
      <c r="V39" s="609"/>
      <c r="W39" s="609"/>
      <c r="X39" s="609"/>
      <c r="Y39" s="610"/>
      <c r="Z39" s="646">
        <v>0.6</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v>18522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16429</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301670</v>
      </c>
      <c r="CS39" s="621"/>
      <c r="CT39" s="621"/>
      <c r="CU39" s="621"/>
      <c r="CV39" s="621"/>
      <c r="CW39" s="621"/>
      <c r="CX39" s="621"/>
      <c r="CY39" s="622"/>
      <c r="CZ39" s="611">
        <v>0.7</v>
      </c>
      <c r="DA39" s="623"/>
      <c r="DB39" s="623"/>
      <c r="DC39" s="624"/>
      <c r="DD39" s="614">
        <v>35982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c r="B40" s="605" t="s">
        <v>330</v>
      </c>
      <c r="C40" s="606"/>
      <c r="D40" s="606"/>
      <c r="E40" s="606"/>
      <c r="F40" s="606"/>
      <c r="G40" s="606"/>
      <c r="H40" s="606"/>
      <c r="I40" s="606"/>
      <c r="J40" s="606"/>
      <c r="K40" s="606"/>
      <c r="L40" s="606"/>
      <c r="M40" s="606"/>
      <c r="N40" s="606"/>
      <c r="O40" s="606"/>
      <c r="P40" s="606"/>
      <c r="Q40" s="607"/>
      <c r="R40" s="608">
        <v>146300</v>
      </c>
      <c r="S40" s="609"/>
      <c r="T40" s="609"/>
      <c r="U40" s="609"/>
      <c r="V40" s="609"/>
      <c r="W40" s="609"/>
      <c r="X40" s="609"/>
      <c r="Y40" s="610"/>
      <c r="Z40" s="646">
        <v>0.3</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v>7335</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131</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678142</v>
      </c>
      <c r="CS40" s="609"/>
      <c r="CT40" s="609"/>
      <c r="CU40" s="609"/>
      <c r="CV40" s="609"/>
      <c r="CW40" s="609"/>
      <c r="CX40" s="609"/>
      <c r="CY40" s="610"/>
      <c r="CZ40" s="611">
        <v>1.5</v>
      </c>
      <c r="DA40" s="623"/>
      <c r="DB40" s="623"/>
      <c r="DC40" s="624"/>
      <c r="DD40" s="614">
        <v>557042</v>
      </c>
      <c r="DE40" s="609"/>
      <c r="DF40" s="609"/>
      <c r="DG40" s="609"/>
      <c r="DH40" s="609"/>
      <c r="DI40" s="609"/>
      <c r="DJ40" s="609"/>
      <c r="DK40" s="610"/>
      <c r="DL40" s="614" t="s">
        <v>122</v>
      </c>
      <c r="DM40" s="609"/>
      <c r="DN40" s="609"/>
      <c r="DO40" s="609"/>
      <c r="DP40" s="609"/>
      <c r="DQ40" s="609"/>
      <c r="DR40" s="609"/>
      <c r="DS40" s="609"/>
      <c r="DT40" s="609"/>
      <c r="DU40" s="609"/>
      <c r="DV40" s="610"/>
      <c r="DW40" s="611" t="s">
        <v>122</v>
      </c>
      <c r="DX40" s="623"/>
      <c r="DY40" s="623"/>
      <c r="DZ40" s="623"/>
      <c r="EA40" s="623"/>
      <c r="EB40" s="623"/>
      <c r="EC40" s="635"/>
    </row>
    <row r="41" spans="2:133" ht="11.25" customHeight="1">
      <c r="B41" s="589" t="s">
        <v>335</v>
      </c>
      <c r="C41" s="590"/>
      <c r="D41" s="590"/>
      <c r="E41" s="590"/>
      <c r="F41" s="590"/>
      <c r="G41" s="590"/>
      <c r="H41" s="590"/>
      <c r="I41" s="590"/>
      <c r="J41" s="590"/>
      <c r="K41" s="590"/>
      <c r="L41" s="590"/>
      <c r="M41" s="590"/>
      <c r="N41" s="590"/>
      <c r="O41" s="590"/>
      <c r="P41" s="590"/>
      <c r="Q41" s="591"/>
      <c r="R41" s="592">
        <v>45720883</v>
      </c>
      <c r="S41" s="633"/>
      <c r="T41" s="633"/>
      <c r="U41" s="633"/>
      <c r="V41" s="633"/>
      <c r="W41" s="633"/>
      <c r="X41" s="633"/>
      <c r="Y41" s="636"/>
      <c r="Z41" s="637">
        <v>100</v>
      </c>
      <c r="AA41" s="637"/>
      <c r="AB41" s="637"/>
      <c r="AC41" s="637"/>
      <c r="AD41" s="638">
        <v>25012535</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1031988</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t="s">
        <v>122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c r="AQ42" s="653" t="s">
        <v>339</v>
      </c>
      <c r="AR42" s="654"/>
      <c r="AS42" s="654"/>
      <c r="AT42" s="654"/>
      <c r="AU42" s="654"/>
      <c r="AV42" s="654"/>
      <c r="AW42" s="654"/>
      <c r="AX42" s="654"/>
      <c r="AY42" s="655"/>
      <c r="AZ42" s="592">
        <v>3450109</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378</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3126910</v>
      </c>
      <c r="CS42" s="621"/>
      <c r="CT42" s="621"/>
      <c r="CU42" s="621"/>
      <c r="CV42" s="621"/>
      <c r="CW42" s="621"/>
      <c r="CX42" s="621"/>
      <c r="CY42" s="622"/>
      <c r="CZ42" s="611">
        <v>6.9</v>
      </c>
      <c r="DA42" s="623"/>
      <c r="DB42" s="623"/>
      <c r="DC42" s="624"/>
      <c r="DD42" s="614">
        <v>465553</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c r="B43" s="196" t="s">
        <v>342</v>
      </c>
      <c r="CD43" s="605" t="s">
        <v>343</v>
      </c>
      <c r="CE43" s="606"/>
      <c r="CF43" s="606"/>
      <c r="CG43" s="606"/>
      <c r="CH43" s="606"/>
      <c r="CI43" s="606"/>
      <c r="CJ43" s="606"/>
      <c r="CK43" s="606"/>
      <c r="CL43" s="606"/>
      <c r="CM43" s="606"/>
      <c r="CN43" s="606"/>
      <c r="CO43" s="606"/>
      <c r="CP43" s="606"/>
      <c r="CQ43" s="607"/>
      <c r="CR43" s="608">
        <v>62349</v>
      </c>
      <c r="CS43" s="621"/>
      <c r="CT43" s="621"/>
      <c r="CU43" s="621"/>
      <c r="CV43" s="621"/>
      <c r="CW43" s="621"/>
      <c r="CX43" s="621"/>
      <c r="CY43" s="622"/>
      <c r="CZ43" s="611">
        <v>0.1</v>
      </c>
      <c r="DA43" s="623"/>
      <c r="DB43" s="623"/>
      <c r="DC43" s="624"/>
      <c r="DD43" s="614">
        <v>62349</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3126910</v>
      </c>
      <c r="CS44" s="609"/>
      <c r="CT44" s="609"/>
      <c r="CU44" s="609"/>
      <c r="CV44" s="609"/>
      <c r="CW44" s="609"/>
      <c r="CX44" s="609"/>
      <c r="CY44" s="610"/>
      <c r="CZ44" s="611">
        <v>6.9</v>
      </c>
      <c r="DA44" s="612"/>
      <c r="DB44" s="612"/>
      <c r="DC44" s="613"/>
      <c r="DD44" s="614">
        <v>465553</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1494910</v>
      </c>
      <c r="CS45" s="621"/>
      <c r="CT45" s="621"/>
      <c r="CU45" s="621"/>
      <c r="CV45" s="621"/>
      <c r="CW45" s="621"/>
      <c r="CX45" s="621"/>
      <c r="CY45" s="622"/>
      <c r="CZ45" s="611">
        <v>3.3</v>
      </c>
      <c r="DA45" s="623"/>
      <c r="DB45" s="623"/>
      <c r="DC45" s="624"/>
      <c r="DD45" s="614">
        <v>42484</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c r="B46" s="207"/>
      <c r="CD46" s="629"/>
      <c r="CE46" s="630"/>
      <c r="CF46" s="605" t="s">
        <v>348</v>
      </c>
      <c r="CG46" s="606"/>
      <c r="CH46" s="606"/>
      <c r="CI46" s="606"/>
      <c r="CJ46" s="606"/>
      <c r="CK46" s="606"/>
      <c r="CL46" s="606"/>
      <c r="CM46" s="606"/>
      <c r="CN46" s="606"/>
      <c r="CO46" s="606"/>
      <c r="CP46" s="606"/>
      <c r="CQ46" s="607"/>
      <c r="CR46" s="608">
        <v>1632000</v>
      </c>
      <c r="CS46" s="609"/>
      <c r="CT46" s="609"/>
      <c r="CU46" s="609"/>
      <c r="CV46" s="609"/>
      <c r="CW46" s="609"/>
      <c r="CX46" s="609"/>
      <c r="CY46" s="610"/>
      <c r="CZ46" s="611">
        <v>3.6</v>
      </c>
      <c r="DA46" s="612"/>
      <c r="DB46" s="612"/>
      <c r="DC46" s="613"/>
      <c r="DD46" s="614">
        <v>423069</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c r="B49" s="207"/>
      <c r="CD49" s="589" t="s">
        <v>351</v>
      </c>
      <c r="CE49" s="590"/>
      <c r="CF49" s="590"/>
      <c r="CG49" s="590"/>
      <c r="CH49" s="590"/>
      <c r="CI49" s="590"/>
      <c r="CJ49" s="590"/>
      <c r="CK49" s="590"/>
      <c r="CL49" s="590"/>
      <c r="CM49" s="590"/>
      <c r="CN49" s="590"/>
      <c r="CO49" s="590"/>
      <c r="CP49" s="590"/>
      <c r="CQ49" s="591"/>
      <c r="CR49" s="592">
        <v>45524144</v>
      </c>
      <c r="CS49" s="593"/>
      <c r="CT49" s="593"/>
      <c r="CU49" s="593"/>
      <c r="CV49" s="593"/>
      <c r="CW49" s="593"/>
      <c r="CX49" s="593"/>
      <c r="CY49" s="594"/>
      <c r="CZ49" s="595">
        <v>100</v>
      </c>
      <c r="DA49" s="596"/>
      <c r="DB49" s="596"/>
      <c r="DC49" s="597"/>
      <c r="DD49" s="598">
        <v>30805349</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XdcN3XCehupERULnso8tSy7n4Xx8uv0D75yHj3aWA7HemJYw9+QjxgqgW3IxzHQy41SylEdfkcwIBfBrKDgL+A==" saltValue="ynIkva5YQQPxyk13PvcPe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3"/>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1077" t="s">
        <v>352</v>
      </c>
      <c r="B2" s="1077"/>
      <c r="C2" s="1077"/>
      <c r="D2" s="1077"/>
      <c r="E2" s="1077"/>
      <c r="F2" s="1077"/>
      <c r="G2" s="1077"/>
      <c r="H2" s="1077"/>
      <c r="I2" s="1077"/>
      <c r="J2" s="1077"/>
      <c r="K2" s="1077"/>
      <c r="L2" s="1077"/>
      <c r="M2" s="1077"/>
      <c r="N2" s="1077"/>
      <c r="O2" s="1077"/>
      <c r="P2" s="1077"/>
      <c r="Q2" s="1077"/>
      <c r="R2" s="1077"/>
      <c r="S2" s="1077"/>
      <c r="T2" s="1077"/>
      <c r="U2" s="1077"/>
      <c r="V2" s="1077"/>
      <c r="W2" s="1077"/>
      <c r="X2" s="1077"/>
      <c r="Y2" s="1077"/>
      <c r="Z2" s="1077"/>
      <c r="AA2" s="1077"/>
      <c r="AB2" s="1077"/>
      <c r="AC2" s="1077"/>
      <c r="AD2" s="1077"/>
      <c r="AE2" s="1077"/>
      <c r="AF2" s="1077"/>
      <c r="AG2" s="1077"/>
      <c r="AH2" s="1077"/>
      <c r="AI2" s="1077"/>
      <c r="AJ2" s="1077"/>
      <c r="AK2" s="1077"/>
      <c r="AL2" s="1077"/>
      <c r="AM2" s="1077"/>
      <c r="AN2" s="1077"/>
      <c r="AO2" s="1077"/>
      <c r="AP2" s="1077"/>
      <c r="AQ2" s="1077"/>
      <c r="AR2" s="1077"/>
      <c r="AS2" s="1077"/>
      <c r="AT2" s="1077"/>
      <c r="AU2" s="1077"/>
      <c r="AV2" s="1077"/>
      <c r="AW2" s="1077"/>
      <c r="AX2" s="1077"/>
      <c r="AY2" s="1077"/>
      <c r="AZ2" s="1077"/>
      <c r="BA2" s="1077"/>
      <c r="BB2" s="1077"/>
      <c r="BC2" s="1077"/>
      <c r="BD2" s="1077"/>
      <c r="BE2" s="1077"/>
      <c r="BF2" s="1077"/>
      <c r="BG2" s="1077"/>
      <c r="BH2" s="1077"/>
      <c r="BI2" s="1077"/>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8" t="s">
        <v>353</v>
      </c>
      <c r="DK2" s="1079"/>
      <c r="DL2" s="1079"/>
      <c r="DM2" s="1079"/>
      <c r="DN2" s="1079"/>
      <c r="DO2" s="1080"/>
      <c r="DP2" s="210"/>
      <c r="DQ2" s="1078" t="s">
        <v>354</v>
      </c>
      <c r="DR2" s="1079"/>
      <c r="DS2" s="1079"/>
      <c r="DT2" s="1079"/>
      <c r="DU2" s="1079"/>
      <c r="DV2" s="1079"/>
      <c r="DW2" s="1079"/>
      <c r="DX2" s="1079"/>
      <c r="DY2" s="1079"/>
      <c r="DZ2" s="1080"/>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1046" t="s">
        <v>355</v>
      </c>
      <c r="B4" s="1046"/>
      <c r="C4" s="1046"/>
      <c r="D4" s="1046"/>
      <c r="E4" s="1046"/>
      <c r="F4" s="1046"/>
      <c r="G4" s="1046"/>
      <c r="H4" s="1046"/>
      <c r="I4" s="1046"/>
      <c r="J4" s="1046"/>
      <c r="K4" s="1046"/>
      <c r="L4" s="1046"/>
      <c r="M4" s="1046"/>
      <c r="N4" s="1046"/>
      <c r="O4" s="1046"/>
      <c r="P4" s="1046"/>
      <c r="Q4" s="1046"/>
      <c r="R4" s="1046"/>
      <c r="S4" s="1046"/>
      <c r="T4" s="1046"/>
      <c r="U4" s="1046"/>
      <c r="V4" s="1046"/>
      <c r="W4" s="1046"/>
      <c r="X4" s="1046"/>
      <c r="Y4" s="1046"/>
      <c r="Z4" s="1046"/>
      <c r="AA4" s="1046"/>
      <c r="AB4" s="1046"/>
      <c r="AC4" s="1046"/>
      <c r="AD4" s="1046"/>
      <c r="AE4" s="1046"/>
      <c r="AF4" s="1046"/>
      <c r="AG4" s="1046"/>
      <c r="AH4" s="1046"/>
      <c r="AI4" s="1046"/>
      <c r="AJ4" s="1046"/>
      <c r="AK4" s="1046"/>
      <c r="AL4" s="1046"/>
      <c r="AM4" s="1046"/>
      <c r="AN4" s="1046"/>
      <c r="AO4" s="1046"/>
      <c r="AP4" s="1046"/>
      <c r="AQ4" s="1046"/>
      <c r="AR4" s="1046"/>
      <c r="AS4" s="1046"/>
      <c r="AT4" s="1046"/>
      <c r="AU4" s="1046"/>
      <c r="AV4" s="1046"/>
      <c r="AW4" s="1046"/>
      <c r="AX4" s="1046"/>
      <c r="AY4" s="1046"/>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c r="A5" s="982" t="s">
        <v>357</v>
      </c>
      <c r="B5" s="983"/>
      <c r="C5" s="983"/>
      <c r="D5" s="983"/>
      <c r="E5" s="983"/>
      <c r="F5" s="983"/>
      <c r="G5" s="983"/>
      <c r="H5" s="983"/>
      <c r="I5" s="983"/>
      <c r="J5" s="983"/>
      <c r="K5" s="983"/>
      <c r="L5" s="983"/>
      <c r="M5" s="983"/>
      <c r="N5" s="983"/>
      <c r="O5" s="983"/>
      <c r="P5" s="984"/>
      <c r="Q5" s="988" t="s">
        <v>358</v>
      </c>
      <c r="R5" s="989"/>
      <c r="S5" s="989"/>
      <c r="T5" s="989"/>
      <c r="U5" s="990"/>
      <c r="V5" s="988" t="s">
        <v>359</v>
      </c>
      <c r="W5" s="989"/>
      <c r="X5" s="989"/>
      <c r="Y5" s="989"/>
      <c r="Z5" s="990"/>
      <c r="AA5" s="988" t="s">
        <v>360</v>
      </c>
      <c r="AB5" s="989"/>
      <c r="AC5" s="989"/>
      <c r="AD5" s="989"/>
      <c r="AE5" s="989"/>
      <c r="AF5" s="1081" t="s">
        <v>361</v>
      </c>
      <c r="AG5" s="989"/>
      <c r="AH5" s="989"/>
      <c r="AI5" s="989"/>
      <c r="AJ5" s="1002"/>
      <c r="AK5" s="989" t="s">
        <v>362</v>
      </c>
      <c r="AL5" s="989"/>
      <c r="AM5" s="989"/>
      <c r="AN5" s="989"/>
      <c r="AO5" s="990"/>
      <c r="AP5" s="988" t="s">
        <v>363</v>
      </c>
      <c r="AQ5" s="989"/>
      <c r="AR5" s="989"/>
      <c r="AS5" s="989"/>
      <c r="AT5" s="990"/>
      <c r="AU5" s="988" t="s">
        <v>364</v>
      </c>
      <c r="AV5" s="989"/>
      <c r="AW5" s="989"/>
      <c r="AX5" s="989"/>
      <c r="AY5" s="1002"/>
      <c r="AZ5" s="214"/>
      <c r="BA5" s="214"/>
      <c r="BB5" s="214"/>
      <c r="BC5" s="214"/>
      <c r="BD5" s="214"/>
      <c r="BE5" s="215"/>
      <c r="BF5" s="215"/>
      <c r="BG5" s="215"/>
      <c r="BH5" s="215"/>
      <c r="BI5" s="215"/>
      <c r="BJ5" s="215"/>
      <c r="BK5" s="215"/>
      <c r="BL5" s="215"/>
      <c r="BM5" s="215"/>
      <c r="BN5" s="215"/>
      <c r="BO5" s="215"/>
      <c r="BP5" s="215"/>
      <c r="BQ5" s="982" t="s">
        <v>365</v>
      </c>
      <c r="BR5" s="983"/>
      <c r="BS5" s="983"/>
      <c r="BT5" s="983"/>
      <c r="BU5" s="983"/>
      <c r="BV5" s="983"/>
      <c r="BW5" s="983"/>
      <c r="BX5" s="983"/>
      <c r="BY5" s="983"/>
      <c r="BZ5" s="983"/>
      <c r="CA5" s="983"/>
      <c r="CB5" s="983"/>
      <c r="CC5" s="983"/>
      <c r="CD5" s="983"/>
      <c r="CE5" s="983"/>
      <c r="CF5" s="983"/>
      <c r="CG5" s="984"/>
      <c r="CH5" s="988" t="s">
        <v>366</v>
      </c>
      <c r="CI5" s="989"/>
      <c r="CJ5" s="989"/>
      <c r="CK5" s="989"/>
      <c r="CL5" s="990"/>
      <c r="CM5" s="988" t="s">
        <v>367</v>
      </c>
      <c r="CN5" s="989"/>
      <c r="CO5" s="989"/>
      <c r="CP5" s="989"/>
      <c r="CQ5" s="990"/>
      <c r="CR5" s="988" t="s">
        <v>368</v>
      </c>
      <c r="CS5" s="989"/>
      <c r="CT5" s="989"/>
      <c r="CU5" s="989"/>
      <c r="CV5" s="990"/>
      <c r="CW5" s="988" t="s">
        <v>369</v>
      </c>
      <c r="CX5" s="989"/>
      <c r="CY5" s="989"/>
      <c r="CZ5" s="989"/>
      <c r="DA5" s="990"/>
      <c r="DB5" s="988" t="s">
        <v>370</v>
      </c>
      <c r="DC5" s="989"/>
      <c r="DD5" s="989"/>
      <c r="DE5" s="989"/>
      <c r="DF5" s="990"/>
      <c r="DG5" s="1071" t="s">
        <v>371</v>
      </c>
      <c r="DH5" s="1072"/>
      <c r="DI5" s="1072"/>
      <c r="DJ5" s="1072"/>
      <c r="DK5" s="1073"/>
      <c r="DL5" s="1071" t="s">
        <v>372</v>
      </c>
      <c r="DM5" s="1072"/>
      <c r="DN5" s="1072"/>
      <c r="DO5" s="1072"/>
      <c r="DP5" s="1073"/>
      <c r="DQ5" s="988" t="s">
        <v>373</v>
      </c>
      <c r="DR5" s="989"/>
      <c r="DS5" s="989"/>
      <c r="DT5" s="989"/>
      <c r="DU5" s="990"/>
      <c r="DV5" s="988" t="s">
        <v>364</v>
      </c>
      <c r="DW5" s="989"/>
      <c r="DX5" s="989"/>
      <c r="DY5" s="989"/>
      <c r="DZ5" s="1002"/>
      <c r="EA5" s="216"/>
    </row>
    <row r="6" spans="1:131" s="217" customFormat="1" ht="26.25" customHeight="1" thickBot="1">
      <c r="A6" s="985"/>
      <c r="B6" s="986"/>
      <c r="C6" s="986"/>
      <c r="D6" s="986"/>
      <c r="E6" s="986"/>
      <c r="F6" s="986"/>
      <c r="G6" s="986"/>
      <c r="H6" s="986"/>
      <c r="I6" s="986"/>
      <c r="J6" s="986"/>
      <c r="K6" s="986"/>
      <c r="L6" s="986"/>
      <c r="M6" s="986"/>
      <c r="N6" s="986"/>
      <c r="O6" s="986"/>
      <c r="P6" s="987"/>
      <c r="Q6" s="991"/>
      <c r="R6" s="992"/>
      <c r="S6" s="992"/>
      <c r="T6" s="992"/>
      <c r="U6" s="993"/>
      <c r="V6" s="991"/>
      <c r="W6" s="992"/>
      <c r="X6" s="992"/>
      <c r="Y6" s="992"/>
      <c r="Z6" s="993"/>
      <c r="AA6" s="991"/>
      <c r="AB6" s="992"/>
      <c r="AC6" s="992"/>
      <c r="AD6" s="992"/>
      <c r="AE6" s="992"/>
      <c r="AF6" s="1082"/>
      <c r="AG6" s="992"/>
      <c r="AH6" s="992"/>
      <c r="AI6" s="992"/>
      <c r="AJ6" s="1003"/>
      <c r="AK6" s="992"/>
      <c r="AL6" s="992"/>
      <c r="AM6" s="992"/>
      <c r="AN6" s="992"/>
      <c r="AO6" s="993"/>
      <c r="AP6" s="991"/>
      <c r="AQ6" s="992"/>
      <c r="AR6" s="992"/>
      <c r="AS6" s="992"/>
      <c r="AT6" s="993"/>
      <c r="AU6" s="991"/>
      <c r="AV6" s="992"/>
      <c r="AW6" s="992"/>
      <c r="AX6" s="992"/>
      <c r="AY6" s="1003"/>
      <c r="AZ6" s="214"/>
      <c r="BA6" s="214"/>
      <c r="BB6" s="214"/>
      <c r="BC6" s="214"/>
      <c r="BD6" s="214"/>
      <c r="BE6" s="215"/>
      <c r="BF6" s="215"/>
      <c r="BG6" s="215"/>
      <c r="BH6" s="215"/>
      <c r="BI6" s="215"/>
      <c r="BJ6" s="215"/>
      <c r="BK6" s="215"/>
      <c r="BL6" s="215"/>
      <c r="BM6" s="215"/>
      <c r="BN6" s="215"/>
      <c r="BO6" s="215"/>
      <c r="BP6" s="215"/>
      <c r="BQ6" s="985"/>
      <c r="BR6" s="986"/>
      <c r="BS6" s="986"/>
      <c r="BT6" s="986"/>
      <c r="BU6" s="986"/>
      <c r="BV6" s="986"/>
      <c r="BW6" s="986"/>
      <c r="BX6" s="986"/>
      <c r="BY6" s="986"/>
      <c r="BZ6" s="986"/>
      <c r="CA6" s="986"/>
      <c r="CB6" s="986"/>
      <c r="CC6" s="986"/>
      <c r="CD6" s="986"/>
      <c r="CE6" s="986"/>
      <c r="CF6" s="986"/>
      <c r="CG6" s="987"/>
      <c r="CH6" s="991"/>
      <c r="CI6" s="992"/>
      <c r="CJ6" s="992"/>
      <c r="CK6" s="992"/>
      <c r="CL6" s="993"/>
      <c r="CM6" s="991"/>
      <c r="CN6" s="992"/>
      <c r="CO6" s="992"/>
      <c r="CP6" s="992"/>
      <c r="CQ6" s="993"/>
      <c r="CR6" s="991"/>
      <c r="CS6" s="992"/>
      <c r="CT6" s="992"/>
      <c r="CU6" s="992"/>
      <c r="CV6" s="993"/>
      <c r="CW6" s="991"/>
      <c r="CX6" s="992"/>
      <c r="CY6" s="992"/>
      <c r="CZ6" s="992"/>
      <c r="DA6" s="993"/>
      <c r="DB6" s="991"/>
      <c r="DC6" s="992"/>
      <c r="DD6" s="992"/>
      <c r="DE6" s="992"/>
      <c r="DF6" s="993"/>
      <c r="DG6" s="1074"/>
      <c r="DH6" s="1075"/>
      <c r="DI6" s="1075"/>
      <c r="DJ6" s="1075"/>
      <c r="DK6" s="1076"/>
      <c r="DL6" s="1074"/>
      <c r="DM6" s="1075"/>
      <c r="DN6" s="1075"/>
      <c r="DO6" s="1075"/>
      <c r="DP6" s="1076"/>
      <c r="DQ6" s="991"/>
      <c r="DR6" s="992"/>
      <c r="DS6" s="992"/>
      <c r="DT6" s="992"/>
      <c r="DU6" s="993"/>
      <c r="DV6" s="991"/>
      <c r="DW6" s="992"/>
      <c r="DX6" s="992"/>
      <c r="DY6" s="992"/>
      <c r="DZ6" s="1003"/>
      <c r="EA6" s="216"/>
    </row>
    <row r="7" spans="1:131" s="217" customFormat="1" ht="26.25" customHeight="1" thickTop="1">
      <c r="A7" s="218">
        <v>1</v>
      </c>
      <c r="B7" s="1034" t="s">
        <v>374</v>
      </c>
      <c r="C7" s="1035"/>
      <c r="D7" s="1035"/>
      <c r="E7" s="1035"/>
      <c r="F7" s="1035"/>
      <c r="G7" s="1035"/>
      <c r="H7" s="1035"/>
      <c r="I7" s="1035"/>
      <c r="J7" s="1035"/>
      <c r="K7" s="1035"/>
      <c r="L7" s="1035"/>
      <c r="M7" s="1035"/>
      <c r="N7" s="1035"/>
      <c r="O7" s="1035"/>
      <c r="P7" s="1036"/>
      <c r="Q7" s="1089">
        <v>46383</v>
      </c>
      <c r="R7" s="1090"/>
      <c r="S7" s="1090"/>
      <c r="T7" s="1090"/>
      <c r="U7" s="1090"/>
      <c r="V7" s="1090">
        <v>46186</v>
      </c>
      <c r="W7" s="1090"/>
      <c r="X7" s="1090"/>
      <c r="Y7" s="1090"/>
      <c r="Z7" s="1090"/>
      <c r="AA7" s="1090">
        <v>197</v>
      </c>
      <c r="AB7" s="1090"/>
      <c r="AC7" s="1090"/>
      <c r="AD7" s="1090"/>
      <c r="AE7" s="1091"/>
      <c r="AF7" s="1092">
        <v>142</v>
      </c>
      <c r="AG7" s="1093"/>
      <c r="AH7" s="1093"/>
      <c r="AI7" s="1093"/>
      <c r="AJ7" s="1094"/>
      <c r="AK7" s="1095">
        <v>1765</v>
      </c>
      <c r="AL7" s="1096"/>
      <c r="AM7" s="1096"/>
      <c r="AN7" s="1096"/>
      <c r="AO7" s="1096"/>
      <c r="AP7" s="1096">
        <v>28710</v>
      </c>
      <c r="AQ7" s="1096"/>
      <c r="AR7" s="1096"/>
      <c r="AS7" s="1096"/>
      <c r="AT7" s="1096"/>
      <c r="AU7" s="1097"/>
      <c r="AV7" s="1097"/>
      <c r="AW7" s="1097"/>
      <c r="AX7" s="1097"/>
      <c r="AY7" s="1098"/>
      <c r="AZ7" s="214"/>
      <c r="BA7" s="214"/>
      <c r="BB7" s="214"/>
      <c r="BC7" s="214"/>
      <c r="BD7" s="214"/>
      <c r="BE7" s="215"/>
      <c r="BF7" s="215"/>
      <c r="BG7" s="215"/>
      <c r="BH7" s="215"/>
      <c r="BI7" s="215"/>
      <c r="BJ7" s="215"/>
      <c r="BK7" s="215"/>
      <c r="BL7" s="215"/>
      <c r="BM7" s="215"/>
      <c r="BN7" s="215"/>
      <c r="BO7" s="215"/>
      <c r="BP7" s="215"/>
      <c r="BQ7" s="218">
        <v>1</v>
      </c>
      <c r="BR7" s="219"/>
      <c r="BS7" s="1086" t="s">
        <v>549</v>
      </c>
      <c r="BT7" s="1087"/>
      <c r="BU7" s="1087"/>
      <c r="BV7" s="1087"/>
      <c r="BW7" s="1087"/>
      <c r="BX7" s="1087"/>
      <c r="BY7" s="1087"/>
      <c r="BZ7" s="1087"/>
      <c r="CA7" s="1087"/>
      <c r="CB7" s="1087"/>
      <c r="CC7" s="1087"/>
      <c r="CD7" s="1087"/>
      <c r="CE7" s="1087"/>
      <c r="CF7" s="1087"/>
      <c r="CG7" s="1099"/>
      <c r="CH7" s="1083">
        <v>-34</v>
      </c>
      <c r="CI7" s="1084"/>
      <c r="CJ7" s="1084"/>
      <c r="CK7" s="1084"/>
      <c r="CL7" s="1085"/>
      <c r="CM7" s="1083">
        <v>194</v>
      </c>
      <c r="CN7" s="1084"/>
      <c r="CO7" s="1084"/>
      <c r="CP7" s="1084"/>
      <c r="CQ7" s="1085"/>
      <c r="CR7" s="1083">
        <v>13</v>
      </c>
      <c r="CS7" s="1084"/>
      <c r="CT7" s="1084"/>
      <c r="CU7" s="1084"/>
      <c r="CV7" s="1085"/>
      <c r="CW7" s="1083">
        <v>66</v>
      </c>
      <c r="CX7" s="1084"/>
      <c r="CY7" s="1084"/>
      <c r="CZ7" s="1084"/>
      <c r="DA7" s="1085"/>
      <c r="DB7" s="1083" t="s">
        <v>562</v>
      </c>
      <c r="DC7" s="1084"/>
      <c r="DD7" s="1084"/>
      <c r="DE7" s="1084"/>
      <c r="DF7" s="1085"/>
      <c r="DG7" s="1083" t="s">
        <v>487</v>
      </c>
      <c r="DH7" s="1084"/>
      <c r="DI7" s="1084"/>
      <c r="DJ7" s="1084"/>
      <c r="DK7" s="1085"/>
      <c r="DL7" s="1083" t="s">
        <v>487</v>
      </c>
      <c r="DM7" s="1084"/>
      <c r="DN7" s="1084"/>
      <c r="DO7" s="1084"/>
      <c r="DP7" s="1085"/>
      <c r="DQ7" s="1083" t="s">
        <v>487</v>
      </c>
      <c r="DR7" s="1084"/>
      <c r="DS7" s="1084"/>
      <c r="DT7" s="1084"/>
      <c r="DU7" s="1085"/>
      <c r="DV7" s="1086"/>
      <c r="DW7" s="1087"/>
      <c r="DX7" s="1087"/>
      <c r="DY7" s="1087"/>
      <c r="DZ7" s="1088"/>
      <c r="EA7" s="216"/>
    </row>
    <row r="8" spans="1:131" s="217" customFormat="1" ht="26.25" customHeight="1">
      <c r="A8" s="220">
        <v>2</v>
      </c>
      <c r="B8" s="1017"/>
      <c r="C8" s="1018"/>
      <c r="D8" s="1018"/>
      <c r="E8" s="1018"/>
      <c r="F8" s="1018"/>
      <c r="G8" s="1018"/>
      <c r="H8" s="1018"/>
      <c r="I8" s="1018"/>
      <c r="J8" s="1018"/>
      <c r="K8" s="1018"/>
      <c r="L8" s="1018"/>
      <c r="M8" s="1018"/>
      <c r="N8" s="1018"/>
      <c r="O8" s="1018"/>
      <c r="P8" s="1019"/>
      <c r="Q8" s="1025"/>
      <c r="R8" s="1026"/>
      <c r="S8" s="1026"/>
      <c r="T8" s="1026"/>
      <c r="U8" s="1026"/>
      <c r="V8" s="1026"/>
      <c r="W8" s="1026"/>
      <c r="X8" s="1026"/>
      <c r="Y8" s="1026"/>
      <c r="Z8" s="1026"/>
      <c r="AA8" s="1026"/>
      <c r="AB8" s="1026"/>
      <c r="AC8" s="1026"/>
      <c r="AD8" s="1026"/>
      <c r="AE8" s="1027"/>
      <c r="AF8" s="1022"/>
      <c r="AG8" s="1023"/>
      <c r="AH8" s="1023"/>
      <c r="AI8" s="1023"/>
      <c r="AJ8" s="1024"/>
      <c r="AK8" s="1067"/>
      <c r="AL8" s="1068"/>
      <c r="AM8" s="1068"/>
      <c r="AN8" s="1068"/>
      <c r="AO8" s="1068"/>
      <c r="AP8" s="1068"/>
      <c r="AQ8" s="1068"/>
      <c r="AR8" s="1068"/>
      <c r="AS8" s="1068"/>
      <c r="AT8" s="1068"/>
      <c r="AU8" s="1069"/>
      <c r="AV8" s="1069"/>
      <c r="AW8" s="1069"/>
      <c r="AX8" s="1069"/>
      <c r="AY8" s="1070"/>
      <c r="AZ8" s="214"/>
      <c r="BA8" s="214"/>
      <c r="BB8" s="214"/>
      <c r="BC8" s="214"/>
      <c r="BD8" s="214"/>
      <c r="BE8" s="215"/>
      <c r="BF8" s="215"/>
      <c r="BG8" s="215"/>
      <c r="BH8" s="215"/>
      <c r="BI8" s="215"/>
      <c r="BJ8" s="215"/>
      <c r="BK8" s="215"/>
      <c r="BL8" s="215"/>
      <c r="BM8" s="215"/>
      <c r="BN8" s="215"/>
      <c r="BO8" s="215"/>
      <c r="BP8" s="215"/>
      <c r="BQ8" s="220">
        <v>2</v>
      </c>
      <c r="BR8" s="221"/>
      <c r="BS8" s="979" t="s">
        <v>550</v>
      </c>
      <c r="BT8" s="980"/>
      <c r="BU8" s="980"/>
      <c r="BV8" s="980"/>
      <c r="BW8" s="980"/>
      <c r="BX8" s="980"/>
      <c r="BY8" s="980"/>
      <c r="BZ8" s="980"/>
      <c r="CA8" s="980"/>
      <c r="CB8" s="980"/>
      <c r="CC8" s="980"/>
      <c r="CD8" s="980"/>
      <c r="CE8" s="980"/>
      <c r="CF8" s="980"/>
      <c r="CG8" s="1001"/>
      <c r="CH8" s="976">
        <v>4</v>
      </c>
      <c r="CI8" s="977"/>
      <c r="CJ8" s="977"/>
      <c r="CK8" s="977"/>
      <c r="CL8" s="978"/>
      <c r="CM8" s="976">
        <v>489</v>
      </c>
      <c r="CN8" s="977"/>
      <c r="CO8" s="977"/>
      <c r="CP8" s="977"/>
      <c r="CQ8" s="978"/>
      <c r="CR8" s="976">
        <v>31</v>
      </c>
      <c r="CS8" s="977"/>
      <c r="CT8" s="977"/>
      <c r="CU8" s="977"/>
      <c r="CV8" s="978"/>
      <c r="CW8" s="976" t="s">
        <v>548</v>
      </c>
      <c r="CX8" s="977"/>
      <c r="CY8" s="977"/>
      <c r="CZ8" s="977"/>
      <c r="DA8" s="978"/>
      <c r="DB8" s="976" t="s">
        <v>487</v>
      </c>
      <c r="DC8" s="977"/>
      <c r="DD8" s="977"/>
      <c r="DE8" s="977"/>
      <c r="DF8" s="978"/>
      <c r="DG8" s="976" t="s">
        <v>487</v>
      </c>
      <c r="DH8" s="977"/>
      <c r="DI8" s="977"/>
      <c r="DJ8" s="977"/>
      <c r="DK8" s="978"/>
      <c r="DL8" s="976" t="s">
        <v>487</v>
      </c>
      <c r="DM8" s="977"/>
      <c r="DN8" s="977"/>
      <c r="DO8" s="977"/>
      <c r="DP8" s="978"/>
      <c r="DQ8" s="976" t="s">
        <v>487</v>
      </c>
      <c r="DR8" s="977"/>
      <c r="DS8" s="977"/>
      <c r="DT8" s="977"/>
      <c r="DU8" s="978"/>
      <c r="DV8" s="979"/>
      <c r="DW8" s="980"/>
      <c r="DX8" s="980"/>
      <c r="DY8" s="980"/>
      <c r="DZ8" s="981"/>
      <c r="EA8" s="216"/>
    </row>
    <row r="9" spans="1:131" s="217" customFormat="1" ht="26.25" customHeight="1">
      <c r="A9" s="220">
        <v>3</v>
      </c>
      <c r="B9" s="1017"/>
      <c r="C9" s="1018"/>
      <c r="D9" s="1018"/>
      <c r="E9" s="1018"/>
      <c r="F9" s="1018"/>
      <c r="G9" s="1018"/>
      <c r="H9" s="1018"/>
      <c r="I9" s="1018"/>
      <c r="J9" s="1018"/>
      <c r="K9" s="1018"/>
      <c r="L9" s="1018"/>
      <c r="M9" s="1018"/>
      <c r="N9" s="1018"/>
      <c r="O9" s="1018"/>
      <c r="P9" s="1019"/>
      <c r="Q9" s="1025"/>
      <c r="R9" s="1026"/>
      <c r="S9" s="1026"/>
      <c r="T9" s="1026"/>
      <c r="U9" s="1026"/>
      <c r="V9" s="1026"/>
      <c r="W9" s="1026"/>
      <c r="X9" s="1026"/>
      <c r="Y9" s="1026"/>
      <c r="Z9" s="1026"/>
      <c r="AA9" s="1026"/>
      <c r="AB9" s="1026"/>
      <c r="AC9" s="1026"/>
      <c r="AD9" s="1026"/>
      <c r="AE9" s="1027"/>
      <c r="AF9" s="1022"/>
      <c r="AG9" s="1023"/>
      <c r="AH9" s="1023"/>
      <c r="AI9" s="1023"/>
      <c r="AJ9" s="1024"/>
      <c r="AK9" s="1067"/>
      <c r="AL9" s="1068"/>
      <c r="AM9" s="1068"/>
      <c r="AN9" s="1068"/>
      <c r="AO9" s="1068"/>
      <c r="AP9" s="1068"/>
      <c r="AQ9" s="1068"/>
      <c r="AR9" s="1068"/>
      <c r="AS9" s="1068"/>
      <c r="AT9" s="1068"/>
      <c r="AU9" s="1069"/>
      <c r="AV9" s="1069"/>
      <c r="AW9" s="1069"/>
      <c r="AX9" s="1069"/>
      <c r="AY9" s="1070"/>
      <c r="AZ9" s="214"/>
      <c r="BA9" s="214"/>
      <c r="BB9" s="214"/>
      <c r="BC9" s="214"/>
      <c r="BD9" s="214"/>
      <c r="BE9" s="215"/>
      <c r="BF9" s="215"/>
      <c r="BG9" s="215"/>
      <c r="BH9" s="215"/>
      <c r="BI9" s="215"/>
      <c r="BJ9" s="215"/>
      <c r="BK9" s="215"/>
      <c r="BL9" s="215"/>
      <c r="BM9" s="215"/>
      <c r="BN9" s="215"/>
      <c r="BO9" s="215"/>
      <c r="BP9" s="215"/>
      <c r="BQ9" s="220">
        <v>3</v>
      </c>
      <c r="BR9" s="221"/>
      <c r="BS9" s="979" t="s">
        <v>551</v>
      </c>
      <c r="BT9" s="980"/>
      <c r="BU9" s="980"/>
      <c r="BV9" s="980"/>
      <c r="BW9" s="980"/>
      <c r="BX9" s="980"/>
      <c r="BY9" s="980"/>
      <c r="BZ9" s="980"/>
      <c r="CA9" s="980"/>
      <c r="CB9" s="980"/>
      <c r="CC9" s="980"/>
      <c r="CD9" s="980"/>
      <c r="CE9" s="980"/>
      <c r="CF9" s="980"/>
      <c r="CG9" s="1001"/>
      <c r="CH9" s="976">
        <v>214</v>
      </c>
      <c r="CI9" s="977"/>
      <c r="CJ9" s="977"/>
      <c r="CK9" s="977"/>
      <c r="CL9" s="978"/>
      <c r="CM9" s="976">
        <v>598</v>
      </c>
      <c r="CN9" s="977"/>
      <c r="CO9" s="977"/>
      <c r="CP9" s="977"/>
      <c r="CQ9" s="978"/>
      <c r="CR9" s="976">
        <v>120</v>
      </c>
      <c r="CS9" s="977"/>
      <c r="CT9" s="977"/>
      <c r="CU9" s="977"/>
      <c r="CV9" s="978"/>
      <c r="CW9" s="976">
        <v>18</v>
      </c>
      <c r="CX9" s="977"/>
      <c r="CY9" s="977"/>
      <c r="CZ9" s="977"/>
      <c r="DA9" s="978"/>
      <c r="DB9" s="976" t="s">
        <v>487</v>
      </c>
      <c r="DC9" s="977"/>
      <c r="DD9" s="977"/>
      <c r="DE9" s="977"/>
      <c r="DF9" s="978"/>
      <c r="DG9" s="976" t="s">
        <v>487</v>
      </c>
      <c r="DH9" s="977"/>
      <c r="DI9" s="977"/>
      <c r="DJ9" s="977"/>
      <c r="DK9" s="978"/>
      <c r="DL9" s="976" t="s">
        <v>487</v>
      </c>
      <c r="DM9" s="977"/>
      <c r="DN9" s="977"/>
      <c r="DO9" s="977"/>
      <c r="DP9" s="978"/>
      <c r="DQ9" s="976" t="s">
        <v>487</v>
      </c>
      <c r="DR9" s="977"/>
      <c r="DS9" s="977"/>
      <c r="DT9" s="977"/>
      <c r="DU9" s="978"/>
      <c r="DV9" s="979"/>
      <c r="DW9" s="980"/>
      <c r="DX9" s="980"/>
      <c r="DY9" s="980"/>
      <c r="DZ9" s="981"/>
      <c r="EA9" s="216"/>
    </row>
    <row r="10" spans="1:131" s="217" customFormat="1" ht="26.25" customHeight="1">
      <c r="A10" s="220">
        <v>4</v>
      </c>
      <c r="B10" s="1017"/>
      <c r="C10" s="1018"/>
      <c r="D10" s="1018"/>
      <c r="E10" s="1018"/>
      <c r="F10" s="1018"/>
      <c r="G10" s="1018"/>
      <c r="H10" s="1018"/>
      <c r="I10" s="1018"/>
      <c r="J10" s="1018"/>
      <c r="K10" s="1018"/>
      <c r="L10" s="1018"/>
      <c r="M10" s="1018"/>
      <c r="N10" s="1018"/>
      <c r="O10" s="1018"/>
      <c r="P10" s="1019"/>
      <c r="Q10" s="1025"/>
      <c r="R10" s="1026"/>
      <c r="S10" s="1026"/>
      <c r="T10" s="1026"/>
      <c r="U10" s="1026"/>
      <c r="V10" s="1026"/>
      <c r="W10" s="1026"/>
      <c r="X10" s="1026"/>
      <c r="Y10" s="1026"/>
      <c r="Z10" s="1026"/>
      <c r="AA10" s="1026"/>
      <c r="AB10" s="1026"/>
      <c r="AC10" s="1026"/>
      <c r="AD10" s="1026"/>
      <c r="AE10" s="1027"/>
      <c r="AF10" s="1022"/>
      <c r="AG10" s="1023"/>
      <c r="AH10" s="1023"/>
      <c r="AI10" s="1023"/>
      <c r="AJ10" s="1024"/>
      <c r="AK10" s="1067"/>
      <c r="AL10" s="1068"/>
      <c r="AM10" s="1068"/>
      <c r="AN10" s="1068"/>
      <c r="AO10" s="1068"/>
      <c r="AP10" s="1068"/>
      <c r="AQ10" s="1068"/>
      <c r="AR10" s="1068"/>
      <c r="AS10" s="1068"/>
      <c r="AT10" s="1068"/>
      <c r="AU10" s="1069"/>
      <c r="AV10" s="1069"/>
      <c r="AW10" s="1069"/>
      <c r="AX10" s="1069"/>
      <c r="AY10" s="1070"/>
      <c r="AZ10" s="214"/>
      <c r="BA10" s="214"/>
      <c r="BB10" s="214"/>
      <c r="BC10" s="214"/>
      <c r="BD10" s="214"/>
      <c r="BE10" s="215"/>
      <c r="BF10" s="215"/>
      <c r="BG10" s="215"/>
      <c r="BH10" s="215"/>
      <c r="BI10" s="215"/>
      <c r="BJ10" s="215"/>
      <c r="BK10" s="215"/>
      <c r="BL10" s="215"/>
      <c r="BM10" s="215"/>
      <c r="BN10" s="215"/>
      <c r="BO10" s="215"/>
      <c r="BP10" s="215"/>
      <c r="BQ10" s="220">
        <v>4</v>
      </c>
      <c r="BR10" s="221"/>
      <c r="BS10" s="979"/>
      <c r="BT10" s="980"/>
      <c r="BU10" s="980"/>
      <c r="BV10" s="980"/>
      <c r="BW10" s="980"/>
      <c r="BX10" s="980"/>
      <c r="BY10" s="980"/>
      <c r="BZ10" s="980"/>
      <c r="CA10" s="980"/>
      <c r="CB10" s="980"/>
      <c r="CC10" s="980"/>
      <c r="CD10" s="980"/>
      <c r="CE10" s="980"/>
      <c r="CF10" s="980"/>
      <c r="CG10" s="1001"/>
      <c r="CH10" s="976"/>
      <c r="CI10" s="977"/>
      <c r="CJ10" s="977"/>
      <c r="CK10" s="977"/>
      <c r="CL10" s="978"/>
      <c r="CM10" s="976"/>
      <c r="CN10" s="977"/>
      <c r="CO10" s="977"/>
      <c r="CP10" s="977"/>
      <c r="CQ10" s="978"/>
      <c r="CR10" s="976"/>
      <c r="CS10" s="977"/>
      <c r="CT10" s="977"/>
      <c r="CU10" s="977"/>
      <c r="CV10" s="978"/>
      <c r="CW10" s="976"/>
      <c r="CX10" s="977"/>
      <c r="CY10" s="977"/>
      <c r="CZ10" s="977"/>
      <c r="DA10" s="978"/>
      <c r="DB10" s="976"/>
      <c r="DC10" s="977"/>
      <c r="DD10" s="977"/>
      <c r="DE10" s="977"/>
      <c r="DF10" s="978"/>
      <c r="DG10" s="976"/>
      <c r="DH10" s="977"/>
      <c r="DI10" s="977"/>
      <c r="DJ10" s="977"/>
      <c r="DK10" s="978"/>
      <c r="DL10" s="976"/>
      <c r="DM10" s="977"/>
      <c r="DN10" s="977"/>
      <c r="DO10" s="977"/>
      <c r="DP10" s="978"/>
      <c r="DQ10" s="976"/>
      <c r="DR10" s="977"/>
      <c r="DS10" s="977"/>
      <c r="DT10" s="977"/>
      <c r="DU10" s="978"/>
      <c r="DV10" s="979"/>
      <c r="DW10" s="980"/>
      <c r="DX10" s="980"/>
      <c r="DY10" s="980"/>
      <c r="DZ10" s="981"/>
      <c r="EA10" s="216"/>
    </row>
    <row r="11" spans="1:131" s="217" customFormat="1" ht="26.25" customHeight="1">
      <c r="A11" s="220">
        <v>5</v>
      </c>
      <c r="B11" s="1017"/>
      <c r="C11" s="1018"/>
      <c r="D11" s="1018"/>
      <c r="E11" s="1018"/>
      <c r="F11" s="1018"/>
      <c r="G11" s="1018"/>
      <c r="H11" s="1018"/>
      <c r="I11" s="1018"/>
      <c r="J11" s="1018"/>
      <c r="K11" s="1018"/>
      <c r="L11" s="1018"/>
      <c r="M11" s="1018"/>
      <c r="N11" s="1018"/>
      <c r="O11" s="1018"/>
      <c r="P11" s="1019"/>
      <c r="Q11" s="1025"/>
      <c r="R11" s="1026"/>
      <c r="S11" s="1026"/>
      <c r="T11" s="1026"/>
      <c r="U11" s="1026"/>
      <c r="V11" s="1026"/>
      <c r="W11" s="1026"/>
      <c r="X11" s="1026"/>
      <c r="Y11" s="1026"/>
      <c r="Z11" s="1026"/>
      <c r="AA11" s="1026"/>
      <c r="AB11" s="1026"/>
      <c r="AC11" s="1026"/>
      <c r="AD11" s="1026"/>
      <c r="AE11" s="1027"/>
      <c r="AF11" s="1022"/>
      <c r="AG11" s="1023"/>
      <c r="AH11" s="1023"/>
      <c r="AI11" s="1023"/>
      <c r="AJ11" s="1024"/>
      <c r="AK11" s="1067"/>
      <c r="AL11" s="1068"/>
      <c r="AM11" s="1068"/>
      <c r="AN11" s="1068"/>
      <c r="AO11" s="1068"/>
      <c r="AP11" s="1068"/>
      <c r="AQ11" s="1068"/>
      <c r="AR11" s="1068"/>
      <c r="AS11" s="1068"/>
      <c r="AT11" s="1068"/>
      <c r="AU11" s="1069"/>
      <c r="AV11" s="1069"/>
      <c r="AW11" s="1069"/>
      <c r="AX11" s="1069"/>
      <c r="AY11" s="1070"/>
      <c r="AZ11" s="214"/>
      <c r="BA11" s="214"/>
      <c r="BB11" s="214"/>
      <c r="BC11" s="214"/>
      <c r="BD11" s="214"/>
      <c r="BE11" s="215"/>
      <c r="BF11" s="215"/>
      <c r="BG11" s="215"/>
      <c r="BH11" s="215"/>
      <c r="BI11" s="215"/>
      <c r="BJ11" s="215"/>
      <c r="BK11" s="215"/>
      <c r="BL11" s="215"/>
      <c r="BM11" s="215"/>
      <c r="BN11" s="215"/>
      <c r="BO11" s="215"/>
      <c r="BP11" s="215"/>
      <c r="BQ11" s="220">
        <v>5</v>
      </c>
      <c r="BR11" s="221"/>
      <c r="BS11" s="979"/>
      <c r="BT11" s="980"/>
      <c r="BU11" s="980"/>
      <c r="BV11" s="980"/>
      <c r="BW11" s="980"/>
      <c r="BX11" s="980"/>
      <c r="BY11" s="980"/>
      <c r="BZ11" s="980"/>
      <c r="CA11" s="980"/>
      <c r="CB11" s="980"/>
      <c r="CC11" s="980"/>
      <c r="CD11" s="980"/>
      <c r="CE11" s="980"/>
      <c r="CF11" s="980"/>
      <c r="CG11" s="1001"/>
      <c r="CH11" s="976"/>
      <c r="CI11" s="977"/>
      <c r="CJ11" s="977"/>
      <c r="CK11" s="977"/>
      <c r="CL11" s="978"/>
      <c r="CM11" s="976"/>
      <c r="CN11" s="977"/>
      <c r="CO11" s="977"/>
      <c r="CP11" s="977"/>
      <c r="CQ11" s="978"/>
      <c r="CR11" s="976"/>
      <c r="CS11" s="977"/>
      <c r="CT11" s="977"/>
      <c r="CU11" s="977"/>
      <c r="CV11" s="978"/>
      <c r="CW11" s="976"/>
      <c r="CX11" s="977"/>
      <c r="CY11" s="977"/>
      <c r="CZ11" s="977"/>
      <c r="DA11" s="978"/>
      <c r="DB11" s="976"/>
      <c r="DC11" s="977"/>
      <c r="DD11" s="977"/>
      <c r="DE11" s="977"/>
      <c r="DF11" s="978"/>
      <c r="DG11" s="976"/>
      <c r="DH11" s="977"/>
      <c r="DI11" s="977"/>
      <c r="DJ11" s="977"/>
      <c r="DK11" s="978"/>
      <c r="DL11" s="976"/>
      <c r="DM11" s="977"/>
      <c r="DN11" s="977"/>
      <c r="DO11" s="977"/>
      <c r="DP11" s="978"/>
      <c r="DQ11" s="976"/>
      <c r="DR11" s="977"/>
      <c r="DS11" s="977"/>
      <c r="DT11" s="977"/>
      <c r="DU11" s="978"/>
      <c r="DV11" s="979"/>
      <c r="DW11" s="980"/>
      <c r="DX11" s="980"/>
      <c r="DY11" s="980"/>
      <c r="DZ11" s="981"/>
      <c r="EA11" s="216"/>
    </row>
    <row r="12" spans="1:131" s="217" customFormat="1" ht="26.25" customHeight="1">
      <c r="A12" s="220">
        <v>6</v>
      </c>
      <c r="B12" s="1017"/>
      <c r="C12" s="1018"/>
      <c r="D12" s="1018"/>
      <c r="E12" s="1018"/>
      <c r="F12" s="1018"/>
      <c r="G12" s="1018"/>
      <c r="H12" s="1018"/>
      <c r="I12" s="1018"/>
      <c r="J12" s="1018"/>
      <c r="K12" s="1018"/>
      <c r="L12" s="1018"/>
      <c r="M12" s="1018"/>
      <c r="N12" s="1018"/>
      <c r="O12" s="1018"/>
      <c r="P12" s="1019"/>
      <c r="Q12" s="1025"/>
      <c r="R12" s="1026"/>
      <c r="S12" s="1026"/>
      <c r="T12" s="1026"/>
      <c r="U12" s="1026"/>
      <c r="V12" s="1026"/>
      <c r="W12" s="1026"/>
      <c r="X12" s="1026"/>
      <c r="Y12" s="1026"/>
      <c r="Z12" s="1026"/>
      <c r="AA12" s="1026"/>
      <c r="AB12" s="1026"/>
      <c r="AC12" s="1026"/>
      <c r="AD12" s="1026"/>
      <c r="AE12" s="1027"/>
      <c r="AF12" s="1022"/>
      <c r="AG12" s="1023"/>
      <c r="AH12" s="1023"/>
      <c r="AI12" s="1023"/>
      <c r="AJ12" s="1024"/>
      <c r="AK12" s="1067"/>
      <c r="AL12" s="1068"/>
      <c r="AM12" s="1068"/>
      <c r="AN12" s="1068"/>
      <c r="AO12" s="1068"/>
      <c r="AP12" s="1068"/>
      <c r="AQ12" s="1068"/>
      <c r="AR12" s="1068"/>
      <c r="AS12" s="1068"/>
      <c r="AT12" s="1068"/>
      <c r="AU12" s="1069"/>
      <c r="AV12" s="1069"/>
      <c r="AW12" s="1069"/>
      <c r="AX12" s="1069"/>
      <c r="AY12" s="1070"/>
      <c r="AZ12" s="214"/>
      <c r="BA12" s="214"/>
      <c r="BB12" s="214"/>
      <c r="BC12" s="214"/>
      <c r="BD12" s="214"/>
      <c r="BE12" s="215"/>
      <c r="BF12" s="215"/>
      <c r="BG12" s="215"/>
      <c r="BH12" s="215"/>
      <c r="BI12" s="215"/>
      <c r="BJ12" s="215"/>
      <c r="BK12" s="215"/>
      <c r="BL12" s="215"/>
      <c r="BM12" s="215"/>
      <c r="BN12" s="215"/>
      <c r="BO12" s="215"/>
      <c r="BP12" s="215"/>
      <c r="BQ12" s="220">
        <v>6</v>
      </c>
      <c r="BR12" s="221"/>
      <c r="BS12" s="979"/>
      <c r="BT12" s="980"/>
      <c r="BU12" s="980"/>
      <c r="BV12" s="980"/>
      <c r="BW12" s="980"/>
      <c r="BX12" s="980"/>
      <c r="BY12" s="980"/>
      <c r="BZ12" s="980"/>
      <c r="CA12" s="980"/>
      <c r="CB12" s="980"/>
      <c r="CC12" s="980"/>
      <c r="CD12" s="980"/>
      <c r="CE12" s="980"/>
      <c r="CF12" s="980"/>
      <c r="CG12" s="1001"/>
      <c r="CH12" s="976"/>
      <c r="CI12" s="977"/>
      <c r="CJ12" s="977"/>
      <c r="CK12" s="977"/>
      <c r="CL12" s="978"/>
      <c r="CM12" s="976"/>
      <c r="CN12" s="977"/>
      <c r="CO12" s="977"/>
      <c r="CP12" s="977"/>
      <c r="CQ12" s="978"/>
      <c r="CR12" s="976"/>
      <c r="CS12" s="977"/>
      <c r="CT12" s="977"/>
      <c r="CU12" s="977"/>
      <c r="CV12" s="978"/>
      <c r="CW12" s="976"/>
      <c r="CX12" s="977"/>
      <c r="CY12" s="977"/>
      <c r="CZ12" s="977"/>
      <c r="DA12" s="978"/>
      <c r="DB12" s="976"/>
      <c r="DC12" s="977"/>
      <c r="DD12" s="977"/>
      <c r="DE12" s="977"/>
      <c r="DF12" s="978"/>
      <c r="DG12" s="976"/>
      <c r="DH12" s="977"/>
      <c r="DI12" s="977"/>
      <c r="DJ12" s="977"/>
      <c r="DK12" s="978"/>
      <c r="DL12" s="976"/>
      <c r="DM12" s="977"/>
      <c r="DN12" s="977"/>
      <c r="DO12" s="977"/>
      <c r="DP12" s="978"/>
      <c r="DQ12" s="976"/>
      <c r="DR12" s="977"/>
      <c r="DS12" s="977"/>
      <c r="DT12" s="977"/>
      <c r="DU12" s="978"/>
      <c r="DV12" s="979"/>
      <c r="DW12" s="980"/>
      <c r="DX12" s="980"/>
      <c r="DY12" s="980"/>
      <c r="DZ12" s="981"/>
      <c r="EA12" s="216"/>
    </row>
    <row r="13" spans="1:131" s="217" customFormat="1" ht="26.25" customHeight="1">
      <c r="A13" s="220">
        <v>7</v>
      </c>
      <c r="B13" s="1017"/>
      <c r="C13" s="1018"/>
      <c r="D13" s="1018"/>
      <c r="E13" s="1018"/>
      <c r="F13" s="1018"/>
      <c r="G13" s="1018"/>
      <c r="H13" s="1018"/>
      <c r="I13" s="1018"/>
      <c r="J13" s="1018"/>
      <c r="K13" s="1018"/>
      <c r="L13" s="1018"/>
      <c r="M13" s="1018"/>
      <c r="N13" s="1018"/>
      <c r="O13" s="1018"/>
      <c r="P13" s="1019"/>
      <c r="Q13" s="1025"/>
      <c r="R13" s="1026"/>
      <c r="S13" s="1026"/>
      <c r="T13" s="1026"/>
      <c r="U13" s="1026"/>
      <c r="V13" s="1026"/>
      <c r="W13" s="1026"/>
      <c r="X13" s="1026"/>
      <c r="Y13" s="1026"/>
      <c r="Z13" s="1026"/>
      <c r="AA13" s="1026"/>
      <c r="AB13" s="1026"/>
      <c r="AC13" s="1026"/>
      <c r="AD13" s="1026"/>
      <c r="AE13" s="1027"/>
      <c r="AF13" s="1022"/>
      <c r="AG13" s="1023"/>
      <c r="AH13" s="1023"/>
      <c r="AI13" s="1023"/>
      <c r="AJ13" s="1024"/>
      <c r="AK13" s="1067"/>
      <c r="AL13" s="1068"/>
      <c r="AM13" s="1068"/>
      <c r="AN13" s="1068"/>
      <c r="AO13" s="1068"/>
      <c r="AP13" s="1068"/>
      <c r="AQ13" s="1068"/>
      <c r="AR13" s="1068"/>
      <c r="AS13" s="1068"/>
      <c r="AT13" s="1068"/>
      <c r="AU13" s="1069"/>
      <c r="AV13" s="1069"/>
      <c r="AW13" s="1069"/>
      <c r="AX13" s="1069"/>
      <c r="AY13" s="1070"/>
      <c r="AZ13" s="214"/>
      <c r="BA13" s="214"/>
      <c r="BB13" s="214"/>
      <c r="BC13" s="214"/>
      <c r="BD13" s="214"/>
      <c r="BE13" s="215"/>
      <c r="BF13" s="215"/>
      <c r="BG13" s="215"/>
      <c r="BH13" s="215"/>
      <c r="BI13" s="215"/>
      <c r="BJ13" s="215"/>
      <c r="BK13" s="215"/>
      <c r="BL13" s="215"/>
      <c r="BM13" s="215"/>
      <c r="BN13" s="215"/>
      <c r="BO13" s="215"/>
      <c r="BP13" s="215"/>
      <c r="BQ13" s="220">
        <v>7</v>
      </c>
      <c r="BR13" s="221"/>
      <c r="BS13" s="979"/>
      <c r="BT13" s="980"/>
      <c r="BU13" s="980"/>
      <c r="BV13" s="980"/>
      <c r="BW13" s="980"/>
      <c r="BX13" s="980"/>
      <c r="BY13" s="980"/>
      <c r="BZ13" s="980"/>
      <c r="CA13" s="980"/>
      <c r="CB13" s="980"/>
      <c r="CC13" s="980"/>
      <c r="CD13" s="980"/>
      <c r="CE13" s="980"/>
      <c r="CF13" s="980"/>
      <c r="CG13" s="1001"/>
      <c r="CH13" s="976"/>
      <c r="CI13" s="977"/>
      <c r="CJ13" s="977"/>
      <c r="CK13" s="977"/>
      <c r="CL13" s="978"/>
      <c r="CM13" s="976"/>
      <c r="CN13" s="977"/>
      <c r="CO13" s="977"/>
      <c r="CP13" s="977"/>
      <c r="CQ13" s="978"/>
      <c r="CR13" s="976"/>
      <c r="CS13" s="977"/>
      <c r="CT13" s="977"/>
      <c r="CU13" s="977"/>
      <c r="CV13" s="978"/>
      <c r="CW13" s="976"/>
      <c r="CX13" s="977"/>
      <c r="CY13" s="977"/>
      <c r="CZ13" s="977"/>
      <c r="DA13" s="978"/>
      <c r="DB13" s="976"/>
      <c r="DC13" s="977"/>
      <c r="DD13" s="977"/>
      <c r="DE13" s="977"/>
      <c r="DF13" s="978"/>
      <c r="DG13" s="976"/>
      <c r="DH13" s="977"/>
      <c r="DI13" s="977"/>
      <c r="DJ13" s="977"/>
      <c r="DK13" s="978"/>
      <c r="DL13" s="976"/>
      <c r="DM13" s="977"/>
      <c r="DN13" s="977"/>
      <c r="DO13" s="977"/>
      <c r="DP13" s="978"/>
      <c r="DQ13" s="976"/>
      <c r="DR13" s="977"/>
      <c r="DS13" s="977"/>
      <c r="DT13" s="977"/>
      <c r="DU13" s="978"/>
      <c r="DV13" s="979"/>
      <c r="DW13" s="980"/>
      <c r="DX13" s="980"/>
      <c r="DY13" s="980"/>
      <c r="DZ13" s="981"/>
      <c r="EA13" s="216"/>
    </row>
    <row r="14" spans="1:131" s="217" customFormat="1" ht="26.25" customHeight="1">
      <c r="A14" s="220">
        <v>8</v>
      </c>
      <c r="B14" s="1017"/>
      <c r="C14" s="1018"/>
      <c r="D14" s="1018"/>
      <c r="E14" s="1018"/>
      <c r="F14" s="1018"/>
      <c r="G14" s="1018"/>
      <c r="H14" s="1018"/>
      <c r="I14" s="1018"/>
      <c r="J14" s="1018"/>
      <c r="K14" s="1018"/>
      <c r="L14" s="1018"/>
      <c r="M14" s="1018"/>
      <c r="N14" s="1018"/>
      <c r="O14" s="1018"/>
      <c r="P14" s="1019"/>
      <c r="Q14" s="1025"/>
      <c r="R14" s="1026"/>
      <c r="S14" s="1026"/>
      <c r="T14" s="1026"/>
      <c r="U14" s="1026"/>
      <c r="V14" s="1026"/>
      <c r="W14" s="1026"/>
      <c r="X14" s="1026"/>
      <c r="Y14" s="1026"/>
      <c r="Z14" s="1026"/>
      <c r="AA14" s="1026"/>
      <c r="AB14" s="1026"/>
      <c r="AC14" s="1026"/>
      <c r="AD14" s="1026"/>
      <c r="AE14" s="1027"/>
      <c r="AF14" s="1022"/>
      <c r="AG14" s="1023"/>
      <c r="AH14" s="1023"/>
      <c r="AI14" s="1023"/>
      <c r="AJ14" s="1024"/>
      <c r="AK14" s="1067"/>
      <c r="AL14" s="1068"/>
      <c r="AM14" s="1068"/>
      <c r="AN14" s="1068"/>
      <c r="AO14" s="1068"/>
      <c r="AP14" s="1068"/>
      <c r="AQ14" s="1068"/>
      <c r="AR14" s="1068"/>
      <c r="AS14" s="1068"/>
      <c r="AT14" s="1068"/>
      <c r="AU14" s="1069"/>
      <c r="AV14" s="1069"/>
      <c r="AW14" s="1069"/>
      <c r="AX14" s="1069"/>
      <c r="AY14" s="1070"/>
      <c r="AZ14" s="214"/>
      <c r="BA14" s="214"/>
      <c r="BB14" s="214"/>
      <c r="BC14" s="214"/>
      <c r="BD14" s="214"/>
      <c r="BE14" s="215"/>
      <c r="BF14" s="215"/>
      <c r="BG14" s="215"/>
      <c r="BH14" s="215"/>
      <c r="BI14" s="215"/>
      <c r="BJ14" s="215"/>
      <c r="BK14" s="215"/>
      <c r="BL14" s="215"/>
      <c r="BM14" s="215"/>
      <c r="BN14" s="215"/>
      <c r="BO14" s="215"/>
      <c r="BP14" s="215"/>
      <c r="BQ14" s="220">
        <v>8</v>
      </c>
      <c r="BR14" s="221"/>
      <c r="BS14" s="979"/>
      <c r="BT14" s="980"/>
      <c r="BU14" s="980"/>
      <c r="BV14" s="980"/>
      <c r="BW14" s="980"/>
      <c r="BX14" s="980"/>
      <c r="BY14" s="980"/>
      <c r="BZ14" s="980"/>
      <c r="CA14" s="980"/>
      <c r="CB14" s="980"/>
      <c r="CC14" s="980"/>
      <c r="CD14" s="980"/>
      <c r="CE14" s="980"/>
      <c r="CF14" s="980"/>
      <c r="CG14" s="1001"/>
      <c r="CH14" s="976"/>
      <c r="CI14" s="977"/>
      <c r="CJ14" s="977"/>
      <c r="CK14" s="977"/>
      <c r="CL14" s="978"/>
      <c r="CM14" s="976"/>
      <c r="CN14" s="977"/>
      <c r="CO14" s="977"/>
      <c r="CP14" s="977"/>
      <c r="CQ14" s="978"/>
      <c r="CR14" s="976"/>
      <c r="CS14" s="977"/>
      <c r="CT14" s="977"/>
      <c r="CU14" s="977"/>
      <c r="CV14" s="978"/>
      <c r="CW14" s="976"/>
      <c r="CX14" s="977"/>
      <c r="CY14" s="977"/>
      <c r="CZ14" s="977"/>
      <c r="DA14" s="978"/>
      <c r="DB14" s="976"/>
      <c r="DC14" s="977"/>
      <c r="DD14" s="977"/>
      <c r="DE14" s="977"/>
      <c r="DF14" s="978"/>
      <c r="DG14" s="976"/>
      <c r="DH14" s="977"/>
      <c r="DI14" s="977"/>
      <c r="DJ14" s="977"/>
      <c r="DK14" s="978"/>
      <c r="DL14" s="976"/>
      <c r="DM14" s="977"/>
      <c r="DN14" s="977"/>
      <c r="DO14" s="977"/>
      <c r="DP14" s="978"/>
      <c r="DQ14" s="976"/>
      <c r="DR14" s="977"/>
      <c r="DS14" s="977"/>
      <c r="DT14" s="977"/>
      <c r="DU14" s="978"/>
      <c r="DV14" s="979"/>
      <c r="DW14" s="980"/>
      <c r="DX14" s="980"/>
      <c r="DY14" s="980"/>
      <c r="DZ14" s="981"/>
      <c r="EA14" s="216"/>
    </row>
    <row r="15" spans="1:131" s="217" customFormat="1" ht="26.25" customHeight="1">
      <c r="A15" s="220">
        <v>9</v>
      </c>
      <c r="B15" s="1017"/>
      <c r="C15" s="1018"/>
      <c r="D15" s="1018"/>
      <c r="E15" s="1018"/>
      <c r="F15" s="1018"/>
      <c r="G15" s="1018"/>
      <c r="H15" s="1018"/>
      <c r="I15" s="1018"/>
      <c r="J15" s="1018"/>
      <c r="K15" s="1018"/>
      <c r="L15" s="1018"/>
      <c r="M15" s="1018"/>
      <c r="N15" s="1018"/>
      <c r="O15" s="1018"/>
      <c r="P15" s="1019"/>
      <c r="Q15" s="1025"/>
      <c r="R15" s="1026"/>
      <c r="S15" s="1026"/>
      <c r="T15" s="1026"/>
      <c r="U15" s="1026"/>
      <c r="V15" s="1026"/>
      <c r="W15" s="1026"/>
      <c r="X15" s="1026"/>
      <c r="Y15" s="1026"/>
      <c r="Z15" s="1026"/>
      <c r="AA15" s="1026"/>
      <c r="AB15" s="1026"/>
      <c r="AC15" s="1026"/>
      <c r="AD15" s="1026"/>
      <c r="AE15" s="1027"/>
      <c r="AF15" s="1022"/>
      <c r="AG15" s="1023"/>
      <c r="AH15" s="1023"/>
      <c r="AI15" s="1023"/>
      <c r="AJ15" s="1024"/>
      <c r="AK15" s="1067"/>
      <c r="AL15" s="1068"/>
      <c r="AM15" s="1068"/>
      <c r="AN15" s="1068"/>
      <c r="AO15" s="1068"/>
      <c r="AP15" s="1068"/>
      <c r="AQ15" s="1068"/>
      <c r="AR15" s="1068"/>
      <c r="AS15" s="1068"/>
      <c r="AT15" s="1068"/>
      <c r="AU15" s="1069"/>
      <c r="AV15" s="1069"/>
      <c r="AW15" s="1069"/>
      <c r="AX15" s="1069"/>
      <c r="AY15" s="1070"/>
      <c r="AZ15" s="214"/>
      <c r="BA15" s="214"/>
      <c r="BB15" s="214"/>
      <c r="BC15" s="214"/>
      <c r="BD15" s="214"/>
      <c r="BE15" s="215"/>
      <c r="BF15" s="215"/>
      <c r="BG15" s="215"/>
      <c r="BH15" s="215"/>
      <c r="BI15" s="215"/>
      <c r="BJ15" s="215"/>
      <c r="BK15" s="215"/>
      <c r="BL15" s="215"/>
      <c r="BM15" s="215"/>
      <c r="BN15" s="215"/>
      <c r="BO15" s="215"/>
      <c r="BP15" s="215"/>
      <c r="BQ15" s="220">
        <v>9</v>
      </c>
      <c r="BR15" s="221"/>
      <c r="BS15" s="979"/>
      <c r="BT15" s="980"/>
      <c r="BU15" s="980"/>
      <c r="BV15" s="980"/>
      <c r="BW15" s="980"/>
      <c r="BX15" s="980"/>
      <c r="BY15" s="980"/>
      <c r="BZ15" s="980"/>
      <c r="CA15" s="980"/>
      <c r="CB15" s="980"/>
      <c r="CC15" s="980"/>
      <c r="CD15" s="980"/>
      <c r="CE15" s="980"/>
      <c r="CF15" s="980"/>
      <c r="CG15" s="1001"/>
      <c r="CH15" s="976"/>
      <c r="CI15" s="977"/>
      <c r="CJ15" s="977"/>
      <c r="CK15" s="977"/>
      <c r="CL15" s="978"/>
      <c r="CM15" s="976"/>
      <c r="CN15" s="977"/>
      <c r="CO15" s="977"/>
      <c r="CP15" s="977"/>
      <c r="CQ15" s="978"/>
      <c r="CR15" s="976"/>
      <c r="CS15" s="977"/>
      <c r="CT15" s="977"/>
      <c r="CU15" s="977"/>
      <c r="CV15" s="978"/>
      <c r="CW15" s="976"/>
      <c r="CX15" s="977"/>
      <c r="CY15" s="977"/>
      <c r="CZ15" s="977"/>
      <c r="DA15" s="978"/>
      <c r="DB15" s="976"/>
      <c r="DC15" s="977"/>
      <c r="DD15" s="977"/>
      <c r="DE15" s="977"/>
      <c r="DF15" s="978"/>
      <c r="DG15" s="976"/>
      <c r="DH15" s="977"/>
      <c r="DI15" s="977"/>
      <c r="DJ15" s="977"/>
      <c r="DK15" s="978"/>
      <c r="DL15" s="976"/>
      <c r="DM15" s="977"/>
      <c r="DN15" s="977"/>
      <c r="DO15" s="977"/>
      <c r="DP15" s="978"/>
      <c r="DQ15" s="976"/>
      <c r="DR15" s="977"/>
      <c r="DS15" s="977"/>
      <c r="DT15" s="977"/>
      <c r="DU15" s="978"/>
      <c r="DV15" s="979"/>
      <c r="DW15" s="980"/>
      <c r="DX15" s="980"/>
      <c r="DY15" s="980"/>
      <c r="DZ15" s="981"/>
      <c r="EA15" s="216"/>
    </row>
    <row r="16" spans="1:131" s="217" customFormat="1" ht="26.25" customHeight="1">
      <c r="A16" s="220">
        <v>10</v>
      </c>
      <c r="B16" s="1017"/>
      <c r="C16" s="1018"/>
      <c r="D16" s="1018"/>
      <c r="E16" s="1018"/>
      <c r="F16" s="1018"/>
      <c r="G16" s="1018"/>
      <c r="H16" s="1018"/>
      <c r="I16" s="1018"/>
      <c r="J16" s="1018"/>
      <c r="K16" s="1018"/>
      <c r="L16" s="1018"/>
      <c r="M16" s="1018"/>
      <c r="N16" s="1018"/>
      <c r="O16" s="1018"/>
      <c r="P16" s="1019"/>
      <c r="Q16" s="1025"/>
      <c r="R16" s="1026"/>
      <c r="S16" s="1026"/>
      <c r="T16" s="1026"/>
      <c r="U16" s="1026"/>
      <c r="V16" s="1026"/>
      <c r="W16" s="1026"/>
      <c r="X16" s="1026"/>
      <c r="Y16" s="1026"/>
      <c r="Z16" s="1026"/>
      <c r="AA16" s="1026"/>
      <c r="AB16" s="1026"/>
      <c r="AC16" s="1026"/>
      <c r="AD16" s="1026"/>
      <c r="AE16" s="1027"/>
      <c r="AF16" s="1022"/>
      <c r="AG16" s="1023"/>
      <c r="AH16" s="1023"/>
      <c r="AI16" s="1023"/>
      <c r="AJ16" s="1024"/>
      <c r="AK16" s="1067"/>
      <c r="AL16" s="1068"/>
      <c r="AM16" s="1068"/>
      <c r="AN16" s="1068"/>
      <c r="AO16" s="1068"/>
      <c r="AP16" s="1068"/>
      <c r="AQ16" s="1068"/>
      <c r="AR16" s="1068"/>
      <c r="AS16" s="1068"/>
      <c r="AT16" s="1068"/>
      <c r="AU16" s="1069"/>
      <c r="AV16" s="1069"/>
      <c r="AW16" s="1069"/>
      <c r="AX16" s="1069"/>
      <c r="AY16" s="1070"/>
      <c r="AZ16" s="214"/>
      <c r="BA16" s="214"/>
      <c r="BB16" s="214"/>
      <c r="BC16" s="214"/>
      <c r="BD16" s="214"/>
      <c r="BE16" s="215"/>
      <c r="BF16" s="215"/>
      <c r="BG16" s="215"/>
      <c r="BH16" s="215"/>
      <c r="BI16" s="215"/>
      <c r="BJ16" s="215"/>
      <c r="BK16" s="215"/>
      <c r="BL16" s="215"/>
      <c r="BM16" s="215"/>
      <c r="BN16" s="215"/>
      <c r="BO16" s="215"/>
      <c r="BP16" s="215"/>
      <c r="BQ16" s="220">
        <v>10</v>
      </c>
      <c r="BR16" s="221"/>
      <c r="BS16" s="979"/>
      <c r="BT16" s="980"/>
      <c r="BU16" s="980"/>
      <c r="BV16" s="980"/>
      <c r="BW16" s="980"/>
      <c r="BX16" s="980"/>
      <c r="BY16" s="980"/>
      <c r="BZ16" s="980"/>
      <c r="CA16" s="980"/>
      <c r="CB16" s="980"/>
      <c r="CC16" s="980"/>
      <c r="CD16" s="980"/>
      <c r="CE16" s="980"/>
      <c r="CF16" s="980"/>
      <c r="CG16" s="1001"/>
      <c r="CH16" s="976"/>
      <c r="CI16" s="977"/>
      <c r="CJ16" s="977"/>
      <c r="CK16" s="977"/>
      <c r="CL16" s="978"/>
      <c r="CM16" s="976"/>
      <c r="CN16" s="977"/>
      <c r="CO16" s="977"/>
      <c r="CP16" s="977"/>
      <c r="CQ16" s="978"/>
      <c r="CR16" s="976"/>
      <c r="CS16" s="977"/>
      <c r="CT16" s="977"/>
      <c r="CU16" s="977"/>
      <c r="CV16" s="978"/>
      <c r="CW16" s="976"/>
      <c r="CX16" s="977"/>
      <c r="CY16" s="977"/>
      <c r="CZ16" s="977"/>
      <c r="DA16" s="978"/>
      <c r="DB16" s="976"/>
      <c r="DC16" s="977"/>
      <c r="DD16" s="977"/>
      <c r="DE16" s="977"/>
      <c r="DF16" s="978"/>
      <c r="DG16" s="976"/>
      <c r="DH16" s="977"/>
      <c r="DI16" s="977"/>
      <c r="DJ16" s="977"/>
      <c r="DK16" s="978"/>
      <c r="DL16" s="976"/>
      <c r="DM16" s="977"/>
      <c r="DN16" s="977"/>
      <c r="DO16" s="977"/>
      <c r="DP16" s="978"/>
      <c r="DQ16" s="976"/>
      <c r="DR16" s="977"/>
      <c r="DS16" s="977"/>
      <c r="DT16" s="977"/>
      <c r="DU16" s="978"/>
      <c r="DV16" s="979"/>
      <c r="DW16" s="980"/>
      <c r="DX16" s="980"/>
      <c r="DY16" s="980"/>
      <c r="DZ16" s="981"/>
      <c r="EA16" s="216"/>
    </row>
    <row r="17" spans="1:131" s="217" customFormat="1" ht="26.25" customHeight="1">
      <c r="A17" s="220">
        <v>11</v>
      </c>
      <c r="B17" s="1017"/>
      <c r="C17" s="1018"/>
      <c r="D17" s="1018"/>
      <c r="E17" s="1018"/>
      <c r="F17" s="1018"/>
      <c r="G17" s="1018"/>
      <c r="H17" s="1018"/>
      <c r="I17" s="1018"/>
      <c r="J17" s="1018"/>
      <c r="K17" s="1018"/>
      <c r="L17" s="1018"/>
      <c r="M17" s="1018"/>
      <c r="N17" s="1018"/>
      <c r="O17" s="1018"/>
      <c r="P17" s="1019"/>
      <c r="Q17" s="1025"/>
      <c r="R17" s="1026"/>
      <c r="S17" s="1026"/>
      <c r="T17" s="1026"/>
      <c r="U17" s="1026"/>
      <c r="V17" s="1026"/>
      <c r="W17" s="1026"/>
      <c r="X17" s="1026"/>
      <c r="Y17" s="1026"/>
      <c r="Z17" s="1026"/>
      <c r="AA17" s="1026"/>
      <c r="AB17" s="1026"/>
      <c r="AC17" s="1026"/>
      <c r="AD17" s="1026"/>
      <c r="AE17" s="1027"/>
      <c r="AF17" s="1022"/>
      <c r="AG17" s="1023"/>
      <c r="AH17" s="1023"/>
      <c r="AI17" s="1023"/>
      <c r="AJ17" s="1024"/>
      <c r="AK17" s="1067"/>
      <c r="AL17" s="1068"/>
      <c r="AM17" s="1068"/>
      <c r="AN17" s="1068"/>
      <c r="AO17" s="1068"/>
      <c r="AP17" s="1068"/>
      <c r="AQ17" s="1068"/>
      <c r="AR17" s="1068"/>
      <c r="AS17" s="1068"/>
      <c r="AT17" s="1068"/>
      <c r="AU17" s="1069"/>
      <c r="AV17" s="1069"/>
      <c r="AW17" s="1069"/>
      <c r="AX17" s="1069"/>
      <c r="AY17" s="1070"/>
      <c r="AZ17" s="214"/>
      <c r="BA17" s="214"/>
      <c r="BB17" s="214"/>
      <c r="BC17" s="214"/>
      <c r="BD17" s="214"/>
      <c r="BE17" s="215"/>
      <c r="BF17" s="215"/>
      <c r="BG17" s="215"/>
      <c r="BH17" s="215"/>
      <c r="BI17" s="215"/>
      <c r="BJ17" s="215"/>
      <c r="BK17" s="215"/>
      <c r="BL17" s="215"/>
      <c r="BM17" s="215"/>
      <c r="BN17" s="215"/>
      <c r="BO17" s="215"/>
      <c r="BP17" s="215"/>
      <c r="BQ17" s="220">
        <v>11</v>
      </c>
      <c r="BR17" s="221"/>
      <c r="BS17" s="979"/>
      <c r="BT17" s="980"/>
      <c r="BU17" s="980"/>
      <c r="BV17" s="980"/>
      <c r="BW17" s="980"/>
      <c r="BX17" s="980"/>
      <c r="BY17" s="980"/>
      <c r="BZ17" s="980"/>
      <c r="CA17" s="980"/>
      <c r="CB17" s="980"/>
      <c r="CC17" s="980"/>
      <c r="CD17" s="980"/>
      <c r="CE17" s="980"/>
      <c r="CF17" s="980"/>
      <c r="CG17" s="1001"/>
      <c r="CH17" s="976"/>
      <c r="CI17" s="977"/>
      <c r="CJ17" s="977"/>
      <c r="CK17" s="977"/>
      <c r="CL17" s="978"/>
      <c r="CM17" s="976"/>
      <c r="CN17" s="977"/>
      <c r="CO17" s="977"/>
      <c r="CP17" s="977"/>
      <c r="CQ17" s="978"/>
      <c r="CR17" s="976"/>
      <c r="CS17" s="977"/>
      <c r="CT17" s="977"/>
      <c r="CU17" s="977"/>
      <c r="CV17" s="978"/>
      <c r="CW17" s="976"/>
      <c r="CX17" s="977"/>
      <c r="CY17" s="977"/>
      <c r="CZ17" s="977"/>
      <c r="DA17" s="978"/>
      <c r="DB17" s="976"/>
      <c r="DC17" s="977"/>
      <c r="DD17" s="977"/>
      <c r="DE17" s="977"/>
      <c r="DF17" s="978"/>
      <c r="DG17" s="976"/>
      <c r="DH17" s="977"/>
      <c r="DI17" s="977"/>
      <c r="DJ17" s="977"/>
      <c r="DK17" s="978"/>
      <c r="DL17" s="976"/>
      <c r="DM17" s="977"/>
      <c r="DN17" s="977"/>
      <c r="DO17" s="977"/>
      <c r="DP17" s="978"/>
      <c r="DQ17" s="976"/>
      <c r="DR17" s="977"/>
      <c r="DS17" s="977"/>
      <c r="DT17" s="977"/>
      <c r="DU17" s="978"/>
      <c r="DV17" s="979"/>
      <c r="DW17" s="980"/>
      <c r="DX17" s="980"/>
      <c r="DY17" s="980"/>
      <c r="DZ17" s="981"/>
      <c r="EA17" s="216"/>
    </row>
    <row r="18" spans="1:131" s="217" customFormat="1" ht="26.25" customHeight="1">
      <c r="A18" s="220">
        <v>12</v>
      </c>
      <c r="B18" s="1017"/>
      <c r="C18" s="1018"/>
      <c r="D18" s="1018"/>
      <c r="E18" s="1018"/>
      <c r="F18" s="1018"/>
      <c r="G18" s="1018"/>
      <c r="H18" s="1018"/>
      <c r="I18" s="1018"/>
      <c r="J18" s="1018"/>
      <c r="K18" s="1018"/>
      <c r="L18" s="1018"/>
      <c r="M18" s="1018"/>
      <c r="N18" s="1018"/>
      <c r="O18" s="1018"/>
      <c r="P18" s="1019"/>
      <c r="Q18" s="1025"/>
      <c r="R18" s="1026"/>
      <c r="S18" s="1026"/>
      <c r="T18" s="1026"/>
      <c r="U18" s="1026"/>
      <c r="V18" s="1026"/>
      <c r="W18" s="1026"/>
      <c r="X18" s="1026"/>
      <c r="Y18" s="1026"/>
      <c r="Z18" s="1026"/>
      <c r="AA18" s="1026"/>
      <c r="AB18" s="1026"/>
      <c r="AC18" s="1026"/>
      <c r="AD18" s="1026"/>
      <c r="AE18" s="1027"/>
      <c r="AF18" s="1022"/>
      <c r="AG18" s="1023"/>
      <c r="AH18" s="1023"/>
      <c r="AI18" s="1023"/>
      <c r="AJ18" s="1024"/>
      <c r="AK18" s="1067"/>
      <c r="AL18" s="1068"/>
      <c r="AM18" s="1068"/>
      <c r="AN18" s="1068"/>
      <c r="AO18" s="1068"/>
      <c r="AP18" s="1068"/>
      <c r="AQ18" s="1068"/>
      <c r="AR18" s="1068"/>
      <c r="AS18" s="1068"/>
      <c r="AT18" s="1068"/>
      <c r="AU18" s="1069"/>
      <c r="AV18" s="1069"/>
      <c r="AW18" s="1069"/>
      <c r="AX18" s="1069"/>
      <c r="AY18" s="1070"/>
      <c r="AZ18" s="214"/>
      <c r="BA18" s="214"/>
      <c r="BB18" s="214"/>
      <c r="BC18" s="214"/>
      <c r="BD18" s="214"/>
      <c r="BE18" s="215"/>
      <c r="BF18" s="215"/>
      <c r="BG18" s="215"/>
      <c r="BH18" s="215"/>
      <c r="BI18" s="215"/>
      <c r="BJ18" s="215"/>
      <c r="BK18" s="215"/>
      <c r="BL18" s="215"/>
      <c r="BM18" s="215"/>
      <c r="BN18" s="215"/>
      <c r="BO18" s="215"/>
      <c r="BP18" s="215"/>
      <c r="BQ18" s="220">
        <v>12</v>
      </c>
      <c r="BR18" s="221"/>
      <c r="BS18" s="979"/>
      <c r="BT18" s="980"/>
      <c r="BU18" s="980"/>
      <c r="BV18" s="980"/>
      <c r="BW18" s="980"/>
      <c r="BX18" s="980"/>
      <c r="BY18" s="980"/>
      <c r="BZ18" s="980"/>
      <c r="CA18" s="980"/>
      <c r="CB18" s="980"/>
      <c r="CC18" s="980"/>
      <c r="CD18" s="980"/>
      <c r="CE18" s="980"/>
      <c r="CF18" s="980"/>
      <c r="CG18" s="1001"/>
      <c r="CH18" s="976"/>
      <c r="CI18" s="977"/>
      <c r="CJ18" s="977"/>
      <c r="CK18" s="977"/>
      <c r="CL18" s="978"/>
      <c r="CM18" s="976"/>
      <c r="CN18" s="977"/>
      <c r="CO18" s="977"/>
      <c r="CP18" s="977"/>
      <c r="CQ18" s="978"/>
      <c r="CR18" s="976"/>
      <c r="CS18" s="977"/>
      <c r="CT18" s="977"/>
      <c r="CU18" s="977"/>
      <c r="CV18" s="978"/>
      <c r="CW18" s="976"/>
      <c r="CX18" s="977"/>
      <c r="CY18" s="977"/>
      <c r="CZ18" s="977"/>
      <c r="DA18" s="978"/>
      <c r="DB18" s="976"/>
      <c r="DC18" s="977"/>
      <c r="DD18" s="977"/>
      <c r="DE18" s="977"/>
      <c r="DF18" s="978"/>
      <c r="DG18" s="976"/>
      <c r="DH18" s="977"/>
      <c r="DI18" s="977"/>
      <c r="DJ18" s="977"/>
      <c r="DK18" s="978"/>
      <c r="DL18" s="976"/>
      <c r="DM18" s="977"/>
      <c r="DN18" s="977"/>
      <c r="DO18" s="977"/>
      <c r="DP18" s="978"/>
      <c r="DQ18" s="976"/>
      <c r="DR18" s="977"/>
      <c r="DS18" s="977"/>
      <c r="DT18" s="977"/>
      <c r="DU18" s="978"/>
      <c r="DV18" s="979"/>
      <c r="DW18" s="980"/>
      <c r="DX18" s="980"/>
      <c r="DY18" s="980"/>
      <c r="DZ18" s="981"/>
      <c r="EA18" s="216"/>
    </row>
    <row r="19" spans="1:131" s="217" customFormat="1" ht="26.25" customHeight="1">
      <c r="A19" s="220">
        <v>13</v>
      </c>
      <c r="B19" s="1017"/>
      <c r="C19" s="1018"/>
      <c r="D19" s="1018"/>
      <c r="E19" s="1018"/>
      <c r="F19" s="1018"/>
      <c r="G19" s="1018"/>
      <c r="H19" s="1018"/>
      <c r="I19" s="1018"/>
      <c r="J19" s="1018"/>
      <c r="K19" s="1018"/>
      <c r="L19" s="1018"/>
      <c r="M19" s="1018"/>
      <c r="N19" s="1018"/>
      <c r="O19" s="1018"/>
      <c r="P19" s="1019"/>
      <c r="Q19" s="1025"/>
      <c r="R19" s="1026"/>
      <c r="S19" s="1026"/>
      <c r="T19" s="1026"/>
      <c r="U19" s="1026"/>
      <c r="V19" s="1026"/>
      <c r="W19" s="1026"/>
      <c r="X19" s="1026"/>
      <c r="Y19" s="1026"/>
      <c r="Z19" s="1026"/>
      <c r="AA19" s="1026"/>
      <c r="AB19" s="1026"/>
      <c r="AC19" s="1026"/>
      <c r="AD19" s="1026"/>
      <c r="AE19" s="1027"/>
      <c r="AF19" s="1022"/>
      <c r="AG19" s="1023"/>
      <c r="AH19" s="1023"/>
      <c r="AI19" s="1023"/>
      <c r="AJ19" s="1024"/>
      <c r="AK19" s="1067"/>
      <c r="AL19" s="1068"/>
      <c r="AM19" s="1068"/>
      <c r="AN19" s="1068"/>
      <c r="AO19" s="1068"/>
      <c r="AP19" s="1068"/>
      <c r="AQ19" s="1068"/>
      <c r="AR19" s="1068"/>
      <c r="AS19" s="1068"/>
      <c r="AT19" s="1068"/>
      <c r="AU19" s="1069"/>
      <c r="AV19" s="1069"/>
      <c r="AW19" s="1069"/>
      <c r="AX19" s="1069"/>
      <c r="AY19" s="1070"/>
      <c r="AZ19" s="214"/>
      <c r="BA19" s="214"/>
      <c r="BB19" s="214"/>
      <c r="BC19" s="214"/>
      <c r="BD19" s="214"/>
      <c r="BE19" s="215"/>
      <c r="BF19" s="215"/>
      <c r="BG19" s="215"/>
      <c r="BH19" s="215"/>
      <c r="BI19" s="215"/>
      <c r="BJ19" s="215"/>
      <c r="BK19" s="215"/>
      <c r="BL19" s="215"/>
      <c r="BM19" s="215"/>
      <c r="BN19" s="215"/>
      <c r="BO19" s="215"/>
      <c r="BP19" s="215"/>
      <c r="BQ19" s="220">
        <v>13</v>
      </c>
      <c r="BR19" s="221"/>
      <c r="BS19" s="979"/>
      <c r="BT19" s="980"/>
      <c r="BU19" s="980"/>
      <c r="BV19" s="980"/>
      <c r="BW19" s="980"/>
      <c r="BX19" s="980"/>
      <c r="BY19" s="980"/>
      <c r="BZ19" s="980"/>
      <c r="CA19" s="980"/>
      <c r="CB19" s="980"/>
      <c r="CC19" s="980"/>
      <c r="CD19" s="980"/>
      <c r="CE19" s="980"/>
      <c r="CF19" s="980"/>
      <c r="CG19" s="1001"/>
      <c r="CH19" s="976"/>
      <c r="CI19" s="977"/>
      <c r="CJ19" s="977"/>
      <c r="CK19" s="977"/>
      <c r="CL19" s="978"/>
      <c r="CM19" s="976"/>
      <c r="CN19" s="977"/>
      <c r="CO19" s="977"/>
      <c r="CP19" s="977"/>
      <c r="CQ19" s="978"/>
      <c r="CR19" s="976"/>
      <c r="CS19" s="977"/>
      <c r="CT19" s="977"/>
      <c r="CU19" s="977"/>
      <c r="CV19" s="978"/>
      <c r="CW19" s="976"/>
      <c r="CX19" s="977"/>
      <c r="CY19" s="977"/>
      <c r="CZ19" s="977"/>
      <c r="DA19" s="978"/>
      <c r="DB19" s="976"/>
      <c r="DC19" s="977"/>
      <c r="DD19" s="977"/>
      <c r="DE19" s="977"/>
      <c r="DF19" s="978"/>
      <c r="DG19" s="976"/>
      <c r="DH19" s="977"/>
      <c r="DI19" s="977"/>
      <c r="DJ19" s="977"/>
      <c r="DK19" s="978"/>
      <c r="DL19" s="976"/>
      <c r="DM19" s="977"/>
      <c r="DN19" s="977"/>
      <c r="DO19" s="977"/>
      <c r="DP19" s="978"/>
      <c r="DQ19" s="976"/>
      <c r="DR19" s="977"/>
      <c r="DS19" s="977"/>
      <c r="DT19" s="977"/>
      <c r="DU19" s="978"/>
      <c r="DV19" s="979"/>
      <c r="DW19" s="980"/>
      <c r="DX19" s="980"/>
      <c r="DY19" s="980"/>
      <c r="DZ19" s="981"/>
      <c r="EA19" s="216"/>
    </row>
    <row r="20" spans="1:131" s="217" customFormat="1" ht="26.25" customHeight="1">
      <c r="A20" s="220">
        <v>14</v>
      </c>
      <c r="B20" s="1017"/>
      <c r="C20" s="1018"/>
      <c r="D20" s="1018"/>
      <c r="E20" s="1018"/>
      <c r="F20" s="1018"/>
      <c r="G20" s="1018"/>
      <c r="H20" s="1018"/>
      <c r="I20" s="1018"/>
      <c r="J20" s="1018"/>
      <c r="K20" s="1018"/>
      <c r="L20" s="1018"/>
      <c r="M20" s="1018"/>
      <c r="N20" s="1018"/>
      <c r="O20" s="1018"/>
      <c r="P20" s="1019"/>
      <c r="Q20" s="1025"/>
      <c r="R20" s="1026"/>
      <c r="S20" s="1026"/>
      <c r="T20" s="1026"/>
      <c r="U20" s="1026"/>
      <c r="V20" s="1026"/>
      <c r="W20" s="1026"/>
      <c r="X20" s="1026"/>
      <c r="Y20" s="1026"/>
      <c r="Z20" s="1026"/>
      <c r="AA20" s="1026"/>
      <c r="AB20" s="1026"/>
      <c r="AC20" s="1026"/>
      <c r="AD20" s="1026"/>
      <c r="AE20" s="1027"/>
      <c r="AF20" s="1022"/>
      <c r="AG20" s="1023"/>
      <c r="AH20" s="1023"/>
      <c r="AI20" s="1023"/>
      <c r="AJ20" s="1024"/>
      <c r="AK20" s="1067"/>
      <c r="AL20" s="1068"/>
      <c r="AM20" s="1068"/>
      <c r="AN20" s="1068"/>
      <c r="AO20" s="1068"/>
      <c r="AP20" s="1068"/>
      <c r="AQ20" s="1068"/>
      <c r="AR20" s="1068"/>
      <c r="AS20" s="1068"/>
      <c r="AT20" s="1068"/>
      <c r="AU20" s="1069"/>
      <c r="AV20" s="1069"/>
      <c r="AW20" s="1069"/>
      <c r="AX20" s="1069"/>
      <c r="AY20" s="1070"/>
      <c r="AZ20" s="214"/>
      <c r="BA20" s="214"/>
      <c r="BB20" s="214"/>
      <c r="BC20" s="214"/>
      <c r="BD20" s="214"/>
      <c r="BE20" s="215"/>
      <c r="BF20" s="215"/>
      <c r="BG20" s="215"/>
      <c r="BH20" s="215"/>
      <c r="BI20" s="215"/>
      <c r="BJ20" s="215"/>
      <c r="BK20" s="215"/>
      <c r="BL20" s="215"/>
      <c r="BM20" s="215"/>
      <c r="BN20" s="215"/>
      <c r="BO20" s="215"/>
      <c r="BP20" s="215"/>
      <c r="BQ20" s="220">
        <v>14</v>
      </c>
      <c r="BR20" s="221"/>
      <c r="BS20" s="979"/>
      <c r="BT20" s="980"/>
      <c r="BU20" s="980"/>
      <c r="BV20" s="980"/>
      <c r="BW20" s="980"/>
      <c r="BX20" s="980"/>
      <c r="BY20" s="980"/>
      <c r="BZ20" s="980"/>
      <c r="CA20" s="980"/>
      <c r="CB20" s="980"/>
      <c r="CC20" s="980"/>
      <c r="CD20" s="980"/>
      <c r="CE20" s="980"/>
      <c r="CF20" s="980"/>
      <c r="CG20" s="1001"/>
      <c r="CH20" s="976"/>
      <c r="CI20" s="977"/>
      <c r="CJ20" s="977"/>
      <c r="CK20" s="977"/>
      <c r="CL20" s="978"/>
      <c r="CM20" s="976"/>
      <c r="CN20" s="977"/>
      <c r="CO20" s="977"/>
      <c r="CP20" s="977"/>
      <c r="CQ20" s="978"/>
      <c r="CR20" s="976"/>
      <c r="CS20" s="977"/>
      <c r="CT20" s="977"/>
      <c r="CU20" s="977"/>
      <c r="CV20" s="978"/>
      <c r="CW20" s="976"/>
      <c r="CX20" s="977"/>
      <c r="CY20" s="977"/>
      <c r="CZ20" s="977"/>
      <c r="DA20" s="978"/>
      <c r="DB20" s="976"/>
      <c r="DC20" s="977"/>
      <c r="DD20" s="977"/>
      <c r="DE20" s="977"/>
      <c r="DF20" s="978"/>
      <c r="DG20" s="976"/>
      <c r="DH20" s="977"/>
      <c r="DI20" s="977"/>
      <c r="DJ20" s="977"/>
      <c r="DK20" s="978"/>
      <c r="DL20" s="976"/>
      <c r="DM20" s="977"/>
      <c r="DN20" s="977"/>
      <c r="DO20" s="977"/>
      <c r="DP20" s="978"/>
      <c r="DQ20" s="976"/>
      <c r="DR20" s="977"/>
      <c r="DS20" s="977"/>
      <c r="DT20" s="977"/>
      <c r="DU20" s="978"/>
      <c r="DV20" s="979"/>
      <c r="DW20" s="980"/>
      <c r="DX20" s="980"/>
      <c r="DY20" s="980"/>
      <c r="DZ20" s="981"/>
      <c r="EA20" s="216"/>
    </row>
    <row r="21" spans="1:131" s="217" customFormat="1" ht="26.25" customHeight="1" thickBot="1">
      <c r="A21" s="220">
        <v>15</v>
      </c>
      <c r="B21" s="1017"/>
      <c r="C21" s="1018"/>
      <c r="D21" s="1018"/>
      <c r="E21" s="1018"/>
      <c r="F21" s="1018"/>
      <c r="G21" s="1018"/>
      <c r="H21" s="1018"/>
      <c r="I21" s="1018"/>
      <c r="J21" s="1018"/>
      <c r="K21" s="1018"/>
      <c r="L21" s="1018"/>
      <c r="M21" s="1018"/>
      <c r="N21" s="1018"/>
      <c r="O21" s="1018"/>
      <c r="P21" s="1019"/>
      <c r="Q21" s="1025"/>
      <c r="R21" s="1026"/>
      <c r="S21" s="1026"/>
      <c r="T21" s="1026"/>
      <c r="U21" s="1026"/>
      <c r="V21" s="1026"/>
      <c r="W21" s="1026"/>
      <c r="X21" s="1026"/>
      <c r="Y21" s="1026"/>
      <c r="Z21" s="1026"/>
      <c r="AA21" s="1026"/>
      <c r="AB21" s="1026"/>
      <c r="AC21" s="1026"/>
      <c r="AD21" s="1026"/>
      <c r="AE21" s="1027"/>
      <c r="AF21" s="1022"/>
      <c r="AG21" s="1023"/>
      <c r="AH21" s="1023"/>
      <c r="AI21" s="1023"/>
      <c r="AJ21" s="1024"/>
      <c r="AK21" s="1067"/>
      <c r="AL21" s="1068"/>
      <c r="AM21" s="1068"/>
      <c r="AN21" s="1068"/>
      <c r="AO21" s="1068"/>
      <c r="AP21" s="1068"/>
      <c r="AQ21" s="1068"/>
      <c r="AR21" s="1068"/>
      <c r="AS21" s="1068"/>
      <c r="AT21" s="1068"/>
      <c r="AU21" s="1069"/>
      <c r="AV21" s="1069"/>
      <c r="AW21" s="1069"/>
      <c r="AX21" s="1069"/>
      <c r="AY21" s="1070"/>
      <c r="AZ21" s="214"/>
      <c r="BA21" s="214"/>
      <c r="BB21" s="214"/>
      <c r="BC21" s="214"/>
      <c r="BD21" s="214"/>
      <c r="BE21" s="215"/>
      <c r="BF21" s="215"/>
      <c r="BG21" s="215"/>
      <c r="BH21" s="215"/>
      <c r="BI21" s="215"/>
      <c r="BJ21" s="215"/>
      <c r="BK21" s="215"/>
      <c r="BL21" s="215"/>
      <c r="BM21" s="215"/>
      <c r="BN21" s="215"/>
      <c r="BO21" s="215"/>
      <c r="BP21" s="215"/>
      <c r="BQ21" s="220">
        <v>15</v>
      </c>
      <c r="BR21" s="221"/>
      <c r="BS21" s="979"/>
      <c r="BT21" s="980"/>
      <c r="BU21" s="980"/>
      <c r="BV21" s="980"/>
      <c r="BW21" s="980"/>
      <c r="BX21" s="980"/>
      <c r="BY21" s="980"/>
      <c r="BZ21" s="980"/>
      <c r="CA21" s="980"/>
      <c r="CB21" s="980"/>
      <c r="CC21" s="980"/>
      <c r="CD21" s="980"/>
      <c r="CE21" s="980"/>
      <c r="CF21" s="980"/>
      <c r="CG21" s="1001"/>
      <c r="CH21" s="976"/>
      <c r="CI21" s="977"/>
      <c r="CJ21" s="977"/>
      <c r="CK21" s="977"/>
      <c r="CL21" s="978"/>
      <c r="CM21" s="976"/>
      <c r="CN21" s="977"/>
      <c r="CO21" s="977"/>
      <c r="CP21" s="977"/>
      <c r="CQ21" s="978"/>
      <c r="CR21" s="976"/>
      <c r="CS21" s="977"/>
      <c r="CT21" s="977"/>
      <c r="CU21" s="977"/>
      <c r="CV21" s="978"/>
      <c r="CW21" s="976"/>
      <c r="CX21" s="977"/>
      <c r="CY21" s="977"/>
      <c r="CZ21" s="977"/>
      <c r="DA21" s="978"/>
      <c r="DB21" s="976"/>
      <c r="DC21" s="977"/>
      <c r="DD21" s="977"/>
      <c r="DE21" s="977"/>
      <c r="DF21" s="978"/>
      <c r="DG21" s="976"/>
      <c r="DH21" s="977"/>
      <c r="DI21" s="977"/>
      <c r="DJ21" s="977"/>
      <c r="DK21" s="978"/>
      <c r="DL21" s="976"/>
      <c r="DM21" s="977"/>
      <c r="DN21" s="977"/>
      <c r="DO21" s="977"/>
      <c r="DP21" s="978"/>
      <c r="DQ21" s="976"/>
      <c r="DR21" s="977"/>
      <c r="DS21" s="977"/>
      <c r="DT21" s="977"/>
      <c r="DU21" s="978"/>
      <c r="DV21" s="979"/>
      <c r="DW21" s="980"/>
      <c r="DX21" s="980"/>
      <c r="DY21" s="980"/>
      <c r="DZ21" s="981"/>
      <c r="EA21" s="216"/>
    </row>
    <row r="22" spans="1:131" s="217" customFormat="1" ht="26.25" customHeight="1">
      <c r="A22" s="220">
        <v>16</v>
      </c>
      <c r="B22" s="1017"/>
      <c r="C22" s="1018"/>
      <c r="D22" s="1018"/>
      <c r="E22" s="1018"/>
      <c r="F22" s="1018"/>
      <c r="G22" s="1018"/>
      <c r="H22" s="1018"/>
      <c r="I22" s="1018"/>
      <c r="J22" s="1018"/>
      <c r="K22" s="1018"/>
      <c r="L22" s="1018"/>
      <c r="M22" s="1018"/>
      <c r="N22" s="1018"/>
      <c r="O22" s="1018"/>
      <c r="P22" s="1019"/>
      <c r="Q22" s="1060"/>
      <c r="R22" s="1061"/>
      <c r="S22" s="1061"/>
      <c r="T22" s="1061"/>
      <c r="U22" s="1061"/>
      <c r="V22" s="1061"/>
      <c r="W22" s="1061"/>
      <c r="X22" s="1061"/>
      <c r="Y22" s="1061"/>
      <c r="Z22" s="1061"/>
      <c r="AA22" s="1061"/>
      <c r="AB22" s="1061"/>
      <c r="AC22" s="1061"/>
      <c r="AD22" s="1061"/>
      <c r="AE22" s="1062"/>
      <c r="AF22" s="1022"/>
      <c r="AG22" s="1023"/>
      <c r="AH22" s="1023"/>
      <c r="AI22" s="1023"/>
      <c r="AJ22" s="1024"/>
      <c r="AK22" s="1063"/>
      <c r="AL22" s="1064"/>
      <c r="AM22" s="1064"/>
      <c r="AN22" s="1064"/>
      <c r="AO22" s="1064"/>
      <c r="AP22" s="1064"/>
      <c r="AQ22" s="1064"/>
      <c r="AR22" s="1064"/>
      <c r="AS22" s="1064"/>
      <c r="AT22" s="1064"/>
      <c r="AU22" s="1065"/>
      <c r="AV22" s="1065"/>
      <c r="AW22" s="1065"/>
      <c r="AX22" s="1065"/>
      <c r="AY22" s="1066"/>
      <c r="AZ22" s="1015" t="s">
        <v>375</v>
      </c>
      <c r="BA22" s="1015"/>
      <c r="BB22" s="1015"/>
      <c r="BC22" s="1015"/>
      <c r="BD22" s="1016"/>
      <c r="BE22" s="215"/>
      <c r="BF22" s="215"/>
      <c r="BG22" s="215"/>
      <c r="BH22" s="215"/>
      <c r="BI22" s="215"/>
      <c r="BJ22" s="215"/>
      <c r="BK22" s="215"/>
      <c r="BL22" s="215"/>
      <c r="BM22" s="215"/>
      <c r="BN22" s="215"/>
      <c r="BO22" s="215"/>
      <c r="BP22" s="215"/>
      <c r="BQ22" s="220">
        <v>16</v>
      </c>
      <c r="BR22" s="221"/>
      <c r="BS22" s="979"/>
      <c r="BT22" s="980"/>
      <c r="BU22" s="980"/>
      <c r="BV22" s="980"/>
      <c r="BW22" s="980"/>
      <c r="BX22" s="980"/>
      <c r="BY22" s="980"/>
      <c r="BZ22" s="980"/>
      <c r="CA22" s="980"/>
      <c r="CB22" s="980"/>
      <c r="CC22" s="980"/>
      <c r="CD22" s="980"/>
      <c r="CE22" s="980"/>
      <c r="CF22" s="980"/>
      <c r="CG22" s="1001"/>
      <c r="CH22" s="976"/>
      <c r="CI22" s="977"/>
      <c r="CJ22" s="977"/>
      <c r="CK22" s="977"/>
      <c r="CL22" s="978"/>
      <c r="CM22" s="976"/>
      <c r="CN22" s="977"/>
      <c r="CO22" s="977"/>
      <c r="CP22" s="977"/>
      <c r="CQ22" s="978"/>
      <c r="CR22" s="976"/>
      <c r="CS22" s="977"/>
      <c r="CT22" s="977"/>
      <c r="CU22" s="977"/>
      <c r="CV22" s="978"/>
      <c r="CW22" s="976"/>
      <c r="CX22" s="977"/>
      <c r="CY22" s="977"/>
      <c r="CZ22" s="977"/>
      <c r="DA22" s="978"/>
      <c r="DB22" s="976"/>
      <c r="DC22" s="977"/>
      <c r="DD22" s="977"/>
      <c r="DE22" s="977"/>
      <c r="DF22" s="978"/>
      <c r="DG22" s="976"/>
      <c r="DH22" s="977"/>
      <c r="DI22" s="977"/>
      <c r="DJ22" s="977"/>
      <c r="DK22" s="978"/>
      <c r="DL22" s="976"/>
      <c r="DM22" s="977"/>
      <c r="DN22" s="977"/>
      <c r="DO22" s="977"/>
      <c r="DP22" s="978"/>
      <c r="DQ22" s="976"/>
      <c r="DR22" s="977"/>
      <c r="DS22" s="977"/>
      <c r="DT22" s="977"/>
      <c r="DU22" s="978"/>
      <c r="DV22" s="979"/>
      <c r="DW22" s="980"/>
      <c r="DX22" s="980"/>
      <c r="DY22" s="980"/>
      <c r="DZ22" s="981"/>
      <c r="EA22" s="216"/>
    </row>
    <row r="23" spans="1:131" s="217" customFormat="1" ht="26.25" customHeight="1" thickBot="1">
      <c r="A23" s="222" t="s">
        <v>376</v>
      </c>
      <c r="B23" s="924" t="s">
        <v>377</v>
      </c>
      <c r="C23" s="925"/>
      <c r="D23" s="925"/>
      <c r="E23" s="925"/>
      <c r="F23" s="925"/>
      <c r="G23" s="925"/>
      <c r="H23" s="925"/>
      <c r="I23" s="925"/>
      <c r="J23" s="925"/>
      <c r="K23" s="925"/>
      <c r="L23" s="925"/>
      <c r="M23" s="925"/>
      <c r="N23" s="925"/>
      <c r="O23" s="925"/>
      <c r="P23" s="935"/>
      <c r="Q23" s="1054">
        <v>46383</v>
      </c>
      <c r="R23" s="1048"/>
      <c r="S23" s="1048"/>
      <c r="T23" s="1048"/>
      <c r="U23" s="1048"/>
      <c r="V23" s="1048">
        <v>46186</v>
      </c>
      <c r="W23" s="1048"/>
      <c r="X23" s="1048"/>
      <c r="Y23" s="1048"/>
      <c r="Z23" s="1048"/>
      <c r="AA23" s="1048">
        <v>197</v>
      </c>
      <c r="AB23" s="1048"/>
      <c r="AC23" s="1048"/>
      <c r="AD23" s="1048"/>
      <c r="AE23" s="1055"/>
      <c r="AF23" s="1056">
        <v>142</v>
      </c>
      <c r="AG23" s="1048"/>
      <c r="AH23" s="1048"/>
      <c r="AI23" s="1048"/>
      <c r="AJ23" s="1057"/>
      <c r="AK23" s="1058"/>
      <c r="AL23" s="1059"/>
      <c r="AM23" s="1059"/>
      <c r="AN23" s="1059"/>
      <c r="AO23" s="1059"/>
      <c r="AP23" s="1048">
        <v>28710</v>
      </c>
      <c r="AQ23" s="1048"/>
      <c r="AR23" s="1048"/>
      <c r="AS23" s="1048"/>
      <c r="AT23" s="1048"/>
      <c r="AU23" s="1049"/>
      <c r="AV23" s="1049"/>
      <c r="AW23" s="1049"/>
      <c r="AX23" s="1049"/>
      <c r="AY23" s="1050"/>
      <c r="AZ23" s="1051" t="s">
        <v>122</v>
      </c>
      <c r="BA23" s="1052"/>
      <c r="BB23" s="1052"/>
      <c r="BC23" s="1052"/>
      <c r="BD23" s="1053"/>
      <c r="BE23" s="215"/>
      <c r="BF23" s="215"/>
      <c r="BG23" s="215"/>
      <c r="BH23" s="215"/>
      <c r="BI23" s="215"/>
      <c r="BJ23" s="215"/>
      <c r="BK23" s="215"/>
      <c r="BL23" s="215"/>
      <c r="BM23" s="215"/>
      <c r="BN23" s="215"/>
      <c r="BO23" s="215"/>
      <c r="BP23" s="215"/>
      <c r="BQ23" s="220">
        <v>17</v>
      </c>
      <c r="BR23" s="221"/>
      <c r="BS23" s="979"/>
      <c r="BT23" s="980"/>
      <c r="BU23" s="980"/>
      <c r="BV23" s="980"/>
      <c r="BW23" s="980"/>
      <c r="BX23" s="980"/>
      <c r="BY23" s="980"/>
      <c r="BZ23" s="980"/>
      <c r="CA23" s="980"/>
      <c r="CB23" s="980"/>
      <c r="CC23" s="980"/>
      <c r="CD23" s="980"/>
      <c r="CE23" s="980"/>
      <c r="CF23" s="980"/>
      <c r="CG23" s="1001"/>
      <c r="CH23" s="976"/>
      <c r="CI23" s="977"/>
      <c r="CJ23" s="977"/>
      <c r="CK23" s="977"/>
      <c r="CL23" s="978"/>
      <c r="CM23" s="976"/>
      <c r="CN23" s="977"/>
      <c r="CO23" s="977"/>
      <c r="CP23" s="977"/>
      <c r="CQ23" s="978"/>
      <c r="CR23" s="976"/>
      <c r="CS23" s="977"/>
      <c r="CT23" s="977"/>
      <c r="CU23" s="977"/>
      <c r="CV23" s="978"/>
      <c r="CW23" s="976"/>
      <c r="CX23" s="977"/>
      <c r="CY23" s="977"/>
      <c r="CZ23" s="977"/>
      <c r="DA23" s="978"/>
      <c r="DB23" s="976"/>
      <c r="DC23" s="977"/>
      <c r="DD23" s="977"/>
      <c r="DE23" s="977"/>
      <c r="DF23" s="978"/>
      <c r="DG23" s="976"/>
      <c r="DH23" s="977"/>
      <c r="DI23" s="977"/>
      <c r="DJ23" s="977"/>
      <c r="DK23" s="978"/>
      <c r="DL23" s="976"/>
      <c r="DM23" s="977"/>
      <c r="DN23" s="977"/>
      <c r="DO23" s="977"/>
      <c r="DP23" s="978"/>
      <c r="DQ23" s="976"/>
      <c r="DR23" s="977"/>
      <c r="DS23" s="977"/>
      <c r="DT23" s="977"/>
      <c r="DU23" s="978"/>
      <c r="DV23" s="979"/>
      <c r="DW23" s="980"/>
      <c r="DX23" s="980"/>
      <c r="DY23" s="980"/>
      <c r="DZ23" s="981"/>
      <c r="EA23" s="216"/>
    </row>
    <row r="24" spans="1:131" s="217" customFormat="1" ht="26.25" customHeight="1">
      <c r="A24" s="1047" t="s">
        <v>378</v>
      </c>
      <c r="B24" s="1047"/>
      <c r="C24" s="1047"/>
      <c r="D24" s="1047"/>
      <c r="E24" s="1047"/>
      <c r="F24" s="1047"/>
      <c r="G24" s="1047"/>
      <c r="H24" s="1047"/>
      <c r="I24" s="1047"/>
      <c r="J24" s="1047"/>
      <c r="K24" s="1047"/>
      <c r="L24" s="1047"/>
      <c r="M24" s="1047"/>
      <c r="N24" s="1047"/>
      <c r="O24" s="1047"/>
      <c r="P24" s="1047"/>
      <c r="Q24" s="1047"/>
      <c r="R24" s="1047"/>
      <c r="S24" s="1047"/>
      <c r="T24" s="1047"/>
      <c r="U24" s="1047"/>
      <c r="V24" s="1047"/>
      <c r="W24" s="1047"/>
      <c r="X24" s="1047"/>
      <c r="Y24" s="1047"/>
      <c r="Z24" s="1047"/>
      <c r="AA24" s="1047"/>
      <c r="AB24" s="1047"/>
      <c r="AC24" s="1047"/>
      <c r="AD24" s="1047"/>
      <c r="AE24" s="1047"/>
      <c r="AF24" s="1047"/>
      <c r="AG24" s="1047"/>
      <c r="AH24" s="1047"/>
      <c r="AI24" s="1047"/>
      <c r="AJ24" s="1047"/>
      <c r="AK24" s="1047"/>
      <c r="AL24" s="1047"/>
      <c r="AM24" s="1047"/>
      <c r="AN24" s="1047"/>
      <c r="AO24" s="1047"/>
      <c r="AP24" s="1047"/>
      <c r="AQ24" s="1047"/>
      <c r="AR24" s="1047"/>
      <c r="AS24" s="1047"/>
      <c r="AT24" s="1047"/>
      <c r="AU24" s="1047"/>
      <c r="AV24" s="1047"/>
      <c r="AW24" s="1047"/>
      <c r="AX24" s="1047"/>
      <c r="AY24" s="1047"/>
      <c r="AZ24" s="214"/>
      <c r="BA24" s="214"/>
      <c r="BB24" s="214"/>
      <c r="BC24" s="214"/>
      <c r="BD24" s="214"/>
      <c r="BE24" s="215"/>
      <c r="BF24" s="215"/>
      <c r="BG24" s="215"/>
      <c r="BH24" s="215"/>
      <c r="BI24" s="215"/>
      <c r="BJ24" s="215"/>
      <c r="BK24" s="215"/>
      <c r="BL24" s="215"/>
      <c r="BM24" s="215"/>
      <c r="BN24" s="215"/>
      <c r="BO24" s="215"/>
      <c r="BP24" s="215"/>
      <c r="BQ24" s="220">
        <v>18</v>
      </c>
      <c r="BR24" s="221"/>
      <c r="BS24" s="979"/>
      <c r="BT24" s="980"/>
      <c r="BU24" s="980"/>
      <c r="BV24" s="980"/>
      <c r="BW24" s="980"/>
      <c r="BX24" s="980"/>
      <c r="BY24" s="980"/>
      <c r="BZ24" s="980"/>
      <c r="CA24" s="980"/>
      <c r="CB24" s="980"/>
      <c r="CC24" s="980"/>
      <c r="CD24" s="980"/>
      <c r="CE24" s="980"/>
      <c r="CF24" s="980"/>
      <c r="CG24" s="1001"/>
      <c r="CH24" s="976"/>
      <c r="CI24" s="977"/>
      <c r="CJ24" s="977"/>
      <c r="CK24" s="977"/>
      <c r="CL24" s="978"/>
      <c r="CM24" s="976"/>
      <c r="CN24" s="977"/>
      <c r="CO24" s="977"/>
      <c r="CP24" s="977"/>
      <c r="CQ24" s="978"/>
      <c r="CR24" s="976"/>
      <c r="CS24" s="977"/>
      <c r="CT24" s="977"/>
      <c r="CU24" s="977"/>
      <c r="CV24" s="978"/>
      <c r="CW24" s="976"/>
      <c r="CX24" s="977"/>
      <c r="CY24" s="977"/>
      <c r="CZ24" s="977"/>
      <c r="DA24" s="978"/>
      <c r="DB24" s="976"/>
      <c r="DC24" s="977"/>
      <c r="DD24" s="977"/>
      <c r="DE24" s="977"/>
      <c r="DF24" s="978"/>
      <c r="DG24" s="976"/>
      <c r="DH24" s="977"/>
      <c r="DI24" s="977"/>
      <c r="DJ24" s="977"/>
      <c r="DK24" s="978"/>
      <c r="DL24" s="976"/>
      <c r="DM24" s="977"/>
      <c r="DN24" s="977"/>
      <c r="DO24" s="977"/>
      <c r="DP24" s="978"/>
      <c r="DQ24" s="976"/>
      <c r="DR24" s="977"/>
      <c r="DS24" s="977"/>
      <c r="DT24" s="977"/>
      <c r="DU24" s="978"/>
      <c r="DV24" s="979"/>
      <c r="DW24" s="980"/>
      <c r="DX24" s="980"/>
      <c r="DY24" s="980"/>
      <c r="DZ24" s="981"/>
      <c r="EA24" s="216"/>
    </row>
    <row r="25" spans="1:131" ht="26.25" customHeight="1" thickBot="1">
      <c r="A25" s="1046" t="s">
        <v>379</v>
      </c>
      <c r="B25" s="1046"/>
      <c r="C25" s="1046"/>
      <c r="D25" s="1046"/>
      <c r="E25" s="1046"/>
      <c r="F25" s="1046"/>
      <c r="G25" s="1046"/>
      <c r="H25" s="1046"/>
      <c r="I25" s="1046"/>
      <c r="J25" s="1046"/>
      <c r="K25" s="1046"/>
      <c r="L25" s="1046"/>
      <c r="M25" s="1046"/>
      <c r="N25" s="1046"/>
      <c r="O25" s="1046"/>
      <c r="P25" s="1046"/>
      <c r="Q25" s="1046"/>
      <c r="R25" s="1046"/>
      <c r="S25" s="1046"/>
      <c r="T25" s="1046"/>
      <c r="U25" s="1046"/>
      <c r="V25" s="1046"/>
      <c r="W25" s="1046"/>
      <c r="X25" s="1046"/>
      <c r="Y25" s="1046"/>
      <c r="Z25" s="1046"/>
      <c r="AA25" s="1046"/>
      <c r="AB25" s="1046"/>
      <c r="AC25" s="1046"/>
      <c r="AD25" s="1046"/>
      <c r="AE25" s="1046"/>
      <c r="AF25" s="1046"/>
      <c r="AG25" s="1046"/>
      <c r="AH25" s="1046"/>
      <c r="AI25" s="1046"/>
      <c r="AJ25" s="1046"/>
      <c r="AK25" s="1046"/>
      <c r="AL25" s="1046"/>
      <c r="AM25" s="1046"/>
      <c r="AN25" s="1046"/>
      <c r="AO25" s="1046"/>
      <c r="AP25" s="1046"/>
      <c r="AQ25" s="1046"/>
      <c r="AR25" s="1046"/>
      <c r="AS25" s="1046"/>
      <c r="AT25" s="1046"/>
      <c r="AU25" s="1046"/>
      <c r="AV25" s="1046"/>
      <c r="AW25" s="1046"/>
      <c r="AX25" s="1046"/>
      <c r="AY25" s="1046"/>
      <c r="AZ25" s="1046"/>
      <c r="BA25" s="1046"/>
      <c r="BB25" s="1046"/>
      <c r="BC25" s="1046"/>
      <c r="BD25" s="1046"/>
      <c r="BE25" s="1046"/>
      <c r="BF25" s="1046"/>
      <c r="BG25" s="1046"/>
      <c r="BH25" s="1046"/>
      <c r="BI25" s="1046"/>
      <c r="BJ25" s="214"/>
      <c r="BK25" s="214"/>
      <c r="BL25" s="214"/>
      <c r="BM25" s="214"/>
      <c r="BN25" s="214"/>
      <c r="BO25" s="223"/>
      <c r="BP25" s="223"/>
      <c r="BQ25" s="220">
        <v>19</v>
      </c>
      <c r="BR25" s="221"/>
      <c r="BS25" s="979"/>
      <c r="BT25" s="980"/>
      <c r="BU25" s="980"/>
      <c r="BV25" s="980"/>
      <c r="BW25" s="980"/>
      <c r="BX25" s="980"/>
      <c r="BY25" s="980"/>
      <c r="BZ25" s="980"/>
      <c r="CA25" s="980"/>
      <c r="CB25" s="980"/>
      <c r="CC25" s="980"/>
      <c r="CD25" s="980"/>
      <c r="CE25" s="980"/>
      <c r="CF25" s="980"/>
      <c r="CG25" s="1001"/>
      <c r="CH25" s="976"/>
      <c r="CI25" s="977"/>
      <c r="CJ25" s="977"/>
      <c r="CK25" s="977"/>
      <c r="CL25" s="978"/>
      <c r="CM25" s="976"/>
      <c r="CN25" s="977"/>
      <c r="CO25" s="977"/>
      <c r="CP25" s="977"/>
      <c r="CQ25" s="978"/>
      <c r="CR25" s="976"/>
      <c r="CS25" s="977"/>
      <c r="CT25" s="977"/>
      <c r="CU25" s="977"/>
      <c r="CV25" s="978"/>
      <c r="CW25" s="976"/>
      <c r="CX25" s="977"/>
      <c r="CY25" s="977"/>
      <c r="CZ25" s="977"/>
      <c r="DA25" s="978"/>
      <c r="DB25" s="976"/>
      <c r="DC25" s="977"/>
      <c r="DD25" s="977"/>
      <c r="DE25" s="977"/>
      <c r="DF25" s="978"/>
      <c r="DG25" s="976"/>
      <c r="DH25" s="977"/>
      <c r="DI25" s="977"/>
      <c r="DJ25" s="977"/>
      <c r="DK25" s="978"/>
      <c r="DL25" s="976"/>
      <c r="DM25" s="977"/>
      <c r="DN25" s="977"/>
      <c r="DO25" s="977"/>
      <c r="DP25" s="978"/>
      <c r="DQ25" s="976"/>
      <c r="DR25" s="977"/>
      <c r="DS25" s="977"/>
      <c r="DT25" s="977"/>
      <c r="DU25" s="978"/>
      <c r="DV25" s="979"/>
      <c r="DW25" s="980"/>
      <c r="DX25" s="980"/>
      <c r="DY25" s="980"/>
      <c r="DZ25" s="981"/>
      <c r="EA25" s="212"/>
    </row>
    <row r="26" spans="1:131" ht="26.25" customHeight="1">
      <c r="A26" s="982" t="s">
        <v>357</v>
      </c>
      <c r="B26" s="983"/>
      <c r="C26" s="983"/>
      <c r="D26" s="983"/>
      <c r="E26" s="983"/>
      <c r="F26" s="983"/>
      <c r="G26" s="983"/>
      <c r="H26" s="983"/>
      <c r="I26" s="983"/>
      <c r="J26" s="983"/>
      <c r="K26" s="983"/>
      <c r="L26" s="983"/>
      <c r="M26" s="983"/>
      <c r="N26" s="983"/>
      <c r="O26" s="983"/>
      <c r="P26" s="984"/>
      <c r="Q26" s="988" t="s">
        <v>380</v>
      </c>
      <c r="R26" s="989"/>
      <c r="S26" s="989"/>
      <c r="T26" s="989"/>
      <c r="U26" s="990"/>
      <c r="V26" s="988" t="s">
        <v>381</v>
      </c>
      <c r="W26" s="989"/>
      <c r="X26" s="989"/>
      <c r="Y26" s="989"/>
      <c r="Z26" s="990"/>
      <c r="AA26" s="988" t="s">
        <v>382</v>
      </c>
      <c r="AB26" s="989"/>
      <c r="AC26" s="989"/>
      <c r="AD26" s="989"/>
      <c r="AE26" s="989"/>
      <c r="AF26" s="1042" t="s">
        <v>383</v>
      </c>
      <c r="AG26" s="995"/>
      <c r="AH26" s="995"/>
      <c r="AI26" s="995"/>
      <c r="AJ26" s="1043"/>
      <c r="AK26" s="989" t="s">
        <v>384</v>
      </c>
      <c r="AL26" s="989"/>
      <c r="AM26" s="989"/>
      <c r="AN26" s="989"/>
      <c r="AO26" s="990"/>
      <c r="AP26" s="988" t="s">
        <v>385</v>
      </c>
      <c r="AQ26" s="989"/>
      <c r="AR26" s="989"/>
      <c r="AS26" s="989"/>
      <c r="AT26" s="990"/>
      <c r="AU26" s="988" t="s">
        <v>386</v>
      </c>
      <c r="AV26" s="989"/>
      <c r="AW26" s="989"/>
      <c r="AX26" s="989"/>
      <c r="AY26" s="990"/>
      <c r="AZ26" s="988" t="s">
        <v>387</v>
      </c>
      <c r="BA26" s="989"/>
      <c r="BB26" s="989"/>
      <c r="BC26" s="989"/>
      <c r="BD26" s="990"/>
      <c r="BE26" s="988" t="s">
        <v>364</v>
      </c>
      <c r="BF26" s="989"/>
      <c r="BG26" s="989"/>
      <c r="BH26" s="989"/>
      <c r="BI26" s="1002"/>
      <c r="BJ26" s="214"/>
      <c r="BK26" s="214"/>
      <c r="BL26" s="214"/>
      <c r="BM26" s="214"/>
      <c r="BN26" s="214"/>
      <c r="BO26" s="223"/>
      <c r="BP26" s="223"/>
      <c r="BQ26" s="220">
        <v>20</v>
      </c>
      <c r="BR26" s="221"/>
      <c r="BS26" s="979"/>
      <c r="BT26" s="980"/>
      <c r="BU26" s="980"/>
      <c r="BV26" s="980"/>
      <c r="BW26" s="980"/>
      <c r="BX26" s="980"/>
      <c r="BY26" s="980"/>
      <c r="BZ26" s="980"/>
      <c r="CA26" s="980"/>
      <c r="CB26" s="980"/>
      <c r="CC26" s="980"/>
      <c r="CD26" s="980"/>
      <c r="CE26" s="980"/>
      <c r="CF26" s="980"/>
      <c r="CG26" s="1001"/>
      <c r="CH26" s="976"/>
      <c r="CI26" s="977"/>
      <c r="CJ26" s="977"/>
      <c r="CK26" s="977"/>
      <c r="CL26" s="978"/>
      <c r="CM26" s="976"/>
      <c r="CN26" s="977"/>
      <c r="CO26" s="977"/>
      <c r="CP26" s="977"/>
      <c r="CQ26" s="978"/>
      <c r="CR26" s="976"/>
      <c r="CS26" s="977"/>
      <c r="CT26" s="977"/>
      <c r="CU26" s="977"/>
      <c r="CV26" s="978"/>
      <c r="CW26" s="976"/>
      <c r="CX26" s="977"/>
      <c r="CY26" s="977"/>
      <c r="CZ26" s="977"/>
      <c r="DA26" s="978"/>
      <c r="DB26" s="976"/>
      <c r="DC26" s="977"/>
      <c r="DD26" s="977"/>
      <c r="DE26" s="977"/>
      <c r="DF26" s="978"/>
      <c r="DG26" s="976"/>
      <c r="DH26" s="977"/>
      <c r="DI26" s="977"/>
      <c r="DJ26" s="977"/>
      <c r="DK26" s="978"/>
      <c r="DL26" s="976"/>
      <c r="DM26" s="977"/>
      <c r="DN26" s="977"/>
      <c r="DO26" s="977"/>
      <c r="DP26" s="978"/>
      <c r="DQ26" s="976"/>
      <c r="DR26" s="977"/>
      <c r="DS26" s="977"/>
      <c r="DT26" s="977"/>
      <c r="DU26" s="978"/>
      <c r="DV26" s="979"/>
      <c r="DW26" s="980"/>
      <c r="DX26" s="980"/>
      <c r="DY26" s="980"/>
      <c r="DZ26" s="981"/>
      <c r="EA26" s="212"/>
    </row>
    <row r="27" spans="1:131" ht="26.25" customHeight="1" thickBot="1">
      <c r="A27" s="985"/>
      <c r="B27" s="986"/>
      <c r="C27" s="986"/>
      <c r="D27" s="986"/>
      <c r="E27" s="986"/>
      <c r="F27" s="986"/>
      <c r="G27" s="986"/>
      <c r="H27" s="986"/>
      <c r="I27" s="986"/>
      <c r="J27" s="986"/>
      <c r="K27" s="986"/>
      <c r="L27" s="986"/>
      <c r="M27" s="986"/>
      <c r="N27" s="986"/>
      <c r="O27" s="986"/>
      <c r="P27" s="987"/>
      <c r="Q27" s="991"/>
      <c r="R27" s="992"/>
      <c r="S27" s="992"/>
      <c r="T27" s="992"/>
      <c r="U27" s="993"/>
      <c r="V27" s="991"/>
      <c r="W27" s="992"/>
      <c r="X27" s="992"/>
      <c r="Y27" s="992"/>
      <c r="Z27" s="993"/>
      <c r="AA27" s="991"/>
      <c r="AB27" s="992"/>
      <c r="AC27" s="992"/>
      <c r="AD27" s="992"/>
      <c r="AE27" s="992"/>
      <c r="AF27" s="1044"/>
      <c r="AG27" s="998"/>
      <c r="AH27" s="998"/>
      <c r="AI27" s="998"/>
      <c r="AJ27" s="1045"/>
      <c r="AK27" s="992"/>
      <c r="AL27" s="992"/>
      <c r="AM27" s="992"/>
      <c r="AN27" s="992"/>
      <c r="AO27" s="993"/>
      <c r="AP27" s="991"/>
      <c r="AQ27" s="992"/>
      <c r="AR27" s="992"/>
      <c r="AS27" s="992"/>
      <c r="AT27" s="993"/>
      <c r="AU27" s="991"/>
      <c r="AV27" s="992"/>
      <c r="AW27" s="992"/>
      <c r="AX27" s="992"/>
      <c r="AY27" s="993"/>
      <c r="AZ27" s="991"/>
      <c r="BA27" s="992"/>
      <c r="BB27" s="992"/>
      <c r="BC27" s="992"/>
      <c r="BD27" s="993"/>
      <c r="BE27" s="991"/>
      <c r="BF27" s="992"/>
      <c r="BG27" s="992"/>
      <c r="BH27" s="992"/>
      <c r="BI27" s="1003"/>
      <c r="BJ27" s="214"/>
      <c r="BK27" s="214"/>
      <c r="BL27" s="214"/>
      <c r="BM27" s="214"/>
      <c r="BN27" s="214"/>
      <c r="BO27" s="223"/>
      <c r="BP27" s="223"/>
      <c r="BQ27" s="220">
        <v>21</v>
      </c>
      <c r="BR27" s="221"/>
      <c r="BS27" s="979"/>
      <c r="BT27" s="980"/>
      <c r="BU27" s="980"/>
      <c r="BV27" s="980"/>
      <c r="BW27" s="980"/>
      <c r="BX27" s="980"/>
      <c r="BY27" s="980"/>
      <c r="BZ27" s="980"/>
      <c r="CA27" s="980"/>
      <c r="CB27" s="980"/>
      <c r="CC27" s="980"/>
      <c r="CD27" s="980"/>
      <c r="CE27" s="980"/>
      <c r="CF27" s="980"/>
      <c r="CG27" s="1001"/>
      <c r="CH27" s="976"/>
      <c r="CI27" s="977"/>
      <c r="CJ27" s="977"/>
      <c r="CK27" s="977"/>
      <c r="CL27" s="978"/>
      <c r="CM27" s="976"/>
      <c r="CN27" s="977"/>
      <c r="CO27" s="977"/>
      <c r="CP27" s="977"/>
      <c r="CQ27" s="978"/>
      <c r="CR27" s="976"/>
      <c r="CS27" s="977"/>
      <c r="CT27" s="977"/>
      <c r="CU27" s="977"/>
      <c r="CV27" s="978"/>
      <c r="CW27" s="976"/>
      <c r="CX27" s="977"/>
      <c r="CY27" s="977"/>
      <c r="CZ27" s="977"/>
      <c r="DA27" s="978"/>
      <c r="DB27" s="976"/>
      <c r="DC27" s="977"/>
      <c r="DD27" s="977"/>
      <c r="DE27" s="977"/>
      <c r="DF27" s="978"/>
      <c r="DG27" s="976"/>
      <c r="DH27" s="977"/>
      <c r="DI27" s="977"/>
      <c r="DJ27" s="977"/>
      <c r="DK27" s="978"/>
      <c r="DL27" s="976"/>
      <c r="DM27" s="977"/>
      <c r="DN27" s="977"/>
      <c r="DO27" s="977"/>
      <c r="DP27" s="978"/>
      <c r="DQ27" s="976"/>
      <c r="DR27" s="977"/>
      <c r="DS27" s="977"/>
      <c r="DT27" s="977"/>
      <c r="DU27" s="978"/>
      <c r="DV27" s="979"/>
      <c r="DW27" s="980"/>
      <c r="DX27" s="980"/>
      <c r="DY27" s="980"/>
      <c r="DZ27" s="981"/>
      <c r="EA27" s="212"/>
    </row>
    <row r="28" spans="1:131" ht="26.25" customHeight="1" thickTop="1">
      <c r="A28" s="224">
        <v>1</v>
      </c>
      <c r="B28" s="1034" t="s">
        <v>388</v>
      </c>
      <c r="C28" s="1035"/>
      <c r="D28" s="1035"/>
      <c r="E28" s="1035"/>
      <c r="F28" s="1035"/>
      <c r="G28" s="1035"/>
      <c r="H28" s="1035"/>
      <c r="I28" s="1035"/>
      <c r="J28" s="1035"/>
      <c r="K28" s="1035"/>
      <c r="L28" s="1035"/>
      <c r="M28" s="1035"/>
      <c r="N28" s="1035"/>
      <c r="O28" s="1035"/>
      <c r="P28" s="1036"/>
      <c r="Q28" s="1037">
        <v>10007</v>
      </c>
      <c r="R28" s="1038"/>
      <c r="S28" s="1038"/>
      <c r="T28" s="1038"/>
      <c r="U28" s="1038"/>
      <c r="V28" s="1038">
        <v>9701</v>
      </c>
      <c r="W28" s="1038"/>
      <c r="X28" s="1038"/>
      <c r="Y28" s="1038"/>
      <c r="Z28" s="1038"/>
      <c r="AA28" s="1038">
        <v>306</v>
      </c>
      <c r="AB28" s="1038"/>
      <c r="AC28" s="1038"/>
      <c r="AD28" s="1038"/>
      <c r="AE28" s="1039"/>
      <c r="AF28" s="1040">
        <v>306</v>
      </c>
      <c r="AG28" s="1038"/>
      <c r="AH28" s="1038"/>
      <c r="AI28" s="1038"/>
      <c r="AJ28" s="1041"/>
      <c r="AK28" s="1029">
        <v>1032</v>
      </c>
      <c r="AL28" s="1030"/>
      <c r="AM28" s="1030"/>
      <c r="AN28" s="1030"/>
      <c r="AO28" s="1030"/>
      <c r="AP28" s="1030" t="s">
        <v>548</v>
      </c>
      <c r="AQ28" s="1030"/>
      <c r="AR28" s="1030"/>
      <c r="AS28" s="1030"/>
      <c r="AT28" s="1030"/>
      <c r="AU28" s="1030" t="s">
        <v>548</v>
      </c>
      <c r="AV28" s="1030"/>
      <c r="AW28" s="1030"/>
      <c r="AX28" s="1030"/>
      <c r="AY28" s="1030"/>
      <c r="AZ28" s="1031" t="s">
        <v>548</v>
      </c>
      <c r="BA28" s="1031"/>
      <c r="BB28" s="1031"/>
      <c r="BC28" s="1031"/>
      <c r="BD28" s="1031"/>
      <c r="BE28" s="1032"/>
      <c r="BF28" s="1032"/>
      <c r="BG28" s="1032"/>
      <c r="BH28" s="1032"/>
      <c r="BI28" s="1033"/>
      <c r="BJ28" s="214"/>
      <c r="BK28" s="214"/>
      <c r="BL28" s="214"/>
      <c r="BM28" s="214"/>
      <c r="BN28" s="214"/>
      <c r="BO28" s="223"/>
      <c r="BP28" s="223"/>
      <c r="BQ28" s="220">
        <v>22</v>
      </c>
      <c r="BR28" s="221"/>
      <c r="BS28" s="979"/>
      <c r="BT28" s="980"/>
      <c r="BU28" s="980"/>
      <c r="BV28" s="980"/>
      <c r="BW28" s="980"/>
      <c r="BX28" s="980"/>
      <c r="BY28" s="980"/>
      <c r="BZ28" s="980"/>
      <c r="CA28" s="980"/>
      <c r="CB28" s="980"/>
      <c r="CC28" s="980"/>
      <c r="CD28" s="980"/>
      <c r="CE28" s="980"/>
      <c r="CF28" s="980"/>
      <c r="CG28" s="1001"/>
      <c r="CH28" s="976"/>
      <c r="CI28" s="977"/>
      <c r="CJ28" s="977"/>
      <c r="CK28" s="977"/>
      <c r="CL28" s="978"/>
      <c r="CM28" s="976"/>
      <c r="CN28" s="977"/>
      <c r="CO28" s="977"/>
      <c r="CP28" s="977"/>
      <c r="CQ28" s="978"/>
      <c r="CR28" s="976"/>
      <c r="CS28" s="977"/>
      <c r="CT28" s="977"/>
      <c r="CU28" s="977"/>
      <c r="CV28" s="978"/>
      <c r="CW28" s="976"/>
      <c r="CX28" s="977"/>
      <c r="CY28" s="977"/>
      <c r="CZ28" s="977"/>
      <c r="DA28" s="978"/>
      <c r="DB28" s="976"/>
      <c r="DC28" s="977"/>
      <c r="DD28" s="977"/>
      <c r="DE28" s="977"/>
      <c r="DF28" s="978"/>
      <c r="DG28" s="976"/>
      <c r="DH28" s="977"/>
      <c r="DI28" s="977"/>
      <c r="DJ28" s="977"/>
      <c r="DK28" s="978"/>
      <c r="DL28" s="976"/>
      <c r="DM28" s="977"/>
      <c r="DN28" s="977"/>
      <c r="DO28" s="977"/>
      <c r="DP28" s="978"/>
      <c r="DQ28" s="976"/>
      <c r="DR28" s="977"/>
      <c r="DS28" s="977"/>
      <c r="DT28" s="977"/>
      <c r="DU28" s="978"/>
      <c r="DV28" s="979"/>
      <c r="DW28" s="980"/>
      <c r="DX28" s="980"/>
      <c r="DY28" s="980"/>
      <c r="DZ28" s="981"/>
      <c r="EA28" s="212"/>
    </row>
    <row r="29" spans="1:131" ht="26.25" customHeight="1">
      <c r="A29" s="224">
        <v>2</v>
      </c>
      <c r="B29" s="1017" t="s">
        <v>389</v>
      </c>
      <c r="C29" s="1018"/>
      <c r="D29" s="1018"/>
      <c r="E29" s="1018"/>
      <c r="F29" s="1018"/>
      <c r="G29" s="1018"/>
      <c r="H29" s="1018"/>
      <c r="I29" s="1018"/>
      <c r="J29" s="1018"/>
      <c r="K29" s="1018"/>
      <c r="L29" s="1018"/>
      <c r="M29" s="1018"/>
      <c r="N29" s="1018"/>
      <c r="O29" s="1018"/>
      <c r="P29" s="1019"/>
      <c r="Q29" s="1025">
        <v>10564</v>
      </c>
      <c r="R29" s="1026"/>
      <c r="S29" s="1026"/>
      <c r="T29" s="1026"/>
      <c r="U29" s="1026"/>
      <c r="V29" s="1026">
        <v>10349</v>
      </c>
      <c r="W29" s="1026"/>
      <c r="X29" s="1026"/>
      <c r="Y29" s="1026"/>
      <c r="Z29" s="1026"/>
      <c r="AA29" s="1026">
        <v>215</v>
      </c>
      <c r="AB29" s="1026"/>
      <c r="AC29" s="1026"/>
      <c r="AD29" s="1026"/>
      <c r="AE29" s="1027"/>
      <c r="AF29" s="1022">
        <v>215</v>
      </c>
      <c r="AG29" s="1023"/>
      <c r="AH29" s="1023"/>
      <c r="AI29" s="1023"/>
      <c r="AJ29" s="1024"/>
      <c r="AK29" s="967">
        <v>1624</v>
      </c>
      <c r="AL29" s="958"/>
      <c r="AM29" s="958"/>
      <c r="AN29" s="958"/>
      <c r="AO29" s="958"/>
      <c r="AP29" s="958" t="s">
        <v>487</v>
      </c>
      <c r="AQ29" s="958"/>
      <c r="AR29" s="958"/>
      <c r="AS29" s="958"/>
      <c r="AT29" s="958"/>
      <c r="AU29" s="958" t="s">
        <v>487</v>
      </c>
      <c r="AV29" s="958"/>
      <c r="AW29" s="958"/>
      <c r="AX29" s="958"/>
      <c r="AY29" s="958"/>
      <c r="AZ29" s="1028" t="s">
        <v>487</v>
      </c>
      <c r="BA29" s="1028"/>
      <c r="BB29" s="1028"/>
      <c r="BC29" s="1028"/>
      <c r="BD29" s="1028"/>
      <c r="BE29" s="959"/>
      <c r="BF29" s="959"/>
      <c r="BG29" s="959"/>
      <c r="BH29" s="959"/>
      <c r="BI29" s="960"/>
      <c r="BJ29" s="214"/>
      <c r="BK29" s="214"/>
      <c r="BL29" s="214"/>
      <c r="BM29" s="214"/>
      <c r="BN29" s="214"/>
      <c r="BO29" s="223"/>
      <c r="BP29" s="223"/>
      <c r="BQ29" s="220">
        <v>23</v>
      </c>
      <c r="BR29" s="221"/>
      <c r="BS29" s="979"/>
      <c r="BT29" s="980"/>
      <c r="BU29" s="980"/>
      <c r="BV29" s="980"/>
      <c r="BW29" s="980"/>
      <c r="BX29" s="980"/>
      <c r="BY29" s="980"/>
      <c r="BZ29" s="980"/>
      <c r="CA29" s="980"/>
      <c r="CB29" s="980"/>
      <c r="CC29" s="980"/>
      <c r="CD29" s="980"/>
      <c r="CE29" s="980"/>
      <c r="CF29" s="980"/>
      <c r="CG29" s="1001"/>
      <c r="CH29" s="976"/>
      <c r="CI29" s="977"/>
      <c r="CJ29" s="977"/>
      <c r="CK29" s="977"/>
      <c r="CL29" s="978"/>
      <c r="CM29" s="976"/>
      <c r="CN29" s="977"/>
      <c r="CO29" s="977"/>
      <c r="CP29" s="977"/>
      <c r="CQ29" s="978"/>
      <c r="CR29" s="976"/>
      <c r="CS29" s="977"/>
      <c r="CT29" s="977"/>
      <c r="CU29" s="977"/>
      <c r="CV29" s="978"/>
      <c r="CW29" s="976"/>
      <c r="CX29" s="977"/>
      <c r="CY29" s="977"/>
      <c r="CZ29" s="977"/>
      <c r="DA29" s="978"/>
      <c r="DB29" s="976"/>
      <c r="DC29" s="977"/>
      <c r="DD29" s="977"/>
      <c r="DE29" s="977"/>
      <c r="DF29" s="978"/>
      <c r="DG29" s="976"/>
      <c r="DH29" s="977"/>
      <c r="DI29" s="977"/>
      <c r="DJ29" s="977"/>
      <c r="DK29" s="978"/>
      <c r="DL29" s="976"/>
      <c r="DM29" s="977"/>
      <c r="DN29" s="977"/>
      <c r="DO29" s="977"/>
      <c r="DP29" s="978"/>
      <c r="DQ29" s="976"/>
      <c r="DR29" s="977"/>
      <c r="DS29" s="977"/>
      <c r="DT29" s="977"/>
      <c r="DU29" s="978"/>
      <c r="DV29" s="979"/>
      <c r="DW29" s="980"/>
      <c r="DX29" s="980"/>
      <c r="DY29" s="980"/>
      <c r="DZ29" s="981"/>
      <c r="EA29" s="212"/>
    </row>
    <row r="30" spans="1:131" ht="26.25" customHeight="1">
      <c r="A30" s="224">
        <v>3</v>
      </c>
      <c r="B30" s="1017" t="s">
        <v>390</v>
      </c>
      <c r="C30" s="1018"/>
      <c r="D30" s="1018"/>
      <c r="E30" s="1018"/>
      <c r="F30" s="1018"/>
      <c r="G30" s="1018"/>
      <c r="H30" s="1018"/>
      <c r="I30" s="1018"/>
      <c r="J30" s="1018"/>
      <c r="K30" s="1018"/>
      <c r="L30" s="1018"/>
      <c r="M30" s="1018"/>
      <c r="N30" s="1018"/>
      <c r="O30" s="1018"/>
      <c r="P30" s="1019"/>
      <c r="Q30" s="1025">
        <v>2416</v>
      </c>
      <c r="R30" s="1026"/>
      <c r="S30" s="1026"/>
      <c r="T30" s="1026"/>
      <c r="U30" s="1026"/>
      <c r="V30" s="1026">
        <v>2331</v>
      </c>
      <c r="W30" s="1026"/>
      <c r="X30" s="1026"/>
      <c r="Y30" s="1026"/>
      <c r="Z30" s="1026"/>
      <c r="AA30" s="1026">
        <v>84</v>
      </c>
      <c r="AB30" s="1026"/>
      <c r="AC30" s="1026"/>
      <c r="AD30" s="1026"/>
      <c r="AE30" s="1027"/>
      <c r="AF30" s="1022">
        <v>84</v>
      </c>
      <c r="AG30" s="1023"/>
      <c r="AH30" s="1023"/>
      <c r="AI30" s="1023"/>
      <c r="AJ30" s="1024"/>
      <c r="AK30" s="967">
        <v>430</v>
      </c>
      <c r="AL30" s="958"/>
      <c r="AM30" s="958"/>
      <c r="AN30" s="958"/>
      <c r="AO30" s="958"/>
      <c r="AP30" s="958" t="s">
        <v>487</v>
      </c>
      <c r="AQ30" s="958"/>
      <c r="AR30" s="958"/>
      <c r="AS30" s="958"/>
      <c r="AT30" s="958"/>
      <c r="AU30" s="958" t="s">
        <v>487</v>
      </c>
      <c r="AV30" s="958"/>
      <c r="AW30" s="958"/>
      <c r="AX30" s="958"/>
      <c r="AY30" s="958"/>
      <c r="AZ30" s="1028" t="s">
        <v>487</v>
      </c>
      <c r="BA30" s="1028"/>
      <c r="BB30" s="1028"/>
      <c r="BC30" s="1028"/>
      <c r="BD30" s="1028"/>
      <c r="BE30" s="959"/>
      <c r="BF30" s="959"/>
      <c r="BG30" s="959"/>
      <c r="BH30" s="959"/>
      <c r="BI30" s="960"/>
      <c r="BJ30" s="214"/>
      <c r="BK30" s="214"/>
      <c r="BL30" s="214"/>
      <c r="BM30" s="214"/>
      <c r="BN30" s="214"/>
      <c r="BO30" s="223"/>
      <c r="BP30" s="223"/>
      <c r="BQ30" s="220">
        <v>24</v>
      </c>
      <c r="BR30" s="221"/>
      <c r="BS30" s="979"/>
      <c r="BT30" s="980"/>
      <c r="BU30" s="980"/>
      <c r="BV30" s="980"/>
      <c r="BW30" s="980"/>
      <c r="BX30" s="980"/>
      <c r="BY30" s="980"/>
      <c r="BZ30" s="980"/>
      <c r="CA30" s="980"/>
      <c r="CB30" s="980"/>
      <c r="CC30" s="980"/>
      <c r="CD30" s="980"/>
      <c r="CE30" s="980"/>
      <c r="CF30" s="980"/>
      <c r="CG30" s="1001"/>
      <c r="CH30" s="976"/>
      <c r="CI30" s="977"/>
      <c r="CJ30" s="977"/>
      <c r="CK30" s="977"/>
      <c r="CL30" s="978"/>
      <c r="CM30" s="976"/>
      <c r="CN30" s="977"/>
      <c r="CO30" s="977"/>
      <c r="CP30" s="977"/>
      <c r="CQ30" s="978"/>
      <c r="CR30" s="976"/>
      <c r="CS30" s="977"/>
      <c r="CT30" s="977"/>
      <c r="CU30" s="977"/>
      <c r="CV30" s="978"/>
      <c r="CW30" s="976"/>
      <c r="CX30" s="977"/>
      <c r="CY30" s="977"/>
      <c r="CZ30" s="977"/>
      <c r="DA30" s="978"/>
      <c r="DB30" s="976"/>
      <c r="DC30" s="977"/>
      <c r="DD30" s="977"/>
      <c r="DE30" s="977"/>
      <c r="DF30" s="978"/>
      <c r="DG30" s="976"/>
      <c r="DH30" s="977"/>
      <c r="DI30" s="977"/>
      <c r="DJ30" s="977"/>
      <c r="DK30" s="978"/>
      <c r="DL30" s="976"/>
      <c r="DM30" s="977"/>
      <c r="DN30" s="977"/>
      <c r="DO30" s="977"/>
      <c r="DP30" s="978"/>
      <c r="DQ30" s="976"/>
      <c r="DR30" s="977"/>
      <c r="DS30" s="977"/>
      <c r="DT30" s="977"/>
      <c r="DU30" s="978"/>
      <c r="DV30" s="979"/>
      <c r="DW30" s="980"/>
      <c r="DX30" s="980"/>
      <c r="DY30" s="980"/>
      <c r="DZ30" s="981"/>
      <c r="EA30" s="212"/>
    </row>
    <row r="31" spans="1:131" ht="26.25" customHeight="1">
      <c r="A31" s="224">
        <v>4</v>
      </c>
      <c r="B31" s="1017" t="s">
        <v>391</v>
      </c>
      <c r="C31" s="1018"/>
      <c r="D31" s="1018"/>
      <c r="E31" s="1018"/>
      <c r="F31" s="1018"/>
      <c r="G31" s="1018"/>
      <c r="H31" s="1018"/>
      <c r="I31" s="1018"/>
      <c r="J31" s="1018"/>
      <c r="K31" s="1018"/>
      <c r="L31" s="1018"/>
      <c r="M31" s="1018"/>
      <c r="N31" s="1018"/>
      <c r="O31" s="1018"/>
      <c r="P31" s="1019"/>
      <c r="Q31" s="1025">
        <v>2260</v>
      </c>
      <c r="R31" s="1026"/>
      <c r="S31" s="1026"/>
      <c r="T31" s="1026"/>
      <c r="U31" s="1026"/>
      <c r="V31" s="1026">
        <v>2132</v>
      </c>
      <c r="W31" s="1026"/>
      <c r="X31" s="1026"/>
      <c r="Y31" s="1026"/>
      <c r="Z31" s="1026"/>
      <c r="AA31" s="1026">
        <v>128</v>
      </c>
      <c r="AB31" s="1026"/>
      <c r="AC31" s="1026"/>
      <c r="AD31" s="1026"/>
      <c r="AE31" s="1027"/>
      <c r="AF31" s="1022">
        <v>2536</v>
      </c>
      <c r="AG31" s="1023"/>
      <c r="AH31" s="1023"/>
      <c r="AI31" s="1023"/>
      <c r="AJ31" s="1024"/>
      <c r="AK31" s="967">
        <v>92</v>
      </c>
      <c r="AL31" s="958"/>
      <c r="AM31" s="958"/>
      <c r="AN31" s="958"/>
      <c r="AO31" s="958"/>
      <c r="AP31" s="958">
        <v>8661</v>
      </c>
      <c r="AQ31" s="958"/>
      <c r="AR31" s="958"/>
      <c r="AS31" s="958"/>
      <c r="AT31" s="958"/>
      <c r="AU31" s="958">
        <v>9</v>
      </c>
      <c r="AV31" s="958"/>
      <c r="AW31" s="958"/>
      <c r="AX31" s="958"/>
      <c r="AY31" s="958"/>
      <c r="AZ31" s="1028" t="s">
        <v>487</v>
      </c>
      <c r="BA31" s="1028"/>
      <c r="BB31" s="1028"/>
      <c r="BC31" s="1028"/>
      <c r="BD31" s="1028"/>
      <c r="BE31" s="959" t="s">
        <v>392</v>
      </c>
      <c r="BF31" s="959"/>
      <c r="BG31" s="959"/>
      <c r="BH31" s="959"/>
      <c r="BI31" s="960"/>
      <c r="BJ31" s="214"/>
      <c r="BK31" s="214"/>
      <c r="BL31" s="214"/>
      <c r="BM31" s="214"/>
      <c r="BN31" s="214"/>
      <c r="BO31" s="223"/>
      <c r="BP31" s="223"/>
      <c r="BQ31" s="220">
        <v>25</v>
      </c>
      <c r="BR31" s="221"/>
      <c r="BS31" s="979"/>
      <c r="BT31" s="980"/>
      <c r="BU31" s="980"/>
      <c r="BV31" s="980"/>
      <c r="BW31" s="980"/>
      <c r="BX31" s="980"/>
      <c r="BY31" s="980"/>
      <c r="BZ31" s="980"/>
      <c r="CA31" s="980"/>
      <c r="CB31" s="980"/>
      <c r="CC31" s="980"/>
      <c r="CD31" s="980"/>
      <c r="CE31" s="980"/>
      <c r="CF31" s="980"/>
      <c r="CG31" s="1001"/>
      <c r="CH31" s="976"/>
      <c r="CI31" s="977"/>
      <c r="CJ31" s="977"/>
      <c r="CK31" s="977"/>
      <c r="CL31" s="978"/>
      <c r="CM31" s="976"/>
      <c r="CN31" s="977"/>
      <c r="CO31" s="977"/>
      <c r="CP31" s="977"/>
      <c r="CQ31" s="978"/>
      <c r="CR31" s="976"/>
      <c r="CS31" s="977"/>
      <c r="CT31" s="977"/>
      <c r="CU31" s="977"/>
      <c r="CV31" s="978"/>
      <c r="CW31" s="976"/>
      <c r="CX31" s="977"/>
      <c r="CY31" s="977"/>
      <c r="CZ31" s="977"/>
      <c r="DA31" s="978"/>
      <c r="DB31" s="976"/>
      <c r="DC31" s="977"/>
      <c r="DD31" s="977"/>
      <c r="DE31" s="977"/>
      <c r="DF31" s="978"/>
      <c r="DG31" s="976"/>
      <c r="DH31" s="977"/>
      <c r="DI31" s="977"/>
      <c r="DJ31" s="977"/>
      <c r="DK31" s="978"/>
      <c r="DL31" s="976"/>
      <c r="DM31" s="977"/>
      <c r="DN31" s="977"/>
      <c r="DO31" s="977"/>
      <c r="DP31" s="978"/>
      <c r="DQ31" s="976"/>
      <c r="DR31" s="977"/>
      <c r="DS31" s="977"/>
      <c r="DT31" s="977"/>
      <c r="DU31" s="978"/>
      <c r="DV31" s="979"/>
      <c r="DW31" s="980"/>
      <c r="DX31" s="980"/>
      <c r="DY31" s="980"/>
      <c r="DZ31" s="981"/>
      <c r="EA31" s="212"/>
    </row>
    <row r="32" spans="1:131" ht="26.25" customHeight="1">
      <c r="A32" s="224">
        <v>5</v>
      </c>
      <c r="B32" s="1017" t="s">
        <v>393</v>
      </c>
      <c r="C32" s="1018"/>
      <c r="D32" s="1018"/>
      <c r="E32" s="1018"/>
      <c r="F32" s="1018"/>
      <c r="G32" s="1018"/>
      <c r="H32" s="1018"/>
      <c r="I32" s="1018"/>
      <c r="J32" s="1018"/>
      <c r="K32" s="1018"/>
      <c r="L32" s="1018"/>
      <c r="M32" s="1018"/>
      <c r="N32" s="1018"/>
      <c r="O32" s="1018"/>
      <c r="P32" s="1019"/>
      <c r="Q32" s="1025">
        <v>12752</v>
      </c>
      <c r="R32" s="1026"/>
      <c r="S32" s="1026"/>
      <c r="T32" s="1026"/>
      <c r="U32" s="1026"/>
      <c r="V32" s="1026">
        <v>14524</v>
      </c>
      <c r="W32" s="1026"/>
      <c r="X32" s="1026"/>
      <c r="Y32" s="1026"/>
      <c r="Z32" s="1026"/>
      <c r="AA32" s="1026">
        <v>-1771</v>
      </c>
      <c r="AB32" s="1026"/>
      <c r="AC32" s="1026"/>
      <c r="AD32" s="1026"/>
      <c r="AE32" s="1027"/>
      <c r="AF32" s="1022">
        <v>2392</v>
      </c>
      <c r="AG32" s="1023"/>
      <c r="AH32" s="1023"/>
      <c r="AI32" s="1023"/>
      <c r="AJ32" s="1024"/>
      <c r="AK32" s="967">
        <v>800</v>
      </c>
      <c r="AL32" s="958"/>
      <c r="AM32" s="958"/>
      <c r="AN32" s="958"/>
      <c r="AO32" s="958"/>
      <c r="AP32" s="958">
        <v>4683</v>
      </c>
      <c r="AQ32" s="958"/>
      <c r="AR32" s="958"/>
      <c r="AS32" s="958"/>
      <c r="AT32" s="958"/>
      <c r="AU32" s="958">
        <v>2769</v>
      </c>
      <c r="AV32" s="958"/>
      <c r="AW32" s="958"/>
      <c r="AX32" s="958"/>
      <c r="AY32" s="958"/>
      <c r="AZ32" s="1028" t="s">
        <v>487</v>
      </c>
      <c r="BA32" s="1028"/>
      <c r="BB32" s="1028"/>
      <c r="BC32" s="1028"/>
      <c r="BD32" s="1028"/>
      <c r="BE32" s="959" t="s">
        <v>392</v>
      </c>
      <c r="BF32" s="959"/>
      <c r="BG32" s="959"/>
      <c r="BH32" s="959"/>
      <c r="BI32" s="960"/>
      <c r="BJ32" s="214"/>
      <c r="BK32" s="214"/>
      <c r="BL32" s="214"/>
      <c r="BM32" s="214"/>
      <c r="BN32" s="214"/>
      <c r="BO32" s="223"/>
      <c r="BP32" s="223"/>
      <c r="BQ32" s="220">
        <v>26</v>
      </c>
      <c r="BR32" s="221"/>
      <c r="BS32" s="979"/>
      <c r="BT32" s="980"/>
      <c r="BU32" s="980"/>
      <c r="BV32" s="980"/>
      <c r="BW32" s="980"/>
      <c r="BX32" s="980"/>
      <c r="BY32" s="980"/>
      <c r="BZ32" s="980"/>
      <c r="CA32" s="980"/>
      <c r="CB32" s="980"/>
      <c r="CC32" s="980"/>
      <c r="CD32" s="980"/>
      <c r="CE32" s="980"/>
      <c r="CF32" s="980"/>
      <c r="CG32" s="1001"/>
      <c r="CH32" s="976"/>
      <c r="CI32" s="977"/>
      <c r="CJ32" s="977"/>
      <c r="CK32" s="977"/>
      <c r="CL32" s="978"/>
      <c r="CM32" s="976"/>
      <c r="CN32" s="977"/>
      <c r="CO32" s="977"/>
      <c r="CP32" s="977"/>
      <c r="CQ32" s="978"/>
      <c r="CR32" s="976"/>
      <c r="CS32" s="977"/>
      <c r="CT32" s="977"/>
      <c r="CU32" s="977"/>
      <c r="CV32" s="978"/>
      <c r="CW32" s="976"/>
      <c r="CX32" s="977"/>
      <c r="CY32" s="977"/>
      <c r="CZ32" s="977"/>
      <c r="DA32" s="978"/>
      <c r="DB32" s="976"/>
      <c r="DC32" s="977"/>
      <c r="DD32" s="977"/>
      <c r="DE32" s="977"/>
      <c r="DF32" s="978"/>
      <c r="DG32" s="976"/>
      <c r="DH32" s="977"/>
      <c r="DI32" s="977"/>
      <c r="DJ32" s="977"/>
      <c r="DK32" s="978"/>
      <c r="DL32" s="976"/>
      <c r="DM32" s="977"/>
      <c r="DN32" s="977"/>
      <c r="DO32" s="977"/>
      <c r="DP32" s="978"/>
      <c r="DQ32" s="976"/>
      <c r="DR32" s="977"/>
      <c r="DS32" s="977"/>
      <c r="DT32" s="977"/>
      <c r="DU32" s="978"/>
      <c r="DV32" s="979"/>
      <c r="DW32" s="980"/>
      <c r="DX32" s="980"/>
      <c r="DY32" s="980"/>
      <c r="DZ32" s="981"/>
      <c r="EA32" s="212"/>
    </row>
    <row r="33" spans="1:131" ht="26.25" customHeight="1">
      <c r="A33" s="224">
        <v>6</v>
      </c>
      <c r="B33" s="1017" t="s">
        <v>394</v>
      </c>
      <c r="C33" s="1018"/>
      <c r="D33" s="1018"/>
      <c r="E33" s="1018"/>
      <c r="F33" s="1018"/>
      <c r="G33" s="1018"/>
      <c r="H33" s="1018"/>
      <c r="I33" s="1018"/>
      <c r="J33" s="1018"/>
      <c r="K33" s="1018"/>
      <c r="L33" s="1018"/>
      <c r="M33" s="1018"/>
      <c r="N33" s="1018"/>
      <c r="O33" s="1018"/>
      <c r="P33" s="1019"/>
      <c r="Q33" s="1025">
        <v>2814</v>
      </c>
      <c r="R33" s="1026"/>
      <c r="S33" s="1026"/>
      <c r="T33" s="1026"/>
      <c r="U33" s="1026"/>
      <c r="V33" s="1026">
        <v>2756</v>
      </c>
      <c r="W33" s="1026"/>
      <c r="X33" s="1026"/>
      <c r="Y33" s="1026"/>
      <c r="Z33" s="1026"/>
      <c r="AA33" s="1026">
        <v>58</v>
      </c>
      <c r="AB33" s="1026"/>
      <c r="AC33" s="1026"/>
      <c r="AD33" s="1026"/>
      <c r="AE33" s="1027"/>
      <c r="AF33" s="1022">
        <v>1966</v>
      </c>
      <c r="AG33" s="1023"/>
      <c r="AH33" s="1023"/>
      <c r="AI33" s="1023"/>
      <c r="AJ33" s="1024"/>
      <c r="AK33" s="967">
        <v>789</v>
      </c>
      <c r="AL33" s="958"/>
      <c r="AM33" s="958"/>
      <c r="AN33" s="958"/>
      <c r="AO33" s="958"/>
      <c r="AP33" s="958">
        <v>11250</v>
      </c>
      <c r="AQ33" s="958"/>
      <c r="AR33" s="958"/>
      <c r="AS33" s="958"/>
      <c r="AT33" s="958"/>
      <c r="AU33" s="958">
        <v>5749</v>
      </c>
      <c r="AV33" s="958"/>
      <c r="AW33" s="958"/>
      <c r="AX33" s="958"/>
      <c r="AY33" s="958"/>
      <c r="AZ33" s="1028" t="s">
        <v>487</v>
      </c>
      <c r="BA33" s="1028"/>
      <c r="BB33" s="1028"/>
      <c r="BC33" s="1028"/>
      <c r="BD33" s="1028"/>
      <c r="BE33" s="959" t="s">
        <v>392</v>
      </c>
      <c r="BF33" s="959"/>
      <c r="BG33" s="959"/>
      <c r="BH33" s="959"/>
      <c r="BI33" s="960"/>
      <c r="BJ33" s="214"/>
      <c r="BK33" s="214"/>
      <c r="BL33" s="214"/>
      <c r="BM33" s="214"/>
      <c r="BN33" s="214"/>
      <c r="BO33" s="223"/>
      <c r="BP33" s="223"/>
      <c r="BQ33" s="220">
        <v>27</v>
      </c>
      <c r="BR33" s="221"/>
      <c r="BS33" s="979"/>
      <c r="BT33" s="980"/>
      <c r="BU33" s="980"/>
      <c r="BV33" s="980"/>
      <c r="BW33" s="980"/>
      <c r="BX33" s="980"/>
      <c r="BY33" s="980"/>
      <c r="BZ33" s="980"/>
      <c r="CA33" s="980"/>
      <c r="CB33" s="980"/>
      <c r="CC33" s="980"/>
      <c r="CD33" s="980"/>
      <c r="CE33" s="980"/>
      <c r="CF33" s="980"/>
      <c r="CG33" s="1001"/>
      <c r="CH33" s="976"/>
      <c r="CI33" s="977"/>
      <c r="CJ33" s="977"/>
      <c r="CK33" s="977"/>
      <c r="CL33" s="978"/>
      <c r="CM33" s="976"/>
      <c r="CN33" s="977"/>
      <c r="CO33" s="977"/>
      <c r="CP33" s="977"/>
      <c r="CQ33" s="978"/>
      <c r="CR33" s="976"/>
      <c r="CS33" s="977"/>
      <c r="CT33" s="977"/>
      <c r="CU33" s="977"/>
      <c r="CV33" s="978"/>
      <c r="CW33" s="976"/>
      <c r="CX33" s="977"/>
      <c r="CY33" s="977"/>
      <c r="CZ33" s="977"/>
      <c r="DA33" s="978"/>
      <c r="DB33" s="976"/>
      <c r="DC33" s="977"/>
      <c r="DD33" s="977"/>
      <c r="DE33" s="977"/>
      <c r="DF33" s="978"/>
      <c r="DG33" s="976"/>
      <c r="DH33" s="977"/>
      <c r="DI33" s="977"/>
      <c r="DJ33" s="977"/>
      <c r="DK33" s="978"/>
      <c r="DL33" s="976"/>
      <c r="DM33" s="977"/>
      <c r="DN33" s="977"/>
      <c r="DO33" s="977"/>
      <c r="DP33" s="978"/>
      <c r="DQ33" s="976"/>
      <c r="DR33" s="977"/>
      <c r="DS33" s="977"/>
      <c r="DT33" s="977"/>
      <c r="DU33" s="978"/>
      <c r="DV33" s="979"/>
      <c r="DW33" s="980"/>
      <c r="DX33" s="980"/>
      <c r="DY33" s="980"/>
      <c r="DZ33" s="981"/>
      <c r="EA33" s="212"/>
    </row>
    <row r="34" spans="1:131" ht="26.25" customHeight="1">
      <c r="A34" s="224">
        <v>7</v>
      </c>
      <c r="B34" s="1017"/>
      <c r="C34" s="1018"/>
      <c r="D34" s="1018"/>
      <c r="E34" s="1018"/>
      <c r="F34" s="1018"/>
      <c r="G34" s="1018"/>
      <c r="H34" s="1018"/>
      <c r="I34" s="1018"/>
      <c r="J34" s="1018"/>
      <c r="K34" s="1018"/>
      <c r="L34" s="1018"/>
      <c r="M34" s="1018"/>
      <c r="N34" s="1018"/>
      <c r="O34" s="1018"/>
      <c r="P34" s="1019"/>
      <c r="Q34" s="1025"/>
      <c r="R34" s="1026"/>
      <c r="S34" s="1026"/>
      <c r="T34" s="1026"/>
      <c r="U34" s="1026"/>
      <c r="V34" s="1026"/>
      <c r="W34" s="1026"/>
      <c r="X34" s="1026"/>
      <c r="Y34" s="1026"/>
      <c r="Z34" s="1026"/>
      <c r="AA34" s="1026"/>
      <c r="AB34" s="1026"/>
      <c r="AC34" s="1026"/>
      <c r="AD34" s="1026"/>
      <c r="AE34" s="1027"/>
      <c r="AF34" s="1022"/>
      <c r="AG34" s="1023"/>
      <c r="AH34" s="1023"/>
      <c r="AI34" s="1023"/>
      <c r="AJ34" s="1024"/>
      <c r="AK34" s="967"/>
      <c r="AL34" s="958"/>
      <c r="AM34" s="958"/>
      <c r="AN34" s="958"/>
      <c r="AO34" s="958"/>
      <c r="AP34" s="958"/>
      <c r="AQ34" s="958"/>
      <c r="AR34" s="958"/>
      <c r="AS34" s="958"/>
      <c r="AT34" s="958"/>
      <c r="AU34" s="958"/>
      <c r="AV34" s="958"/>
      <c r="AW34" s="958"/>
      <c r="AX34" s="958"/>
      <c r="AY34" s="958"/>
      <c r="AZ34" s="1028"/>
      <c r="BA34" s="1028"/>
      <c r="BB34" s="1028"/>
      <c r="BC34" s="1028"/>
      <c r="BD34" s="1028"/>
      <c r="BE34" s="959"/>
      <c r="BF34" s="959"/>
      <c r="BG34" s="959"/>
      <c r="BH34" s="959"/>
      <c r="BI34" s="960"/>
      <c r="BJ34" s="214"/>
      <c r="BK34" s="214"/>
      <c r="BL34" s="214"/>
      <c r="BM34" s="214"/>
      <c r="BN34" s="214"/>
      <c r="BO34" s="223"/>
      <c r="BP34" s="223"/>
      <c r="BQ34" s="220">
        <v>28</v>
      </c>
      <c r="BR34" s="221"/>
      <c r="BS34" s="979"/>
      <c r="BT34" s="980"/>
      <c r="BU34" s="980"/>
      <c r="BV34" s="980"/>
      <c r="BW34" s="980"/>
      <c r="BX34" s="980"/>
      <c r="BY34" s="980"/>
      <c r="BZ34" s="980"/>
      <c r="CA34" s="980"/>
      <c r="CB34" s="980"/>
      <c r="CC34" s="980"/>
      <c r="CD34" s="980"/>
      <c r="CE34" s="980"/>
      <c r="CF34" s="980"/>
      <c r="CG34" s="1001"/>
      <c r="CH34" s="976"/>
      <c r="CI34" s="977"/>
      <c r="CJ34" s="977"/>
      <c r="CK34" s="977"/>
      <c r="CL34" s="978"/>
      <c r="CM34" s="976"/>
      <c r="CN34" s="977"/>
      <c r="CO34" s="977"/>
      <c r="CP34" s="977"/>
      <c r="CQ34" s="978"/>
      <c r="CR34" s="976"/>
      <c r="CS34" s="977"/>
      <c r="CT34" s="977"/>
      <c r="CU34" s="977"/>
      <c r="CV34" s="978"/>
      <c r="CW34" s="976"/>
      <c r="CX34" s="977"/>
      <c r="CY34" s="977"/>
      <c r="CZ34" s="977"/>
      <c r="DA34" s="978"/>
      <c r="DB34" s="976"/>
      <c r="DC34" s="977"/>
      <c r="DD34" s="977"/>
      <c r="DE34" s="977"/>
      <c r="DF34" s="978"/>
      <c r="DG34" s="976"/>
      <c r="DH34" s="977"/>
      <c r="DI34" s="977"/>
      <c r="DJ34" s="977"/>
      <c r="DK34" s="978"/>
      <c r="DL34" s="976"/>
      <c r="DM34" s="977"/>
      <c r="DN34" s="977"/>
      <c r="DO34" s="977"/>
      <c r="DP34" s="978"/>
      <c r="DQ34" s="976"/>
      <c r="DR34" s="977"/>
      <c r="DS34" s="977"/>
      <c r="DT34" s="977"/>
      <c r="DU34" s="978"/>
      <c r="DV34" s="979"/>
      <c r="DW34" s="980"/>
      <c r="DX34" s="980"/>
      <c r="DY34" s="980"/>
      <c r="DZ34" s="981"/>
      <c r="EA34" s="212"/>
    </row>
    <row r="35" spans="1:131" ht="26.25" customHeight="1">
      <c r="A35" s="224">
        <v>8</v>
      </c>
      <c r="B35" s="1017"/>
      <c r="C35" s="1018"/>
      <c r="D35" s="1018"/>
      <c r="E35" s="1018"/>
      <c r="F35" s="1018"/>
      <c r="G35" s="1018"/>
      <c r="H35" s="1018"/>
      <c r="I35" s="1018"/>
      <c r="J35" s="1018"/>
      <c r="K35" s="1018"/>
      <c r="L35" s="1018"/>
      <c r="M35" s="1018"/>
      <c r="N35" s="1018"/>
      <c r="O35" s="1018"/>
      <c r="P35" s="1019"/>
      <c r="Q35" s="1025"/>
      <c r="R35" s="1026"/>
      <c r="S35" s="1026"/>
      <c r="T35" s="1026"/>
      <c r="U35" s="1026"/>
      <c r="V35" s="1026"/>
      <c r="W35" s="1026"/>
      <c r="X35" s="1026"/>
      <c r="Y35" s="1026"/>
      <c r="Z35" s="1026"/>
      <c r="AA35" s="1026"/>
      <c r="AB35" s="1026"/>
      <c r="AC35" s="1026"/>
      <c r="AD35" s="1026"/>
      <c r="AE35" s="1027"/>
      <c r="AF35" s="1022"/>
      <c r="AG35" s="1023"/>
      <c r="AH35" s="1023"/>
      <c r="AI35" s="1023"/>
      <c r="AJ35" s="1024"/>
      <c r="AK35" s="967"/>
      <c r="AL35" s="958"/>
      <c r="AM35" s="958"/>
      <c r="AN35" s="958"/>
      <c r="AO35" s="958"/>
      <c r="AP35" s="958"/>
      <c r="AQ35" s="958"/>
      <c r="AR35" s="958"/>
      <c r="AS35" s="958"/>
      <c r="AT35" s="958"/>
      <c r="AU35" s="958"/>
      <c r="AV35" s="958"/>
      <c r="AW35" s="958"/>
      <c r="AX35" s="958"/>
      <c r="AY35" s="958"/>
      <c r="AZ35" s="1028"/>
      <c r="BA35" s="1028"/>
      <c r="BB35" s="1028"/>
      <c r="BC35" s="1028"/>
      <c r="BD35" s="1028"/>
      <c r="BE35" s="959"/>
      <c r="BF35" s="959"/>
      <c r="BG35" s="959"/>
      <c r="BH35" s="959"/>
      <c r="BI35" s="960"/>
      <c r="BJ35" s="214"/>
      <c r="BK35" s="214"/>
      <c r="BL35" s="214"/>
      <c r="BM35" s="214"/>
      <c r="BN35" s="214"/>
      <c r="BO35" s="223"/>
      <c r="BP35" s="223"/>
      <c r="BQ35" s="220">
        <v>29</v>
      </c>
      <c r="BR35" s="221"/>
      <c r="BS35" s="979"/>
      <c r="BT35" s="980"/>
      <c r="BU35" s="980"/>
      <c r="BV35" s="980"/>
      <c r="BW35" s="980"/>
      <c r="BX35" s="980"/>
      <c r="BY35" s="980"/>
      <c r="BZ35" s="980"/>
      <c r="CA35" s="980"/>
      <c r="CB35" s="980"/>
      <c r="CC35" s="980"/>
      <c r="CD35" s="980"/>
      <c r="CE35" s="980"/>
      <c r="CF35" s="980"/>
      <c r="CG35" s="1001"/>
      <c r="CH35" s="976"/>
      <c r="CI35" s="977"/>
      <c r="CJ35" s="977"/>
      <c r="CK35" s="977"/>
      <c r="CL35" s="978"/>
      <c r="CM35" s="976"/>
      <c r="CN35" s="977"/>
      <c r="CO35" s="977"/>
      <c r="CP35" s="977"/>
      <c r="CQ35" s="978"/>
      <c r="CR35" s="976"/>
      <c r="CS35" s="977"/>
      <c r="CT35" s="977"/>
      <c r="CU35" s="977"/>
      <c r="CV35" s="978"/>
      <c r="CW35" s="976"/>
      <c r="CX35" s="977"/>
      <c r="CY35" s="977"/>
      <c r="CZ35" s="977"/>
      <c r="DA35" s="978"/>
      <c r="DB35" s="976"/>
      <c r="DC35" s="977"/>
      <c r="DD35" s="977"/>
      <c r="DE35" s="977"/>
      <c r="DF35" s="978"/>
      <c r="DG35" s="976"/>
      <c r="DH35" s="977"/>
      <c r="DI35" s="977"/>
      <c r="DJ35" s="977"/>
      <c r="DK35" s="978"/>
      <c r="DL35" s="976"/>
      <c r="DM35" s="977"/>
      <c r="DN35" s="977"/>
      <c r="DO35" s="977"/>
      <c r="DP35" s="978"/>
      <c r="DQ35" s="976"/>
      <c r="DR35" s="977"/>
      <c r="DS35" s="977"/>
      <c r="DT35" s="977"/>
      <c r="DU35" s="978"/>
      <c r="DV35" s="979"/>
      <c r="DW35" s="980"/>
      <c r="DX35" s="980"/>
      <c r="DY35" s="980"/>
      <c r="DZ35" s="981"/>
      <c r="EA35" s="212"/>
    </row>
    <row r="36" spans="1:131" ht="26.25" customHeight="1">
      <c r="A36" s="224">
        <v>9</v>
      </c>
      <c r="B36" s="1017"/>
      <c r="C36" s="1018"/>
      <c r="D36" s="1018"/>
      <c r="E36" s="1018"/>
      <c r="F36" s="1018"/>
      <c r="G36" s="1018"/>
      <c r="H36" s="1018"/>
      <c r="I36" s="1018"/>
      <c r="J36" s="1018"/>
      <c r="K36" s="1018"/>
      <c r="L36" s="1018"/>
      <c r="M36" s="1018"/>
      <c r="N36" s="1018"/>
      <c r="O36" s="1018"/>
      <c r="P36" s="1019"/>
      <c r="Q36" s="1025"/>
      <c r="R36" s="1026"/>
      <c r="S36" s="1026"/>
      <c r="T36" s="1026"/>
      <c r="U36" s="1026"/>
      <c r="V36" s="1026"/>
      <c r="W36" s="1026"/>
      <c r="X36" s="1026"/>
      <c r="Y36" s="1026"/>
      <c r="Z36" s="1026"/>
      <c r="AA36" s="1026"/>
      <c r="AB36" s="1026"/>
      <c r="AC36" s="1026"/>
      <c r="AD36" s="1026"/>
      <c r="AE36" s="1027"/>
      <c r="AF36" s="1022"/>
      <c r="AG36" s="1023"/>
      <c r="AH36" s="1023"/>
      <c r="AI36" s="1023"/>
      <c r="AJ36" s="1024"/>
      <c r="AK36" s="967"/>
      <c r="AL36" s="958"/>
      <c r="AM36" s="958"/>
      <c r="AN36" s="958"/>
      <c r="AO36" s="958"/>
      <c r="AP36" s="958"/>
      <c r="AQ36" s="958"/>
      <c r="AR36" s="958"/>
      <c r="AS36" s="958"/>
      <c r="AT36" s="958"/>
      <c r="AU36" s="958"/>
      <c r="AV36" s="958"/>
      <c r="AW36" s="958"/>
      <c r="AX36" s="958"/>
      <c r="AY36" s="958"/>
      <c r="AZ36" s="1028"/>
      <c r="BA36" s="1028"/>
      <c r="BB36" s="1028"/>
      <c r="BC36" s="1028"/>
      <c r="BD36" s="1028"/>
      <c r="BE36" s="959"/>
      <c r="BF36" s="959"/>
      <c r="BG36" s="959"/>
      <c r="BH36" s="959"/>
      <c r="BI36" s="960"/>
      <c r="BJ36" s="214"/>
      <c r="BK36" s="214"/>
      <c r="BL36" s="214"/>
      <c r="BM36" s="214"/>
      <c r="BN36" s="214"/>
      <c r="BO36" s="223"/>
      <c r="BP36" s="223"/>
      <c r="BQ36" s="220">
        <v>30</v>
      </c>
      <c r="BR36" s="221"/>
      <c r="BS36" s="979"/>
      <c r="BT36" s="980"/>
      <c r="BU36" s="980"/>
      <c r="BV36" s="980"/>
      <c r="BW36" s="980"/>
      <c r="BX36" s="980"/>
      <c r="BY36" s="980"/>
      <c r="BZ36" s="980"/>
      <c r="CA36" s="980"/>
      <c r="CB36" s="980"/>
      <c r="CC36" s="980"/>
      <c r="CD36" s="980"/>
      <c r="CE36" s="980"/>
      <c r="CF36" s="980"/>
      <c r="CG36" s="1001"/>
      <c r="CH36" s="976"/>
      <c r="CI36" s="977"/>
      <c r="CJ36" s="977"/>
      <c r="CK36" s="977"/>
      <c r="CL36" s="978"/>
      <c r="CM36" s="976"/>
      <c r="CN36" s="977"/>
      <c r="CO36" s="977"/>
      <c r="CP36" s="977"/>
      <c r="CQ36" s="978"/>
      <c r="CR36" s="976"/>
      <c r="CS36" s="977"/>
      <c r="CT36" s="977"/>
      <c r="CU36" s="977"/>
      <c r="CV36" s="978"/>
      <c r="CW36" s="976"/>
      <c r="CX36" s="977"/>
      <c r="CY36" s="977"/>
      <c r="CZ36" s="977"/>
      <c r="DA36" s="978"/>
      <c r="DB36" s="976"/>
      <c r="DC36" s="977"/>
      <c r="DD36" s="977"/>
      <c r="DE36" s="977"/>
      <c r="DF36" s="978"/>
      <c r="DG36" s="976"/>
      <c r="DH36" s="977"/>
      <c r="DI36" s="977"/>
      <c r="DJ36" s="977"/>
      <c r="DK36" s="978"/>
      <c r="DL36" s="976"/>
      <c r="DM36" s="977"/>
      <c r="DN36" s="977"/>
      <c r="DO36" s="977"/>
      <c r="DP36" s="978"/>
      <c r="DQ36" s="976"/>
      <c r="DR36" s="977"/>
      <c r="DS36" s="977"/>
      <c r="DT36" s="977"/>
      <c r="DU36" s="978"/>
      <c r="DV36" s="979"/>
      <c r="DW36" s="980"/>
      <c r="DX36" s="980"/>
      <c r="DY36" s="980"/>
      <c r="DZ36" s="981"/>
      <c r="EA36" s="212"/>
    </row>
    <row r="37" spans="1:131" ht="26.25" customHeight="1">
      <c r="A37" s="224">
        <v>10</v>
      </c>
      <c r="B37" s="1017"/>
      <c r="C37" s="1018"/>
      <c r="D37" s="1018"/>
      <c r="E37" s="1018"/>
      <c r="F37" s="1018"/>
      <c r="G37" s="1018"/>
      <c r="H37" s="1018"/>
      <c r="I37" s="1018"/>
      <c r="J37" s="1018"/>
      <c r="K37" s="1018"/>
      <c r="L37" s="1018"/>
      <c r="M37" s="1018"/>
      <c r="N37" s="1018"/>
      <c r="O37" s="1018"/>
      <c r="P37" s="1019"/>
      <c r="Q37" s="1025"/>
      <c r="R37" s="1026"/>
      <c r="S37" s="1026"/>
      <c r="T37" s="1026"/>
      <c r="U37" s="1026"/>
      <c r="V37" s="1026"/>
      <c r="W37" s="1026"/>
      <c r="X37" s="1026"/>
      <c r="Y37" s="1026"/>
      <c r="Z37" s="1026"/>
      <c r="AA37" s="1026"/>
      <c r="AB37" s="1026"/>
      <c r="AC37" s="1026"/>
      <c r="AD37" s="1026"/>
      <c r="AE37" s="1027"/>
      <c r="AF37" s="1022"/>
      <c r="AG37" s="1023"/>
      <c r="AH37" s="1023"/>
      <c r="AI37" s="1023"/>
      <c r="AJ37" s="1024"/>
      <c r="AK37" s="967"/>
      <c r="AL37" s="958"/>
      <c r="AM37" s="958"/>
      <c r="AN37" s="958"/>
      <c r="AO37" s="958"/>
      <c r="AP37" s="958"/>
      <c r="AQ37" s="958"/>
      <c r="AR37" s="958"/>
      <c r="AS37" s="958"/>
      <c r="AT37" s="958"/>
      <c r="AU37" s="958"/>
      <c r="AV37" s="958"/>
      <c r="AW37" s="958"/>
      <c r="AX37" s="958"/>
      <c r="AY37" s="958"/>
      <c r="AZ37" s="1028"/>
      <c r="BA37" s="1028"/>
      <c r="BB37" s="1028"/>
      <c r="BC37" s="1028"/>
      <c r="BD37" s="1028"/>
      <c r="BE37" s="959"/>
      <c r="BF37" s="959"/>
      <c r="BG37" s="959"/>
      <c r="BH37" s="959"/>
      <c r="BI37" s="960"/>
      <c r="BJ37" s="214"/>
      <c r="BK37" s="214"/>
      <c r="BL37" s="214"/>
      <c r="BM37" s="214"/>
      <c r="BN37" s="214"/>
      <c r="BO37" s="223"/>
      <c r="BP37" s="223"/>
      <c r="BQ37" s="220">
        <v>31</v>
      </c>
      <c r="BR37" s="221"/>
      <c r="BS37" s="979"/>
      <c r="BT37" s="980"/>
      <c r="BU37" s="980"/>
      <c r="BV37" s="980"/>
      <c r="BW37" s="980"/>
      <c r="BX37" s="980"/>
      <c r="BY37" s="980"/>
      <c r="BZ37" s="980"/>
      <c r="CA37" s="980"/>
      <c r="CB37" s="980"/>
      <c r="CC37" s="980"/>
      <c r="CD37" s="980"/>
      <c r="CE37" s="980"/>
      <c r="CF37" s="980"/>
      <c r="CG37" s="1001"/>
      <c r="CH37" s="976"/>
      <c r="CI37" s="977"/>
      <c r="CJ37" s="977"/>
      <c r="CK37" s="977"/>
      <c r="CL37" s="978"/>
      <c r="CM37" s="976"/>
      <c r="CN37" s="977"/>
      <c r="CO37" s="977"/>
      <c r="CP37" s="977"/>
      <c r="CQ37" s="978"/>
      <c r="CR37" s="976"/>
      <c r="CS37" s="977"/>
      <c r="CT37" s="977"/>
      <c r="CU37" s="977"/>
      <c r="CV37" s="978"/>
      <c r="CW37" s="976"/>
      <c r="CX37" s="977"/>
      <c r="CY37" s="977"/>
      <c r="CZ37" s="977"/>
      <c r="DA37" s="978"/>
      <c r="DB37" s="976"/>
      <c r="DC37" s="977"/>
      <c r="DD37" s="977"/>
      <c r="DE37" s="977"/>
      <c r="DF37" s="978"/>
      <c r="DG37" s="976"/>
      <c r="DH37" s="977"/>
      <c r="DI37" s="977"/>
      <c r="DJ37" s="977"/>
      <c r="DK37" s="978"/>
      <c r="DL37" s="976"/>
      <c r="DM37" s="977"/>
      <c r="DN37" s="977"/>
      <c r="DO37" s="977"/>
      <c r="DP37" s="978"/>
      <c r="DQ37" s="976"/>
      <c r="DR37" s="977"/>
      <c r="DS37" s="977"/>
      <c r="DT37" s="977"/>
      <c r="DU37" s="978"/>
      <c r="DV37" s="979"/>
      <c r="DW37" s="980"/>
      <c r="DX37" s="980"/>
      <c r="DY37" s="980"/>
      <c r="DZ37" s="981"/>
      <c r="EA37" s="212"/>
    </row>
    <row r="38" spans="1:131" ht="26.25" customHeight="1">
      <c r="A38" s="224">
        <v>11</v>
      </c>
      <c r="B38" s="1017"/>
      <c r="C38" s="1018"/>
      <c r="D38" s="1018"/>
      <c r="E38" s="1018"/>
      <c r="F38" s="1018"/>
      <c r="G38" s="1018"/>
      <c r="H38" s="1018"/>
      <c r="I38" s="1018"/>
      <c r="J38" s="1018"/>
      <c r="K38" s="1018"/>
      <c r="L38" s="1018"/>
      <c r="M38" s="1018"/>
      <c r="N38" s="1018"/>
      <c r="O38" s="1018"/>
      <c r="P38" s="1019"/>
      <c r="Q38" s="1025"/>
      <c r="R38" s="1026"/>
      <c r="S38" s="1026"/>
      <c r="T38" s="1026"/>
      <c r="U38" s="1026"/>
      <c r="V38" s="1026"/>
      <c r="W38" s="1026"/>
      <c r="X38" s="1026"/>
      <c r="Y38" s="1026"/>
      <c r="Z38" s="1026"/>
      <c r="AA38" s="1026"/>
      <c r="AB38" s="1026"/>
      <c r="AC38" s="1026"/>
      <c r="AD38" s="1026"/>
      <c r="AE38" s="1027"/>
      <c r="AF38" s="1022"/>
      <c r="AG38" s="1023"/>
      <c r="AH38" s="1023"/>
      <c r="AI38" s="1023"/>
      <c r="AJ38" s="1024"/>
      <c r="AK38" s="967"/>
      <c r="AL38" s="958"/>
      <c r="AM38" s="958"/>
      <c r="AN38" s="958"/>
      <c r="AO38" s="958"/>
      <c r="AP38" s="958"/>
      <c r="AQ38" s="958"/>
      <c r="AR38" s="958"/>
      <c r="AS38" s="958"/>
      <c r="AT38" s="958"/>
      <c r="AU38" s="958"/>
      <c r="AV38" s="958"/>
      <c r="AW38" s="958"/>
      <c r="AX38" s="958"/>
      <c r="AY38" s="958"/>
      <c r="AZ38" s="1028"/>
      <c r="BA38" s="1028"/>
      <c r="BB38" s="1028"/>
      <c r="BC38" s="1028"/>
      <c r="BD38" s="1028"/>
      <c r="BE38" s="959"/>
      <c r="BF38" s="959"/>
      <c r="BG38" s="959"/>
      <c r="BH38" s="959"/>
      <c r="BI38" s="960"/>
      <c r="BJ38" s="214"/>
      <c r="BK38" s="214"/>
      <c r="BL38" s="214"/>
      <c r="BM38" s="214"/>
      <c r="BN38" s="214"/>
      <c r="BO38" s="223"/>
      <c r="BP38" s="223"/>
      <c r="BQ38" s="220">
        <v>32</v>
      </c>
      <c r="BR38" s="221"/>
      <c r="BS38" s="979"/>
      <c r="BT38" s="980"/>
      <c r="BU38" s="980"/>
      <c r="BV38" s="980"/>
      <c r="BW38" s="980"/>
      <c r="BX38" s="980"/>
      <c r="BY38" s="980"/>
      <c r="BZ38" s="980"/>
      <c r="CA38" s="980"/>
      <c r="CB38" s="980"/>
      <c r="CC38" s="980"/>
      <c r="CD38" s="980"/>
      <c r="CE38" s="980"/>
      <c r="CF38" s="980"/>
      <c r="CG38" s="1001"/>
      <c r="CH38" s="976"/>
      <c r="CI38" s="977"/>
      <c r="CJ38" s="977"/>
      <c r="CK38" s="977"/>
      <c r="CL38" s="978"/>
      <c r="CM38" s="976"/>
      <c r="CN38" s="977"/>
      <c r="CO38" s="977"/>
      <c r="CP38" s="977"/>
      <c r="CQ38" s="978"/>
      <c r="CR38" s="976"/>
      <c r="CS38" s="977"/>
      <c r="CT38" s="977"/>
      <c r="CU38" s="977"/>
      <c r="CV38" s="978"/>
      <c r="CW38" s="976"/>
      <c r="CX38" s="977"/>
      <c r="CY38" s="977"/>
      <c r="CZ38" s="977"/>
      <c r="DA38" s="978"/>
      <c r="DB38" s="976"/>
      <c r="DC38" s="977"/>
      <c r="DD38" s="977"/>
      <c r="DE38" s="977"/>
      <c r="DF38" s="978"/>
      <c r="DG38" s="976"/>
      <c r="DH38" s="977"/>
      <c r="DI38" s="977"/>
      <c r="DJ38" s="977"/>
      <c r="DK38" s="978"/>
      <c r="DL38" s="976"/>
      <c r="DM38" s="977"/>
      <c r="DN38" s="977"/>
      <c r="DO38" s="977"/>
      <c r="DP38" s="978"/>
      <c r="DQ38" s="976"/>
      <c r="DR38" s="977"/>
      <c r="DS38" s="977"/>
      <c r="DT38" s="977"/>
      <c r="DU38" s="978"/>
      <c r="DV38" s="979"/>
      <c r="DW38" s="980"/>
      <c r="DX38" s="980"/>
      <c r="DY38" s="980"/>
      <c r="DZ38" s="981"/>
      <c r="EA38" s="212"/>
    </row>
    <row r="39" spans="1:131" ht="26.25" customHeight="1">
      <c r="A39" s="224">
        <v>12</v>
      </c>
      <c r="B39" s="1017"/>
      <c r="C39" s="1018"/>
      <c r="D39" s="1018"/>
      <c r="E39" s="1018"/>
      <c r="F39" s="1018"/>
      <c r="G39" s="1018"/>
      <c r="H39" s="1018"/>
      <c r="I39" s="1018"/>
      <c r="J39" s="1018"/>
      <c r="K39" s="1018"/>
      <c r="L39" s="1018"/>
      <c r="M39" s="1018"/>
      <c r="N39" s="1018"/>
      <c r="O39" s="1018"/>
      <c r="P39" s="1019"/>
      <c r="Q39" s="1025"/>
      <c r="R39" s="1026"/>
      <c r="S39" s="1026"/>
      <c r="T39" s="1026"/>
      <c r="U39" s="1026"/>
      <c r="V39" s="1026"/>
      <c r="W39" s="1026"/>
      <c r="X39" s="1026"/>
      <c r="Y39" s="1026"/>
      <c r="Z39" s="1026"/>
      <c r="AA39" s="1026"/>
      <c r="AB39" s="1026"/>
      <c r="AC39" s="1026"/>
      <c r="AD39" s="1026"/>
      <c r="AE39" s="1027"/>
      <c r="AF39" s="1022"/>
      <c r="AG39" s="1023"/>
      <c r="AH39" s="1023"/>
      <c r="AI39" s="1023"/>
      <c r="AJ39" s="1024"/>
      <c r="AK39" s="967"/>
      <c r="AL39" s="958"/>
      <c r="AM39" s="958"/>
      <c r="AN39" s="958"/>
      <c r="AO39" s="958"/>
      <c r="AP39" s="958"/>
      <c r="AQ39" s="958"/>
      <c r="AR39" s="958"/>
      <c r="AS39" s="958"/>
      <c r="AT39" s="958"/>
      <c r="AU39" s="958"/>
      <c r="AV39" s="958"/>
      <c r="AW39" s="958"/>
      <c r="AX39" s="958"/>
      <c r="AY39" s="958"/>
      <c r="AZ39" s="1028"/>
      <c r="BA39" s="1028"/>
      <c r="BB39" s="1028"/>
      <c r="BC39" s="1028"/>
      <c r="BD39" s="1028"/>
      <c r="BE39" s="959"/>
      <c r="BF39" s="959"/>
      <c r="BG39" s="959"/>
      <c r="BH39" s="959"/>
      <c r="BI39" s="960"/>
      <c r="BJ39" s="214"/>
      <c r="BK39" s="214"/>
      <c r="BL39" s="214"/>
      <c r="BM39" s="214"/>
      <c r="BN39" s="214"/>
      <c r="BO39" s="223"/>
      <c r="BP39" s="223"/>
      <c r="BQ39" s="220">
        <v>33</v>
      </c>
      <c r="BR39" s="221"/>
      <c r="BS39" s="979"/>
      <c r="BT39" s="980"/>
      <c r="BU39" s="980"/>
      <c r="BV39" s="980"/>
      <c r="BW39" s="980"/>
      <c r="BX39" s="980"/>
      <c r="BY39" s="980"/>
      <c r="BZ39" s="980"/>
      <c r="CA39" s="980"/>
      <c r="CB39" s="980"/>
      <c r="CC39" s="980"/>
      <c r="CD39" s="980"/>
      <c r="CE39" s="980"/>
      <c r="CF39" s="980"/>
      <c r="CG39" s="1001"/>
      <c r="CH39" s="976"/>
      <c r="CI39" s="977"/>
      <c r="CJ39" s="977"/>
      <c r="CK39" s="977"/>
      <c r="CL39" s="978"/>
      <c r="CM39" s="976"/>
      <c r="CN39" s="977"/>
      <c r="CO39" s="977"/>
      <c r="CP39" s="977"/>
      <c r="CQ39" s="978"/>
      <c r="CR39" s="976"/>
      <c r="CS39" s="977"/>
      <c r="CT39" s="977"/>
      <c r="CU39" s="977"/>
      <c r="CV39" s="978"/>
      <c r="CW39" s="976"/>
      <c r="CX39" s="977"/>
      <c r="CY39" s="977"/>
      <c r="CZ39" s="977"/>
      <c r="DA39" s="978"/>
      <c r="DB39" s="976"/>
      <c r="DC39" s="977"/>
      <c r="DD39" s="977"/>
      <c r="DE39" s="977"/>
      <c r="DF39" s="978"/>
      <c r="DG39" s="976"/>
      <c r="DH39" s="977"/>
      <c r="DI39" s="977"/>
      <c r="DJ39" s="977"/>
      <c r="DK39" s="978"/>
      <c r="DL39" s="976"/>
      <c r="DM39" s="977"/>
      <c r="DN39" s="977"/>
      <c r="DO39" s="977"/>
      <c r="DP39" s="978"/>
      <c r="DQ39" s="976"/>
      <c r="DR39" s="977"/>
      <c r="DS39" s="977"/>
      <c r="DT39" s="977"/>
      <c r="DU39" s="978"/>
      <c r="DV39" s="979"/>
      <c r="DW39" s="980"/>
      <c r="DX39" s="980"/>
      <c r="DY39" s="980"/>
      <c r="DZ39" s="981"/>
      <c r="EA39" s="212"/>
    </row>
    <row r="40" spans="1:131" ht="26.25" customHeight="1">
      <c r="A40" s="220">
        <v>13</v>
      </c>
      <c r="B40" s="1017"/>
      <c r="C40" s="1018"/>
      <c r="D40" s="1018"/>
      <c r="E40" s="1018"/>
      <c r="F40" s="1018"/>
      <c r="G40" s="1018"/>
      <c r="H40" s="1018"/>
      <c r="I40" s="1018"/>
      <c r="J40" s="1018"/>
      <c r="K40" s="1018"/>
      <c r="L40" s="1018"/>
      <c r="M40" s="1018"/>
      <c r="N40" s="1018"/>
      <c r="O40" s="1018"/>
      <c r="P40" s="1019"/>
      <c r="Q40" s="1025"/>
      <c r="R40" s="1026"/>
      <c r="S40" s="1026"/>
      <c r="T40" s="1026"/>
      <c r="U40" s="1026"/>
      <c r="V40" s="1026"/>
      <c r="W40" s="1026"/>
      <c r="X40" s="1026"/>
      <c r="Y40" s="1026"/>
      <c r="Z40" s="1026"/>
      <c r="AA40" s="1026"/>
      <c r="AB40" s="1026"/>
      <c r="AC40" s="1026"/>
      <c r="AD40" s="1026"/>
      <c r="AE40" s="1027"/>
      <c r="AF40" s="1022"/>
      <c r="AG40" s="1023"/>
      <c r="AH40" s="1023"/>
      <c r="AI40" s="1023"/>
      <c r="AJ40" s="1024"/>
      <c r="AK40" s="967"/>
      <c r="AL40" s="958"/>
      <c r="AM40" s="958"/>
      <c r="AN40" s="958"/>
      <c r="AO40" s="958"/>
      <c r="AP40" s="958"/>
      <c r="AQ40" s="958"/>
      <c r="AR40" s="958"/>
      <c r="AS40" s="958"/>
      <c r="AT40" s="958"/>
      <c r="AU40" s="958"/>
      <c r="AV40" s="958"/>
      <c r="AW40" s="958"/>
      <c r="AX40" s="958"/>
      <c r="AY40" s="958"/>
      <c r="AZ40" s="1028"/>
      <c r="BA40" s="1028"/>
      <c r="BB40" s="1028"/>
      <c r="BC40" s="1028"/>
      <c r="BD40" s="1028"/>
      <c r="BE40" s="959"/>
      <c r="BF40" s="959"/>
      <c r="BG40" s="959"/>
      <c r="BH40" s="959"/>
      <c r="BI40" s="960"/>
      <c r="BJ40" s="214"/>
      <c r="BK40" s="214"/>
      <c r="BL40" s="214"/>
      <c r="BM40" s="214"/>
      <c r="BN40" s="214"/>
      <c r="BO40" s="223"/>
      <c r="BP40" s="223"/>
      <c r="BQ40" s="220">
        <v>34</v>
      </c>
      <c r="BR40" s="221"/>
      <c r="BS40" s="979"/>
      <c r="BT40" s="980"/>
      <c r="BU40" s="980"/>
      <c r="BV40" s="980"/>
      <c r="BW40" s="980"/>
      <c r="BX40" s="980"/>
      <c r="BY40" s="980"/>
      <c r="BZ40" s="980"/>
      <c r="CA40" s="980"/>
      <c r="CB40" s="980"/>
      <c r="CC40" s="980"/>
      <c r="CD40" s="980"/>
      <c r="CE40" s="980"/>
      <c r="CF40" s="980"/>
      <c r="CG40" s="1001"/>
      <c r="CH40" s="976"/>
      <c r="CI40" s="977"/>
      <c r="CJ40" s="977"/>
      <c r="CK40" s="977"/>
      <c r="CL40" s="978"/>
      <c r="CM40" s="976"/>
      <c r="CN40" s="977"/>
      <c r="CO40" s="977"/>
      <c r="CP40" s="977"/>
      <c r="CQ40" s="978"/>
      <c r="CR40" s="976"/>
      <c r="CS40" s="977"/>
      <c r="CT40" s="977"/>
      <c r="CU40" s="977"/>
      <c r="CV40" s="978"/>
      <c r="CW40" s="976"/>
      <c r="CX40" s="977"/>
      <c r="CY40" s="977"/>
      <c r="CZ40" s="977"/>
      <c r="DA40" s="978"/>
      <c r="DB40" s="976"/>
      <c r="DC40" s="977"/>
      <c r="DD40" s="977"/>
      <c r="DE40" s="977"/>
      <c r="DF40" s="978"/>
      <c r="DG40" s="976"/>
      <c r="DH40" s="977"/>
      <c r="DI40" s="977"/>
      <c r="DJ40" s="977"/>
      <c r="DK40" s="978"/>
      <c r="DL40" s="976"/>
      <c r="DM40" s="977"/>
      <c r="DN40" s="977"/>
      <c r="DO40" s="977"/>
      <c r="DP40" s="978"/>
      <c r="DQ40" s="976"/>
      <c r="DR40" s="977"/>
      <c r="DS40" s="977"/>
      <c r="DT40" s="977"/>
      <c r="DU40" s="978"/>
      <c r="DV40" s="979"/>
      <c r="DW40" s="980"/>
      <c r="DX40" s="980"/>
      <c r="DY40" s="980"/>
      <c r="DZ40" s="981"/>
      <c r="EA40" s="212"/>
    </row>
    <row r="41" spans="1:131" ht="26.25" customHeight="1">
      <c r="A41" s="220">
        <v>14</v>
      </c>
      <c r="B41" s="1017"/>
      <c r="C41" s="1018"/>
      <c r="D41" s="1018"/>
      <c r="E41" s="1018"/>
      <c r="F41" s="1018"/>
      <c r="G41" s="1018"/>
      <c r="H41" s="1018"/>
      <c r="I41" s="1018"/>
      <c r="J41" s="1018"/>
      <c r="K41" s="1018"/>
      <c r="L41" s="1018"/>
      <c r="M41" s="1018"/>
      <c r="N41" s="1018"/>
      <c r="O41" s="1018"/>
      <c r="P41" s="1019"/>
      <c r="Q41" s="1025"/>
      <c r="R41" s="1026"/>
      <c r="S41" s="1026"/>
      <c r="T41" s="1026"/>
      <c r="U41" s="1026"/>
      <c r="V41" s="1026"/>
      <c r="W41" s="1026"/>
      <c r="X41" s="1026"/>
      <c r="Y41" s="1026"/>
      <c r="Z41" s="1026"/>
      <c r="AA41" s="1026"/>
      <c r="AB41" s="1026"/>
      <c r="AC41" s="1026"/>
      <c r="AD41" s="1026"/>
      <c r="AE41" s="1027"/>
      <c r="AF41" s="1022"/>
      <c r="AG41" s="1023"/>
      <c r="AH41" s="1023"/>
      <c r="AI41" s="1023"/>
      <c r="AJ41" s="1024"/>
      <c r="AK41" s="967"/>
      <c r="AL41" s="958"/>
      <c r="AM41" s="958"/>
      <c r="AN41" s="958"/>
      <c r="AO41" s="958"/>
      <c r="AP41" s="958"/>
      <c r="AQ41" s="958"/>
      <c r="AR41" s="958"/>
      <c r="AS41" s="958"/>
      <c r="AT41" s="958"/>
      <c r="AU41" s="958"/>
      <c r="AV41" s="958"/>
      <c r="AW41" s="958"/>
      <c r="AX41" s="958"/>
      <c r="AY41" s="958"/>
      <c r="AZ41" s="1028"/>
      <c r="BA41" s="1028"/>
      <c r="BB41" s="1028"/>
      <c r="BC41" s="1028"/>
      <c r="BD41" s="1028"/>
      <c r="BE41" s="959"/>
      <c r="BF41" s="959"/>
      <c r="BG41" s="959"/>
      <c r="BH41" s="959"/>
      <c r="BI41" s="960"/>
      <c r="BJ41" s="214"/>
      <c r="BK41" s="214"/>
      <c r="BL41" s="214"/>
      <c r="BM41" s="214"/>
      <c r="BN41" s="214"/>
      <c r="BO41" s="223"/>
      <c r="BP41" s="223"/>
      <c r="BQ41" s="220">
        <v>35</v>
      </c>
      <c r="BR41" s="221"/>
      <c r="BS41" s="979"/>
      <c r="BT41" s="980"/>
      <c r="BU41" s="980"/>
      <c r="BV41" s="980"/>
      <c r="BW41" s="980"/>
      <c r="BX41" s="980"/>
      <c r="BY41" s="980"/>
      <c r="BZ41" s="980"/>
      <c r="CA41" s="980"/>
      <c r="CB41" s="980"/>
      <c r="CC41" s="980"/>
      <c r="CD41" s="980"/>
      <c r="CE41" s="980"/>
      <c r="CF41" s="980"/>
      <c r="CG41" s="1001"/>
      <c r="CH41" s="976"/>
      <c r="CI41" s="977"/>
      <c r="CJ41" s="977"/>
      <c r="CK41" s="977"/>
      <c r="CL41" s="978"/>
      <c r="CM41" s="976"/>
      <c r="CN41" s="977"/>
      <c r="CO41" s="977"/>
      <c r="CP41" s="977"/>
      <c r="CQ41" s="978"/>
      <c r="CR41" s="976"/>
      <c r="CS41" s="977"/>
      <c r="CT41" s="977"/>
      <c r="CU41" s="977"/>
      <c r="CV41" s="978"/>
      <c r="CW41" s="976"/>
      <c r="CX41" s="977"/>
      <c r="CY41" s="977"/>
      <c r="CZ41" s="977"/>
      <c r="DA41" s="978"/>
      <c r="DB41" s="976"/>
      <c r="DC41" s="977"/>
      <c r="DD41" s="977"/>
      <c r="DE41" s="977"/>
      <c r="DF41" s="978"/>
      <c r="DG41" s="976"/>
      <c r="DH41" s="977"/>
      <c r="DI41" s="977"/>
      <c r="DJ41" s="977"/>
      <c r="DK41" s="978"/>
      <c r="DL41" s="976"/>
      <c r="DM41" s="977"/>
      <c r="DN41" s="977"/>
      <c r="DO41" s="977"/>
      <c r="DP41" s="978"/>
      <c r="DQ41" s="976"/>
      <c r="DR41" s="977"/>
      <c r="DS41" s="977"/>
      <c r="DT41" s="977"/>
      <c r="DU41" s="978"/>
      <c r="DV41" s="979"/>
      <c r="DW41" s="980"/>
      <c r="DX41" s="980"/>
      <c r="DY41" s="980"/>
      <c r="DZ41" s="981"/>
      <c r="EA41" s="212"/>
    </row>
    <row r="42" spans="1:131" ht="26.25" customHeight="1">
      <c r="A42" s="220">
        <v>15</v>
      </c>
      <c r="B42" s="1017"/>
      <c r="C42" s="1018"/>
      <c r="D42" s="1018"/>
      <c r="E42" s="1018"/>
      <c r="F42" s="1018"/>
      <c r="G42" s="1018"/>
      <c r="H42" s="1018"/>
      <c r="I42" s="1018"/>
      <c r="J42" s="1018"/>
      <c r="K42" s="1018"/>
      <c r="L42" s="1018"/>
      <c r="M42" s="1018"/>
      <c r="N42" s="1018"/>
      <c r="O42" s="1018"/>
      <c r="P42" s="1019"/>
      <c r="Q42" s="1025"/>
      <c r="R42" s="1026"/>
      <c r="S42" s="1026"/>
      <c r="T42" s="1026"/>
      <c r="U42" s="1026"/>
      <c r="V42" s="1026"/>
      <c r="W42" s="1026"/>
      <c r="X42" s="1026"/>
      <c r="Y42" s="1026"/>
      <c r="Z42" s="1026"/>
      <c r="AA42" s="1026"/>
      <c r="AB42" s="1026"/>
      <c r="AC42" s="1026"/>
      <c r="AD42" s="1026"/>
      <c r="AE42" s="1027"/>
      <c r="AF42" s="1022"/>
      <c r="AG42" s="1023"/>
      <c r="AH42" s="1023"/>
      <c r="AI42" s="1023"/>
      <c r="AJ42" s="1024"/>
      <c r="AK42" s="967"/>
      <c r="AL42" s="958"/>
      <c r="AM42" s="958"/>
      <c r="AN42" s="958"/>
      <c r="AO42" s="958"/>
      <c r="AP42" s="958"/>
      <c r="AQ42" s="958"/>
      <c r="AR42" s="958"/>
      <c r="AS42" s="958"/>
      <c r="AT42" s="958"/>
      <c r="AU42" s="958"/>
      <c r="AV42" s="958"/>
      <c r="AW42" s="958"/>
      <c r="AX42" s="958"/>
      <c r="AY42" s="958"/>
      <c r="AZ42" s="1028"/>
      <c r="BA42" s="1028"/>
      <c r="BB42" s="1028"/>
      <c r="BC42" s="1028"/>
      <c r="BD42" s="1028"/>
      <c r="BE42" s="959"/>
      <c r="BF42" s="959"/>
      <c r="BG42" s="959"/>
      <c r="BH42" s="959"/>
      <c r="BI42" s="960"/>
      <c r="BJ42" s="214"/>
      <c r="BK42" s="214"/>
      <c r="BL42" s="214"/>
      <c r="BM42" s="214"/>
      <c r="BN42" s="214"/>
      <c r="BO42" s="223"/>
      <c r="BP42" s="223"/>
      <c r="BQ42" s="220">
        <v>36</v>
      </c>
      <c r="BR42" s="221"/>
      <c r="BS42" s="979"/>
      <c r="BT42" s="980"/>
      <c r="BU42" s="980"/>
      <c r="BV42" s="980"/>
      <c r="BW42" s="980"/>
      <c r="BX42" s="980"/>
      <c r="BY42" s="980"/>
      <c r="BZ42" s="980"/>
      <c r="CA42" s="980"/>
      <c r="CB42" s="980"/>
      <c r="CC42" s="980"/>
      <c r="CD42" s="980"/>
      <c r="CE42" s="980"/>
      <c r="CF42" s="980"/>
      <c r="CG42" s="1001"/>
      <c r="CH42" s="976"/>
      <c r="CI42" s="977"/>
      <c r="CJ42" s="977"/>
      <c r="CK42" s="977"/>
      <c r="CL42" s="978"/>
      <c r="CM42" s="976"/>
      <c r="CN42" s="977"/>
      <c r="CO42" s="977"/>
      <c r="CP42" s="977"/>
      <c r="CQ42" s="978"/>
      <c r="CR42" s="976"/>
      <c r="CS42" s="977"/>
      <c r="CT42" s="977"/>
      <c r="CU42" s="977"/>
      <c r="CV42" s="978"/>
      <c r="CW42" s="976"/>
      <c r="CX42" s="977"/>
      <c r="CY42" s="977"/>
      <c r="CZ42" s="977"/>
      <c r="DA42" s="978"/>
      <c r="DB42" s="976"/>
      <c r="DC42" s="977"/>
      <c r="DD42" s="977"/>
      <c r="DE42" s="977"/>
      <c r="DF42" s="978"/>
      <c r="DG42" s="976"/>
      <c r="DH42" s="977"/>
      <c r="DI42" s="977"/>
      <c r="DJ42" s="977"/>
      <c r="DK42" s="978"/>
      <c r="DL42" s="976"/>
      <c r="DM42" s="977"/>
      <c r="DN42" s="977"/>
      <c r="DO42" s="977"/>
      <c r="DP42" s="978"/>
      <c r="DQ42" s="976"/>
      <c r="DR42" s="977"/>
      <c r="DS42" s="977"/>
      <c r="DT42" s="977"/>
      <c r="DU42" s="978"/>
      <c r="DV42" s="979"/>
      <c r="DW42" s="980"/>
      <c r="DX42" s="980"/>
      <c r="DY42" s="980"/>
      <c r="DZ42" s="981"/>
      <c r="EA42" s="212"/>
    </row>
    <row r="43" spans="1:131" ht="26.25" customHeight="1">
      <c r="A43" s="220">
        <v>16</v>
      </c>
      <c r="B43" s="1017"/>
      <c r="C43" s="1018"/>
      <c r="D43" s="1018"/>
      <c r="E43" s="1018"/>
      <c r="F43" s="1018"/>
      <c r="G43" s="1018"/>
      <c r="H43" s="1018"/>
      <c r="I43" s="1018"/>
      <c r="J43" s="1018"/>
      <c r="K43" s="1018"/>
      <c r="L43" s="1018"/>
      <c r="M43" s="1018"/>
      <c r="N43" s="1018"/>
      <c r="O43" s="1018"/>
      <c r="P43" s="1019"/>
      <c r="Q43" s="1025"/>
      <c r="R43" s="1026"/>
      <c r="S43" s="1026"/>
      <c r="T43" s="1026"/>
      <c r="U43" s="1026"/>
      <c r="V43" s="1026"/>
      <c r="W43" s="1026"/>
      <c r="X43" s="1026"/>
      <c r="Y43" s="1026"/>
      <c r="Z43" s="1026"/>
      <c r="AA43" s="1026"/>
      <c r="AB43" s="1026"/>
      <c r="AC43" s="1026"/>
      <c r="AD43" s="1026"/>
      <c r="AE43" s="1027"/>
      <c r="AF43" s="1022"/>
      <c r="AG43" s="1023"/>
      <c r="AH43" s="1023"/>
      <c r="AI43" s="1023"/>
      <c r="AJ43" s="1024"/>
      <c r="AK43" s="967"/>
      <c r="AL43" s="958"/>
      <c r="AM43" s="958"/>
      <c r="AN43" s="958"/>
      <c r="AO43" s="958"/>
      <c r="AP43" s="958"/>
      <c r="AQ43" s="958"/>
      <c r="AR43" s="958"/>
      <c r="AS43" s="958"/>
      <c r="AT43" s="958"/>
      <c r="AU43" s="958"/>
      <c r="AV43" s="958"/>
      <c r="AW43" s="958"/>
      <c r="AX43" s="958"/>
      <c r="AY43" s="958"/>
      <c r="AZ43" s="1028"/>
      <c r="BA43" s="1028"/>
      <c r="BB43" s="1028"/>
      <c r="BC43" s="1028"/>
      <c r="BD43" s="1028"/>
      <c r="BE43" s="959"/>
      <c r="BF43" s="959"/>
      <c r="BG43" s="959"/>
      <c r="BH43" s="959"/>
      <c r="BI43" s="960"/>
      <c r="BJ43" s="214"/>
      <c r="BK43" s="214"/>
      <c r="BL43" s="214"/>
      <c r="BM43" s="214"/>
      <c r="BN43" s="214"/>
      <c r="BO43" s="223"/>
      <c r="BP43" s="223"/>
      <c r="BQ43" s="220">
        <v>37</v>
      </c>
      <c r="BR43" s="221"/>
      <c r="BS43" s="979"/>
      <c r="BT43" s="980"/>
      <c r="BU43" s="980"/>
      <c r="BV43" s="980"/>
      <c r="BW43" s="980"/>
      <c r="BX43" s="980"/>
      <c r="BY43" s="980"/>
      <c r="BZ43" s="980"/>
      <c r="CA43" s="980"/>
      <c r="CB43" s="980"/>
      <c r="CC43" s="980"/>
      <c r="CD43" s="980"/>
      <c r="CE43" s="980"/>
      <c r="CF43" s="980"/>
      <c r="CG43" s="1001"/>
      <c r="CH43" s="976"/>
      <c r="CI43" s="977"/>
      <c r="CJ43" s="977"/>
      <c r="CK43" s="977"/>
      <c r="CL43" s="978"/>
      <c r="CM43" s="976"/>
      <c r="CN43" s="977"/>
      <c r="CO43" s="977"/>
      <c r="CP43" s="977"/>
      <c r="CQ43" s="978"/>
      <c r="CR43" s="976"/>
      <c r="CS43" s="977"/>
      <c r="CT43" s="977"/>
      <c r="CU43" s="977"/>
      <c r="CV43" s="978"/>
      <c r="CW43" s="976"/>
      <c r="CX43" s="977"/>
      <c r="CY43" s="977"/>
      <c r="CZ43" s="977"/>
      <c r="DA43" s="978"/>
      <c r="DB43" s="976"/>
      <c r="DC43" s="977"/>
      <c r="DD43" s="977"/>
      <c r="DE43" s="977"/>
      <c r="DF43" s="978"/>
      <c r="DG43" s="976"/>
      <c r="DH43" s="977"/>
      <c r="DI43" s="977"/>
      <c r="DJ43" s="977"/>
      <c r="DK43" s="978"/>
      <c r="DL43" s="976"/>
      <c r="DM43" s="977"/>
      <c r="DN43" s="977"/>
      <c r="DO43" s="977"/>
      <c r="DP43" s="978"/>
      <c r="DQ43" s="976"/>
      <c r="DR43" s="977"/>
      <c r="DS43" s="977"/>
      <c r="DT43" s="977"/>
      <c r="DU43" s="978"/>
      <c r="DV43" s="979"/>
      <c r="DW43" s="980"/>
      <c r="DX43" s="980"/>
      <c r="DY43" s="980"/>
      <c r="DZ43" s="981"/>
      <c r="EA43" s="212"/>
    </row>
    <row r="44" spans="1:131" ht="26.25" customHeight="1">
      <c r="A44" s="220">
        <v>17</v>
      </c>
      <c r="B44" s="1017"/>
      <c r="C44" s="1018"/>
      <c r="D44" s="1018"/>
      <c r="E44" s="1018"/>
      <c r="F44" s="1018"/>
      <c r="G44" s="1018"/>
      <c r="H44" s="1018"/>
      <c r="I44" s="1018"/>
      <c r="J44" s="1018"/>
      <c r="K44" s="1018"/>
      <c r="L44" s="1018"/>
      <c r="M44" s="1018"/>
      <c r="N44" s="1018"/>
      <c r="O44" s="1018"/>
      <c r="P44" s="1019"/>
      <c r="Q44" s="1025"/>
      <c r="R44" s="1026"/>
      <c r="S44" s="1026"/>
      <c r="T44" s="1026"/>
      <c r="U44" s="1026"/>
      <c r="V44" s="1026"/>
      <c r="W44" s="1026"/>
      <c r="X44" s="1026"/>
      <c r="Y44" s="1026"/>
      <c r="Z44" s="1026"/>
      <c r="AA44" s="1026"/>
      <c r="AB44" s="1026"/>
      <c r="AC44" s="1026"/>
      <c r="AD44" s="1026"/>
      <c r="AE44" s="1027"/>
      <c r="AF44" s="1022"/>
      <c r="AG44" s="1023"/>
      <c r="AH44" s="1023"/>
      <c r="AI44" s="1023"/>
      <c r="AJ44" s="1024"/>
      <c r="AK44" s="967"/>
      <c r="AL44" s="958"/>
      <c r="AM44" s="958"/>
      <c r="AN44" s="958"/>
      <c r="AO44" s="958"/>
      <c r="AP44" s="958"/>
      <c r="AQ44" s="958"/>
      <c r="AR44" s="958"/>
      <c r="AS44" s="958"/>
      <c r="AT44" s="958"/>
      <c r="AU44" s="958"/>
      <c r="AV44" s="958"/>
      <c r="AW44" s="958"/>
      <c r="AX44" s="958"/>
      <c r="AY44" s="958"/>
      <c r="AZ44" s="1028"/>
      <c r="BA44" s="1028"/>
      <c r="BB44" s="1028"/>
      <c r="BC44" s="1028"/>
      <c r="BD44" s="1028"/>
      <c r="BE44" s="959"/>
      <c r="BF44" s="959"/>
      <c r="BG44" s="959"/>
      <c r="BH44" s="959"/>
      <c r="BI44" s="960"/>
      <c r="BJ44" s="214"/>
      <c r="BK44" s="214"/>
      <c r="BL44" s="214"/>
      <c r="BM44" s="214"/>
      <c r="BN44" s="214"/>
      <c r="BO44" s="223"/>
      <c r="BP44" s="223"/>
      <c r="BQ44" s="220">
        <v>38</v>
      </c>
      <c r="BR44" s="221"/>
      <c r="BS44" s="979"/>
      <c r="BT44" s="980"/>
      <c r="BU44" s="980"/>
      <c r="BV44" s="980"/>
      <c r="BW44" s="980"/>
      <c r="BX44" s="980"/>
      <c r="BY44" s="980"/>
      <c r="BZ44" s="980"/>
      <c r="CA44" s="980"/>
      <c r="CB44" s="980"/>
      <c r="CC44" s="980"/>
      <c r="CD44" s="980"/>
      <c r="CE44" s="980"/>
      <c r="CF44" s="980"/>
      <c r="CG44" s="1001"/>
      <c r="CH44" s="976"/>
      <c r="CI44" s="977"/>
      <c r="CJ44" s="977"/>
      <c r="CK44" s="977"/>
      <c r="CL44" s="978"/>
      <c r="CM44" s="976"/>
      <c r="CN44" s="977"/>
      <c r="CO44" s="977"/>
      <c r="CP44" s="977"/>
      <c r="CQ44" s="978"/>
      <c r="CR44" s="976"/>
      <c r="CS44" s="977"/>
      <c r="CT44" s="977"/>
      <c r="CU44" s="977"/>
      <c r="CV44" s="978"/>
      <c r="CW44" s="976"/>
      <c r="CX44" s="977"/>
      <c r="CY44" s="977"/>
      <c r="CZ44" s="977"/>
      <c r="DA44" s="978"/>
      <c r="DB44" s="976"/>
      <c r="DC44" s="977"/>
      <c r="DD44" s="977"/>
      <c r="DE44" s="977"/>
      <c r="DF44" s="978"/>
      <c r="DG44" s="976"/>
      <c r="DH44" s="977"/>
      <c r="DI44" s="977"/>
      <c r="DJ44" s="977"/>
      <c r="DK44" s="978"/>
      <c r="DL44" s="976"/>
      <c r="DM44" s="977"/>
      <c r="DN44" s="977"/>
      <c r="DO44" s="977"/>
      <c r="DP44" s="978"/>
      <c r="DQ44" s="976"/>
      <c r="DR44" s="977"/>
      <c r="DS44" s="977"/>
      <c r="DT44" s="977"/>
      <c r="DU44" s="978"/>
      <c r="DV44" s="979"/>
      <c r="DW44" s="980"/>
      <c r="DX44" s="980"/>
      <c r="DY44" s="980"/>
      <c r="DZ44" s="981"/>
      <c r="EA44" s="212"/>
    </row>
    <row r="45" spans="1:131" ht="26.25" customHeight="1">
      <c r="A45" s="220">
        <v>18</v>
      </c>
      <c r="B45" s="1017"/>
      <c r="C45" s="1018"/>
      <c r="D45" s="1018"/>
      <c r="E45" s="1018"/>
      <c r="F45" s="1018"/>
      <c r="G45" s="1018"/>
      <c r="H45" s="1018"/>
      <c r="I45" s="1018"/>
      <c r="J45" s="1018"/>
      <c r="K45" s="1018"/>
      <c r="L45" s="1018"/>
      <c r="M45" s="1018"/>
      <c r="N45" s="1018"/>
      <c r="O45" s="1018"/>
      <c r="P45" s="1019"/>
      <c r="Q45" s="1025"/>
      <c r="R45" s="1026"/>
      <c r="S45" s="1026"/>
      <c r="T45" s="1026"/>
      <c r="U45" s="1026"/>
      <c r="V45" s="1026"/>
      <c r="W45" s="1026"/>
      <c r="X45" s="1026"/>
      <c r="Y45" s="1026"/>
      <c r="Z45" s="1026"/>
      <c r="AA45" s="1026"/>
      <c r="AB45" s="1026"/>
      <c r="AC45" s="1026"/>
      <c r="AD45" s="1026"/>
      <c r="AE45" s="1027"/>
      <c r="AF45" s="1022"/>
      <c r="AG45" s="1023"/>
      <c r="AH45" s="1023"/>
      <c r="AI45" s="1023"/>
      <c r="AJ45" s="1024"/>
      <c r="AK45" s="967"/>
      <c r="AL45" s="958"/>
      <c r="AM45" s="958"/>
      <c r="AN45" s="958"/>
      <c r="AO45" s="958"/>
      <c r="AP45" s="958"/>
      <c r="AQ45" s="958"/>
      <c r="AR45" s="958"/>
      <c r="AS45" s="958"/>
      <c r="AT45" s="958"/>
      <c r="AU45" s="958"/>
      <c r="AV45" s="958"/>
      <c r="AW45" s="958"/>
      <c r="AX45" s="958"/>
      <c r="AY45" s="958"/>
      <c r="AZ45" s="1028"/>
      <c r="BA45" s="1028"/>
      <c r="BB45" s="1028"/>
      <c r="BC45" s="1028"/>
      <c r="BD45" s="1028"/>
      <c r="BE45" s="959"/>
      <c r="BF45" s="959"/>
      <c r="BG45" s="959"/>
      <c r="BH45" s="959"/>
      <c r="BI45" s="960"/>
      <c r="BJ45" s="214"/>
      <c r="BK45" s="214"/>
      <c r="BL45" s="214"/>
      <c r="BM45" s="214"/>
      <c r="BN45" s="214"/>
      <c r="BO45" s="223"/>
      <c r="BP45" s="223"/>
      <c r="BQ45" s="220">
        <v>39</v>
      </c>
      <c r="BR45" s="221"/>
      <c r="BS45" s="979"/>
      <c r="BT45" s="980"/>
      <c r="BU45" s="980"/>
      <c r="BV45" s="980"/>
      <c r="BW45" s="980"/>
      <c r="BX45" s="980"/>
      <c r="BY45" s="980"/>
      <c r="BZ45" s="980"/>
      <c r="CA45" s="980"/>
      <c r="CB45" s="980"/>
      <c r="CC45" s="980"/>
      <c r="CD45" s="980"/>
      <c r="CE45" s="980"/>
      <c r="CF45" s="980"/>
      <c r="CG45" s="1001"/>
      <c r="CH45" s="976"/>
      <c r="CI45" s="977"/>
      <c r="CJ45" s="977"/>
      <c r="CK45" s="977"/>
      <c r="CL45" s="978"/>
      <c r="CM45" s="976"/>
      <c r="CN45" s="977"/>
      <c r="CO45" s="977"/>
      <c r="CP45" s="977"/>
      <c r="CQ45" s="978"/>
      <c r="CR45" s="976"/>
      <c r="CS45" s="977"/>
      <c r="CT45" s="977"/>
      <c r="CU45" s="977"/>
      <c r="CV45" s="978"/>
      <c r="CW45" s="976"/>
      <c r="CX45" s="977"/>
      <c r="CY45" s="977"/>
      <c r="CZ45" s="977"/>
      <c r="DA45" s="978"/>
      <c r="DB45" s="976"/>
      <c r="DC45" s="977"/>
      <c r="DD45" s="977"/>
      <c r="DE45" s="977"/>
      <c r="DF45" s="978"/>
      <c r="DG45" s="976"/>
      <c r="DH45" s="977"/>
      <c r="DI45" s="977"/>
      <c r="DJ45" s="977"/>
      <c r="DK45" s="978"/>
      <c r="DL45" s="976"/>
      <c r="DM45" s="977"/>
      <c r="DN45" s="977"/>
      <c r="DO45" s="977"/>
      <c r="DP45" s="978"/>
      <c r="DQ45" s="976"/>
      <c r="DR45" s="977"/>
      <c r="DS45" s="977"/>
      <c r="DT45" s="977"/>
      <c r="DU45" s="978"/>
      <c r="DV45" s="979"/>
      <c r="DW45" s="980"/>
      <c r="DX45" s="980"/>
      <c r="DY45" s="980"/>
      <c r="DZ45" s="981"/>
      <c r="EA45" s="212"/>
    </row>
    <row r="46" spans="1:131" ht="26.25" customHeight="1">
      <c r="A46" s="220">
        <v>19</v>
      </c>
      <c r="B46" s="1017"/>
      <c r="C46" s="1018"/>
      <c r="D46" s="1018"/>
      <c r="E46" s="1018"/>
      <c r="F46" s="1018"/>
      <c r="G46" s="1018"/>
      <c r="H46" s="1018"/>
      <c r="I46" s="1018"/>
      <c r="J46" s="1018"/>
      <c r="K46" s="1018"/>
      <c r="L46" s="1018"/>
      <c r="M46" s="1018"/>
      <c r="N46" s="1018"/>
      <c r="O46" s="1018"/>
      <c r="P46" s="1019"/>
      <c r="Q46" s="1025"/>
      <c r="R46" s="1026"/>
      <c r="S46" s="1026"/>
      <c r="T46" s="1026"/>
      <c r="U46" s="1026"/>
      <c r="V46" s="1026"/>
      <c r="W46" s="1026"/>
      <c r="X46" s="1026"/>
      <c r="Y46" s="1026"/>
      <c r="Z46" s="1026"/>
      <c r="AA46" s="1026"/>
      <c r="AB46" s="1026"/>
      <c r="AC46" s="1026"/>
      <c r="AD46" s="1026"/>
      <c r="AE46" s="1027"/>
      <c r="AF46" s="1022"/>
      <c r="AG46" s="1023"/>
      <c r="AH46" s="1023"/>
      <c r="AI46" s="1023"/>
      <c r="AJ46" s="1024"/>
      <c r="AK46" s="967"/>
      <c r="AL46" s="958"/>
      <c r="AM46" s="958"/>
      <c r="AN46" s="958"/>
      <c r="AO46" s="958"/>
      <c r="AP46" s="958"/>
      <c r="AQ46" s="958"/>
      <c r="AR46" s="958"/>
      <c r="AS46" s="958"/>
      <c r="AT46" s="958"/>
      <c r="AU46" s="958"/>
      <c r="AV46" s="958"/>
      <c r="AW46" s="958"/>
      <c r="AX46" s="958"/>
      <c r="AY46" s="958"/>
      <c r="AZ46" s="1028"/>
      <c r="BA46" s="1028"/>
      <c r="BB46" s="1028"/>
      <c r="BC46" s="1028"/>
      <c r="BD46" s="1028"/>
      <c r="BE46" s="959"/>
      <c r="BF46" s="959"/>
      <c r="BG46" s="959"/>
      <c r="BH46" s="959"/>
      <c r="BI46" s="960"/>
      <c r="BJ46" s="214"/>
      <c r="BK46" s="214"/>
      <c r="BL46" s="214"/>
      <c r="BM46" s="214"/>
      <c r="BN46" s="214"/>
      <c r="BO46" s="223"/>
      <c r="BP46" s="223"/>
      <c r="BQ46" s="220">
        <v>40</v>
      </c>
      <c r="BR46" s="221"/>
      <c r="BS46" s="979"/>
      <c r="BT46" s="980"/>
      <c r="BU46" s="980"/>
      <c r="BV46" s="980"/>
      <c r="BW46" s="980"/>
      <c r="BX46" s="980"/>
      <c r="BY46" s="980"/>
      <c r="BZ46" s="980"/>
      <c r="CA46" s="980"/>
      <c r="CB46" s="980"/>
      <c r="CC46" s="980"/>
      <c r="CD46" s="980"/>
      <c r="CE46" s="980"/>
      <c r="CF46" s="980"/>
      <c r="CG46" s="1001"/>
      <c r="CH46" s="976"/>
      <c r="CI46" s="977"/>
      <c r="CJ46" s="977"/>
      <c r="CK46" s="977"/>
      <c r="CL46" s="978"/>
      <c r="CM46" s="976"/>
      <c r="CN46" s="977"/>
      <c r="CO46" s="977"/>
      <c r="CP46" s="977"/>
      <c r="CQ46" s="978"/>
      <c r="CR46" s="976"/>
      <c r="CS46" s="977"/>
      <c r="CT46" s="977"/>
      <c r="CU46" s="977"/>
      <c r="CV46" s="978"/>
      <c r="CW46" s="976"/>
      <c r="CX46" s="977"/>
      <c r="CY46" s="977"/>
      <c r="CZ46" s="977"/>
      <c r="DA46" s="978"/>
      <c r="DB46" s="976"/>
      <c r="DC46" s="977"/>
      <c r="DD46" s="977"/>
      <c r="DE46" s="977"/>
      <c r="DF46" s="978"/>
      <c r="DG46" s="976"/>
      <c r="DH46" s="977"/>
      <c r="DI46" s="977"/>
      <c r="DJ46" s="977"/>
      <c r="DK46" s="978"/>
      <c r="DL46" s="976"/>
      <c r="DM46" s="977"/>
      <c r="DN46" s="977"/>
      <c r="DO46" s="977"/>
      <c r="DP46" s="978"/>
      <c r="DQ46" s="976"/>
      <c r="DR46" s="977"/>
      <c r="DS46" s="977"/>
      <c r="DT46" s="977"/>
      <c r="DU46" s="978"/>
      <c r="DV46" s="979"/>
      <c r="DW46" s="980"/>
      <c r="DX46" s="980"/>
      <c r="DY46" s="980"/>
      <c r="DZ46" s="981"/>
      <c r="EA46" s="212"/>
    </row>
    <row r="47" spans="1:131" ht="26.25" customHeight="1">
      <c r="A47" s="220">
        <v>20</v>
      </c>
      <c r="B47" s="1017"/>
      <c r="C47" s="1018"/>
      <c r="D47" s="1018"/>
      <c r="E47" s="1018"/>
      <c r="F47" s="1018"/>
      <c r="G47" s="1018"/>
      <c r="H47" s="1018"/>
      <c r="I47" s="1018"/>
      <c r="J47" s="1018"/>
      <c r="K47" s="1018"/>
      <c r="L47" s="1018"/>
      <c r="M47" s="1018"/>
      <c r="N47" s="1018"/>
      <c r="O47" s="1018"/>
      <c r="P47" s="1019"/>
      <c r="Q47" s="1025"/>
      <c r="R47" s="1026"/>
      <c r="S47" s="1026"/>
      <c r="T47" s="1026"/>
      <c r="U47" s="1026"/>
      <c r="V47" s="1026"/>
      <c r="W47" s="1026"/>
      <c r="X47" s="1026"/>
      <c r="Y47" s="1026"/>
      <c r="Z47" s="1026"/>
      <c r="AA47" s="1026"/>
      <c r="AB47" s="1026"/>
      <c r="AC47" s="1026"/>
      <c r="AD47" s="1026"/>
      <c r="AE47" s="1027"/>
      <c r="AF47" s="1022"/>
      <c r="AG47" s="1023"/>
      <c r="AH47" s="1023"/>
      <c r="AI47" s="1023"/>
      <c r="AJ47" s="1024"/>
      <c r="AK47" s="967"/>
      <c r="AL47" s="958"/>
      <c r="AM47" s="958"/>
      <c r="AN47" s="958"/>
      <c r="AO47" s="958"/>
      <c r="AP47" s="958"/>
      <c r="AQ47" s="958"/>
      <c r="AR47" s="958"/>
      <c r="AS47" s="958"/>
      <c r="AT47" s="958"/>
      <c r="AU47" s="958"/>
      <c r="AV47" s="958"/>
      <c r="AW47" s="958"/>
      <c r="AX47" s="958"/>
      <c r="AY47" s="958"/>
      <c r="AZ47" s="1028"/>
      <c r="BA47" s="1028"/>
      <c r="BB47" s="1028"/>
      <c r="BC47" s="1028"/>
      <c r="BD47" s="1028"/>
      <c r="BE47" s="959"/>
      <c r="BF47" s="959"/>
      <c r="BG47" s="959"/>
      <c r="BH47" s="959"/>
      <c r="BI47" s="960"/>
      <c r="BJ47" s="214"/>
      <c r="BK47" s="214"/>
      <c r="BL47" s="214"/>
      <c r="BM47" s="214"/>
      <c r="BN47" s="214"/>
      <c r="BO47" s="223"/>
      <c r="BP47" s="223"/>
      <c r="BQ47" s="220">
        <v>41</v>
      </c>
      <c r="BR47" s="221"/>
      <c r="BS47" s="979"/>
      <c r="BT47" s="980"/>
      <c r="BU47" s="980"/>
      <c r="BV47" s="980"/>
      <c r="BW47" s="980"/>
      <c r="BX47" s="980"/>
      <c r="BY47" s="980"/>
      <c r="BZ47" s="980"/>
      <c r="CA47" s="980"/>
      <c r="CB47" s="980"/>
      <c r="CC47" s="980"/>
      <c r="CD47" s="980"/>
      <c r="CE47" s="980"/>
      <c r="CF47" s="980"/>
      <c r="CG47" s="1001"/>
      <c r="CH47" s="976"/>
      <c r="CI47" s="977"/>
      <c r="CJ47" s="977"/>
      <c r="CK47" s="977"/>
      <c r="CL47" s="978"/>
      <c r="CM47" s="976"/>
      <c r="CN47" s="977"/>
      <c r="CO47" s="977"/>
      <c r="CP47" s="977"/>
      <c r="CQ47" s="978"/>
      <c r="CR47" s="976"/>
      <c r="CS47" s="977"/>
      <c r="CT47" s="977"/>
      <c r="CU47" s="977"/>
      <c r="CV47" s="978"/>
      <c r="CW47" s="976"/>
      <c r="CX47" s="977"/>
      <c r="CY47" s="977"/>
      <c r="CZ47" s="977"/>
      <c r="DA47" s="978"/>
      <c r="DB47" s="976"/>
      <c r="DC47" s="977"/>
      <c r="DD47" s="977"/>
      <c r="DE47" s="977"/>
      <c r="DF47" s="978"/>
      <c r="DG47" s="976"/>
      <c r="DH47" s="977"/>
      <c r="DI47" s="977"/>
      <c r="DJ47" s="977"/>
      <c r="DK47" s="978"/>
      <c r="DL47" s="976"/>
      <c r="DM47" s="977"/>
      <c r="DN47" s="977"/>
      <c r="DO47" s="977"/>
      <c r="DP47" s="978"/>
      <c r="DQ47" s="976"/>
      <c r="DR47" s="977"/>
      <c r="DS47" s="977"/>
      <c r="DT47" s="977"/>
      <c r="DU47" s="978"/>
      <c r="DV47" s="979"/>
      <c r="DW47" s="980"/>
      <c r="DX47" s="980"/>
      <c r="DY47" s="980"/>
      <c r="DZ47" s="981"/>
      <c r="EA47" s="212"/>
    </row>
    <row r="48" spans="1:131" ht="26.25" customHeight="1">
      <c r="A48" s="220">
        <v>21</v>
      </c>
      <c r="B48" s="1017"/>
      <c r="C48" s="1018"/>
      <c r="D48" s="1018"/>
      <c r="E48" s="1018"/>
      <c r="F48" s="1018"/>
      <c r="G48" s="1018"/>
      <c r="H48" s="1018"/>
      <c r="I48" s="1018"/>
      <c r="J48" s="1018"/>
      <c r="K48" s="1018"/>
      <c r="L48" s="1018"/>
      <c r="M48" s="1018"/>
      <c r="N48" s="1018"/>
      <c r="O48" s="1018"/>
      <c r="P48" s="1019"/>
      <c r="Q48" s="1025"/>
      <c r="R48" s="1026"/>
      <c r="S48" s="1026"/>
      <c r="T48" s="1026"/>
      <c r="U48" s="1026"/>
      <c r="V48" s="1026"/>
      <c r="W48" s="1026"/>
      <c r="X48" s="1026"/>
      <c r="Y48" s="1026"/>
      <c r="Z48" s="1026"/>
      <c r="AA48" s="1026"/>
      <c r="AB48" s="1026"/>
      <c r="AC48" s="1026"/>
      <c r="AD48" s="1026"/>
      <c r="AE48" s="1027"/>
      <c r="AF48" s="1022"/>
      <c r="AG48" s="1023"/>
      <c r="AH48" s="1023"/>
      <c r="AI48" s="1023"/>
      <c r="AJ48" s="1024"/>
      <c r="AK48" s="967"/>
      <c r="AL48" s="958"/>
      <c r="AM48" s="958"/>
      <c r="AN48" s="958"/>
      <c r="AO48" s="958"/>
      <c r="AP48" s="958"/>
      <c r="AQ48" s="958"/>
      <c r="AR48" s="958"/>
      <c r="AS48" s="958"/>
      <c r="AT48" s="958"/>
      <c r="AU48" s="958"/>
      <c r="AV48" s="958"/>
      <c r="AW48" s="958"/>
      <c r="AX48" s="958"/>
      <c r="AY48" s="958"/>
      <c r="AZ48" s="1028"/>
      <c r="BA48" s="1028"/>
      <c r="BB48" s="1028"/>
      <c r="BC48" s="1028"/>
      <c r="BD48" s="1028"/>
      <c r="BE48" s="959"/>
      <c r="BF48" s="959"/>
      <c r="BG48" s="959"/>
      <c r="BH48" s="959"/>
      <c r="BI48" s="960"/>
      <c r="BJ48" s="214"/>
      <c r="BK48" s="214"/>
      <c r="BL48" s="214"/>
      <c r="BM48" s="214"/>
      <c r="BN48" s="214"/>
      <c r="BO48" s="223"/>
      <c r="BP48" s="223"/>
      <c r="BQ48" s="220">
        <v>42</v>
      </c>
      <c r="BR48" s="221"/>
      <c r="BS48" s="979"/>
      <c r="BT48" s="980"/>
      <c r="BU48" s="980"/>
      <c r="BV48" s="980"/>
      <c r="BW48" s="980"/>
      <c r="BX48" s="980"/>
      <c r="BY48" s="980"/>
      <c r="BZ48" s="980"/>
      <c r="CA48" s="980"/>
      <c r="CB48" s="980"/>
      <c r="CC48" s="980"/>
      <c r="CD48" s="980"/>
      <c r="CE48" s="980"/>
      <c r="CF48" s="980"/>
      <c r="CG48" s="1001"/>
      <c r="CH48" s="976"/>
      <c r="CI48" s="977"/>
      <c r="CJ48" s="977"/>
      <c r="CK48" s="977"/>
      <c r="CL48" s="978"/>
      <c r="CM48" s="976"/>
      <c r="CN48" s="977"/>
      <c r="CO48" s="977"/>
      <c r="CP48" s="977"/>
      <c r="CQ48" s="978"/>
      <c r="CR48" s="976"/>
      <c r="CS48" s="977"/>
      <c r="CT48" s="977"/>
      <c r="CU48" s="977"/>
      <c r="CV48" s="978"/>
      <c r="CW48" s="976"/>
      <c r="CX48" s="977"/>
      <c r="CY48" s="977"/>
      <c r="CZ48" s="977"/>
      <c r="DA48" s="978"/>
      <c r="DB48" s="976"/>
      <c r="DC48" s="977"/>
      <c r="DD48" s="977"/>
      <c r="DE48" s="977"/>
      <c r="DF48" s="978"/>
      <c r="DG48" s="976"/>
      <c r="DH48" s="977"/>
      <c r="DI48" s="977"/>
      <c r="DJ48" s="977"/>
      <c r="DK48" s="978"/>
      <c r="DL48" s="976"/>
      <c r="DM48" s="977"/>
      <c r="DN48" s="977"/>
      <c r="DO48" s="977"/>
      <c r="DP48" s="978"/>
      <c r="DQ48" s="976"/>
      <c r="DR48" s="977"/>
      <c r="DS48" s="977"/>
      <c r="DT48" s="977"/>
      <c r="DU48" s="978"/>
      <c r="DV48" s="979"/>
      <c r="DW48" s="980"/>
      <c r="DX48" s="980"/>
      <c r="DY48" s="980"/>
      <c r="DZ48" s="981"/>
      <c r="EA48" s="212"/>
    </row>
    <row r="49" spans="1:131" ht="26.25" customHeight="1">
      <c r="A49" s="220">
        <v>22</v>
      </c>
      <c r="B49" s="1017"/>
      <c r="C49" s="1018"/>
      <c r="D49" s="1018"/>
      <c r="E49" s="1018"/>
      <c r="F49" s="1018"/>
      <c r="G49" s="1018"/>
      <c r="H49" s="1018"/>
      <c r="I49" s="1018"/>
      <c r="J49" s="1018"/>
      <c r="K49" s="1018"/>
      <c r="L49" s="1018"/>
      <c r="M49" s="1018"/>
      <c r="N49" s="1018"/>
      <c r="O49" s="1018"/>
      <c r="P49" s="1019"/>
      <c r="Q49" s="1025"/>
      <c r="R49" s="1026"/>
      <c r="S49" s="1026"/>
      <c r="T49" s="1026"/>
      <c r="U49" s="1026"/>
      <c r="V49" s="1026"/>
      <c r="W49" s="1026"/>
      <c r="X49" s="1026"/>
      <c r="Y49" s="1026"/>
      <c r="Z49" s="1026"/>
      <c r="AA49" s="1026"/>
      <c r="AB49" s="1026"/>
      <c r="AC49" s="1026"/>
      <c r="AD49" s="1026"/>
      <c r="AE49" s="1027"/>
      <c r="AF49" s="1022"/>
      <c r="AG49" s="1023"/>
      <c r="AH49" s="1023"/>
      <c r="AI49" s="1023"/>
      <c r="AJ49" s="1024"/>
      <c r="AK49" s="967"/>
      <c r="AL49" s="958"/>
      <c r="AM49" s="958"/>
      <c r="AN49" s="958"/>
      <c r="AO49" s="958"/>
      <c r="AP49" s="958"/>
      <c r="AQ49" s="958"/>
      <c r="AR49" s="958"/>
      <c r="AS49" s="958"/>
      <c r="AT49" s="958"/>
      <c r="AU49" s="958"/>
      <c r="AV49" s="958"/>
      <c r="AW49" s="958"/>
      <c r="AX49" s="958"/>
      <c r="AY49" s="958"/>
      <c r="AZ49" s="1028"/>
      <c r="BA49" s="1028"/>
      <c r="BB49" s="1028"/>
      <c r="BC49" s="1028"/>
      <c r="BD49" s="1028"/>
      <c r="BE49" s="959"/>
      <c r="BF49" s="959"/>
      <c r="BG49" s="959"/>
      <c r="BH49" s="959"/>
      <c r="BI49" s="960"/>
      <c r="BJ49" s="214"/>
      <c r="BK49" s="214"/>
      <c r="BL49" s="214"/>
      <c r="BM49" s="214"/>
      <c r="BN49" s="214"/>
      <c r="BO49" s="223"/>
      <c r="BP49" s="223"/>
      <c r="BQ49" s="220">
        <v>43</v>
      </c>
      <c r="BR49" s="221"/>
      <c r="BS49" s="979"/>
      <c r="BT49" s="980"/>
      <c r="BU49" s="980"/>
      <c r="BV49" s="980"/>
      <c r="BW49" s="980"/>
      <c r="BX49" s="980"/>
      <c r="BY49" s="980"/>
      <c r="BZ49" s="980"/>
      <c r="CA49" s="980"/>
      <c r="CB49" s="980"/>
      <c r="CC49" s="980"/>
      <c r="CD49" s="980"/>
      <c r="CE49" s="980"/>
      <c r="CF49" s="980"/>
      <c r="CG49" s="1001"/>
      <c r="CH49" s="976"/>
      <c r="CI49" s="977"/>
      <c r="CJ49" s="977"/>
      <c r="CK49" s="977"/>
      <c r="CL49" s="978"/>
      <c r="CM49" s="976"/>
      <c r="CN49" s="977"/>
      <c r="CO49" s="977"/>
      <c r="CP49" s="977"/>
      <c r="CQ49" s="978"/>
      <c r="CR49" s="976"/>
      <c r="CS49" s="977"/>
      <c r="CT49" s="977"/>
      <c r="CU49" s="977"/>
      <c r="CV49" s="978"/>
      <c r="CW49" s="976"/>
      <c r="CX49" s="977"/>
      <c r="CY49" s="977"/>
      <c r="CZ49" s="977"/>
      <c r="DA49" s="978"/>
      <c r="DB49" s="976"/>
      <c r="DC49" s="977"/>
      <c r="DD49" s="977"/>
      <c r="DE49" s="977"/>
      <c r="DF49" s="978"/>
      <c r="DG49" s="976"/>
      <c r="DH49" s="977"/>
      <c r="DI49" s="977"/>
      <c r="DJ49" s="977"/>
      <c r="DK49" s="978"/>
      <c r="DL49" s="976"/>
      <c r="DM49" s="977"/>
      <c r="DN49" s="977"/>
      <c r="DO49" s="977"/>
      <c r="DP49" s="978"/>
      <c r="DQ49" s="976"/>
      <c r="DR49" s="977"/>
      <c r="DS49" s="977"/>
      <c r="DT49" s="977"/>
      <c r="DU49" s="978"/>
      <c r="DV49" s="979"/>
      <c r="DW49" s="980"/>
      <c r="DX49" s="980"/>
      <c r="DY49" s="980"/>
      <c r="DZ49" s="981"/>
      <c r="EA49" s="212"/>
    </row>
    <row r="50" spans="1:131" ht="26.25" customHeight="1">
      <c r="A50" s="220">
        <v>23</v>
      </c>
      <c r="B50" s="1017"/>
      <c r="C50" s="1018"/>
      <c r="D50" s="1018"/>
      <c r="E50" s="1018"/>
      <c r="F50" s="1018"/>
      <c r="G50" s="1018"/>
      <c r="H50" s="1018"/>
      <c r="I50" s="1018"/>
      <c r="J50" s="1018"/>
      <c r="K50" s="1018"/>
      <c r="L50" s="1018"/>
      <c r="M50" s="1018"/>
      <c r="N50" s="1018"/>
      <c r="O50" s="1018"/>
      <c r="P50" s="1019"/>
      <c r="Q50" s="1020"/>
      <c r="R50" s="1012"/>
      <c r="S50" s="1012"/>
      <c r="T50" s="1012"/>
      <c r="U50" s="1012"/>
      <c r="V50" s="1012"/>
      <c r="W50" s="1012"/>
      <c r="X50" s="1012"/>
      <c r="Y50" s="1012"/>
      <c r="Z50" s="1012"/>
      <c r="AA50" s="1012"/>
      <c r="AB50" s="1012"/>
      <c r="AC50" s="1012"/>
      <c r="AD50" s="1012"/>
      <c r="AE50" s="1021"/>
      <c r="AF50" s="1022"/>
      <c r="AG50" s="1023"/>
      <c r="AH50" s="1023"/>
      <c r="AI50" s="1023"/>
      <c r="AJ50" s="1024"/>
      <c r="AK50" s="1011"/>
      <c r="AL50" s="1012"/>
      <c r="AM50" s="1012"/>
      <c r="AN50" s="1012"/>
      <c r="AO50" s="1012"/>
      <c r="AP50" s="1012"/>
      <c r="AQ50" s="1012"/>
      <c r="AR50" s="1012"/>
      <c r="AS50" s="1012"/>
      <c r="AT50" s="1012"/>
      <c r="AU50" s="1012"/>
      <c r="AV50" s="1012"/>
      <c r="AW50" s="1012"/>
      <c r="AX50" s="1012"/>
      <c r="AY50" s="1012"/>
      <c r="AZ50" s="1013"/>
      <c r="BA50" s="1013"/>
      <c r="BB50" s="1013"/>
      <c r="BC50" s="1013"/>
      <c r="BD50" s="1013"/>
      <c r="BE50" s="959"/>
      <c r="BF50" s="959"/>
      <c r="BG50" s="959"/>
      <c r="BH50" s="959"/>
      <c r="BI50" s="960"/>
      <c r="BJ50" s="214"/>
      <c r="BK50" s="214"/>
      <c r="BL50" s="214"/>
      <c r="BM50" s="214"/>
      <c r="BN50" s="214"/>
      <c r="BO50" s="223"/>
      <c r="BP50" s="223"/>
      <c r="BQ50" s="220">
        <v>44</v>
      </c>
      <c r="BR50" s="221"/>
      <c r="BS50" s="979"/>
      <c r="BT50" s="980"/>
      <c r="BU50" s="980"/>
      <c r="BV50" s="980"/>
      <c r="BW50" s="980"/>
      <c r="BX50" s="980"/>
      <c r="BY50" s="980"/>
      <c r="BZ50" s="980"/>
      <c r="CA50" s="980"/>
      <c r="CB50" s="980"/>
      <c r="CC50" s="980"/>
      <c r="CD50" s="980"/>
      <c r="CE50" s="980"/>
      <c r="CF50" s="980"/>
      <c r="CG50" s="1001"/>
      <c r="CH50" s="976"/>
      <c r="CI50" s="977"/>
      <c r="CJ50" s="977"/>
      <c r="CK50" s="977"/>
      <c r="CL50" s="978"/>
      <c r="CM50" s="976"/>
      <c r="CN50" s="977"/>
      <c r="CO50" s="977"/>
      <c r="CP50" s="977"/>
      <c r="CQ50" s="978"/>
      <c r="CR50" s="976"/>
      <c r="CS50" s="977"/>
      <c r="CT50" s="977"/>
      <c r="CU50" s="977"/>
      <c r="CV50" s="978"/>
      <c r="CW50" s="976"/>
      <c r="CX50" s="977"/>
      <c r="CY50" s="977"/>
      <c r="CZ50" s="977"/>
      <c r="DA50" s="978"/>
      <c r="DB50" s="976"/>
      <c r="DC50" s="977"/>
      <c r="DD50" s="977"/>
      <c r="DE50" s="977"/>
      <c r="DF50" s="978"/>
      <c r="DG50" s="976"/>
      <c r="DH50" s="977"/>
      <c r="DI50" s="977"/>
      <c r="DJ50" s="977"/>
      <c r="DK50" s="978"/>
      <c r="DL50" s="976"/>
      <c r="DM50" s="977"/>
      <c r="DN50" s="977"/>
      <c r="DO50" s="977"/>
      <c r="DP50" s="978"/>
      <c r="DQ50" s="976"/>
      <c r="DR50" s="977"/>
      <c r="DS50" s="977"/>
      <c r="DT50" s="977"/>
      <c r="DU50" s="978"/>
      <c r="DV50" s="979"/>
      <c r="DW50" s="980"/>
      <c r="DX50" s="980"/>
      <c r="DY50" s="980"/>
      <c r="DZ50" s="981"/>
      <c r="EA50" s="212"/>
    </row>
    <row r="51" spans="1:131" ht="26.25" customHeight="1">
      <c r="A51" s="220">
        <v>24</v>
      </c>
      <c r="B51" s="1017"/>
      <c r="C51" s="1018"/>
      <c r="D51" s="1018"/>
      <c r="E51" s="1018"/>
      <c r="F51" s="1018"/>
      <c r="G51" s="1018"/>
      <c r="H51" s="1018"/>
      <c r="I51" s="1018"/>
      <c r="J51" s="1018"/>
      <c r="K51" s="1018"/>
      <c r="L51" s="1018"/>
      <c r="M51" s="1018"/>
      <c r="N51" s="1018"/>
      <c r="O51" s="1018"/>
      <c r="P51" s="1019"/>
      <c r="Q51" s="1020"/>
      <c r="R51" s="1012"/>
      <c r="S51" s="1012"/>
      <c r="T51" s="1012"/>
      <c r="U51" s="1012"/>
      <c r="V51" s="1012"/>
      <c r="W51" s="1012"/>
      <c r="X51" s="1012"/>
      <c r="Y51" s="1012"/>
      <c r="Z51" s="1012"/>
      <c r="AA51" s="1012"/>
      <c r="AB51" s="1012"/>
      <c r="AC51" s="1012"/>
      <c r="AD51" s="1012"/>
      <c r="AE51" s="1021"/>
      <c r="AF51" s="1022"/>
      <c r="AG51" s="1023"/>
      <c r="AH51" s="1023"/>
      <c r="AI51" s="1023"/>
      <c r="AJ51" s="1024"/>
      <c r="AK51" s="1011"/>
      <c r="AL51" s="1012"/>
      <c r="AM51" s="1012"/>
      <c r="AN51" s="1012"/>
      <c r="AO51" s="1012"/>
      <c r="AP51" s="1012"/>
      <c r="AQ51" s="1012"/>
      <c r="AR51" s="1012"/>
      <c r="AS51" s="1012"/>
      <c r="AT51" s="1012"/>
      <c r="AU51" s="1012"/>
      <c r="AV51" s="1012"/>
      <c r="AW51" s="1012"/>
      <c r="AX51" s="1012"/>
      <c r="AY51" s="1012"/>
      <c r="AZ51" s="1013"/>
      <c r="BA51" s="1013"/>
      <c r="BB51" s="1013"/>
      <c r="BC51" s="1013"/>
      <c r="BD51" s="1013"/>
      <c r="BE51" s="959"/>
      <c r="BF51" s="959"/>
      <c r="BG51" s="959"/>
      <c r="BH51" s="959"/>
      <c r="BI51" s="960"/>
      <c r="BJ51" s="214"/>
      <c r="BK51" s="214"/>
      <c r="BL51" s="214"/>
      <c r="BM51" s="214"/>
      <c r="BN51" s="214"/>
      <c r="BO51" s="223"/>
      <c r="BP51" s="223"/>
      <c r="BQ51" s="220">
        <v>45</v>
      </c>
      <c r="BR51" s="221"/>
      <c r="BS51" s="979"/>
      <c r="BT51" s="980"/>
      <c r="BU51" s="980"/>
      <c r="BV51" s="980"/>
      <c r="BW51" s="980"/>
      <c r="BX51" s="980"/>
      <c r="BY51" s="980"/>
      <c r="BZ51" s="980"/>
      <c r="CA51" s="980"/>
      <c r="CB51" s="980"/>
      <c r="CC51" s="980"/>
      <c r="CD51" s="980"/>
      <c r="CE51" s="980"/>
      <c r="CF51" s="980"/>
      <c r="CG51" s="1001"/>
      <c r="CH51" s="976"/>
      <c r="CI51" s="977"/>
      <c r="CJ51" s="977"/>
      <c r="CK51" s="977"/>
      <c r="CL51" s="978"/>
      <c r="CM51" s="976"/>
      <c r="CN51" s="977"/>
      <c r="CO51" s="977"/>
      <c r="CP51" s="977"/>
      <c r="CQ51" s="978"/>
      <c r="CR51" s="976"/>
      <c r="CS51" s="977"/>
      <c r="CT51" s="977"/>
      <c r="CU51" s="977"/>
      <c r="CV51" s="978"/>
      <c r="CW51" s="976"/>
      <c r="CX51" s="977"/>
      <c r="CY51" s="977"/>
      <c r="CZ51" s="977"/>
      <c r="DA51" s="978"/>
      <c r="DB51" s="976"/>
      <c r="DC51" s="977"/>
      <c r="DD51" s="977"/>
      <c r="DE51" s="977"/>
      <c r="DF51" s="978"/>
      <c r="DG51" s="976"/>
      <c r="DH51" s="977"/>
      <c r="DI51" s="977"/>
      <c r="DJ51" s="977"/>
      <c r="DK51" s="978"/>
      <c r="DL51" s="976"/>
      <c r="DM51" s="977"/>
      <c r="DN51" s="977"/>
      <c r="DO51" s="977"/>
      <c r="DP51" s="978"/>
      <c r="DQ51" s="976"/>
      <c r="DR51" s="977"/>
      <c r="DS51" s="977"/>
      <c r="DT51" s="977"/>
      <c r="DU51" s="978"/>
      <c r="DV51" s="979"/>
      <c r="DW51" s="980"/>
      <c r="DX51" s="980"/>
      <c r="DY51" s="980"/>
      <c r="DZ51" s="981"/>
      <c r="EA51" s="212"/>
    </row>
    <row r="52" spans="1:131" ht="26.25" customHeight="1">
      <c r="A52" s="220">
        <v>25</v>
      </c>
      <c r="B52" s="1017"/>
      <c r="C52" s="1018"/>
      <c r="D52" s="1018"/>
      <c r="E52" s="1018"/>
      <c r="F52" s="1018"/>
      <c r="G52" s="1018"/>
      <c r="H52" s="1018"/>
      <c r="I52" s="1018"/>
      <c r="J52" s="1018"/>
      <c r="K52" s="1018"/>
      <c r="L52" s="1018"/>
      <c r="M52" s="1018"/>
      <c r="N52" s="1018"/>
      <c r="O52" s="1018"/>
      <c r="P52" s="1019"/>
      <c r="Q52" s="1020"/>
      <c r="R52" s="1012"/>
      <c r="S52" s="1012"/>
      <c r="T52" s="1012"/>
      <c r="U52" s="1012"/>
      <c r="V52" s="1012"/>
      <c r="W52" s="1012"/>
      <c r="X52" s="1012"/>
      <c r="Y52" s="1012"/>
      <c r="Z52" s="1012"/>
      <c r="AA52" s="1012"/>
      <c r="AB52" s="1012"/>
      <c r="AC52" s="1012"/>
      <c r="AD52" s="1012"/>
      <c r="AE52" s="1021"/>
      <c r="AF52" s="1022"/>
      <c r="AG52" s="1023"/>
      <c r="AH52" s="1023"/>
      <c r="AI52" s="1023"/>
      <c r="AJ52" s="1024"/>
      <c r="AK52" s="1011"/>
      <c r="AL52" s="1012"/>
      <c r="AM52" s="1012"/>
      <c r="AN52" s="1012"/>
      <c r="AO52" s="1012"/>
      <c r="AP52" s="1012"/>
      <c r="AQ52" s="1012"/>
      <c r="AR52" s="1012"/>
      <c r="AS52" s="1012"/>
      <c r="AT52" s="1012"/>
      <c r="AU52" s="1012"/>
      <c r="AV52" s="1012"/>
      <c r="AW52" s="1012"/>
      <c r="AX52" s="1012"/>
      <c r="AY52" s="1012"/>
      <c r="AZ52" s="1013"/>
      <c r="BA52" s="1013"/>
      <c r="BB52" s="1013"/>
      <c r="BC52" s="1013"/>
      <c r="BD52" s="1013"/>
      <c r="BE52" s="959"/>
      <c r="BF52" s="959"/>
      <c r="BG52" s="959"/>
      <c r="BH52" s="959"/>
      <c r="BI52" s="960"/>
      <c r="BJ52" s="214"/>
      <c r="BK52" s="214"/>
      <c r="BL52" s="214"/>
      <c r="BM52" s="214"/>
      <c r="BN52" s="214"/>
      <c r="BO52" s="223"/>
      <c r="BP52" s="223"/>
      <c r="BQ52" s="220">
        <v>46</v>
      </c>
      <c r="BR52" s="221"/>
      <c r="BS52" s="979"/>
      <c r="BT52" s="980"/>
      <c r="BU52" s="980"/>
      <c r="BV52" s="980"/>
      <c r="BW52" s="980"/>
      <c r="BX52" s="980"/>
      <c r="BY52" s="980"/>
      <c r="BZ52" s="980"/>
      <c r="CA52" s="980"/>
      <c r="CB52" s="980"/>
      <c r="CC52" s="980"/>
      <c r="CD52" s="980"/>
      <c r="CE52" s="980"/>
      <c r="CF52" s="980"/>
      <c r="CG52" s="1001"/>
      <c r="CH52" s="976"/>
      <c r="CI52" s="977"/>
      <c r="CJ52" s="977"/>
      <c r="CK52" s="977"/>
      <c r="CL52" s="978"/>
      <c r="CM52" s="976"/>
      <c r="CN52" s="977"/>
      <c r="CO52" s="977"/>
      <c r="CP52" s="977"/>
      <c r="CQ52" s="978"/>
      <c r="CR52" s="976"/>
      <c r="CS52" s="977"/>
      <c r="CT52" s="977"/>
      <c r="CU52" s="977"/>
      <c r="CV52" s="978"/>
      <c r="CW52" s="976"/>
      <c r="CX52" s="977"/>
      <c r="CY52" s="977"/>
      <c r="CZ52" s="977"/>
      <c r="DA52" s="978"/>
      <c r="DB52" s="976"/>
      <c r="DC52" s="977"/>
      <c r="DD52" s="977"/>
      <c r="DE52" s="977"/>
      <c r="DF52" s="978"/>
      <c r="DG52" s="976"/>
      <c r="DH52" s="977"/>
      <c r="DI52" s="977"/>
      <c r="DJ52" s="977"/>
      <c r="DK52" s="978"/>
      <c r="DL52" s="976"/>
      <c r="DM52" s="977"/>
      <c r="DN52" s="977"/>
      <c r="DO52" s="977"/>
      <c r="DP52" s="978"/>
      <c r="DQ52" s="976"/>
      <c r="DR52" s="977"/>
      <c r="DS52" s="977"/>
      <c r="DT52" s="977"/>
      <c r="DU52" s="978"/>
      <c r="DV52" s="979"/>
      <c r="DW52" s="980"/>
      <c r="DX52" s="980"/>
      <c r="DY52" s="980"/>
      <c r="DZ52" s="981"/>
      <c r="EA52" s="212"/>
    </row>
    <row r="53" spans="1:131" ht="26.25" customHeight="1">
      <c r="A53" s="220">
        <v>26</v>
      </c>
      <c r="B53" s="1017"/>
      <c r="C53" s="1018"/>
      <c r="D53" s="1018"/>
      <c r="E53" s="1018"/>
      <c r="F53" s="1018"/>
      <c r="G53" s="1018"/>
      <c r="H53" s="1018"/>
      <c r="I53" s="1018"/>
      <c r="J53" s="1018"/>
      <c r="K53" s="1018"/>
      <c r="L53" s="1018"/>
      <c r="M53" s="1018"/>
      <c r="N53" s="1018"/>
      <c r="O53" s="1018"/>
      <c r="P53" s="1019"/>
      <c r="Q53" s="1020"/>
      <c r="R53" s="1012"/>
      <c r="S53" s="1012"/>
      <c r="T53" s="1012"/>
      <c r="U53" s="1012"/>
      <c r="V53" s="1012"/>
      <c r="W53" s="1012"/>
      <c r="X53" s="1012"/>
      <c r="Y53" s="1012"/>
      <c r="Z53" s="1012"/>
      <c r="AA53" s="1012"/>
      <c r="AB53" s="1012"/>
      <c r="AC53" s="1012"/>
      <c r="AD53" s="1012"/>
      <c r="AE53" s="1021"/>
      <c r="AF53" s="1022"/>
      <c r="AG53" s="1023"/>
      <c r="AH53" s="1023"/>
      <c r="AI53" s="1023"/>
      <c r="AJ53" s="1024"/>
      <c r="AK53" s="1011"/>
      <c r="AL53" s="1012"/>
      <c r="AM53" s="1012"/>
      <c r="AN53" s="1012"/>
      <c r="AO53" s="1012"/>
      <c r="AP53" s="1012"/>
      <c r="AQ53" s="1012"/>
      <c r="AR53" s="1012"/>
      <c r="AS53" s="1012"/>
      <c r="AT53" s="1012"/>
      <c r="AU53" s="1012"/>
      <c r="AV53" s="1012"/>
      <c r="AW53" s="1012"/>
      <c r="AX53" s="1012"/>
      <c r="AY53" s="1012"/>
      <c r="AZ53" s="1013"/>
      <c r="BA53" s="1013"/>
      <c r="BB53" s="1013"/>
      <c r="BC53" s="1013"/>
      <c r="BD53" s="1013"/>
      <c r="BE53" s="959"/>
      <c r="BF53" s="959"/>
      <c r="BG53" s="959"/>
      <c r="BH53" s="959"/>
      <c r="BI53" s="960"/>
      <c r="BJ53" s="214"/>
      <c r="BK53" s="214"/>
      <c r="BL53" s="214"/>
      <c r="BM53" s="214"/>
      <c r="BN53" s="214"/>
      <c r="BO53" s="223"/>
      <c r="BP53" s="223"/>
      <c r="BQ53" s="220">
        <v>47</v>
      </c>
      <c r="BR53" s="221"/>
      <c r="BS53" s="979"/>
      <c r="BT53" s="980"/>
      <c r="BU53" s="980"/>
      <c r="BV53" s="980"/>
      <c r="BW53" s="980"/>
      <c r="BX53" s="980"/>
      <c r="BY53" s="980"/>
      <c r="BZ53" s="980"/>
      <c r="CA53" s="980"/>
      <c r="CB53" s="980"/>
      <c r="CC53" s="980"/>
      <c r="CD53" s="980"/>
      <c r="CE53" s="980"/>
      <c r="CF53" s="980"/>
      <c r="CG53" s="1001"/>
      <c r="CH53" s="976"/>
      <c r="CI53" s="977"/>
      <c r="CJ53" s="977"/>
      <c r="CK53" s="977"/>
      <c r="CL53" s="978"/>
      <c r="CM53" s="976"/>
      <c r="CN53" s="977"/>
      <c r="CO53" s="977"/>
      <c r="CP53" s="977"/>
      <c r="CQ53" s="978"/>
      <c r="CR53" s="976"/>
      <c r="CS53" s="977"/>
      <c r="CT53" s="977"/>
      <c r="CU53" s="977"/>
      <c r="CV53" s="978"/>
      <c r="CW53" s="976"/>
      <c r="CX53" s="977"/>
      <c r="CY53" s="977"/>
      <c r="CZ53" s="977"/>
      <c r="DA53" s="978"/>
      <c r="DB53" s="976"/>
      <c r="DC53" s="977"/>
      <c r="DD53" s="977"/>
      <c r="DE53" s="977"/>
      <c r="DF53" s="978"/>
      <c r="DG53" s="976"/>
      <c r="DH53" s="977"/>
      <c r="DI53" s="977"/>
      <c r="DJ53" s="977"/>
      <c r="DK53" s="978"/>
      <c r="DL53" s="976"/>
      <c r="DM53" s="977"/>
      <c r="DN53" s="977"/>
      <c r="DO53" s="977"/>
      <c r="DP53" s="978"/>
      <c r="DQ53" s="976"/>
      <c r="DR53" s="977"/>
      <c r="DS53" s="977"/>
      <c r="DT53" s="977"/>
      <c r="DU53" s="978"/>
      <c r="DV53" s="979"/>
      <c r="DW53" s="980"/>
      <c r="DX53" s="980"/>
      <c r="DY53" s="980"/>
      <c r="DZ53" s="981"/>
      <c r="EA53" s="212"/>
    </row>
    <row r="54" spans="1:131" ht="26.25" customHeight="1">
      <c r="A54" s="220">
        <v>27</v>
      </c>
      <c r="B54" s="1017"/>
      <c r="C54" s="1018"/>
      <c r="D54" s="1018"/>
      <c r="E54" s="1018"/>
      <c r="F54" s="1018"/>
      <c r="G54" s="1018"/>
      <c r="H54" s="1018"/>
      <c r="I54" s="1018"/>
      <c r="J54" s="1018"/>
      <c r="K54" s="1018"/>
      <c r="L54" s="1018"/>
      <c r="M54" s="1018"/>
      <c r="N54" s="1018"/>
      <c r="O54" s="1018"/>
      <c r="P54" s="1019"/>
      <c r="Q54" s="1020"/>
      <c r="R54" s="1012"/>
      <c r="S54" s="1012"/>
      <c r="T54" s="1012"/>
      <c r="U54" s="1012"/>
      <c r="V54" s="1012"/>
      <c r="W54" s="1012"/>
      <c r="X54" s="1012"/>
      <c r="Y54" s="1012"/>
      <c r="Z54" s="1012"/>
      <c r="AA54" s="1012"/>
      <c r="AB54" s="1012"/>
      <c r="AC54" s="1012"/>
      <c r="AD54" s="1012"/>
      <c r="AE54" s="1021"/>
      <c r="AF54" s="1022"/>
      <c r="AG54" s="1023"/>
      <c r="AH54" s="1023"/>
      <c r="AI54" s="1023"/>
      <c r="AJ54" s="1024"/>
      <c r="AK54" s="1011"/>
      <c r="AL54" s="1012"/>
      <c r="AM54" s="1012"/>
      <c r="AN54" s="1012"/>
      <c r="AO54" s="1012"/>
      <c r="AP54" s="1012"/>
      <c r="AQ54" s="1012"/>
      <c r="AR54" s="1012"/>
      <c r="AS54" s="1012"/>
      <c r="AT54" s="1012"/>
      <c r="AU54" s="1012"/>
      <c r="AV54" s="1012"/>
      <c r="AW54" s="1012"/>
      <c r="AX54" s="1012"/>
      <c r="AY54" s="1012"/>
      <c r="AZ54" s="1013"/>
      <c r="BA54" s="1013"/>
      <c r="BB54" s="1013"/>
      <c r="BC54" s="1013"/>
      <c r="BD54" s="1013"/>
      <c r="BE54" s="959"/>
      <c r="BF54" s="959"/>
      <c r="BG54" s="959"/>
      <c r="BH54" s="959"/>
      <c r="BI54" s="960"/>
      <c r="BJ54" s="214"/>
      <c r="BK54" s="214"/>
      <c r="BL54" s="214"/>
      <c r="BM54" s="214"/>
      <c r="BN54" s="214"/>
      <c r="BO54" s="223"/>
      <c r="BP54" s="223"/>
      <c r="BQ54" s="220">
        <v>48</v>
      </c>
      <c r="BR54" s="221"/>
      <c r="BS54" s="979"/>
      <c r="BT54" s="980"/>
      <c r="BU54" s="980"/>
      <c r="BV54" s="980"/>
      <c r="BW54" s="980"/>
      <c r="BX54" s="980"/>
      <c r="BY54" s="980"/>
      <c r="BZ54" s="980"/>
      <c r="CA54" s="980"/>
      <c r="CB54" s="980"/>
      <c r="CC54" s="980"/>
      <c r="CD54" s="980"/>
      <c r="CE54" s="980"/>
      <c r="CF54" s="980"/>
      <c r="CG54" s="1001"/>
      <c r="CH54" s="976"/>
      <c r="CI54" s="977"/>
      <c r="CJ54" s="977"/>
      <c r="CK54" s="977"/>
      <c r="CL54" s="978"/>
      <c r="CM54" s="976"/>
      <c r="CN54" s="977"/>
      <c r="CO54" s="977"/>
      <c r="CP54" s="977"/>
      <c r="CQ54" s="978"/>
      <c r="CR54" s="976"/>
      <c r="CS54" s="977"/>
      <c r="CT54" s="977"/>
      <c r="CU54" s="977"/>
      <c r="CV54" s="978"/>
      <c r="CW54" s="976"/>
      <c r="CX54" s="977"/>
      <c r="CY54" s="977"/>
      <c r="CZ54" s="977"/>
      <c r="DA54" s="978"/>
      <c r="DB54" s="976"/>
      <c r="DC54" s="977"/>
      <c r="DD54" s="977"/>
      <c r="DE54" s="977"/>
      <c r="DF54" s="978"/>
      <c r="DG54" s="976"/>
      <c r="DH54" s="977"/>
      <c r="DI54" s="977"/>
      <c r="DJ54" s="977"/>
      <c r="DK54" s="978"/>
      <c r="DL54" s="976"/>
      <c r="DM54" s="977"/>
      <c r="DN54" s="977"/>
      <c r="DO54" s="977"/>
      <c r="DP54" s="978"/>
      <c r="DQ54" s="976"/>
      <c r="DR54" s="977"/>
      <c r="DS54" s="977"/>
      <c r="DT54" s="977"/>
      <c r="DU54" s="978"/>
      <c r="DV54" s="979"/>
      <c r="DW54" s="980"/>
      <c r="DX54" s="980"/>
      <c r="DY54" s="980"/>
      <c r="DZ54" s="981"/>
      <c r="EA54" s="212"/>
    </row>
    <row r="55" spans="1:131" ht="26.25" customHeight="1">
      <c r="A55" s="220">
        <v>28</v>
      </c>
      <c r="B55" s="1017"/>
      <c r="C55" s="1018"/>
      <c r="D55" s="1018"/>
      <c r="E55" s="1018"/>
      <c r="F55" s="1018"/>
      <c r="G55" s="1018"/>
      <c r="H55" s="1018"/>
      <c r="I55" s="1018"/>
      <c r="J55" s="1018"/>
      <c r="K55" s="1018"/>
      <c r="L55" s="1018"/>
      <c r="M55" s="1018"/>
      <c r="N55" s="1018"/>
      <c r="O55" s="1018"/>
      <c r="P55" s="1019"/>
      <c r="Q55" s="1020"/>
      <c r="R55" s="1012"/>
      <c r="S55" s="1012"/>
      <c r="T55" s="1012"/>
      <c r="U55" s="1012"/>
      <c r="V55" s="1012"/>
      <c r="W55" s="1012"/>
      <c r="X55" s="1012"/>
      <c r="Y55" s="1012"/>
      <c r="Z55" s="1012"/>
      <c r="AA55" s="1012"/>
      <c r="AB55" s="1012"/>
      <c r="AC55" s="1012"/>
      <c r="AD55" s="1012"/>
      <c r="AE55" s="1021"/>
      <c r="AF55" s="1022"/>
      <c r="AG55" s="1023"/>
      <c r="AH55" s="1023"/>
      <c r="AI55" s="1023"/>
      <c r="AJ55" s="1024"/>
      <c r="AK55" s="1011"/>
      <c r="AL55" s="1012"/>
      <c r="AM55" s="1012"/>
      <c r="AN55" s="1012"/>
      <c r="AO55" s="1012"/>
      <c r="AP55" s="1012"/>
      <c r="AQ55" s="1012"/>
      <c r="AR55" s="1012"/>
      <c r="AS55" s="1012"/>
      <c r="AT55" s="1012"/>
      <c r="AU55" s="1012"/>
      <c r="AV55" s="1012"/>
      <c r="AW55" s="1012"/>
      <c r="AX55" s="1012"/>
      <c r="AY55" s="1012"/>
      <c r="AZ55" s="1013"/>
      <c r="BA55" s="1013"/>
      <c r="BB55" s="1013"/>
      <c r="BC55" s="1013"/>
      <c r="BD55" s="1013"/>
      <c r="BE55" s="959"/>
      <c r="BF55" s="959"/>
      <c r="BG55" s="959"/>
      <c r="BH55" s="959"/>
      <c r="BI55" s="960"/>
      <c r="BJ55" s="214"/>
      <c r="BK55" s="214"/>
      <c r="BL55" s="214"/>
      <c r="BM55" s="214"/>
      <c r="BN55" s="214"/>
      <c r="BO55" s="223"/>
      <c r="BP55" s="223"/>
      <c r="BQ55" s="220">
        <v>49</v>
      </c>
      <c r="BR55" s="221"/>
      <c r="BS55" s="979"/>
      <c r="BT55" s="980"/>
      <c r="BU55" s="980"/>
      <c r="BV55" s="980"/>
      <c r="BW55" s="980"/>
      <c r="BX55" s="980"/>
      <c r="BY55" s="980"/>
      <c r="BZ55" s="980"/>
      <c r="CA55" s="980"/>
      <c r="CB55" s="980"/>
      <c r="CC55" s="980"/>
      <c r="CD55" s="980"/>
      <c r="CE55" s="980"/>
      <c r="CF55" s="980"/>
      <c r="CG55" s="1001"/>
      <c r="CH55" s="976"/>
      <c r="CI55" s="977"/>
      <c r="CJ55" s="977"/>
      <c r="CK55" s="977"/>
      <c r="CL55" s="978"/>
      <c r="CM55" s="976"/>
      <c r="CN55" s="977"/>
      <c r="CO55" s="977"/>
      <c r="CP55" s="977"/>
      <c r="CQ55" s="978"/>
      <c r="CR55" s="976"/>
      <c r="CS55" s="977"/>
      <c r="CT55" s="977"/>
      <c r="CU55" s="977"/>
      <c r="CV55" s="978"/>
      <c r="CW55" s="976"/>
      <c r="CX55" s="977"/>
      <c r="CY55" s="977"/>
      <c r="CZ55" s="977"/>
      <c r="DA55" s="978"/>
      <c r="DB55" s="976"/>
      <c r="DC55" s="977"/>
      <c r="DD55" s="977"/>
      <c r="DE55" s="977"/>
      <c r="DF55" s="978"/>
      <c r="DG55" s="976"/>
      <c r="DH55" s="977"/>
      <c r="DI55" s="977"/>
      <c r="DJ55" s="977"/>
      <c r="DK55" s="978"/>
      <c r="DL55" s="976"/>
      <c r="DM55" s="977"/>
      <c r="DN55" s="977"/>
      <c r="DO55" s="977"/>
      <c r="DP55" s="978"/>
      <c r="DQ55" s="976"/>
      <c r="DR55" s="977"/>
      <c r="DS55" s="977"/>
      <c r="DT55" s="977"/>
      <c r="DU55" s="978"/>
      <c r="DV55" s="979"/>
      <c r="DW55" s="980"/>
      <c r="DX55" s="980"/>
      <c r="DY55" s="980"/>
      <c r="DZ55" s="981"/>
      <c r="EA55" s="212"/>
    </row>
    <row r="56" spans="1:131" ht="26.25" customHeight="1">
      <c r="A56" s="220">
        <v>29</v>
      </c>
      <c r="B56" s="1017"/>
      <c r="C56" s="1018"/>
      <c r="D56" s="1018"/>
      <c r="E56" s="1018"/>
      <c r="F56" s="1018"/>
      <c r="G56" s="1018"/>
      <c r="H56" s="1018"/>
      <c r="I56" s="1018"/>
      <c r="J56" s="1018"/>
      <c r="K56" s="1018"/>
      <c r="L56" s="1018"/>
      <c r="M56" s="1018"/>
      <c r="N56" s="1018"/>
      <c r="O56" s="1018"/>
      <c r="P56" s="1019"/>
      <c r="Q56" s="1020"/>
      <c r="R56" s="1012"/>
      <c r="S56" s="1012"/>
      <c r="T56" s="1012"/>
      <c r="U56" s="1012"/>
      <c r="V56" s="1012"/>
      <c r="W56" s="1012"/>
      <c r="X56" s="1012"/>
      <c r="Y56" s="1012"/>
      <c r="Z56" s="1012"/>
      <c r="AA56" s="1012"/>
      <c r="AB56" s="1012"/>
      <c r="AC56" s="1012"/>
      <c r="AD56" s="1012"/>
      <c r="AE56" s="1021"/>
      <c r="AF56" s="1022"/>
      <c r="AG56" s="1023"/>
      <c r="AH56" s="1023"/>
      <c r="AI56" s="1023"/>
      <c r="AJ56" s="1024"/>
      <c r="AK56" s="1011"/>
      <c r="AL56" s="1012"/>
      <c r="AM56" s="1012"/>
      <c r="AN56" s="1012"/>
      <c r="AO56" s="1012"/>
      <c r="AP56" s="1012"/>
      <c r="AQ56" s="1012"/>
      <c r="AR56" s="1012"/>
      <c r="AS56" s="1012"/>
      <c r="AT56" s="1012"/>
      <c r="AU56" s="1012"/>
      <c r="AV56" s="1012"/>
      <c r="AW56" s="1012"/>
      <c r="AX56" s="1012"/>
      <c r="AY56" s="1012"/>
      <c r="AZ56" s="1013"/>
      <c r="BA56" s="1013"/>
      <c r="BB56" s="1013"/>
      <c r="BC56" s="1013"/>
      <c r="BD56" s="1013"/>
      <c r="BE56" s="959"/>
      <c r="BF56" s="959"/>
      <c r="BG56" s="959"/>
      <c r="BH56" s="959"/>
      <c r="BI56" s="960"/>
      <c r="BJ56" s="214"/>
      <c r="BK56" s="214"/>
      <c r="BL56" s="214"/>
      <c r="BM56" s="214"/>
      <c r="BN56" s="214"/>
      <c r="BO56" s="223"/>
      <c r="BP56" s="223"/>
      <c r="BQ56" s="220">
        <v>50</v>
      </c>
      <c r="BR56" s="221"/>
      <c r="BS56" s="979"/>
      <c r="BT56" s="980"/>
      <c r="BU56" s="980"/>
      <c r="BV56" s="980"/>
      <c r="BW56" s="980"/>
      <c r="BX56" s="980"/>
      <c r="BY56" s="980"/>
      <c r="BZ56" s="980"/>
      <c r="CA56" s="980"/>
      <c r="CB56" s="980"/>
      <c r="CC56" s="980"/>
      <c r="CD56" s="980"/>
      <c r="CE56" s="980"/>
      <c r="CF56" s="980"/>
      <c r="CG56" s="1001"/>
      <c r="CH56" s="976"/>
      <c r="CI56" s="977"/>
      <c r="CJ56" s="977"/>
      <c r="CK56" s="977"/>
      <c r="CL56" s="978"/>
      <c r="CM56" s="976"/>
      <c r="CN56" s="977"/>
      <c r="CO56" s="977"/>
      <c r="CP56" s="977"/>
      <c r="CQ56" s="978"/>
      <c r="CR56" s="976"/>
      <c r="CS56" s="977"/>
      <c r="CT56" s="977"/>
      <c r="CU56" s="977"/>
      <c r="CV56" s="978"/>
      <c r="CW56" s="976"/>
      <c r="CX56" s="977"/>
      <c r="CY56" s="977"/>
      <c r="CZ56" s="977"/>
      <c r="DA56" s="978"/>
      <c r="DB56" s="976"/>
      <c r="DC56" s="977"/>
      <c r="DD56" s="977"/>
      <c r="DE56" s="977"/>
      <c r="DF56" s="978"/>
      <c r="DG56" s="976"/>
      <c r="DH56" s="977"/>
      <c r="DI56" s="977"/>
      <c r="DJ56" s="977"/>
      <c r="DK56" s="978"/>
      <c r="DL56" s="976"/>
      <c r="DM56" s="977"/>
      <c r="DN56" s="977"/>
      <c r="DO56" s="977"/>
      <c r="DP56" s="978"/>
      <c r="DQ56" s="976"/>
      <c r="DR56" s="977"/>
      <c r="DS56" s="977"/>
      <c r="DT56" s="977"/>
      <c r="DU56" s="978"/>
      <c r="DV56" s="979"/>
      <c r="DW56" s="980"/>
      <c r="DX56" s="980"/>
      <c r="DY56" s="980"/>
      <c r="DZ56" s="981"/>
      <c r="EA56" s="212"/>
    </row>
    <row r="57" spans="1:131" ht="26.25" customHeight="1">
      <c r="A57" s="220">
        <v>30</v>
      </c>
      <c r="B57" s="1017"/>
      <c r="C57" s="1018"/>
      <c r="D57" s="1018"/>
      <c r="E57" s="1018"/>
      <c r="F57" s="1018"/>
      <c r="G57" s="1018"/>
      <c r="H57" s="1018"/>
      <c r="I57" s="1018"/>
      <c r="J57" s="1018"/>
      <c r="K57" s="1018"/>
      <c r="L57" s="1018"/>
      <c r="M57" s="1018"/>
      <c r="N57" s="1018"/>
      <c r="O57" s="1018"/>
      <c r="P57" s="1019"/>
      <c r="Q57" s="1020"/>
      <c r="R57" s="1012"/>
      <c r="S57" s="1012"/>
      <c r="T57" s="1012"/>
      <c r="U57" s="1012"/>
      <c r="V57" s="1012"/>
      <c r="W57" s="1012"/>
      <c r="X57" s="1012"/>
      <c r="Y57" s="1012"/>
      <c r="Z57" s="1012"/>
      <c r="AA57" s="1012"/>
      <c r="AB57" s="1012"/>
      <c r="AC57" s="1012"/>
      <c r="AD57" s="1012"/>
      <c r="AE57" s="1021"/>
      <c r="AF57" s="1022"/>
      <c r="AG57" s="1023"/>
      <c r="AH57" s="1023"/>
      <c r="AI57" s="1023"/>
      <c r="AJ57" s="1024"/>
      <c r="AK57" s="1011"/>
      <c r="AL57" s="1012"/>
      <c r="AM57" s="1012"/>
      <c r="AN57" s="1012"/>
      <c r="AO57" s="1012"/>
      <c r="AP57" s="1012"/>
      <c r="AQ57" s="1012"/>
      <c r="AR57" s="1012"/>
      <c r="AS57" s="1012"/>
      <c r="AT57" s="1012"/>
      <c r="AU57" s="1012"/>
      <c r="AV57" s="1012"/>
      <c r="AW57" s="1012"/>
      <c r="AX57" s="1012"/>
      <c r="AY57" s="1012"/>
      <c r="AZ57" s="1013"/>
      <c r="BA57" s="1013"/>
      <c r="BB57" s="1013"/>
      <c r="BC57" s="1013"/>
      <c r="BD57" s="1013"/>
      <c r="BE57" s="959"/>
      <c r="BF57" s="959"/>
      <c r="BG57" s="959"/>
      <c r="BH57" s="959"/>
      <c r="BI57" s="960"/>
      <c r="BJ57" s="214"/>
      <c r="BK57" s="214"/>
      <c r="BL57" s="214"/>
      <c r="BM57" s="214"/>
      <c r="BN57" s="214"/>
      <c r="BO57" s="223"/>
      <c r="BP57" s="223"/>
      <c r="BQ57" s="220">
        <v>51</v>
      </c>
      <c r="BR57" s="221"/>
      <c r="BS57" s="979"/>
      <c r="BT57" s="980"/>
      <c r="BU57" s="980"/>
      <c r="BV57" s="980"/>
      <c r="BW57" s="980"/>
      <c r="BX57" s="980"/>
      <c r="BY57" s="980"/>
      <c r="BZ57" s="980"/>
      <c r="CA57" s="980"/>
      <c r="CB57" s="980"/>
      <c r="CC57" s="980"/>
      <c r="CD57" s="980"/>
      <c r="CE57" s="980"/>
      <c r="CF57" s="980"/>
      <c r="CG57" s="1001"/>
      <c r="CH57" s="976"/>
      <c r="CI57" s="977"/>
      <c r="CJ57" s="977"/>
      <c r="CK57" s="977"/>
      <c r="CL57" s="978"/>
      <c r="CM57" s="976"/>
      <c r="CN57" s="977"/>
      <c r="CO57" s="977"/>
      <c r="CP57" s="977"/>
      <c r="CQ57" s="978"/>
      <c r="CR57" s="976"/>
      <c r="CS57" s="977"/>
      <c r="CT57" s="977"/>
      <c r="CU57" s="977"/>
      <c r="CV57" s="978"/>
      <c r="CW57" s="976"/>
      <c r="CX57" s="977"/>
      <c r="CY57" s="977"/>
      <c r="CZ57" s="977"/>
      <c r="DA57" s="978"/>
      <c r="DB57" s="976"/>
      <c r="DC57" s="977"/>
      <c r="DD57" s="977"/>
      <c r="DE57" s="977"/>
      <c r="DF57" s="978"/>
      <c r="DG57" s="976"/>
      <c r="DH57" s="977"/>
      <c r="DI57" s="977"/>
      <c r="DJ57" s="977"/>
      <c r="DK57" s="978"/>
      <c r="DL57" s="976"/>
      <c r="DM57" s="977"/>
      <c r="DN57" s="977"/>
      <c r="DO57" s="977"/>
      <c r="DP57" s="978"/>
      <c r="DQ57" s="976"/>
      <c r="DR57" s="977"/>
      <c r="DS57" s="977"/>
      <c r="DT57" s="977"/>
      <c r="DU57" s="978"/>
      <c r="DV57" s="979"/>
      <c r="DW57" s="980"/>
      <c r="DX57" s="980"/>
      <c r="DY57" s="980"/>
      <c r="DZ57" s="981"/>
      <c r="EA57" s="212"/>
    </row>
    <row r="58" spans="1:131" ht="26.25" customHeight="1">
      <c r="A58" s="220">
        <v>31</v>
      </c>
      <c r="B58" s="1017"/>
      <c r="C58" s="1018"/>
      <c r="D58" s="1018"/>
      <c r="E58" s="1018"/>
      <c r="F58" s="1018"/>
      <c r="G58" s="1018"/>
      <c r="H58" s="1018"/>
      <c r="I58" s="1018"/>
      <c r="J58" s="1018"/>
      <c r="K58" s="1018"/>
      <c r="L58" s="1018"/>
      <c r="M58" s="1018"/>
      <c r="N58" s="1018"/>
      <c r="O58" s="1018"/>
      <c r="P58" s="1019"/>
      <c r="Q58" s="1020"/>
      <c r="R58" s="1012"/>
      <c r="S58" s="1012"/>
      <c r="T58" s="1012"/>
      <c r="U58" s="1012"/>
      <c r="V58" s="1012"/>
      <c r="W58" s="1012"/>
      <c r="X58" s="1012"/>
      <c r="Y58" s="1012"/>
      <c r="Z58" s="1012"/>
      <c r="AA58" s="1012"/>
      <c r="AB58" s="1012"/>
      <c r="AC58" s="1012"/>
      <c r="AD58" s="1012"/>
      <c r="AE58" s="1021"/>
      <c r="AF58" s="1022"/>
      <c r="AG58" s="1023"/>
      <c r="AH58" s="1023"/>
      <c r="AI58" s="1023"/>
      <c r="AJ58" s="1024"/>
      <c r="AK58" s="1011"/>
      <c r="AL58" s="1012"/>
      <c r="AM58" s="1012"/>
      <c r="AN58" s="1012"/>
      <c r="AO58" s="1012"/>
      <c r="AP58" s="1012"/>
      <c r="AQ58" s="1012"/>
      <c r="AR58" s="1012"/>
      <c r="AS58" s="1012"/>
      <c r="AT58" s="1012"/>
      <c r="AU58" s="1012"/>
      <c r="AV58" s="1012"/>
      <c r="AW58" s="1012"/>
      <c r="AX58" s="1012"/>
      <c r="AY58" s="1012"/>
      <c r="AZ58" s="1013"/>
      <c r="BA58" s="1013"/>
      <c r="BB58" s="1013"/>
      <c r="BC58" s="1013"/>
      <c r="BD58" s="1013"/>
      <c r="BE58" s="959"/>
      <c r="BF58" s="959"/>
      <c r="BG58" s="959"/>
      <c r="BH58" s="959"/>
      <c r="BI58" s="960"/>
      <c r="BJ58" s="214"/>
      <c r="BK58" s="214"/>
      <c r="BL58" s="214"/>
      <c r="BM58" s="214"/>
      <c r="BN58" s="214"/>
      <c r="BO58" s="223"/>
      <c r="BP58" s="223"/>
      <c r="BQ58" s="220">
        <v>52</v>
      </c>
      <c r="BR58" s="221"/>
      <c r="BS58" s="979"/>
      <c r="BT58" s="980"/>
      <c r="BU58" s="980"/>
      <c r="BV58" s="980"/>
      <c r="BW58" s="980"/>
      <c r="BX58" s="980"/>
      <c r="BY58" s="980"/>
      <c r="BZ58" s="980"/>
      <c r="CA58" s="980"/>
      <c r="CB58" s="980"/>
      <c r="CC58" s="980"/>
      <c r="CD58" s="980"/>
      <c r="CE58" s="980"/>
      <c r="CF58" s="980"/>
      <c r="CG58" s="1001"/>
      <c r="CH58" s="976"/>
      <c r="CI58" s="977"/>
      <c r="CJ58" s="977"/>
      <c r="CK58" s="977"/>
      <c r="CL58" s="978"/>
      <c r="CM58" s="976"/>
      <c r="CN58" s="977"/>
      <c r="CO58" s="977"/>
      <c r="CP58" s="977"/>
      <c r="CQ58" s="978"/>
      <c r="CR58" s="976"/>
      <c r="CS58" s="977"/>
      <c r="CT58" s="977"/>
      <c r="CU58" s="977"/>
      <c r="CV58" s="978"/>
      <c r="CW58" s="976"/>
      <c r="CX58" s="977"/>
      <c r="CY58" s="977"/>
      <c r="CZ58" s="977"/>
      <c r="DA58" s="978"/>
      <c r="DB58" s="976"/>
      <c r="DC58" s="977"/>
      <c r="DD58" s="977"/>
      <c r="DE58" s="977"/>
      <c r="DF58" s="978"/>
      <c r="DG58" s="976"/>
      <c r="DH58" s="977"/>
      <c r="DI58" s="977"/>
      <c r="DJ58" s="977"/>
      <c r="DK58" s="978"/>
      <c r="DL58" s="976"/>
      <c r="DM58" s="977"/>
      <c r="DN58" s="977"/>
      <c r="DO58" s="977"/>
      <c r="DP58" s="978"/>
      <c r="DQ58" s="976"/>
      <c r="DR58" s="977"/>
      <c r="DS58" s="977"/>
      <c r="DT58" s="977"/>
      <c r="DU58" s="978"/>
      <c r="DV58" s="979"/>
      <c r="DW58" s="980"/>
      <c r="DX58" s="980"/>
      <c r="DY58" s="980"/>
      <c r="DZ58" s="981"/>
      <c r="EA58" s="212"/>
    </row>
    <row r="59" spans="1:131" ht="26.25" customHeight="1">
      <c r="A59" s="220">
        <v>32</v>
      </c>
      <c r="B59" s="1017"/>
      <c r="C59" s="1018"/>
      <c r="D59" s="1018"/>
      <c r="E59" s="1018"/>
      <c r="F59" s="1018"/>
      <c r="G59" s="1018"/>
      <c r="H59" s="1018"/>
      <c r="I59" s="1018"/>
      <c r="J59" s="1018"/>
      <c r="K59" s="1018"/>
      <c r="L59" s="1018"/>
      <c r="M59" s="1018"/>
      <c r="N59" s="1018"/>
      <c r="O59" s="1018"/>
      <c r="P59" s="1019"/>
      <c r="Q59" s="1020"/>
      <c r="R59" s="1012"/>
      <c r="S59" s="1012"/>
      <c r="T59" s="1012"/>
      <c r="U59" s="1012"/>
      <c r="V59" s="1012"/>
      <c r="W59" s="1012"/>
      <c r="X59" s="1012"/>
      <c r="Y59" s="1012"/>
      <c r="Z59" s="1012"/>
      <c r="AA59" s="1012"/>
      <c r="AB59" s="1012"/>
      <c r="AC59" s="1012"/>
      <c r="AD59" s="1012"/>
      <c r="AE59" s="1021"/>
      <c r="AF59" s="1022"/>
      <c r="AG59" s="1023"/>
      <c r="AH59" s="1023"/>
      <c r="AI59" s="1023"/>
      <c r="AJ59" s="1024"/>
      <c r="AK59" s="1011"/>
      <c r="AL59" s="1012"/>
      <c r="AM59" s="1012"/>
      <c r="AN59" s="1012"/>
      <c r="AO59" s="1012"/>
      <c r="AP59" s="1012"/>
      <c r="AQ59" s="1012"/>
      <c r="AR59" s="1012"/>
      <c r="AS59" s="1012"/>
      <c r="AT59" s="1012"/>
      <c r="AU59" s="1012"/>
      <c r="AV59" s="1012"/>
      <c r="AW59" s="1012"/>
      <c r="AX59" s="1012"/>
      <c r="AY59" s="1012"/>
      <c r="AZ59" s="1013"/>
      <c r="BA59" s="1013"/>
      <c r="BB59" s="1013"/>
      <c r="BC59" s="1013"/>
      <c r="BD59" s="1013"/>
      <c r="BE59" s="959"/>
      <c r="BF59" s="959"/>
      <c r="BG59" s="959"/>
      <c r="BH59" s="959"/>
      <c r="BI59" s="960"/>
      <c r="BJ59" s="214"/>
      <c r="BK59" s="214"/>
      <c r="BL59" s="214"/>
      <c r="BM59" s="214"/>
      <c r="BN59" s="214"/>
      <c r="BO59" s="223"/>
      <c r="BP59" s="223"/>
      <c r="BQ59" s="220">
        <v>53</v>
      </c>
      <c r="BR59" s="221"/>
      <c r="BS59" s="979"/>
      <c r="BT59" s="980"/>
      <c r="BU59" s="980"/>
      <c r="BV59" s="980"/>
      <c r="BW59" s="980"/>
      <c r="BX59" s="980"/>
      <c r="BY59" s="980"/>
      <c r="BZ59" s="980"/>
      <c r="CA59" s="980"/>
      <c r="CB59" s="980"/>
      <c r="CC59" s="980"/>
      <c r="CD59" s="980"/>
      <c r="CE59" s="980"/>
      <c r="CF59" s="980"/>
      <c r="CG59" s="1001"/>
      <c r="CH59" s="976"/>
      <c r="CI59" s="977"/>
      <c r="CJ59" s="977"/>
      <c r="CK59" s="977"/>
      <c r="CL59" s="978"/>
      <c r="CM59" s="976"/>
      <c r="CN59" s="977"/>
      <c r="CO59" s="977"/>
      <c r="CP59" s="977"/>
      <c r="CQ59" s="978"/>
      <c r="CR59" s="976"/>
      <c r="CS59" s="977"/>
      <c r="CT59" s="977"/>
      <c r="CU59" s="977"/>
      <c r="CV59" s="978"/>
      <c r="CW59" s="976"/>
      <c r="CX59" s="977"/>
      <c r="CY59" s="977"/>
      <c r="CZ59" s="977"/>
      <c r="DA59" s="978"/>
      <c r="DB59" s="976"/>
      <c r="DC59" s="977"/>
      <c r="DD59" s="977"/>
      <c r="DE59" s="977"/>
      <c r="DF59" s="978"/>
      <c r="DG59" s="976"/>
      <c r="DH59" s="977"/>
      <c r="DI59" s="977"/>
      <c r="DJ59" s="977"/>
      <c r="DK59" s="978"/>
      <c r="DL59" s="976"/>
      <c r="DM59" s="977"/>
      <c r="DN59" s="977"/>
      <c r="DO59" s="977"/>
      <c r="DP59" s="978"/>
      <c r="DQ59" s="976"/>
      <c r="DR59" s="977"/>
      <c r="DS59" s="977"/>
      <c r="DT59" s="977"/>
      <c r="DU59" s="978"/>
      <c r="DV59" s="979"/>
      <c r="DW59" s="980"/>
      <c r="DX59" s="980"/>
      <c r="DY59" s="980"/>
      <c r="DZ59" s="981"/>
      <c r="EA59" s="212"/>
    </row>
    <row r="60" spans="1:131" ht="26.25" customHeight="1">
      <c r="A60" s="220">
        <v>33</v>
      </c>
      <c r="B60" s="1017"/>
      <c r="C60" s="1018"/>
      <c r="D60" s="1018"/>
      <c r="E60" s="1018"/>
      <c r="F60" s="1018"/>
      <c r="G60" s="1018"/>
      <c r="H60" s="1018"/>
      <c r="I60" s="1018"/>
      <c r="J60" s="1018"/>
      <c r="K60" s="1018"/>
      <c r="L60" s="1018"/>
      <c r="M60" s="1018"/>
      <c r="N60" s="1018"/>
      <c r="O60" s="1018"/>
      <c r="P60" s="1019"/>
      <c r="Q60" s="1020"/>
      <c r="R60" s="1012"/>
      <c r="S60" s="1012"/>
      <c r="T60" s="1012"/>
      <c r="U60" s="1012"/>
      <c r="V60" s="1012"/>
      <c r="W60" s="1012"/>
      <c r="X60" s="1012"/>
      <c r="Y60" s="1012"/>
      <c r="Z60" s="1012"/>
      <c r="AA60" s="1012"/>
      <c r="AB60" s="1012"/>
      <c r="AC60" s="1012"/>
      <c r="AD60" s="1012"/>
      <c r="AE60" s="1021"/>
      <c r="AF60" s="1022"/>
      <c r="AG60" s="1023"/>
      <c r="AH60" s="1023"/>
      <c r="AI60" s="1023"/>
      <c r="AJ60" s="1024"/>
      <c r="AK60" s="1011"/>
      <c r="AL60" s="1012"/>
      <c r="AM60" s="1012"/>
      <c r="AN60" s="1012"/>
      <c r="AO60" s="1012"/>
      <c r="AP60" s="1012"/>
      <c r="AQ60" s="1012"/>
      <c r="AR60" s="1012"/>
      <c r="AS60" s="1012"/>
      <c r="AT60" s="1012"/>
      <c r="AU60" s="1012"/>
      <c r="AV60" s="1012"/>
      <c r="AW60" s="1012"/>
      <c r="AX60" s="1012"/>
      <c r="AY60" s="1012"/>
      <c r="AZ60" s="1013"/>
      <c r="BA60" s="1013"/>
      <c r="BB60" s="1013"/>
      <c r="BC60" s="1013"/>
      <c r="BD60" s="1013"/>
      <c r="BE60" s="959"/>
      <c r="BF60" s="959"/>
      <c r="BG60" s="959"/>
      <c r="BH60" s="959"/>
      <c r="BI60" s="960"/>
      <c r="BJ60" s="214"/>
      <c r="BK60" s="214"/>
      <c r="BL60" s="214"/>
      <c r="BM60" s="214"/>
      <c r="BN60" s="214"/>
      <c r="BO60" s="223"/>
      <c r="BP60" s="223"/>
      <c r="BQ60" s="220">
        <v>54</v>
      </c>
      <c r="BR60" s="221"/>
      <c r="BS60" s="979"/>
      <c r="BT60" s="980"/>
      <c r="BU60" s="980"/>
      <c r="BV60" s="980"/>
      <c r="BW60" s="980"/>
      <c r="BX60" s="980"/>
      <c r="BY60" s="980"/>
      <c r="BZ60" s="980"/>
      <c r="CA60" s="980"/>
      <c r="CB60" s="980"/>
      <c r="CC60" s="980"/>
      <c r="CD60" s="980"/>
      <c r="CE60" s="980"/>
      <c r="CF60" s="980"/>
      <c r="CG60" s="1001"/>
      <c r="CH60" s="976"/>
      <c r="CI60" s="977"/>
      <c r="CJ60" s="977"/>
      <c r="CK60" s="977"/>
      <c r="CL60" s="978"/>
      <c r="CM60" s="976"/>
      <c r="CN60" s="977"/>
      <c r="CO60" s="977"/>
      <c r="CP60" s="977"/>
      <c r="CQ60" s="978"/>
      <c r="CR60" s="976"/>
      <c r="CS60" s="977"/>
      <c r="CT60" s="977"/>
      <c r="CU60" s="977"/>
      <c r="CV60" s="978"/>
      <c r="CW60" s="976"/>
      <c r="CX60" s="977"/>
      <c r="CY60" s="977"/>
      <c r="CZ60" s="977"/>
      <c r="DA60" s="978"/>
      <c r="DB60" s="976"/>
      <c r="DC60" s="977"/>
      <c r="DD60" s="977"/>
      <c r="DE60" s="977"/>
      <c r="DF60" s="978"/>
      <c r="DG60" s="976"/>
      <c r="DH60" s="977"/>
      <c r="DI60" s="977"/>
      <c r="DJ60" s="977"/>
      <c r="DK60" s="978"/>
      <c r="DL60" s="976"/>
      <c r="DM60" s="977"/>
      <c r="DN60" s="977"/>
      <c r="DO60" s="977"/>
      <c r="DP60" s="978"/>
      <c r="DQ60" s="976"/>
      <c r="DR60" s="977"/>
      <c r="DS60" s="977"/>
      <c r="DT60" s="977"/>
      <c r="DU60" s="978"/>
      <c r="DV60" s="979"/>
      <c r="DW60" s="980"/>
      <c r="DX60" s="980"/>
      <c r="DY60" s="980"/>
      <c r="DZ60" s="981"/>
      <c r="EA60" s="212"/>
    </row>
    <row r="61" spans="1:131" ht="26.25" customHeight="1" thickBot="1">
      <c r="A61" s="220">
        <v>34</v>
      </c>
      <c r="B61" s="1017"/>
      <c r="C61" s="1018"/>
      <c r="D61" s="1018"/>
      <c r="E61" s="1018"/>
      <c r="F61" s="1018"/>
      <c r="G61" s="1018"/>
      <c r="H61" s="1018"/>
      <c r="I61" s="1018"/>
      <c r="J61" s="1018"/>
      <c r="K61" s="1018"/>
      <c r="L61" s="1018"/>
      <c r="M61" s="1018"/>
      <c r="N61" s="1018"/>
      <c r="O61" s="1018"/>
      <c r="P61" s="1019"/>
      <c r="Q61" s="1020"/>
      <c r="R61" s="1012"/>
      <c r="S61" s="1012"/>
      <c r="T61" s="1012"/>
      <c r="U61" s="1012"/>
      <c r="V61" s="1012"/>
      <c r="W61" s="1012"/>
      <c r="X61" s="1012"/>
      <c r="Y61" s="1012"/>
      <c r="Z61" s="1012"/>
      <c r="AA61" s="1012"/>
      <c r="AB61" s="1012"/>
      <c r="AC61" s="1012"/>
      <c r="AD61" s="1012"/>
      <c r="AE61" s="1021"/>
      <c r="AF61" s="1022"/>
      <c r="AG61" s="1023"/>
      <c r="AH61" s="1023"/>
      <c r="AI61" s="1023"/>
      <c r="AJ61" s="1024"/>
      <c r="AK61" s="1011"/>
      <c r="AL61" s="1012"/>
      <c r="AM61" s="1012"/>
      <c r="AN61" s="1012"/>
      <c r="AO61" s="1012"/>
      <c r="AP61" s="1012"/>
      <c r="AQ61" s="1012"/>
      <c r="AR61" s="1012"/>
      <c r="AS61" s="1012"/>
      <c r="AT61" s="1012"/>
      <c r="AU61" s="1012"/>
      <c r="AV61" s="1012"/>
      <c r="AW61" s="1012"/>
      <c r="AX61" s="1012"/>
      <c r="AY61" s="1012"/>
      <c r="AZ61" s="1013"/>
      <c r="BA61" s="1013"/>
      <c r="BB61" s="1013"/>
      <c r="BC61" s="1013"/>
      <c r="BD61" s="1013"/>
      <c r="BE61" s="959"/>
      <c r="BF61" s="959"/>
      <c r="BG61" s="959"/>
      <c r="BH61" s="959"/>
      <c r="BI61" s="960"/>
      <c r="BJ61" s="214"/>
      <c r="BK61" s="214"/>
      <c r="BL61" s="214"/>
      <c r="BM61" s="214"/>
      <c r="BN61" s="214"/>
      <c r="BO61" s="223"/>
      <c r="BP61" s="223"/>
      <c r="BQ61" s="220">
        <v>55</v>
      </c>
      <c r="BR61" s="221"/>
      <c r="BS61" s="979"/>
      <c r="BT61" s="980"/>
      <c r="BU61" s="980"/>
      <c r="BV61" s="980"/>
      <c r="BW61" s="980"/>
      <c r="BX61" s="980"/>
      <c r="BY61" s="980"/>
      <c r="BZ61" s="980"/>
      <c r="CA61" s="980"/>
      <c r="CB61" s="980"/>
      <c r="CC61" s="980"/>
      <c r="CD61" s="980"/>
      <c r="CE61" s="980"/>
      <c r="CF61" s="980"/>
      <c r="CG61" s="1001"/>
      <c r="CH61" s="976"/>
      <c r="CI61" s="977"/>
      <c r="CJ61" s="977"/>
      <c r="CK61" s="977"/>
      <c r="CL61" s="978"/>
      <c r="CM61" s="976"/>
      <c r="CN61" s="977"/>
      <c r="CO61" s="977"/>
      <c r="CP61" s="977"/>
      <c r="CQ61" s="978"/>
      <c r="CR61" s="976"/>
      <c r="CS61" s="977"/>
      <c r="CT61" s="977"/>
      <c r="CU61" s="977"/>
      <c r="CV61" s="978"/>
      <c r="CW61" s="976"/>
      <c r="CX61" s="977"/>
      <c r="CY61" s="977"/>
      <c r="CZ61" s="977"/>
      <c r="DA61" s="978"/>
      <c r="DB61" s="976"/>
      <c r="DC61" s="977"/>
      <c r="DD61" s="977"/>
      <c r="DE61" s="977"/>
      <c r="DF61" s="978"/>
      <c r="DG61" s="976"/>
      <c r="DH61" s="977"/>
      <c r="DI61" s="977"/>
      <c r="DJ61" s="977"/>
      <c r="DK61" s="978"/>
      <c r="DL61" s="976"/>
      <c r="DM61" s="977"/>
      <c r="DN61" s="977"/>
      <c r="DO61" s="977"/>
      <c r="DP61" s="978"/>
      <c r="DQ61" s="976"/>
      <c r="DR61" s="977"/>
      <c r="DS61" s="977"/>
      <c r="DT61" s="977"/>
      <c r="DU61" s="978"/>
      <c r="DV61" s="979"/>
      <c r="DW61" s="980"/>
      <c r="DX61" s="980"/>
      <c r="DY61" s="980"/>
      <c r="DZ61" s="981"/>
      <c r="EA61" s="212"/>
    </row>
    <row r="62" spans="1:131" ht="26.25" customHeight="1">
      <c r="A62" s="220">
        <v>35</v>
      </c>
      <c r="B62" s="1017"/>
      <c r="C62" s="1018"/>
      <c r="D62" s="1018"/>
      <c r="E62" s="1018"/>
      <c r="F62" s="1018"/>
      <c r="G62" s="1018"/>
      <c r="H62" s="1018"/>
      <c r="I62" s="1018"/>
      <c r="J62" s="1018"/>
      <c r="K62" s="1018"/>
      <c r="L62" s="1018"/>
      <c r="M62" s="1018"/>
      <c r="N62" s="1018"/>
      <c r="O62" s="1018"/>
      <c r="P62" s="1019"/>
      <c r="Q62" s="1020"/>
      <c r="R62" s="1012"/>
      <c r="S62" s="1012"/>
      <c r="T62" s="1012"/>
      <c r="U62" s="1012"/>
      <c r="V62" s="1012"/>
      <c r="W62" s="1012"/>
      <c r="X62" s="1012"/>
      <c r="Y62" s="1012"/>
      <c r="Z62" s="1012"/>
      <c r="AA62" s="1012"/>
      <c r="AB62" s="1012"/>
      <c r="AC62" s="1012"/>
      <c r="AD62" s="1012"/>
      <c r="AE62" s="1021"/>
      <c r="AF62" s="1022"/>
      <c r="AG62" s="1023"/>
      <c r="AH62" s="1023"/>
      <c r="AI62" s="1023"/>
      <c r="AJ62" s="1024"/>
      <c r="AK62" s="1011"/>
      <c r="AL62" s="1012"/>
      <c r="AM62" s="1012"/>
      <c r="AN62" s="1012"/>
      <c r="AO62" s="1012"/>
      <c r="AP62" s="1012"/>
      <c r="AQ62" s="1012"/>
      <c r="AR62" s="1012"/>
      <c r="AS62" s="1012"/>
      <c r="AT62" s="1012"/>
      <c r="AU62" s="1012"/>
      <c r="AV62" s="1012"/>
      <c r="AW62" s="1012"/>
      <c r="AX62" s="1012"/>
      <c r="AY62" s="1012"/>
      <c r="AZ62" s="1013"/>
      <c r="BA62" s="1013"/>
      <c r="BB62" s="1013"/>
      <c r="BC62" s="1013"/>
      <c r="BD62" s="1013"/>
      <c r="BE62" s="959"/>
      <c r="BF62" s="959"/>
      <c r="BG62" s="959"/>
      <c r="BH62" s="959"/>
      <c r="BI62" s="960"/>
      <c r="BJ62" s="1014" t="s">
        <v>395</v>
      </c>
      <c r="BK62" s="1015"/>
      <c r="BL62" s="1015"/>
      <c r="BM62" s="1015"/>
      <c r="BN62" s="1016"/>
      <c r="BO62" s="223"/>
      <c r="BP62" s="223"/>
      <c r="BQ62" s="220">
        <v>56</v>
      </c>
      <c r="BR62" s="221"/>
      <c r="BS62" s="979"/>
      <c r="BT62" s="980"/>
      <c r="BU62" s="980"/>
      <c r="BV62" s="980"/>
      <c r="BW62" s="980"/>
      <c r="BX62" s="980"/>
      <c r="BY62" s="980"/>
      <c r="BZ62" s="980"/>
      <c r="CA62" s="980"/>
      <c r="CB62" s="980"/>
      <c r="CC62" s="980"/>
      <c r="CD62" s="980"/>
      <c r="CE62" s="980"/>
      <c r="CF62" s="980"/>
      <c r="CG62" s="1001"/>
      <c r="CH62" s="976"/>
      <c r="CI62" s="977"/>
      <c r="CJ62" s="977"/>
      <c r="CK62" s="977"/>
      <c r="CL62" s="978"/>
      <c r="CM62" s="976"/>
      <c r="CN62" s="977"/>
      <c r="CO62" s="977"/>
      <c r="CP62" s="977"/>
      <c r="CQ62" s="978"/>
      <c r="CR62" s="976"/>
      <c r="CS62" s="977"/>
      <c r="CT62" s="977"/>
      <c r="CU62" s="977"/>
      <c r="CV62" s="978"/>
      <c r="CW62" s="976"/>
      <c r="CX62" s="977"/>
      <c r="CY62" s="977"/>
      <c r="CZ62" s="977"/>
      <c r="DA62" s="978"/>
      <c r="DB62" s="976"/>
      <c r="DC62" s="977"/>
      <c r="DD62" s="977"/>
      <c r="DE62" s="977"/>
      <c r="DF62" s="978"/>
      <c r="DG62" s="976"/>
      <c r="DH62" s="977"/>
      <c r="DI62" s="977"/>
      <c r="DJ62" s="977"/>
      <c r="DK62" s="978"/>
      <c r="DL62" s="976"/>
      <c r="DM62" s="977"/>
      <c r="DN62" s="977"/>
      <c r="DO62" s="977"/>
      <c r="DP62" s="978"/>
      <c r="DQ62" s="976"/>
      <c r="DR62" s="977"/>
      <c r="DS62" s="977"/>
      <c r="DT62" s="977"/>
      <c r="DU62" s="978"/>
      <c r="DV62" s="979"/>
      <c r="DW62" s="980"/>
      <c r="DX62" s="980"/>
      <c r="DY62" s="980"/>
      <c r="DZ62" s="981"/>
      <c r="EA62" s="212"/>
    </row>
    <row r="63" spans="1:131" ht="26.25" customHeight="1" thickBot="1">
      <c r="A63" s="222" t="s">
        <v>376</v>
      </c>
      <c r="B63" s="924" t="s">
        <v>396</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7"/>
      <c r="AF63" s="1008">
        <v>7499</v>
      </c>
      <c r="AG63" s="946"/>
      <c r="AH63" s="946"/>
      <c r="AI63" s="946"/>
      <c r="AJ63" s="1009"/>
      <c r="AK63" s="1010"/>
      <c r="AL63" s="950"/>
      <c r="AM63" s="950"/>
      <c r="AN63" s="950"/>
      <c r="AO63" s="950"/>
      <c r="AP63" s="946">
        <v>24594</v>
      </c>
      <c r="AQ63" s="946"/>
      <c r="AR63" s="946"/>
      <c r="AS63" s="946"/>
      <c r="AT63" s="946"/>
      <c r="AU63" s="946">
        <v>8527</v>
      </c>
      <c r="AV63" s="946"/>
      <c r="AW63" s="946"/>
      <c r="AX63" s="946"/>
      <c r="AY63" s="946"/>
      <c r="AZ63" s="1004"/>
      <c r="BA63" s="1004"/>
      <c r="BB63" s="1004"/>
      <c r="BC63" s="1004"/>
      <c r="BD63" s="1004"/>
      <c r="BE63" s="947"/>
      <c r="BF63" s="947"/>
      <c r="BG63" s="947"/>
      <c r="BH63" s="947"/>
      <c r="BI63" s="948"/>
      <c r="BJ63" s="1005" t="s">
        <v>122</v>
      </c>
      <c r="BK63" s="940"/>
      <c r="BL63" s="940"/>
      <c r="BM63" s="940"/>
      <c r="BN63" s="1006"/>
      <c r="BO63" s="223"/>
      <c r="BP63" s="223"/>
      <c r="BQ63" s="220">
        <v>57</v>
      </c>
      <c r="BR63" s="221"/>
      <c r="BS63" s="979"/>
      <c r="BT63" s="980"/>
      <c r="BU63" s="980"/>
      <c r="BV63" s="980"/>
      <c r="BW63" s="980"/>
      <c r="BX63" s="980"/>
      <c r="BY63" s="980"/>
      <c r="BZ63" s="980"/>
      <c r="CA63" s="980"/>
      <c r="CB63" s="980"/>
      <c r="CC63" s="980"/>
      <c r="CD63" s="980"/>
      <c r="CE63" s="980"/>
      <c r="CF63" s="980"/>
      <c r="CG63" s="1001"/>
      <c r="CH63" s="976"/>
      <c r="CI63" s="977"/>
      <c r="CJ63" s="977"/>
      <c r="CK63" s="977"/>
      <c r="CL63" s="978"/>
      <c r="CM63" s="976"/>
      <c r="CN63" s="977"/>
      <c r="CO63" s="977"/>
      <c r="CP63" s="977"/>
      <c r="CQ63" s="978"/>
      <c r="CR63" s="976"/>
      <c r="CS63" s="977"/>
      <c r="CT63" s="977"/>
      <c r="CU63" s="977"/>
      <c r="CV63" s="978"/>
      <c r="CW63" s="976"/>
      <c r="CX63" s="977"/>
      <c r="CY63" s="977"/>
      <c r="CZ63" s="977"/>
      <c r="DA63" s="978"/>
      <c r="DB63" s="976"/>
      <c r="DC63" s="977"/>
      <c r="DD63" s="977"/>
      <c r="DE63" s="977"/>
      <c r="DF63" s="978"/>
      <c r="DG63" s="976"/>
      <c r="DH63" s="977"/>
      <c r="DI63" s="977"/>
      <c r="DJ63" s="977"/>
      <c r="DK63" s="978"/>
      <c r="DL63" s="976"/>
      <c r="DM63" s="977"/>
      <c r="DN63" s="977"/>
      <c r="DO63" s="977"/>
      <c r="DP63" s="978"/>
      <c r="DQ63" s="976"/>
      <c r="DR63" s="977"/>
      <c r="DS63" s="977"/>
      <c r="DT63" s="977"/>
      <c r="DU63" s="978"/>
      <c r="DV63" s="979"/>
      <c r="DW63" s="980"/>
      <c r="DX63" s="980"/>
      <c r="DY63" s="980"/>
      <c r="DZ63" s="981"/>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79"/>
      <c r="BT64" s="980"/>
      <c r="BU64" s="980"/>
      <c r="BV64" s="980"/>
      <c r="BW64" s="980"/>
      <c r="BX64" s="980"/>
      <c r="BY64" s="980"/>
      <c r="BZ64" s="980"/>
      <c r="CA64" s="980"/>
      <c r="CB64" s="980"/>
      <c r="CC64" s="980"/>
      <c r="CD64" s="980"/>
      <c r="CE64" s="980"/>
      <c r="CF64" s="980"/>
      <c r="CG64" s="1001"/>
      <c r="CH64" s="976"/>
      <c r="CI64" s="977"/>
      <c r="CJ64" s="977"/>
      <c r="CK64" s="977"/>
      <c r="CL64" s="978"/>
      <c r="CM64" s="976"/>
      <c r="CN64" s="977"/>
      <c r="CO64" s="977"/>
      <c r="CP64" s="977"/>
      <c r="CQ64" s="978"/>
      <c r="CR64" s="976"/>
      <c r="CS64" s="977"/>
      <c r="CT64" s="977"/>
      <c r="CU64" s="977"/>
      <c r="CV64" s="978"/>
      <c r="CW64" s="976"/>
      <c r="CX64" s="977"/>
      <c r="CY64" s="977"/>
      <c r="CZ64" s="977"/>
      <c r="DA64" s="978"/>
      <c r="DB64" s="976"/>
      <c r="DC64" s="977"/>
      <c r="DD64" s="977"/>
      <c r="DE64" s="977"/>
      <c r="DF64" s="978"/>
      <c r="DG64" s="976"/>
      <c r="DH64" s="977"/>
      <c r="DI64" s="977"/>
      <c r="DJ64" s="977"/>
      <c r="DK64" s="978"/>
      <c r="DL64" s="976"/>
      <c r="DM64" s="977"/>
      <c r="DN64" s="977"/>
      <c r="DO64" s="977"/>
      <c r="DP64" s="978"/>
      <c r="DQ64" s="976"/>
      <c r="DR64" s="977"/>
      <c r="DS64" s="977"/>
      <c r="DT64" s="977"/>
      <c r="DU64" s="978"/>
      <c r="DV64" s="979"/>
      <c r="DW64" s="980"/>
      <c r="DX64" s="980"/>
      <c r="DY64" s="980"/>
      <c r="DZ64" s="981"/>
      <c r="EA64" s="212"/>
    </row>
    <row r="65" spans="1:131" ht="26.25" customHeight="1" thickBot="1">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79"/>
      <c r="BT65" s="980"/>
      <c r="BU65" s="980"/>
      <c r="BV65" s="980"/>
      <c r="BW65" s="980"/>
      <c r="BX65" s="980"/>
      <c r="BY65" s="980"/>
      <c r="BZ65" s="980"/>
      <c r="CA65" s="980"/>
      <c r="CB65" s="980"/>
      <c r="CC65" s="980"/>
      <c r="CD65" s="980"/>
      <c r="CE65" s="980"/>
      <c r="CF65" s="980"/>
      <c r="CG65" s="1001"/>
      <c r="CH65" s="976"/>
      <c r="CI65" s="977"/>
      <c r="CJ65" s="977"/>
      <c r="CK65" s="977"/>
      <c r="CL65" s="978"/>
      <c r="CM65" s="976"/>
      <c r="CN65" s="977"/>
      <c r="CO65" s="977"/>
      <c r="CP65" s="977"/>
      <c r="CQ65" s="978"/>
      <c r="CR65" s="976"/>
      <c r="CS65" s="977"/>
      <c r="CT65" s="977"/>
      <c r="CU65" s="977"/>
      <c r="CV65" s="978"/>
      <c r="CW65" s="976"/>
      <c r="CX65" s="977"/>
      <c r="CY65" s="977"/>
      <c r="CZ65" s="977"/>
      <c r="DA65" s="978"/>
      <c r="DB65" s="976"/>
      <c r="DC65" s="977"/>
      <c r="DD65" s="977"/>
      <c r="DE65" s="977"/>
      <c r="DF65" s="978"/>
      <c r="DG65" s="976"/>
      <c r="DH65" s="977"/>
      <c r="DI65" s="977"/>
      <c r="DJ65" s="977"/>
      <c r="DK65" s="978"/>
      <c r="DL65" s="976"/>
      <c r="DM65" s="977"/>
      <c r="DN65" s="977"/>
      <c r="DO65" s="977"/>
      <c r="DP65" s="978"/>
      <c r="DQ65" s="976"/>
      <c r="DR65" s="977"/>
      <c r="DS65" s="977"/>
      <c r="DT65" s="977"/>
      <c r="DU65" s="978"/>
      <c r="DV65" s="979"/>
      <c r="DW65" s="980"/>
      <c r="DX65" s="980"/>
      <c r="DY65" s="980"/>
      <c r="DZ65" s="981"/>
      <c r="EA65" s="212"/>
    </row>
    <row r="66" spans="1:131" ht="26.25" customHeight="1">
      <c r="A66" s="982" t="s">
        <v>398</v>
      </c>
      <c r="B66" s="983"/>
      <c r="C66" s="983"/>
      <c r="D66" s="983"/>
      <c r="E66" s="983"/>
      <c r="F66" s="983"/>
      <c r="G66" s="983"/>
      <c r="H66" s="983"/>
      <c r="I66" s="983"/>
      <c r="J66" s="983"/>
      <c r="K66" s="983"/>
      <c r="L66" s="983"/>
      <c r="M66" s="983"/>
      <c r="N66" s="983"/>
      <c r="O66" s="983"/>
      <c r="P66" s="984"/>
      <c r="Q66" s="988" t="s">
        <v>380</v>
      </c>
      <c r="R66" s="989"/>
      <c r="S66" s="989"/>
      <c r="T66" s="989"/>
      <c r="U66" s="990"/>
      <c r="V66" s="988" t="s">
        <v>381</v>
      </c>
      <c r="W66" s="989"/>
      <c r="X66" s="989"/>
      <c r="Y66" s="989"/>
      <c r="Z66" s="990"/>
      <c r="AA66" s="988" t="s">
        <v>382</v>
      </c>
      <c r="AB66" s="989"/>
      <c r="AC66" s="989"/>
      <c r="AD66" s="989"/>
      <c r="AE66" s="990"/>
      <c r="AF66" s="994" t="s">
        <v>383</v>
      </c>
      <c r="AG66" s="995"/>
      <c r="AH66" s="995"/>
      <c r="AI66" s="995"/>
      <c r="AJ66" s="996"/>
      <c r="AK66" s="988" t="s">
        <v>384</v>
      </c>
      <c r="AL66" s="983"/>
      <c r="AM66" s="983"/>
      <c r="AN66" s="983"/>
      <c r="AO66" s="984"/>
      <c r="AP66" s="988" t="s">
        <v>385</v>
      </c>
      <c r="AQ66" s="989"/>
      <c r="AR66" s="989"/>
      <c r="AS66" s="989"/>
      <c r="AT66" s="990"/>
      <c r="AU66" s="988" t="s">
        <v>399</v>
      </c>
      <c r="AV66" s="989"/>
      <c r="AW66" s="989"/>
      <c r="AX66" s="989"/>
      <c r="AY66" s="990"/>
      <c r="AZ66" s="988" t="s">
        <v>364</v>
      </c>
      <c r="BA66" s="989"/>
      <c r="BB66" s="989"/>
      <c r="BC66" s="989"/>
      <c r="BD66" s="1002"/>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c r="A67" s="985"/>
      <c r="B67" s="986"/>
      <c r="C67" s="986"/>
      <c r="D67" s="986"/>
      <c r="E67" s="986"/>
      <c r="F67" s="986"/>
      <c r="G67" s="986"/>
      <c r="H67" s="986"/>
      <c r="I67" s="986"/>
      <c r="J67" s="986"/>
      <c r="K67" s="986"/>
      <c r="L67" s="986"/>
      <c r="M67" s="986"/>
      <c r="N67" s="986"/>
      <c r="O67" s="986"/>
      <c r="P67" s="987"/>
      <c r="Q67" s="991"/>
      <c r="R67" s="992"/>
      <c r="S67" s="992"/>
      <c r="T67" s="992"/>
      <c r="U67" s="993"/>
      <c r="V67" s="991"/>
      <c r="W67" s="992"/>
      <c r="X67" s="992"/>
      <c r="Y67" s="992"/>
      <c r="Z67" s="993"/>
      <c r="AA67" s="991"/>
      <c r="AB67" s="992"/>
      <c r="AC67" s="992"/>
      <c r="AD67" s="992"/>
      <c r="AE67" s="993"/>
      <c r="AF67" s="997"/>
      <c r="AG67" s="998"/>
      <c r="AH67" s="998"/>
      <c r="AI67" s="998"/>
      <c r="AJ67" s="999"/>
      <c r="AK67" s="1000"/>
      <c r="AL67" s="986"/>
      <c r="AM67" s="986"/>
      <c r="AN67" s="986"/>
      <c r="AO67" s="987"/>
      <c r="AP67" s="991"/>
      <c r="AQ67" s="992"/>
      <c r="AR67" s="992"/>
      <c r="AS67" s="992"/>
      <c r="AT67" s="993"/>
      <c r="AU67" s="991"/>
      <c r="AV67" s="992"/>
      <c r="AW67" s="992"/>
      <c r="AX67" s="992"/>
      <c r="AY67" s="993"/>
      <c r="AZ67" s="991"/>
      <c r="BA67" s="992"/>
      <c r="BB67" s="992"/>
      <c r="BC67" s="992"/>
      <c r="BD67" s="1003"/>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c r="A68" s="218">
        <v>1</v>
      </c>
      <c r="B68" s="972" t="s">
        <v>552</v>
      </c>
      <c r="C68" s="973"/>
      <c r="D68" s="973"/>
      <c r="E68" s="973"/>
      <c r="F68" s="973"/>
      <c r="G68" s="973"/>
      <c r="H68" s="973"/>
      <c r="I68" s="973"/>
      <c r="J68" s="973"/>
      <c r="K68" s="973"/>
      <c r="L68" s="973"/>
      <c r="M68" s="973"/>
      <c r="N68" s="973"/>
      <c r="O68" s="973"/>
      <c r="P68" s="974"/>
      <c r="Q68" s="975">
        <v>116561</v>
      </c>
      <c r="R68" s="969"/>
      <c r="S68" s="969"/>
      <c r="T68" s="969"/>
      <c r="U68" s="969"/>
      <c r="V68" s="969">
        <v>108305</v>
      </c>
      <c r="W68" s="969"/>
      <c r="X68" s="969"/>
      <c r="Y68" s="969"/>
      <c r="Z68" s="969"/>
      <c r="AA68" s="969">
        <v>8256</v>
      </c>
      <c r="AB68" s="969"/>
      <c r="AC68" s="969"/>
      <c r="AD68" s="969"/>
      <c r="AE68" s="969"/>
      <c r="AF68" s="969">
        <v>15120</v>
      </c>
      <c r="AG68" s="969"/>
      <c r="AH68" s="969"/>
      <c r="AI68" s="969"/>
      <c r="AJ68" s="969"/>
      <c r="AK68" s="969" t="s">
        <v>548</v>
      </c>
      <c r="AL68" s="969"/>
      <c r="AM68" s="969"/>
      <c r="AN68" s="969"/>
      <c r="AO68" s="969"/>
      <c r="AP68" s="969" t="s">
        <v>548</v>
      </c>
      <c r="AQ68" s="969"/>
      <c r="AR68" s="969"/>
      <c r="AS68" s="969"/>
      <c r="AT68" s="969"/>
      <c r="AU68" s="969" t="s">
        <v>548</v>
      </c>
      <c r="AV68" s="969"/>
      <c r="AW68" s="969"/>
      <c r="AX68" s="969"/>
      <c r="AY68" s="969"/>
      <c r="AZ68" s="970"/>
      <c r="BA68" s="970"/>
      <c r="BB68" s="970"/>
      <c r="BC68" s="970"/>
      <c r="BD68" s="971"/>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26.25" customHeight="1">
      <c r="A69" s="220">
        <v>2</v>
      </c>
      <c r="B69" s="961" t="s">
        <v>553</v>
      </c>
      <c r="C69" s="962"/>
      <c r="D69" s="962"/>
      <c r="E69" s="962"/>
      <c r="F69" s="962"/>
      <c r="G69" s="962"/>
      <c r="H69" s="962"/>
      <c r="I69" s="962"/>
      <c r="J69" s="962"/>
      <c r="K69" s="962"/>
      <c r="L69" s="962"/>
      <c r="M69" s="962"/>
      <c r="N69" s="962"/>
      <c r="O69" s="962"/>
      <c r="P69" s="963"/>
      <c r="Q69" s="964">
        <v>290</v>
      </c>
      <c r="R69" s="958"/>
      <c r="S69" s="958"/>
      <c r="T69" s="958"/>
      <c r="U69" s="958"/>
      <c r="V69" s="958">
        <v>250</v>
      </c>
      <c r="W69" s="958"/>
      <c r="X69" s="958"/>
      <c r="Y69" s="958"/>
      <c r="Z69" s="958"/>
      <c r="AA69" s="958">
        <v>40</v>
      </c>
      <c r="AB69" s="958"/>
      <c r="AC69" s="958"/>
      <c r="AD69" s="958"/>
      <c r="AE69" s="958"/>
      <c r="AF69" s="958">
        <v>40</v>
      </c>
      <c r="AG69" s="958"/>
      <c r="AH69" s="958"/>
      <c r="AI69" s="958"/>
      <c r="AJ69" s="958"/>
      <c r="AK69" s="958" t="s">
        <v>548</v>
      </c>
      <c r="AL69" s="958"/>
      <c r="AM69" s="958"/>
      <c r="AN69" s="958"/>
      <c r="AO69" s="958"/>
      <c r="AP69" s="958" t="s">
        <v>548</v>
      </c>
      <c r="AQ69" s="958"/>
      <c r="AR69" s="958"/>
      <c r="AS69" s="958"/>
      <c r="AT69" s="958"/>
      <c r="AU69" s="958" t="s">
        <v>548</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26.25" customHeight="1">
      <c r="A70" s="220">
        <v>3</v>
      </c>
      <c r="B70" s="961" t="s">
        <v>554</v>
      </c>
      <c r="C70" s="962"/>
      <c r="D70" s="962"/>
      <c r="E70" s="962"/>
      <c r="F70" s="962"/>
      <c r="G70" s="962"/>
      <c r="H70" s="962"/>
      <c r="I70" s="962"/>
      <c r="J70" s="962"/>
      <c r="K70" s="962"/>
      <c r="L70" s="962"/>
      <c r="M70" s="962"/>
      <c r="N70" s="962"/>
      <c r="O70" s="962"/>
      <c r="P70" s="963"/>
      <c r="Q70" s="964">
        <v>1428744</v>
      </c>
      <c r="R70" s="958"/>
      <c r="S70" s="958"/>
      <c r="T70" s="958"/>
      <c r="U70" s="958"/>
      <c r="V70" s="958">
        <v>1401874</v>
      </c>
      <c r="W70" s="958"/>
      <c r="X70" s="958"/>
      <c r="Y70" s="958"/>
      <c r="Z70" s="958"/>
      <c r="AA70" s="958">
        <v>26871</v>
      </c>
      <c r="AB70" s="958"/>
      <c r="AC70" s="958"/>
      <c r="AD70" s="958"/>
      <c r="AE70" s="958"/>
      <c r="AF70" s="958">
        <v>26871</v>
      </c>
      <c r="AG70" s="958"/>
      <c r="AH70" s="958"/>
      <c r="AI70" s="958"/>
      <c r="AJ70" s="958"/>
      <c r="AK70" s="958">
        <v>12578</v>
      </c>
      <c r="AL70" s="958"/>
      <c r="AM70" s="958"/>
      <c r="AN70" s="958"/>
      <c r="AO70" s="958"/>
      <c r="AP70" s="958" t="s">
        <v>548</v>
      </c>
      <c r="AQ70" s="958"/>
      <c r="AR70" s="958"/>
      <c r="AS70" s="958"/>
      <c r="AT70" s="958"/>
      <c r="AU70" s="958" t="s">
        <v>548</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26.25" customHeight="1">
      <c r="A71" s="220">
        <v>4</v>
      </c>
      <c r="B71" s="961" t="s">
        <v>555</v>
      </c>
      <c r="C71" s="962"/>
      <c r="D71" s="962"/>
      <c r="E71" s="962"/>
      <c r="F71" s="962"/>
      <c r="G71" s="962"/>
      <c r="H71" s="962"/>
      <c r="I71" s="962"/>
      <c r="J71" s="962"/>
      <c r="K71" s="962"/>
      <c r="L71" s="962"/>
      <c r="M71" s="962"/>
      <c r="N71" s="962"/>
      <c r="O71" s="962"/>
      <c r="P71" s="963"/>
      <c r="Q71" s="964">
        <v>38877</v>
      </c>
      <c r="R71" s="958"/>
      <c r="S71" s="958"/>
      <c r="T71" s="958"/>
      <c r="U71" s="958"/>
      <c r="V71" s="958">
        <v>35991</v>
      </c>
      <c r="W71" s="958"/>
      <c r="X71" s="958"/>
      <c r="Y71" s="958"/>
      <c r="Z71" s="958"/>
      <c r="AA71" s="958">
        <v>2886</v>
      </c>
      <c r="AB71" s="958"/>
      <c r="AC71" s="958"/>
      <c r="AD71" s="958"/>
      <c r="AE71" s="958"/>
      <c r="AF71" s="958">
        <v>27482</v>
      </c>
      <c r="AG71" s="958"/>
      <c r="AH71" s="958"/>
      <c r="AI71" s="958"/>
      <c r="AJ71" s="958"/>
      <c r="AK71" s="958" t="s">
        <v>548</v>
      </c>
      <c r="AL71" s="958"/>
      <c r="AM71" s="958"/>
      <c r="AN71" s="958"/>
      <c r="AO71" s="958"/>
      <c r="AP71" s="958">
        <v>96454</v>
      </c>
      <c r="AQ71" s="958"/>
      <c r="AR71" s="958"/>
      <c r="AS71" s="958"/>
      <c r="AT71" s="958"/>
      <c r="AU71" s="958" t="s">
        <v>548</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26.25" customHeight="1">
      <c r="A72" s="220">
        <v>5</v>
      </c>
      <c r="B72" s="961" t="s">
        <v>556</v>
      </c>
      <c r="C72" s="962"/>
      <c r="D72" s="962"/>
      <c r="E72" s="962"/>
      <c r="F72" s="962"/>
      <c r="G72" s="962"/>
      <c r="H72" s="962"/>
      <c r="I72" s="962"/>
      <c r="J72" s="962"/>
      <c r="K72" s="962"/>
      <c r="L72" s="962"/>
      <c r="M72" s="962"/>
      <c r="N72" s="962"/>
      <c r="O72" s="962"/>
      <c r="P72" s="963"/>
      <c r="Q72" s="964">
        <v>6104</v>
      </c>
      <c r="R72" s="958"/>
      <c r="S72" s="958"/>
      <c r="T72" s="958"/>
      <c r="U72" s="958"/>
      <c r="V72" s="958">
        <v>5983</v>
      </c>
      <c r="W72" s="958"/>
      <c r="X72" s="958"/>
      <c r="Y72" s="958"/>
      <c r="Z72" s="958"/>
      <c r="AA72" s="958">
        <v>121</v>
      </c>
      <c r="AB72" s="958"/>
      <c r="AC72" s="958"/>
      <c r="AD72" s="958"/>
      <c r="AE72" s="958"/>
      <c r="AF72" s="958">
        <v>17694</v>
      </c>
      <c r="AG72" s="958"/>
      <c r="AH72" s="958"/>
      <c r="AI72" s="958"/>
      <c r="AJ72" s="958"/>
      <c r="AK72" s="958" t="s">
        <v>548</v>
      </c>
      <c r="AL72" s="958"/>
      <c r="AM72" s="958"/>
      <c r="AN72" s="958"/>
      <c r="AO72" s="958"/>
      <c r="AP72" s="958">
        <v>24010</v>
      </c>
      <c r="AQ72" s="958"/>
      <c r="AR72" s="958"/>
      <c r="AS72" s="958"/>
      <c r="AT72" s="958"/>
      <c r="AU72" s="958" t="s">
        <v>548</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c r="A88" s="222" t="s">
        <v>376</v>
      </c>
      <c r="B88" s="924" t="s">
        <v>400</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87207</v>
      </c>
      <c r="AG88" s="946"/>
      <c r="AH88" s="946"/>
      <c r="AI88" s="946"/>
      <c r="AJ88" s="946"/>
      <c r="AK88" s="950"/>
      <c r="AL88" s="950"/>
      <c r="AM88" s="950"/>
      <c r="AN88" s="950"/>
      <c r="AO88" s="950"/>
      <c r="AP88" s="946">
        <v>120464</v>
      </c>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24" t="s">
        <v>401</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v>164</v>
      </c>
      <c r="CS102" s="940"/>
      <c r="CT102" s="940"/>
      <c r="CU102" s="940"/>
      <c r="CV102" s="941"/>
      <c r="CW102" s="939">
        <v>84</v>
      </c>
      <c r="CX102" s="940"/>
      <c r="CY102" s="940"/>
      <c r="CZ102" s="940"/>
      <c r="DA102" s="941"/>
      <c r="DB102" s="939" t="s">
        <v>562</v>
      </c>
      <c r="DC102" s="940"/>
      <c r="DD102" s="940"/>
      <c r="DE102" s="940"/>
      <c r="DF102" s="941"/>
      <c r="DG102" s="939" t="s">
        <v>562</v>
      </c>
      <c r="DH102" s="940"/>
      <c r="DI102" s="940"/>
      <c r="DJ102" s="940"/>
      <c r="DK102" s="941"/>
      <c r="DL102" s="939" t="s">
        <v>562</v>
      </c>
      <c r="DM102" s="940"/>
      <c r="DN102" s="940"/>
      <c r="DO102" s="940"/>
      <c r="DP102" s="941"/>
      <c r="DQ102" s="939" t="s">
        <v>562</v>
      </c>
      <c r="DR102" s="940"/>
      <c r="DS102" s="940"/>
      <c r="DT102" s="940"/>
      <c r="DU102" s="941"/>
      <c r="DV102" s="924"/>
      <c r="DW102" s="925"/>
      <c r="DX102" s="925"/>
      <c r="DY102" s="925"/>
      <c r="DZ102" s="926"/>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402</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403</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29" t="s">
        <v>406</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407</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c r="A109" s="882" t="s">
        <v>408</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409</v>
      </c>
      <c r="AB109" s="883"/>
      <c r="AC109" s="883"/>
      <c r="AD109" s="883"/>
      <c r="AE109" s="884"/>
      <c r="AF109" s="885" t="s">
        <v>410</v>
      </c>
      <c r="AG109" s="883"/>
      <c r="AH109" s="883"/>
      <c r="AI109" s="883"/>
      <c r="AJ109" s="884"/>
      <c r="AK109" s="885" t="s">
        <v>294</v>
      </c>
      <c r="AL109" s="883"/>
      <c r="AM109" s="883"/>
      <c r="AN109" s="883"/>
      <c r="AO109" s="884"/>
      <c r="AP109" s="885" t="s">
        <v>411</v>
      </c>
      <c r="AQ109" s="883"/>
      <c r="AR109" s="883"/>
      <c r="AS109" s="883"/>
      <c r="AT109" s="916"/>
      <c r="AU109" s="882" t="s">
        <v>408</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409</v>
      </c>
      <c r="BR109" s="883"/>
      <c r="BS109" s="883"/>
      <c r="BT109" s="883"/>
      <c r="BU109" s="884"/>
      <c r="BV109" s="885" t="s">
        <v>410</v>
      </c>
      <c r="BW109" s="883"/>
      <c r="BX109" s="883"/>
      <c r="BY109" s="883"/>
      <c r="BZ109" s="884"/>
      <c r="CA109" s="885" t="s">
        <v>294</v>
      </c>
      <c r="CB109" s="883"/>
      <c r="CC109" s="883"/>
      <c r="CD109" s="883"/>
      <c r="CE109" s="884"/>
      <c r="CF109" s="923" t="s">
        <v>411</v>
      </c>
      <c r="CG109" s="923"/>
      <c r="CH109" s="923"/>
      <c r="CI109" s="923"/>
      <c r="CJ109" s="923"/>
      <c r="CK109" s="885" t="s">
        <v>412</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409</v>
      </c>
      <c r="DH109" s="883"/>
      <c r="DI109" s="883"/>
      <c r="DJ109" s="883"/>
      <c r="DK109" s="884"/>
      <c r="DL109" s="885" t="s">
        <v>410</v>
      </c>
      <c r="DM109" s="883"/>
      <c r="DN109" s="883"/>
      <c r="DO109" s="883"/>
      <c r="DP109" s="884"/>
      <c r="DQ109" s="885" t="s">
        <v>294</v>
      </c>
      <c r="DR109" s="883"/>
      <c r="DS109" s="883"/>
      <c r="DT109" s="883"/>
      <c r="DU109" s="884"/>
      <c r="DV109" s="885" t="s">
        <v>411</v>
      </c>
      <c r="DW109" s="883"/>
      <c r="DX109" s="883"/>
      <c r="DY109" s="883"/>
      <c r="DZ109" s="916"/>
    </row>
    <row r="110" spans="1:131" s="212" customFormat="1" ht="26.25" customHeight="1">
      <c r="A110" s="794" t="s">
        <v>413</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3443062</v>
      </c>
      <c r="AB110" s="876"/>
      <c r="AC110" s="876"/>
      <c r="AD110" s="876"/>
      <c r="AE110" s="877"/>
      <c r="AF110" s="878">
        <v>3817091</v>
      </c>
      <c r="AG110" s="876"/>
      <c r="AH110" s="876"/>
      <c r="AI110" s="876"/>
      <c r="AJ110" s="877"/>
      <c r="AK110" s="878">
        <v>3656832</v>
      </c>
      <c r="AL110" s="876"/>
      <c r="AM110" s="876"/>
      <c r="AN110" s="876"/>
      <c r="AO110" s="877"/>
      <c r="AP110" s="879">
        <v>16.8</v>
      </c>
      <c r="AQ110" s="880"/>
      <c r="AR110" s="880"/>
      <c r="AS110" s="880"/>
      <c r="AT110" s="881"/>
      <c r="AU110" s="917" t="s">
        <v>69</v>
      </c>
      <c r="AV110" s="918"/>
      <c r="AW110" s="918"/>
      <c r="AX110" s="918"/>
      <c r="AY110" s="918"/>
      <c r="AZ110" s="847" t="s">
        <v>414</v>
      </c>
      <c r="BA110" s="795"/>
      <c r="BB110" s="795"/>
      <c r="BC110" s="795"/>
      <c r="BD110" s="795"/>
      <c r="BE110" s="795"/>
      <c r="BF110" s="795"/>
      <c r="BG110" s="795"/>
      <c r="BH110" s="795"/>
      <c r="BI110" s="795"/>
      <c r="BJ110" s="795"/>
      <c r="BK110" s="795"/>
      <c r="BL110" s="795"/>
      <c r="BM110" s="795"/>
      <c r="BN110" s="795"/>
      <c r="BO110" s="795"/>
      <c r="BP110" s="796"/>
      <c r="BQ110" s="848">
        <v>33004314</v>
      </c>
      <c r="BR110" s="829"/>
      <c r="BS110" s="829"/>
      <c r="BT110" s="829"/>
      <c r="BU110" s="829"/>
      <c r="BV110" s="829">
        <v>30330297</v>
      </c>
      <c r="BW110" s="829"/>
      <c r="BX110" s="829"/>
      <c r="BY110" s="829"/>
      <c r="BZ110" s="829"/>
      <c r="CA110" s="829">
        <v>28709846</v>
      </c>
      <c r="CB110" s="829"/>
      <c r="CC110" s="829"/>
      <c r="CD110" s="829"/>
      <c r="CE110" s="829"/>
      <c r="CF110" s="853">
        <v>131.9</v>
      </c>
      <c r="CG110" s="854"/>
      <c r="CH110" s="854"/>
      <c r="CI110" s="854"/>
      <c r="CJ110" s="854"/>
      <c r="CK110" s="913" t="s">
        <v>415</v>
      </c>
      <c r="CL110" s="806"/>
      <c r="CM110" s="847" t="s">
        <v>416</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c r="A111" s="761" t="s">
        <v>417</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418</v>
      </c>
      <c r="BA111" s="739"/>
      <c r="BB111" s="739"/>
      <c r="BC111" s="739"/>
      <c r="BD111" s="739"/>
      <c r="BE111" s="739"/>
      <c r="BF111" s="739"/>
      <c r="BG111" s="739"/>
      <c r="BH111" s="739"/>
      <c r="BI111" s="739"/>
      <c r="BJ111" s="739"/>
      <c r="BK111" s="739"/>
      <c r="BL111" s="739"/>
      <c r="BM111" s="739"/>
      <c r="BN111" s="739"/>
      <c r="BO111" s="739"/>
      <c r="BP111" s="740"/>
      <c r="BQ111" s="803">
        <v>2444</v>
      </c>
      <c r="BR111" s="804"/>
      <c r="BS111" s="804"/>
      <c r="BT111" s="804"/>
      <c r="BU111" s="804"/>
      <c r="BV111" s="804">
        <v>2330</v>
      </c>
      <c r="BW111" s="804"/>
      <c r="BX111" s="804"/>
      <c r="BY111" s="804"/>
      <c r="BZ111" s="804"/>
      <c r="CA111" s="804">
        <v>2221</v>
      </c>
      <c r="CB111" s="804"/>
      <c r="CC111" s="804"/>
      <c r="CD111" s="804"/>
      <c r="CE111" s="804"/>
      <c r="CF111" s="862">
        <v>0</v>
      </c>
      <c r="CG111" s="863"/>
      <c r="CH111" s="863"/>
      <c r="CI111" s="863"/>
      <c r="CJ111" s="863"/>
      <c r="CK111" s="914"/>
      <c r="CL111" s="808"/>
      <c r="CM111" s="802" t="s">
        <v>419</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c r="A112" s="899" t="s">
        <v>420</v>
      </c>
      <c r="B112" s="900"/>
      <c r="C112" s="739" t="s">
        <v>421</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422</v>
      </c>
      <c r="BA112" s="739"/>
      <c r="BB112" s="739"/>
      <c r="BC112" s="739"/>
      <c r="BD112" s="739"/>
      <c r="BE112" s="739"/>
      <c r="BF112" s="739"/>
      <c r="BG112" s="739"/>
      <c r="BH112" s="739"/>
      <c r="BI112" s="739"/>
      <c r="BJ112" s="739"/>
      <c r="BK112" s="739"/>
      <c r="BL112" s="739"/>
      <c r="BM112" s="739"/>
      <c r="BN112" s="739"/>
      <c r="BO112" s="739"/>
      <c r="BP112" s="740"/>
      <c r="BQ112" s="803">
        <v>7026325</v>
      </c>
      <c r="BR112" s="804"/>
      <c r="BS112" s="804"/>
      <c r="BT112" s="804"/>
      <c r="BU112" s="804"/>
      <c r="BV112" s="804">
        <v>9240583</v>
      </c>
      <c r="BW112" s="804"/>
      <c r="BX112" s="804"/>
      <c r="BY112" s="804"/>
      <c r="BZ112" s="804"/>
      <c r="CA112" s="804">
        <v>8526183</v>
      </c>
      <c r="CB112" s="804"/>
      <c r="CC112" s="804"/>
      <c r="CD112" s="804"/>
      <c r="CE112" s="804"/>
      <c r="CF112" s="862">
        <v>39.200000000000003</v>
      </c>
      <c r="CG112" s="863"/>
      <c r="CH112" s="863"/>
      <c r="CI112" s="863"/>
      <c r="CJ112" s="863"/>
      <c r="CK112" s="914"/>
      <c r="CL112" s="808"/>
      <c r="CM112" s="802" t="s">
        <v>423</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c r="A113" s="901"/>
      <c r="B113" s="902"/>
      <c r="C113" s="739" t="s">
        <v>424</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633323</v>
      </c>
      <c r="AB113" s="906"/>
      <c r="AC113" s="906"/>
      <c r="AD113" s="906"/>
      <c r="AE113" s="907"/>
      <c r="AF113" s="908">
        <v>678773</v>
      </c>
      <c r="AG113" s="906"/>
      <c r="AH113" s="906"/>
      <c r="AI113" s="906"/>
      <c r="AJ113" s="907"/>
      <c r="AK113" s="908">
        <v>675539</v>
      </c>
      <c r="AL113" s="906"/>
      <c r="AM113" s="906"/>
      <c r="AN113" s="906"/>
      <c r="AO113" s="907"/>
      <c r="AP113" s="909">
        <v>3.1</v>
      </c>
      <c r="AQ113" s="910"/>
      <c r="AR113" s="910"/>
      <c r="AS113" s="910"/>
      <c r="AT113" s="911"/>
      <c r="AU113" s="919"/>
      <c r="AV113" s="920"/>
      <c r="AW113" s="920"/>
      <c r="AX113" s="920"/>
      <c r="AY113" s="920"/>
      <c r="AZ113" s="802" t="s">
        <v>425</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426</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c r="A114" s="901"/>
      <c r="B114" s="902"/>
      <c r="C114" s="739" t="s">
        <v>427</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428</v>
      </c>
      <c r="BA114" s="739"/>
      <c r="BB114" s="739"/>
      <c r="BC114" s="739"/>
      <c r="BD114" s="739"/>
      <c r="BE114" s="739"/>
      <c r="BF114" s="739"/>
      <c r="BG114" s="739"/>
      <c r="BH114" s="739"/>
      <c r="BI114" s="739"/>
      <c r="BJ114" s="739"/>
      <c r="BK114" s="739"/>
      <c r="BL114" s="739"/>
      <c r="BM114" s="739"/>
      <c r="BN114" s="739"/>
      <c r="BO114" s="739"/>
      <c r="BP114" s="740"/>
      <c r="BQ114" s="803">
        <v>3529451</v>
      </c>
      <c r="BR114" s="804"/>
      <c r="BS114" s="804"/>
      <c r="BT114" s="804"/>
      <c r="BU114" s="804"/>
      <c r="BV114" s="804">
        <v>3917460</v>
      </c>
      <c r="BW114" s="804"/>
      <c r="BX114" s="804"/>
      <c r="BY114" s="804"/>
      <c r="BZ114" s="804"/>
      <c r="CA114" s="804">
        <v>3996930</v>
      </c>
      <c r="CB114" s="804"/>
      <c r="CC114" s="804"/>
      <c r="CD114" s="804"/>
      <c r="CE114" s="804"/>
      <c r="CF114" s="862">
        <v>18.399999999999999</v>
      </c>
      <c r="CG114" s="863"/>
      <c r="CH114" s="863"/>
      <c r="CI114" s="863"/>
      <c r="CJ114" s="863"/>
      <c r="CK114" s="914"/>
      <c r="CL114" s="808"/>
      <c r="CM114" s="802" t="s">
        <v>429</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c r="A115" s="901"/>
      <c r="B115" s="902"/>
      <c r="C115" s="739" t="s">
        <v>430</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v>119</v>
      </c>
      <c r="AB115" s="906"/>
      <c r="AC115" s="906"/>
      <c r="AD115" s="906"/>
      <c r="AE115" s="907"/>
      <c r="AF115" s="908">
        <v>119</v>
      </c>
      <c r="AG115" s="906"/>
      <c r="AH115" s="906"/>
      <c r="AI115" s="906"/>
      <c r="AJ115" s="907"/>
      <c r="AK115" s="908">
        <v>115</v>
      </c>
      <c r="AL115" s="906"/>
      <c r="AM115" s="906"/>
      <c r="AN115" s="906"/>
      <c r="AO115" s="907"/>
      <c r="AP115" s="909">
        <v>0</v>
      </c>
      <c r="AQ115" s="910"/>
      <c r="AR115" s="910"/>
      <c r="AS115" s="910"/>
      <c r="AT115" s="911"/>
      <c r="AU115" s="919"/>
      <c r="AV115" s="920"/>
      <c r="AW115" s="920"/>
      <c r="AX115" s="920"/>
      <c r="AY115" s="920"/>
      <c r="AZ115" s="802" t="s">
        <v>431</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432</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c r="A116" s="903"/>
      <c r="B116" s="904"/>
      <c r="C116" s="826" t="s">
        <v>433</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434</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435</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436</v>
      </c>
      <c r="Z117" s="884"/>
      <c r="AA117" s="889">
        <v>4076504</v>
      </c>
      <c r="AB117" s="890"/>
      <c r="AC117" s="890"/>
      <c r="AD117" s="890"/>
      <c r="AE117" s="891"/>
      <c r="AF117" s="892">
        <v>4495983</v>
      </c>
      <c r="AG117" s="890"/>
      <c r="AH117" s="890"/>
      <c r="AI117" s="890"/>
      <c r="AJ117" s="891"/>
      <c r="AK117" s="892">
        <v>4332486</v>
      </c>
      <c r="AL117" s="890"/>
      <c r="AM117" s="890"/>
      <c r="AN117" s="890"/>
      <c r="AO117" s="891"/>
      <c r="AP117" s="893"/>
      <c r="AQ117" s="894"/>
      <c r="AR117" s="894"/>
      <c r="AS117" s="894"/>
      <c r="AT117" s="895"/>
      <c r="AU117" s="919"/>
      <c r="AV117" s="920"/>
      <c r="AW117" s="920"/>
      <c r="AX117" s="920"/>
      <c r="AY117" s="920"/>
      <c r="AZ117" s="850" t="s">
        <v>437</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438</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c r="A118" s="882" t="s">
        <v>412</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409</v>
      </c>
      <c r="AB118" s="883"/>
      <c r="AC118" s="883"/>
      <c r="AD118" s="883"/>
      <c r="AE118" s="884"/>
      <c r="AF118" s="885" t="s">
        <v>410</v>
      </c>
      <c r="AG118" s="883"/>
      <c r="AH118" s="883"/>
      <c r="AI118" s="883"/>
      <c r="AJ118" s="884"/>
      <c r="AK118" s="885" t="s">
        <v>294</v>
      </c>
      <c r="AL118" s="883"/>
      <c r="AM118" s="883"/>
      <c r="AN118" s="883"/>
      <c r="AO118" s="884"/>
      <c r="AP118" s="886" t="s">
        <v>411</v>
      </c>
      <c r="AQ118" s="887"/>
      <c r="AR118" s="887"/>
      <c r="AS118" s="887"/>
      <c r="AT118" s="888"/>
      <c r="AU118" s="919"/>
      <c r="AV118" s="920"/>
      <c r="AW118" s="920"/>
      <c r="AX118" s="920"/>
      <c r="AY118" s="920"/>
      <c r="AZ118" s="825" t="s">
        <v>439</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440</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c r="A119" s="805" t="s">
        <v>415</v>
      </c>
      <c r="B119" s="806"/>
      <c r="C119" s="847" t="s">
        <v>416</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441</v>
      </c>
      <c r="BP119" s="865"/>
      <c r="BQ119" s="866">
        <v>43562534</v>
      </c>
      <c r="BR119" s="832"/>
      <c r="BS119" s="832"/>
      <c r="BT119" s="832"/>
      <c r="BU119" s="832"/>
      <c r="BV119" s="832">
        <v>43490670</v>
      </c>
      <c r="BW119" s="832"/>
      <c r="BX119" s="832"/>
      <c r="BY119" s="832"/>
      <c r="BZ119" s="832"/>
      <c r="CA119" s="832">
        <v>41235180</v>
      </c>
      <c r="CB119" s="832"/>
      <c r="CC119" s="832"/>
      <c r="CD119" s="832"/>
      <c r="CE119" s="832"/>
      <c r="CF119" s="735"/>
      <c r="CG119" s="736"/>
      <c r="CH119" s="736"/>
      <c r="CI119" s="736"/>
      <c r="CJ119" s="821"/>
      <c r="CK119" s="915"/>
      <c r="CL119" s="810"/>
      <c r="CM119" s="825" t="s">
        <v>442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v>2444</v>
      </c>
      <c r="DH119" s="751"/>
      <c r="DI119" s="751"/>
      <c r="DJ119" s="751"/>
      <c r="DK119" s="752"/>
      <c r="DL119" s="753">
        <v>2330</v>
      </c>
      <c r="DM119" s="751"/>
      <c r="DN119" s="751"/>
      <c r="DO119" s="751"/>
      <c r="DP119" s="752"/>
      <c r="DQ119" s="753">
        <v>2221</v>
      </c>
      <c r="DR119" s="751"/>
      <c r="DS119" s="751"/>
      <c r="DT119" s="751"/>
      <c r="DU119" s="752"/>
      <c r="DV119" s="835">
        <v>0</v>
      </c>
      <c r="DW119" s="836"/>
      <c r="DX119" s="836"/>
      <c r="DY119" s="836"/>
      <c r="DZ119" s="837"/>
    </row>
    <row r="120" spans="1:130" s="212" customFormat="1" ht="26.25" customHeight="1">
      <c r="A120" s="807"/>
      <c r="B120" s="808"/>
      <c r="C120" s="802" t="s">
        <v>419</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443</v>
      </c>
      <c r="AV120" s="868"/>
      <c r="AW120" s="868"/>
      <c r="AX120" s="868"/>
      <c r="AY120" s="869"/>
      <c r="AZ120" s="847" t="s">
        <v>444</v>
      </c>
      <c r="BA120" s="795"/>
      <c r="BB120" s="795"/>
      <c r="BC120" s="795"/>
      <c r="BD120" s="795"/>
      <c r="BE120" s="795"/>
      <c r="BF120" s="795"/>
      <c r="BG120" s="795"/>
      <c r="BH120" s="795"/>
      <c r="BI120" s="795"/>
      <c r="BJ120" s="795"/>
      <c r="BK120" s="795"/>
      <c r="BL120" s="795"/>
      <c r="BM120" s="795"/>
      <c r="BN120" s="795"/>
      <c r="BO120" s="795"/>
      <c r="BP120" s="796"/>
      <c r="BQ120" s="848">
        <v>8887520</v>
      </c>
      <c r="BR120" s="829"/>
      <c r="BS120" s="829"/>
      <c r="BT120" s="829"/>
      <c r="BU120" s="829"/>
      <c r="BV120" s="829">
        <v>8062348</v>
      </c>
      <c r="BW120" s="829"/>
      <c r="BX120" s="829"/>
      <c r="BY120" s="829"/>
      <c r="BZ120" s="829"/>
      <c r="CA120" s="829">
        <v>6772596</v>
      </c>
      <c r="CB120" s="829"/>
      <c r="CC120" s="829"/>
      <c r="CD120" s="829"/>
      <c r="CE120" s="829"/>
      <c r="CF120" s="853">
        <v>31.1</v>
      </c>
      <c r="CG120" s="854"/>
      <c r="CH120" s="854"/>
      <c r="CI120" s="854"/>
      <c r="CJ120" s="854"/>
      <c r="CK120" s="855" t="s">
        <v>445</v>
      </c>
      <c r="CL120" s="839"/>
      <c r="CM120" s="839"/>
      <c r="CN120" s="839"/>
      <c r="CO120" s="840"/>
      <c r="CP120" s="859" t="s">
        <v>394</v>
      </c>
      <c r="CQ120" s="860"/>
      <c r="CR120" s="860"/>
      <c r="CS120" s="860"/>
      <c r="CT120" s="860"/>
      <c r="CU120" s="860"/>
      <c r="CV120" s="860"/>
      <c r="CW120" s="860"/>
      <c r="CX120" s="860"/>
      <c r="CY120" s="860"/>
      <c r="CZ120" s="860"/>
      <c r="DA120" s="860"/>
      <c r="DB120" s="860"/>
      <c r="DC120" s="860"/>
      <c r="DD120" s="860"/>
      <c r="DE120" s="860"/>
      <c r="DF120" s="861"/>
      <c r="DG120" s="848">
        <v>6291951</v>
      </c>
      <c r="DH120" s="829"/>
      <c r="DI120" s="829"/>
      <c r="DJ120" s="829"/>
      <c r="DK120" s="829"/>
      <c r="DL120" s="829">
        <v>6246116</v>
      </c>
      <c r="DM120" s="829"/>
      <c r="DN120" s="829"/>
      <c r="DO120" s="829"/>
      <c r="DP120" s="829"/>
      <c r="DQ120" s="829">
        <v>5748930</v>
      </c>
      <c r="DR120" s="829"/>
      <c r="DS120" s="829"/>
      <c r="DT120" s="829"/>
      <c r="DU120" s="829"/>
      <c r="DV120" s="830">
        <v>26.4</v>
      </c>
      <c r="DW120" s="830"/>
      <c r="DX120" s="830"/>
      <c r="DY120" s="830"/>
      <c r="DZ120" s="831"/>
    </row>
    <row r="121" spans="1:130" s="212" customFormat="1" ht="26.25" customHeight="1">
      <c r="A121" s="807"/>
      <c r="B121" s="808"/>
      <c r="C121" s="850" t="s">
        <v>446</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447</v>
      </c>
      <c r="BA121" s="739"/>
      <c r="BB121" s="739"/>
      <c r="BC121" s="739"/>
      <c r="BD121" s="739"/>
      <c r="BE121" s="739"/>
      <c r="BF121" s="739"/>
      <c r="BG121" s="739"/>
      <c r="BH121" s="739"/>
      <c r="BI121" s="739"/>
      <c r="BJ121" s="739"/>
      <c r="BK121" s="739"/>
      <c r="BL121" s="739"/>
      <c r="BM121" s="739"/>
      <c r="BN121" s="739"/>
      <c r="BO121" s="739"/>
      <c r="BP121" s="740"/>
      <c r="BQ121" s="803">
        <v>9806922</v>
      </c>
      <c r="BR121" s="804"/>
      <c r="BS121" s="804"/>
      <c r="BT121" s="804"/>
      <c r="BU121" s="804"/>
      <c r="BV121" s="804">
        <v>8976017</v>
      </c>
      <c r="BW121" s="804"/>
      <c r="BX121" s="804"/>
      <c r="BY121" s="804"/>
      <c r="BZ121" s="804"/>
      <c r="CA121" s="804">
        <v>8611792</v>
      </c>
      <c r="CB121" s="804"/>
      <c r="CC121" s="804"/>
      <c r="CD121" s="804"/>
      <c r="CE121" s="804"/>
      <c r="CF121" s="862">
        <v>39.6</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717139</v>
      </c>
      <c r="DH121" s="804"/>
      <c r="DI121" s="804"/>
      <c r="DJ121" s="804"/>
      <c r="DK121" s="804"/>
      <c r="DL121" s="804">
        <v>2986001</v>
      </c>
      <c r="DM121" s="804"/>
      <c r="DN121" s="804"/>
      <c r="DO121" s="804"/>
      <c r="DP121" s="804"/>
      <c r="DQ121" s="804">
        <v>2768592</v>
      </c>
      <c r="DR121" s="804"/>
      <c r="DS121" s="804"/>
      <c r="DT121" s="804"/>
      <c r="DU121" s="804"/>
      <c r="DV121" s="781">
        <v>12.7</v>
      </c>
      <c r="DW121" s="781"/>
      <c r="DX121" s="781"/>
      <c r="DY121" s="781"/>
      <c r="DZ121" s="782"/>
    </row>
    <row r="122" spans="1:130" s="212" customFormat="1" ht="26.25" customHeight="1">
      <c r="A122" s="807"/>
      <c r="B122" s="808"/>
      <c r="C122" s="802" t="s">
        <v>429</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448</v>
      </c>
      <c r="BA122" s="826"/>
      <c r="BB122" s="826"/>
      <c r="BC122" s="826"/>
      <c r="BD122" s="826"/>
      <c r="BE122" s="826"/>
      <c r="BF122" s="826"/>
      <c r="BG122" s="826"/>
      <c r="BH122" s="826"/>
      <c r="BI122" s="826"/>
      <c r="BJ122" s="826"/>
      <c r="BK122" s="826"/>
      <c r="BL122" s="826"/>
      <c r="BM122" s="826"/>
      <c r="BN122" s="826"/>
      <c r="BO122" s="826"/>
      <c r="BP122" s="827"/>
      <c r="BQ122" s="866">
        <v>32465167</v>
      </c>
      <c r="BR122" s="832"/>
      <c r="BS122" s="832"/>
      <c r="BT122" s="832"/>
      <c r="BU122" s="832"/>
      <c r="BV122" s="832">
        <v>30841338</v>
      </c>
      <c r="BW122" s="832"/>
      <c r="BX122" s="832"/>
      <c r="BY122" s="832"/>
      <c r="BZ122" s="832"/>
      <c r="CA122" s="832">
        <v>29480630</v>
      </c>
      <c r="CB122" s="832"/>
      <c r="CC122" s="832"/>
      <c r="CD122" s="832"/>
      <c r="CE122" s="832"/>
      <c r="CF122" s="833">
        <v>135.5</v>
      </c>
      <c r="CG122" s="834"/>
      <c r="CH122" s="834"/>
      <c r="CI122" s="834"/>
      <c r="CJ122" s="834"/>
      <c r="CK122" s="856"/>
      <c r="CL122" s="842"/>
      <c r="CM122" s="842"/>
      <c r="CN122" s="842"/>
      <c r="CO122" s="843"/>
      <c r="CP122" s="822" t="s">
        <v>391</v>
      </c>
      <c r="CQ122" s="823"/>
      <c r="CR122" s="823"/>
      <c r="CS122" s="823"/>
      <c r="CT122" s="823"/>
      <c r="CU122" s="823"/>
      <c r="CV122" s="823"/>
      <c r="CW122" s="823"/>
      <c r="CX122" s="823"/>
      <c r="CY122" s="823"/>
      <c r="CZ122" s="823"/>
      <c r="DA122" s="823"/>
      <c r="DB122" s="823"/>
      <c r="DC122" s="823"/>
      <c r="DD122" s="823"/>
      <c r="DE122" s="823"/>
      <c r="DF122" s="824"/>
      <c r="DG122" s="803">
        <v>17235</v>
      </c>
      <c r="DH122" s="804"/>
      <c r="DI122" s="804"/>
      <c r="DJ122" s="804"/>
      <c r="DK122" s="804"/>
      <c r="DL122" s="804">
        <v>8466</v>
      </c>
      <c r="DM122" s="804"/>
      <c r="DN122" s="804"/>
      <c r="DO122" s="804"/>
      <c r="DP122" s="804"/>
      <c r="DQ122" s="804">
        <v>8661</v>
      </c>
      <c r="DR122" s="804"/>
      <c r="DS122" s="804"/>
      <c r="DT122" s="804"/>
      <c r="DU122" s="804"/>
      <c r="DV122" s="781">
        <v>0</v>
      </c>
      <c r="DW122" s="781"/>
      <c r="DX122" s="781"/>
      <c r="DY122" s="781"/>
      <c r="DZ122" s="782"/>
    </row>
    <row r="123" spans="1:130" s="212" customFormat="1" ht="26.25" customHeight="1">
      <c r="A123" s="807"/>
      <c r="B123" s="808"/>
      <c r="C123" s="802" t="s">
        <v>435</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449</v>
      </c>
      <c r="BP123" s="865"/>
      <c r="BQ123" s="819">
        <v>51159609</v>
      </c>
      <c r="BR123" s="820"/>
      <c r="BS123" s="820"/>
      <c r="BT123" s="820"/>
      <c r="BU123" s="820"/>
      <c r="BV123" s="820">
        <v>47879703</v>
      </c>
      <c r="BW123" s="820"/>
      <c r="BX123" s="820"/>
      <c r="BY123" s="820"/>
      <c r="BZ123" s="820"/>
      <c r="CA123" s="820">
        <v>44865018</v>
      </c>
      <c r="CB123" s="820"/>
      <c r="CC123" s="820"/>
      <c r="CD123" s="820"/>
      <c r="CE123" s="820"/>
      <c r="CF123" s="735"/>
      <c r="CG123" s="736"/>
      <c r="CH123" s="736"/>
      <c r="CI123" s="736"/>
      <c r="CJ123" s="821"/>
      <c r="CK123" s="856"/>
      <c r="CL123" s="842"/>
      <c r="CM123" s="842"/>
      <c r="CN123" s="842"/>
      <c r="CO123" s="843"/>
      <c r="CP123" s="822" t="s">
        <v>389</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c r="A124" s="807"/>
      <c r="B124" s="808"/>
      <c r="C124" s="802" t="s">
        <v>438</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450</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451</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c r="A125" s="807"/>
      <c r="B125" s="808"/>
      <c r="C125" s="802" t="s">
        <v>440</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452</v>
      </c>
      <c r="CL125" s="839"/>
      <c r="CM125" s="839"/>
      <c r="CN125" s="839"/>
      <c r="CO125" s="840"/>
      <c r="CP125" s="847" t="s">
        <v>453</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c r="A126" s="807"/>
      <c r="B126" s="808"/>
      <c r="C126" s="802" t="s">
        <v>442</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v>119</v>
      </c>
      <c r="AB126" s="767"/>
      <c r="AC126" s="767"/>
      <c r="AD126" s="767"/>
      <c r="AE126" s="768"/>
      <c r="AF126" s="769">
        <v>119</v>
      </c>
      <c r="AG126" s="767"/>
      <c r="AH126" s="767"/>
      <c r="AI126" s="767"/>
      <c r="AJ126" s="768"/>
      <c r="AK126" s="769">
        <v>115</v>
      </c>
      <c r="AL126" s="767"/>
      <c r="AM126" s="767"/>
      <c r="AN126" s="767"/>
      <c r="AO126" s="768"/>
      <c r="AP126" s="811">
        <v>0</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454</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c r="A127" s="809"/>
      <c r="B127" s="810"/>
      <c r="C127" s="825" t="s">
        <v>455</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456</v>
      </c>
      <c r="AY127" s="799"/>
      <c r="AZ127" s="799"/>
      <c r="BA127" s="799"/>
      <c r="BB127" s="799"/>
      <c r="BC127" s="799"/>
      <c r="BD127" s="799"/>
      <c r="BE127" s="800"/>
      <c r="BF127" s="798" t="s">
        <v>457</v>
      </c>
      <c r="BG127" s="799"/>
      <c r="BH127" s="799"/>
      <c r="BI127" s="799"/>
      <c r="BJ127" s="799"/>
      <c r="BK127" s="799"/>
      <c r="BL127" s="800"/>
      <c r="BM127" s="798" t="s">
        <v>458</v>
      </c>
      <c r="BN127" s="799"/>
      <c r="BO127" s="799"/>
      <c r="BP127" s="799"/>
      <c r="BQ127" s="799"/>
      <c r="BR127" s="799"/>
      <c r="BS127" s="800"/>
      <c r="BT127" s="798" t="s">
        <v>459</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460</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c r="A128" s="783" t="s">
        <v>461</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462</v>
      </c>
      <c r="X128" s="785"/>
      <c r="Y128" s="785"/>
      <c r="Z128" s="786"/>
      <c r="AA128" s="787">
        <v>839870</v>
      </c>
      <c r="AB128" s="788"/>
      <c r="AC128" s="788"/>
      <c r="AD128" s="788"/>
      <c r="AE128" s="789"/>
      <c r="AF128" s="790">
        <v>952372</v>
      </c>
      <c r="AG128" s="788"/>
      <c r="AH128" s="788"/>
      <c r="AI128" s="788"/>
      <c r="AJ128" s="789"/>
      <c r="AK128" s="790">
        <v>929785</v>
      </c>
      <c r="AL128" s="788"/>
      <c r="AM128" s="788"/>
      <c r="AN128" s="788"/>
      <c r="AO128" s="789"/>
      <c r="AP128" s="791"/>
      <c r="AQ128" s="792"/>
      <c r="AR128" s="792"/>
      <c r="AS128" s="792"/>
      <c r="AT128" s="793"/>
      <c r="AU128" s="214"/>
      <c r="AV128" s="214"/>
      <c r="AW128" s="214"/>
      <c r="AX128" s="794" t="s">
        <v>463</v>
      </c>
      <c r="AY128" s="795"/>
      <c r="AZ128" s="795"/>
      <c r="BA128" s="795"/>
      <c r="BB128" s="795"/>
      <c r="BC128" s="795"/>
      <c r="BD128" s="795"/>
      <c r="BE128" s="796"/>
      <c r="BF128" s="773" t="s">
        <v>122</v>
      </c>
      <c r="BG128" s="774"/>
      <c r="BH128" s="774"/>
      <c r="BI128" s="774"/>
      <c r="BJ128" s="774"/>
      <c r="BK128" s="774"/>
      <c r="BL128" s="797"/>
      <c r="BM128" s="773">
        <v>12.12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464</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465</v>
      </c>
      <c r="X129" s="764"/>
      <c r="Y129" s="764"/>
      <c r="Z129" s="765"/>
      <c r="AA129" s="766">
        <v>23419207</v>
      </c>
      <c r="AB129" s="767"/>
      <c r="AC129" s="767"/>
      <c r="AD129" s="767"/>
      <c r="AE129" s="768"/>
      <c r="AF129" s="769">
        <v>23842444</v>
      </c>
      <c r="AG129" s="767"/>
      <c r="AH129" s="767"/>
      <c r="AI129" s="767"/>
      <c r="AJ129" s="768"/>
      <c r="AK129" s="769">
        <v>24428377</v>
      </c>
      <c r="AL129" s="767"/>
      <c r="AM129" s="767"/>
      <c r="AN129" s="767"/>
      <c r="AO129" s="768"/>
      <c r="AP129" s="770"/>
      <c r="AQ129" s="771"/>
      <c r="AR129" s="771"/>
      <c r="AS129" s="771"/>
      <c r="AT129" s="772"/>
      <c r="AU129" s="215"/>
      <c r="AV129" s="215"/>
      <c r="AW129" s="215"/>
      <c r="AX129" s="738" t="s">
        <v>466</v>
      </c>
      <c r="AY129" s="739"/>
      <c r="AZ129" s="739"/>
      <c r="BA129" s="739"/>
      <c r="BB129" s="739"/>
      <c r="BC129" s="739"/>
      <c r="BD129" s="739"/>
      <c r="BE129" s="740"/>
      <c r="BF129" s="757" t="s">
        <v>122</v>
      </c>
      <c r="BG129" s="758"/>
      <c r="BH129" s="758"/>
      <c r="BI129" s="758"/>
      <c r="BJ129" s="758"/>
      <c r="BK129" s="758"/>
      <c r="BL129" s="759"/>
      <c r="BM129" s="757">
        <v>17.12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761" t="s">
        <v>467</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468</v>
      </c>
      <c r="X130" s="764"/>
      <c r="Y130" s="764"/>
      <c r="Z130" s="765"/>
      <c r="AA130" s="766">
        <v>2846223</v>
      </c>
      <c r="AB130" s="767"/>
      <c r="AC130" s="767"/>
      <c r="AD130" s="767"/>
      <c r="AE130" s="768"/>
      <c r="AF130" s="769">
        <v>2829200</v>
      </c>
      <c r="AG130" s="767"/>
      <c r="AH130" s="767"/>
      <c r="AI130" s="767"/>
      <c r="AJ130" s="768"/>
      <c r="AK130" s="769">
        <v>2666190</v>
      </c>
      <c r="AL130" s="767"/>
      <c r="AM130" s="767"/>
      <c r="AN130" s="767"/>
      <c r="AO130" s="768"/>
      <c r="AP130" s="770"/>
      <c r="AQ130" s="771"/>
      <c r="AR130" s="771"/>
      <c r="AS130" s="771"/>
      <c r="AT130" s="772"/>
      <c r="AU130" s="215"/>
      <c r="AV130" s="215"/>
      <c r="AW130" s="215"/>
      <c r="AX130" s="738" t="s">
        <v>469</v>
      </c>
      <c r="AY130" s="739"/>
      <c r="AZ130" s="739"/>
      <c r="BA130" s="739"/>
      <c r="BB130" s="739"/>
      <c r="BC130" s="739"/>
      <c r="BD130" s="739"/>
      <c r="BE130" s="740"/>
      <c r="BF130" s="741">
        <v>2.8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470</v>
      </c>
      <c r="X131" s="748"/>
      <c r="Y131" s="748"/>
      <c r="Z131" s="749"/>
      <c r="AA131" s="750">
        <v>20572984</v>
      </c>
      <c r="AB131" s="751"/>
      <c r="AC131" s="751"/>
      <c r="AD131" s="751"/>
      <c r="AE131" s="752"/>
      <c r="AF131" s="753">
        <v>21013244</v>
      </c>
      <c r="AG131" s="751"/>
      <c r="AH131" s="751"/>
      <c r="AI131" s="751"/>
      <c r="AJ131" s="752"/>
      <c r="AK131" s="753">
        <v>21762187</v>
      </c>
      <c r="AL131" s="751"/>
      <c r="AM131" s="751"/>
      <c r="AN131" s="751"/>
      <c r="AO131" s="752"/>
      <c r="AP131" s="754"/>
      <c r="AQ131" s="755"/>
      <c r="AR131" s="755"/>
      <c r="AS131" s="755"/>
      <c r="AT131" s="756"/>
      <c r="AU131" s="215"/>
      <c r="AV131" s="215"/>
      <c r="AW131" s="215"/>
      <c r="AX131" s="716" t="s">
        <v>471</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725" t="s">
        <v>472</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473</v>
      </c>
      <c r="W132" s="729"/>
      <c r="X132" s="729"/>
      <c r="Y132" s="729"/>
      <c r="Z132" s="730"/>
      <c r="AA132" s="731">
        <v>1.8976866590000001</v>
      </c>
      <c r="AB132" s="732"/>
      <c r="AC132" s="732"/>
      <c r="AD132" s="732"/>
      <c r="AE132" s="733"/>
      <c r="AF132" s="734">
        <v>3.399811342</v>
      </c>
      <c r="AG132" s="732"/>
      <c r="AH132" s="732"/>
      <c r="AI132" s="732"/>
      <c r="AJ132" s="733"/>
      <c r="AK132" s="734">
        <v>3.3843611400000002</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474</v>
      </c>
      <c r="W133" s="708"/>
      <c r="X133" s="708"/>
      <c r="Y133" s="708"/>
      <c r="Z133" s="709"/>
      <c r="AA133" s="710">
        <v>1.2</v>
      </c>
      <c r="AB133" s="711"/>
      <c r="AC133" s="711"/>
      <c r="AD133" s="711"/>
      <c r="AE133" s="712"/>
      <c r="AF133" s="710">
        <v>2</v>
      </c>
      <c r="AG133" s="711"/>
      <c r="AH133" s="711"/>
      <c r="AI133" s="711"/>
      <c r="AJ133" s="712"/>
      <c r="AK133" s="710">
        <v>2.8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IesCGIzrG3Rmd1CElb5tZrgOGYxNhKY/d1G/axd7u4HdhVy47JbQDUWs1FkRsXIxNqAPuqmfSd65/izFQusBA==" saltValue="dJ2jFniVmvKiqTg38khvr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3"/>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475</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XyZIbsS5Yo6SYYQv4h+8Wthy8i/GBZovv4PnPzJ1iE1epOLPH89i0S6kBG1YvfdLBMdBQsZsk3iExzyHNj9b1g==" saltValue="XLdtR/+/5yaAvWrgugbVvQ==" spinCount="100000" sheet="1" objects="1" scenarios="1"/>
  <dataConsolidate/>
  <phoneticPr fontId="3"/>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FEjPAfShDzVWC+xR+HNgJm3GqXJk0Lm250WMaZB+mujJSgkSQqj203ZC3kd/nwDwHNXc+bSud++fdhyd71yAMg==" saltValue="RyYsrVS5HtY5HxZlsboeqA==" spinCount="100000" sheet="1" objects="1" scenarios="1"/>
  <dataConsolidate/>
  <phoneticPr fontId="3"/>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477</v>
      </c>
      <c r="AL6" s="248"/>
      <c r="AM6" s="248"/>
      <c r="AN6" s="248"/>
    </row>
    <row r="7" spans="1:46" ht="13.5" customHeight="1">
      <c r="A7" s="247"/>
      <c r="AK7" s="250"/>
      <c r="AL7" s="251"/>
      <c r="AM7" s="251"/>
      <c r="AN7" s="252"/>
      <c r="AO7" s="1105" t="s">
        <v>478</v>
      </c>
      <c r="AP7" s="253"/>
      <c r="AQ7" s="254" t="s">
        <v>479</v>
      </c>
      <c r="AR7" s="255"/>
    </row>
    <row r="8" spans="1:46" ht="13.2">
      <c r="A8" s="247"/>
      <c r="AK8" s="256"/>
      <c r="AL8" s="257"/>
      <c r="AM8" s="257"/>
      <c r="AN8" s="258"/>
      <c r="AO8" s="1106"/>
      <c r="AP8" s="259" t="s">
        <v>480</v>
      </c>
      <c r="AQ8" s="260" t="s">
        <v>481</v>
      </c>
      <c r="AR8" s="261" t="s">
        <v>482</v>
      </c>
    </row>
    <row r="9" spans="1:46" ht="13.2">
      <c r="A9" s="247"/>
      <c r="AK9" s="1117" t="s">
        <v>483</v>
      </c>
      <c r="AL9" s="1118"/>
      <c r="AM9" s="1118"/>
      <c r="AN9" s="1119"/>
      <c r="AO9" s="262">
        <v>8915628</v>
      </c>
      <c r="AP9" s="262">
        <v>86866</v>
      </c>
      <c r="AQ9" s="263">
        <v>68274</v>
      </c>
      <c r="AR9" s="264">
        <v>27.2</v>
      </c>
    </row>
    <row r="10" spans="1:46" ht="13.5" customHeight="1">
      <c r="A10" s="247"/>
      <c r="AK10" s="1117" t="s">
        <v>484</v>
      </c>
      <c r="AL10" s="1118"/>
      <c r="AM10" s="1118"/>
      <c r="AN10" s="1119"/>
      <c r="AO10" s="265">
        <v>209</v>
      </c>
      <c r="AP10" s="265">
        <v>2</v>
      </c>
      <c r="AQ10" s="266">
        <v>4860</v>
      </c>
      <c r="AR10" s="267">
        <v>-100</v>
      </c>
    </row>
    <row r="11" spans="1:46" ht="13.5" customHeight="1">
      <c r="A11" s="247"/>
      <c r="AK11" s="1117" t="s">
        <v>485</v>
      </c>
      <c r="AL11" s="1118"/>
      <c r="AM11" s="1118"/>
      <c r="AN11" s="1119"/>
      <c r="AO11" s="265">
        <v>126795</v>
      </c>
      <c r="AP11" s="265">
        <v>1235</v>
      </c>
      <c r="AQ11" s="266">
        <v>567</v>
      </c>
      <c r="AR11" s="267">
        <v>117.8</v>
      </c>
    </row>
    <row r="12" spans="1:46" ht="13.5" customHeight="1">
      <c r="A12" s="247"/>
      <c r="AK12" s="1117" t="s">
        <v>486</v>
      </c>
      <c r="AL12" s="1118"/>
      <c r="AM12" s="1118"/>
      <c r="AN12" s="1119"/>
      <c r="AO12" s="265" t="s">
        <v>487</v>
      </c>
      <c r="AP12" s="265" t="s">
        <v>487</v>
      </c>
      <c r="AQ12" s="266">
        <v>16</v>
      </c>
      <c r="AR12" s="267" t="s">
        <v>487</v>
      </c>
    </row>
    <row r="13" spans="1:46" ht="13.5" customHeight="1">
      <c r="A13" s="247"/>
      <c r="AK13" s="1117" t="s">
        <v>488</v>
      </c>
      <c r="AL13" s="1118"/>
      <c r="AM13" s="1118"/>
      <c r="AN13" s="1119"/>
      <c r="AO13" s="265">
        <v>272443</v>
      </c>
      <c r="AP13" s="265">
        <v>2654</v>
      </c>
      <c r="AQ13" s="266">
        <v>2777</v>
      </c>
      <c r="AR13" s="267">
        <v>-4.4000000000000004</v>
      </c>
    </row>
    <row r="14" spans="1:46" ht="13.5" customHeight="1">
      <c r="A14" s="247"/>
      <c r="AK14" s="1117" t="s">
        <v>489</v>
      </c>
      <c r="AL14" s="1118"/>
      <c r="AM14" s="1118"/>
      <c r="AN14" s="1119"/>
      <c r="AO14" s="265">
        <v>62349</v>
      </c>
      <c r="AP14" s="265">
        <v>607</v>
      </c>
      <c r="AQ14" s="266">
        <v>1330</v>
      </c>
      <c r="AR14" s="267">
        <v>-54.4</v>
      </c>
    </row>
    <row r="15" spans="1:46" ht="13.5" customHeight="1">
      <c r="A15" s="247"/>
      <c r="AK15" s="1120" t="s">
        <v>490</v>
      </c>
      <c r="AL15" s="1121"/>
      <c r="AM15" s="1121"/>
      <c r="AN15" s="1122"/>
      <c r="AO15" s="265">
        <v>-289762</v>
      </c>
      <c r="AP15" s="265">
        <v>-2823</v>
      </c>
      <c r="AQ15" s="266">
        <v>-3833</v>
      </c>
      <c r="AR15" s="267">
        <v>-26.4</v>
      </c>
    </row>
    <row r="16" spans="1:46" ht="13.2">
      <c r="A16" s="247"/>
      <c r="AK16" s="1120" t="s">
        <v>177</v>
      </c>
      <c r="AL16" s="1121"/>
      <c r="AM16" s="1121"/>
      <c r="AN16" s="1122"/>
      <c r="AO16" s="265">
        <v>9087662</v>
      </c>
      <c r="AP16" s="265">
        <v>88543</v>
      </c>
      <c r="AQ16" s="266">
        <v>73991</v>
      </c>
      <c r="AR16" s="267">
        <v>19.7</v>
      </c>
    </row>
    <row r="17" spans="1:46" ht="13.2">
      <c r="A17" s="247"/>
    </row>
    <row r="18" spans="1:46" ht="13.2">
      <c r="A18" s="247"/>
      <c r="AQ18" s="268"/>
      <c r="AR18" s="268"/>
    </row>
    <row r="19" spans="1:46" ht="13.2">
      <c r="A19" s="247"/>
      <c r="AK19" s="243" t="s">
        <v>491</v>
      </c>
    </row>
    <row r="20" spans="1:46" ht="13.2">
      <c r="A20" s="247"/>
      <c r="AK20" s="269"/>
      <c r="AL20" s="270"/>
      <c r="AM20" s="270"/>
      <c r="AN20" s="271"/>
      <c r="AO20" s="272" t="s">
        <v>492</v>
      </c>
      <c r="AP20" s="273" t="s">
        <v>493</v>
      </c>
      <c r="AQ20" s="274" t="s">
        <v>494</v>
      </c>
      <c r="AR20" s="275"/>
    </row>
    <row r="21" spans="1:46" s="248" customFormat="1" ht="13.2">
      <c r="A21" s="276"/>
      <c r="AK21" s="1123" t="s">
        <v>495</v>
      </c>
      <c r="AL21" s="1124"/>
      <c r="AM21" s="1124"/>
      <c r="AN21" s="1125"/>
      <c r="AO21" s="277">
        <v>6.67</v>
      </c>
      <c r="AP21" s="278">
        <v>6.28</v>
      </c>
      <c r="AQ21" s="279">
        <v>0.39</v>
      </c>
      <c r="AS21" s="280"/>
      <c r="AT21" s="276"/>
    </row>
    <row r="22" spans="1:46" s="248" customFormat="1" ht="13.2">
      <c r="A22" s="276"/>
      <c r="AK22" s="1123" t="s">
        <v>496</v>
      </c>
      <c r="AL22" s="1124"/>
      <c r="AM22" s="1124"/>
      <c r="AN22" s="1125"/>
      <c r="AO22" s="281">
        <v>100.7</v>
      </c>
      <c r="AP22" s="282">
        <v>98.7</v>
      </c>
      <c r="AQ22" s="283">
        <v>2</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16" t="s">
        <v>497</v>
      </c>
      <c r="B26" s="1116"/>
      <c r="C26" s="1116"/>
      <c r="D26" s="1116"/>
      <c r="E26" s="1116"/>
      <c r="F26" s="1116"/>
      <c r="G26" s="1116"/>
      <c r="H26" s="1116"/>
      <c r="I26" s="1116"/>
      <c r="J26" s="1116"/>
      <c r="K26" s="1116"/>
      <c r="L26" s="1116"/>
      <c r="M26" s="1116"/>
      <c r="N26" s="1116"/>
      <c r="O26" s="1116"/>
      <c r="P26" s="1116"/>
      <c r="Q26" s="1116"/>
      <c r="R26" s="1116"/>
      <c r="S26" s="1116"/>
      <c r="T26" s="1116"/>
      <c r="U26" s="1116"/>
      <c r="V26" s="1116"/>
      <c r="W26" s="1116"/>
      <c r="X26" s="1116"/>
      <c r="Y26" s="1116"/>
      <c r="Z26" s="1116"/>
      <c r="AA26" s="1116"/>
      <c r="AB26" s="1116"/>
      <c r="AC26" s="1116"/>
      <c r="AD26" s="1116"/>
      <c r="AE26" s="1116"/>
      <c r="AF26" s="1116"/>
      <c r="AG26" s="1116"/>
      <c r="AH26" s="1116"/>
      <c r="AI26" s="1116"/>
      <c r="AJ26" s="1116"/>
      <c r="AK26" s="1116"/>
      <c r="AL26" s="1116"/>
      <c r="AM26" s="1116"/>
      <c r="AN26" s="1116"/>
      <c r="AO26" s="1116"/>
      <c r="AP26" s="1116"/>
      <c r="AQ26" s="1116"/>
      <c r="AR26" s="1116"/>
      <c r="AS26" s="1116"/>
    </row>
    <row r="27" spans="1:46" ht="13.2">
      <c r="A27" s="288"/>
      <c r="AS27" s="243"/>
      <c r="AT27" s="243"/>
    </row>
    <row r="28" spans="1:46" ht="16.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499</v>
      </c>
      <c r="AL29" s="248"/>
      <c r="AM29" s="248"/>
      <c r="AN29" s="248"/>
      <c r="AS29" s="290"/>
    </row>
    <row r="30" spans="1:46" ht="13.5" customHeight="1">
      <c r="A30" s="247"/>
      <c r="AK30" s="250"/>
      <c r="AL30" s="251"/>
      <c r="AM30" s="251"/>
      <c r="AN30" s="252"/>
      <c r="AO30" s="1105" t="s">
        <v>478</v>
      </c>
      <c r="AP30" s="253"/>
      <c r="AQ30" s="254" t="s">
        <v>479</v>
      </c>
      <c r="AR30" s="255"/>
    </row>
    <row r="31" spans="1:46" ht="13.2">
      <c r="A31" s="247"/>
      <c r="AK31" s="256"/>
      <c r="AL31" s="257"/>
      <c r="AM31" s="257"/>
      <c r="AN31" s="258"/>
      <c r="AO31" s="1106"/>
      <c r="AP31" s="259" t="s">
        <v>480</v>
      </c>
      <c r="AQ31" s="260" t="s">
        <v>481</v>
      </c>
      <c r="AR31" s="261" t="s">
        <v>482</v>
      </c>
    </row>
    <row r="32" spans="1:46" ht="27" customHeight="1">
      <c r="A32" s="247"/>
      <c r="AK32" s="1107" t="s">
        <v>500</v>
      </c>
      <c r="AL32" s="1108"/>
      <c r="AM32" s="1108"/>
      <c r="AN32" s="1109"/>
      <c r="AO32" s="291">
        <v>3656832</v>
      </c>
      <c r="AP32" s="291">
        <v>35629</v>
      </c>
      <c r="AQ32" s="292">
        <v>32402</v>
      </c>
      <c r="AR32" s="293">
        <v>10</v>
      </c>
    </row>
    <row r="33" spans="1:46" ht="13.5" customHeight="1">
      <c r="A33" s="247"/>
      <c r="AK33" s="1107" t="s">
        <v>501</v>
      </c>
      <c r="AL33" s="1108"/>
      <c r="AM33" s="1108"/>
      <c r="AN33" s="1109"/>
      <c r="AO33" s="291" t="s">
        <v>487</v>
      </c>
      <c r="AP33" s="291" t="s">
        <v>487</v>
      </c>
      <c r="AQ33" s="292" t="s">
        <v>487</v>
      </c>
      <c r="AR33" s="293" t="s">
        <v>487</v>
      </c>
    </row>
    <row r="34" spans="1:46" ht="27" customHeight="1">
      <c r="A34" s="247"/>
      <c r="AK34" s="1107" t="s">
        <v>502</v>
      </c>
      <c r="AL34" s="1108"/>
      <c r="AM34" s="1108"/>
      <c r="AN34" s="1109"/>
      <c r="AO34" s="291" t="s">
        <v>487</v>
      </c>
      <c r="AP34" s="291" t="s">
        <v>487</v>
      </c>
      <c r="AQ34" s="292">
        <v>16</v>
      </c>
      <c r="AR34" s="293" t="s">
        <v>487</v>
      </c>
    </row>
    <row r="35" spans="1:46" ht="27" customHeight="1">
      <c r="A35" s="247"/>
      <c r="AK35" s="1107" t="s">
        <v>503</v>
      </c>
      <c r="AL35" s="1108"/>
      <c r="AM35" s="1108"/>
      <c r="AN35" s="1109"/>
      <c r="AO35" s="291">
        <v>675539</v>
      </c>
      <c r="AP35" s="291">
        <v>6582</v>
      </c>
      <c r="AQ35" s="292">
        <v>5520</v>
      </c>
      <c r="AR35" s="293">
        <v>19.2</v>
      </c>
    </row>
    <row r="36" spans="1:46" ht="27" customHeight="1">
      <c r="A36" s="247"/>
      <c r="AK36" s="1107" t="s">
        <v>504</v>
      </c>
      <c r="AL36" s="1108"/>
      <c r="AM36" s="1108"/>
      <c r="AN36" s="1109"/>
      <c r="AO36" s="291" t="s">
        <v>487</v>
      </c>
      <c r="AP36" s="291" t="s">
        <v>487</v>
      </c>
      <c r="AQ36" s="292">
        <v>1296</v>
      </c>
      <c r="AR36" s="293" t="s">
        <v>487</v>
      </c>
    </row>
    <row r="37" spans="1:46" ht="13.5" customHeight="1">
      <c r="A37" s="247"/>
      <c r="AK37" s="1107" t="s">
        <v>505</v>
      </c>
      <c r="AL37" s="1108"/>
      <c r="AM37" s="1108"/>
      <c r="AN37" s="1109"/>
      <c r="AO37" s="291">
        <v>115</v>
      </c>
      <c r="AP37" s="291">
        <v>1</v>
      </c>
      <c r="AQ37" s="292">
        <v>571</v>
      </c>
      <c r="AR37" s="293">
        <v>-99.8</v>
      </c>
    </row>
    <row r="38" spans="1:46" ht="27" customHeight="1">
      <c r="A38" s="247"/>
      <c r="AK38" s="1110" t="s">
        <v>506</v>
      </c>
      <c r="AL38" s="1111"/>
      <c r="AM38" s="1111"/>
      <c r="AN38" s="1112"/>
      <c r="AO38" s="294" t="s">
        <v>487</v>
      </c>
      <c r="AP38" s="294" t="s">
        <v>487</v>
      </c>
      <c r="AQ38" s="295">
        <v>0</v>
      </c>
      <c r="AR38" s="283" t="s">
        <v>487</v>
      </c>
      <c r="AS38" s="290"/>
    </row>
    <row r="39" spans="1:46" ht="13.2">
      <c r="A39" s="247"/>
      <c r="AK39" s="1110" t="s">
        <v>507</v>
      </c>
      <c r="AL39" s="1111"/>
      <c r="AM39" s="1111"/>
      <c r="AN39" s="1112"/>
      <c r="AO39" s="291">
        <v>-929785</v>
      </c>
      <c r="AP39" s="291">
        <v>-9059</v>
      </c>
      <c r="AQ39" s="292">
        <v>-6093</v>
      </c>
      <c r="AR39" s="293">
        <v>48.7</v>
      </c>
      <c r="AS39" s="290"/>
    </row>
    <row r="40" spans="1:46" ht="27" customHeight="1">
      <c r="A40" s="247"/>
      <c r="AK40" s="1107" t="s">
        <v>508</v>
      </c>
      <c r="AL40" s="1108"/>
      <c r="AM40" s="1108"/>
      <c r="AN40" s="1109"/>
      <c r="AO40" s="291">
        <v>-2666190</v>
      </c>
      <c r="AP40" s="291">
        <v>-25977</v>
      </c>
      <c r="AQ40" s="292">
        <v>-23816</v>
      </c>
      <c r="AR40" s="293">
        <v>9.1</v>
      </c>
      <c r="AS40" s="290"/>
    </row>
    <row r="41" spans="1:46" ht="13.2">
      <c r="A41" s="247"/>
      <c r="AK41" s="1113" t="s">
        <v>287</v>
      </c>
      <c r="AL41" s="1114"/>
      <c r="AM41" s="1114"/>
      <c r="AN41" s="1115"/>
      <c r="AO41" s="291">
        <v>736511</v>
      </c>
      <c r="AP41" s="291">
        <v>7176</v>
      </c>
      <c r="AQ41" s="292">
        <v>9896</v>
      </c>
      <c r="AR41" s="293">
        <v>-27.5</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509</v>
      </c>
    </row>
    <row r="48" spans="1:46" ht="13.2">
      <c r="A48" s="247"/>
      <c r="AK48" s="301" t="s">
        <v>510</v>
      </c>
      <c r="AL48" s="301"/>
      <c r="AM48" s="301"/>
      <c r="AN48" s="301"/>
      <c r="AO48" s="301"/>
      <c r="AP48" s="301"/>
      <c r="AQ48" s="302"/>
      <c r="AR48" s="301"/>
    </row>
    <row r="49" spans="1:44" ht="13.5" customHeight="1">
      <c r="A49" s="247"/>
      <c r="AK49" s="303"/>
      <c r="AL49" s="304"/>
      <c r="AM49" s="1100" t="s">
        <v>478</v>
      </c>
      <c r="AN49" s="1102" t="s">
        <v>511</v>
      </c>
      <c r="AO49" s="1103"/>
      <c r="AP49" s="1103"/>
      <c r="AQ49" s="1103"/>
      <c r="AR49" s="1104"/>
    </row>
    <row r="50" spans="1:44" ht="13.2">
      <c r="A50" s="247"/>
      <c r="AK50" s="305"/>
      <c r="AL50" s="306"/>
      <c r="AM50" s="1101"/>
      <c r="AN50" s="307" t="s">
        <v>512</v>
      </c>
      <c r="AO50" s="308" t="s">
        <v>513</v>
      </c>
      <c r="AP50" s="309" t="s">
        <v>514</v>
      </c>
      <c r="AQ50" s="310" t="s">
        <v>515</v>
      </c>
      <c r="AR50" s="311" t="s">
        <v>516</v>
      </c>
    </row>
    <row r="51" spans="1:44" ht="13.2">
      <c r="A51" s="247"/>
      <c r="AK51" s="303" t="s">
        <v>517</v>
      </c>
      <c r="AL51" s="304"/>
      <c r="AM51" s="312">
        <v>4112136</v>
      </c>
      <c r="AN51" s="313">
        <v>39650</v>
      </c>
      <c r="AO51" s="314">
        <v>-44.8</v>
      </c>
      <c r="AP51" s="315">
        <v>44161</v>
      </c>
      <c r="AQ51" s="316">
        <v>3.1</v>
      </c>
      <c r="AR51" s="317">
        <v>-47.9</v>
      </c>
    </row>
    <row r="52" spans="1:44" ht="13.2">
      <c r="A52" s="247"/>
      <c r="AK52" s="318"/>
      <c r="AL52" s="319" t="s">
        <v>518</v>
      </c>
      <c r="AM52" s="320">
        <v>2054415</v>
      </c>
      <c r="AN52" s="321">
        <v>19809</v>
      </c>
      <c r="AO52" s="322">
        <v>-35.6</v>
      </c>
      <c r="AP52" s="323">
        <v>23644</v>
      </c>
      <c r="AQ52" s="324">
        <v>3.1</v>
      </c>
      <c r="AR52" s="325">
        <v>-38.700000000000003</v>
      </c>
    </row>
    <row r="53" spans="1:44" ht="13.2">
      <c r="A53" s="247"/>
      <c r="AK53" s="303" t="s">
        <v>519</v>
      </c>
      <c r="AL53" s="304"/>
      <c r="AM53" s="312">
        <v>3552709</v>
      </c>
      <c r="AN53" s="313">
        <v>34363</v>
      </c>
      <c r="AO53" s="314">
        <v>-13.3</v>
      </c>
      <c r="AP53" s="315">
        <v>43955</v>
      </c>
      <c r="AQ53" s="316">
        <v>-0.5</v>
      </c>
      <c r="AR53" s="317">
        <v>-12.8</v>
      </c>
    </row>
    <row r="54" spans="1:44" ht="13.2">
      <c r="A54" s="247"/>
      <c r="AK54" s="318"/>
      <c r="AL54" s="319" t="s">
        <v>518</v>
      </c>
      <c r="AM54" s="320">
        <v>1451586</v>
      </c>
      <c r="AN54" s="321">
        <v>14040</v>
      </c>
      <c r="AO54" s="322">
        <v>-29.1</v>
      </c>
      <c r="AP54" s="323">
        <v>21318</v>
      </c>
      <c r="AQ54" s="324">
        <v>-9.8000000000000007</v>
      </c>
      <c r="AR54" s="325">
        <v>-19.3</v>
      </c>
    </row>
    <row r="55" spans="1:44" ht="13.2">
      <c r="A55" s="247"/>
      <c r="AK55" s="303" t="s">
        <v>520</v>
      </c>
      <c r="AL55" s="304"/>
      <c r="AM55" s="312">
        <v>1440706</v>
      </c>
      <c r="AN55" s="313">
        <v>13977</v>
      </c>
      <c r="AO55" s="314">
        <v>-59.3</v>
      </c>
      <c r="AP55" s="315">
        <v>41921</v>
      </c>
      <c r="AQ55" s="316">
        <v>-4.5999999999999996</v>
      </c>
      <c r="AR55" s="317">
        <v>-54.7</v>
      </c>
    </row>
    <row r="56" spans="1:44" ht="13.2">
      <c r="A56" s="247"/>
      <c r="AK56" s="318"/>
      <c r="AL56" s="319" t="s">
        <v>518</v>
      </c>
      <c r="AM56" s="320">
        <v>881293</v>
      </c>
      <c r="AN56" s="321">
        <v>8550</v>
      </c>
      <c r="AO56" s="322">
        <v>-39.1</v>
      </c>
      <c r="AP56" s="323">
        <v>21655</v>
      </c>
      <c r="AQ56" s="324">
        <v>1.6</v>
      </c>
      <c r="AR56" s="325">
        <v>-40.700000000000003</v>
      </c>
    </row>
    <row r="57" spans="1:44" ht="13.2">
      <c r="A57" s="247"/>
      <c r="AK57" s="303" t="s">
        <v>521</v>
      </c>
      <c r="AL57" s="304"/>
      <c r="AM57" s="312">
        <v>2103111</v>
      </c>
      <c r="AN57" s="313">
        <v>20425</v>
      </c>
      <c r="AO57" s="314">
        <v>46.1</v>
      </c>
      <c r="AP57" s="315">
        <v>44585</v>
      </c>
      <c r="AQ57" s="316">
        <v>6.4</v>
      </c>
      <c r="AR57" s="317">
        <v>39.700000000000003</v>
      </c>
    </row>
    <row r="58" spans="1:44" ht="13.2">
      <c r="A58" s="247"/>
      <c r="AK58" s="318"/>
      <c r="AL58" s="319" t="s">
        <v>518</v>
      </c>
      <c r="AM58" s="320">
        <v>985649</v>
      </c>
      <c r="AN58" s="321">
        <v>9572</v>
      </c>
      <c r="AO58" s="322">
        <v>12</v>
      </c>
      <c r="AP58" s="323">
        <v>23077</v>
      </c>
      <c r="AQ58" s="324">
        <v>6.6</v>
      </c>
      <c r="AR58" s="325">
        <v>5.4</v>
      </c>
    </row>
    <row r="59" spans="1:44" ht="13.2">
      <c r="A59" s="247"/>
      <c r="AK59" s="303" t="s">
        <v>522</v>
      </c>
      <c r="AL59" s="304"/>
      <c r="AM59" s="312">
        <v>3126910</v>
      </c>
      <c r="AN59" s="313">
        <v>30466</v>
      </c>
      <c r="AO59" s="314">
        <v>49.2</v>
      </c>
      <c r="AP59" s="315">
        <v>49779</v>
      </c>
      <c r="AQ59" s="316">
        <v>11.6</v>
      </c>
      <c r="AR59" s="317">
        <v>37.6</v>
      </c>
    </row>
    <row r="60" spans="1:44" ht="13.2">
      <c r="A60" s="247"/>
      <c r="AK60" s="318"/>
      <c r="AL60" s="319" t="s">
        <v>518</v>
      </c>
      <c r="AM60" s="320">
        <v>1632000</v>
      </c>
      <c r="AN60" s="321">
        <v>15901</v>
      </c>
      <c r="AO60" s="322">
        <v>66.099999999999994</v>
      </c>
      <c r="AP60" s="323">
        <v>28921</v>
      </c>
      <c r="AQ60" s="324">
        <v>25.3</v>
      </c>
      <c r="AR60" s="325">
        <v>40.799999999999997</v>
      </c>
    </row>
    <row r="61" spans="1:44" ht="13.2">
      <c r="A61" s="247"/>
      <c r="AK61" s="303" t="s">
        <v>523</v>
      </c>
      <c r="AL61" s="326"/>
      <c r="AM61" s="312">
        <v>2867114</v>
      </c>
      <c r="AN61" s="313">
        <v>27776</v>
      </c>
      <c r="AO61" s="314">
        <v>-4.4000000000000004</v>
      </c>
      <c r="AP61" s="315">
        <v>44880</v>
      </c>
      <c r="AQ61" s="327">
        <v>3.2</v>
      </c>
      <c r="AR61" s="317">
        <v>-7.6</v>
      </c>
    </row>
    <row r="62" spans="1:44" ht="13.2">
      <c r="A62" s="247"/>
      <c r="AK62" s="318"/>
      <c r="AL62" s="319" t="s">
        <v>518</v>
      </c>
      <c r="AM62" s="320">
        <v>1400989</v>
      </c>
      <c r="AN62" s="321">
        <v>13574</v>
      </c>
      <c r="AO62" s="322">
        <v>-5.0999999999999996</v>
      </c>
      <c r="AP62" s="323">
        <v>23723</v>
      </c>
      <c r="AQ62" s="324">
        <v>5.4</v>
      </c>
      <c r="AR62" s="325">
        <v>-10.5</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E/L5WqktzG2E+JZ+3skf9ss181GElWSTqLV6Zs0CpcETnqXRFBeOsJ0bjCkA4cAp5zNbxpuo7LhdZNJ7aL+HWA==" saltValue="7cjUj6heAVTUoGVLoB4cw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3"/>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475</v>
      </c>
    </row>
    <row r="121" spans="125:125" ht="13.5" hidden="1" customHeight="1">
      <c r="DU121" s="241"/>
    </row>
  </sheetData>
  <sheetProtection algorithmName="SHA-512" hashValue="lU7Z231mySfqaZZrk3U3jVTFCMs9/7rsfYTdI5ZFXqEkCEsO8HdLs7XDQp4nI1RJP/ffac5Yx7T/YJ+Rg02CIw==" saltValue="lvhGk92jdWzPikkzpuFZ8w==" spinCount="100000" sheet="1" objects="1" scenarios="1"/>
  <dataConsolidate/>
  <phoneticPr fontId="3"/>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475</v>
      </c>
    </row>
  </sheetData>
  <sheetProtection algorithmName="SHA-512" hashValue="cvQy3v0xI40MsGM7/T6somlzEQvDKyRUhj1dqZPP0G1rTg+6pgyFy49mxFi5nqEIIw8Dm96ib8FG6xcPs7krKg==" saltValue="Qr2HLGStFUcnvrD1b3EEog==" spinCount="100000" sheet="1" objects="1" scenarios="1"/>
  <dataConsolidate/>
  <phoneticPr fontId="3"/>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525</v>
      </c>
      <c r="G46" s="8" t="s">
        <v>526</v>
      </c>
      <c r="H46" s="8" t="s">
        <v>527</v>
      </c>
      <c r="I46" s="8" t="s">
        <v>528</v>
      </c>
      <c r="J46" s="9" t="s">
        <v>529</v>
      </c>
    </row>
    <row r="47" spans="2:10" ht="57.75" customHeight="1">
      <c r="B47" s="10"/>
      <c r="C47" s="1126" t="s">
        <v>3</v>
      </c>
      <c r="D47" s="1126"/>
      <c r="E47" s="1127"/>
      <c r="F47" s="11">
        <v>21.51</v>
      </c>
      <c r="G47" s="12">
        <v>20.84</v>
      </c>
      <c r="H47" s="12">
        <v>22.35</v>
      </c>
      <c r="I47" s="12">
        <v>18.18</v>
      </c>
      <c r="J47" s="13">
        <v>12.66</v>
      </c>
    </row>
    <row r="48" spans="2:10" ht="57.75" customHeight="1">
      <c r="B48" s="14"/>
      <c r="C48" s="1128" t="s">
        <v>4</v>
      </c>
      <c r="D48" s="1128"/>
      <c r="E48" s="1129"/>
      <c r="F48" s="15">
        <v>1.03</v>
      </c>
      <c r="G48" s="16">
        <v>2.16</v>
      </c>
      <c r="H48" s="16">
        <v>0.51</v>
      </c>
      <c r="I48" s="16">
        <v>0.72</v>
      </c>
      <c r="J48" s="17">
        <v>0.57999999999999996</v>
      </c>
    </row>
    <row r="49" spans="2:10" ht="57.75" customHeight="1" thickBot="1">
      <c r="B49" s="18"/>
      <c r="C49" s="1130" t="s">
        <v>5</v>
      </c>
      <c r="D49" s="1130"/>
      <c r="E49" s="1131"/>
      <c r="F49" s="19" t="s">
        <v>530</v>
      </c>
      <c r="G49" s="20">
        <v>1.19</v>
      </c>
      <c r="H49" s="20" t="s">
        <v>531</v>
      </c>
      <c r="I49" s="20" t="s">
        <v>532</v>
      </c>
      <c r="J49" s="21" t="s">
        <v>533</v>
      </c>
    </row>
    <row r="50" spans="2:10" ht="13.2"/>
  </sheetData>
  <sheetProtection algorithmName="SHA-512" hashValue="TRCJg9dxFoEEfX3YJU6oM2PwICrJ86rz5s7mpLlz0aEqi57kuahAYFKvTWgIty4VmKaTu/RaWRCDgq3wV7c8Fw==" saltValue="AIdM0NAAVhBPD/TPrG8avg==" spinCount="100000" sheet="1" objects="1" scenarios="1"/>
  <mergeCells count="3">
    <mergeCell ref="C47:E47"/>
    <mergeCell ref="C48:E48"/>
    <mergeCell ref="C49:E49"/>
  </mergeCells>
  <phoneticPr fontId="3"/>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c r="A34" s="22"/>
      <c r="B34" s="31"/>
      <c r="C34" s="1136" t="s">
        <v>534</v>
      </c>
      <c r="D34" s="1136"/>
      <c r="E34" s="1137"/>
      <c r="F34" s="32">
        <v>13.78</v>
      </c>
      <c r="G34" s="33">
        <v>12.96</v>
      </c>
      <c r="H34" s="33">
        <v>12.23</v>
      </c>
      <c r="I34" s="33">
        <v>11.22</v>
      </c>
      <c r="J34" s="34">
        <v>10.38</v>
      </c>
      <c r="K34" s="22"/>
      <c r="L34" s="22"/>
      <c r="M34" s="22"/>
      <c r="N34" s="22"/>
      <c r="O34" s="22"/>
      <c r="P34" s="22"/>
    </row>
    <row r="35" spans="1:16" ht="39" customHeight="1">
      <c r="A35" s="22"/>
      <c r="B35" s="35"/>
      <c r="C35" s="1132" t="s">
        <v>535</v>
      </c>
      <c r="D35" s="1132"/>
      <c r="E35" s="1133"/>
      <c r="F35" s="36">
        <v>5.72</v>
      </c>
      <c r="G35" s="37">
        <v>12.83</v>
      </c>
      <c r="H35" s="37">
        <v>19.54</v>
      </c>
      <c r="I35" s="37">
        <v>16.12</v>
      </c>
      <c r="J35" s="38">
        <v>9.7899999999999991</v>
      </c>
      <c r="K35" s="22"/>
      <c r="L35" s="22"/>
      <c r="M35" s="22"/>
      <c r="N35" s="22"/>
      <c r="O35" s="22"/>
      <c r="P35" s="22"/>
    </row>
    <row r="36" spans="1:16" ht="39" customHeight="1">
      <c r="A36" s="22"/>
      <c r="B36" s="35"/>
      <c r="C36" s="1132" t="s">
        <v>536</v>
      </c>
      <c r="D36" s="1132"/>
      <c r="E36" s="1133"/>
      <c r="F36" s="36">
        <v>9.66</v>
      </c>
      <c r="G36" s="37">
        <v>9.25</v>
      </c>
      <c r="H36" s="37">
        <v>9.16</v>
      </c>
      <c r="I36" s="37">
        <v>8.4700000000000006</v>
      </c>
      <c r="J36" s="38">
        <v>8.0399999999999991</v>
      </c>
      <c r="K36" s="22"/>
      <c r="L36" s="22"/>
      <c r="M36" s="22"/>
      <c r="N36" s="22"/>
      <c r="O36" s="22"/>
      <c r="P36" s="22"/>
    </row>
    <row r="37" spans="1:16" ht="39" customHeight="1">
      <c r="A37" s="22"/>
      <c r="B37" s="35"/>
      <c r="C37" s="1132" t="s">
        <v>537</v>
      </c>
      <c r="D37" s="1132"/>
      <c r="E37" s="1133"/>
      <c r="F37" s="36">
        <v>1.8</v>
      </c>
      <c r="G37" s="37">
        <v>2.2400000000000002</v>
      </c>
      <c r="H37" s="37">
        <v>2.29</v>
      </c>
      <c r="I37" s="37">
        <v>1.8</v>
      </c>
      <c r="J37" s="38">
        <v>1.25</v>
      </c>
      <c r="K37" s="22"/>
      <c r="L37" s="22"/>
      <c r="M37" s="22"/>
      <c r="N37" s="22"/>
      <c r="O37" s="22"/>
      <c r="P37" s="22"/>
    </row>
    <row r="38" spans="1:16" ht="39" customHeight="1">
      <c r="A38" s="22"/>
      <c r="B38" s="35"/>
      <c r="C38" s="1132" t="s">
        <v>538</v>
      </c>
      <c r="D38" s="1132"/>
      <c r="E38" s="1133"/>
      <c r="F38" s="36">
        <v>1.32</v>
      </c>
      <c r="G38" s="37">
        <v>0.94</v>
      </c>
      <c r="H38" s="37">
        <v>0.94</v>
      </c>
      <c r="I38" s="37">
        <v>0.97</v>
      </c>
      <c r="J38" s="38">
        <v>0.88</v>
      </c>
      <c r="K38" s="22"/>
      <c r="L38" s="22"/>
      <c r="M38" s="22"/>
      <c r="N38" s="22"/>
      <c r="O38" s="22"/>
      <c r="P38" s="22"/>
    </row>
    <row r="39" spans="1:16" ht="39" customHeight="1">
      <c r="A39" s="22"/>
      <c r="B39" s="35"/>
      <c r="C39" s="1132" t="s">
        <v>539</v>
      </c>
      <c r="D39" s="1132"/>
      <c r="E39" s="1133"/>
      <c r="F39" s="36">
        <v>1.03</v>
      </c>
      <c r="G39" s="37">
        <v>2.15</v>
      </c>
      <c r="H39" s="37">
        <v>0.5</v>
      </c>
      <c r="I39" s="37">
        <v>0.71</v>
      </c>
      <c r="J39" s="38">
        <v>0.57999999999999996</v>
      </c>
      <c r="K39" s="22"/>
      <c r="L39" s="22"/>
      <c r="M39" s="22"/>
      <c r="N39" s="22"/>
      <c r="O39" s="22"/>
      <c r="P39" s="22"/>
    </row>
    <row r="40" spans="1:16" ht="39" customHeight="1">
      <c r="A40" s="22"/>
      <c r="B40" s="35"/>
      <c r="C40" s="1132" t="s">
        <v>540</v>
      </c>
      <c r="D40" s="1132"/>
      <c r="E40" s="1133"/>
      <c r="F40" s="36">
        <v>0.26</v>
      </c>
      <c r="G40" s="37">
        <v>0.25</v>
      </c>
      <c r="H40" s="37">
        <v>0.28000000000000003</v>
      </c>
      <c r="I40" s="37">
        <v>0.28000000000000003</v>
      </c>
      <c r="J40" s="38">
        <v>0.34</v>
      </c>
      <c r="K40" s="22"/>
      <c r="L40" s="22"/>
      <c r="M40" s="22"/>
      <c r="N40" s="22"/>
      <c r="O40" s="22"/>
      <c r="P40" s="22"/>
    </row>
    <row r="41" spans="1:16" ht="39" customHeight="1">
      <c r="A41" s="22"/>
      <c r="B41" s="35"/>
      <c r="C41" s="1132"/>
      <c r="D41" s="1132"/>
      <c r="E41" s="1133"/>
      <c r="F41" s="36"/>
      <c r="G41" s="37"/>
      <c r="H41" s="37"/>
      <c r="I41" s="37"/>
      <c r="J41" s="38"/>
      <c r="K41" s="22"/>
      <c r="L41" s="22"/>
      <c r="M41" s="22"/>
      <c r="N41" s="22"/>
      <c r="O41" s="22"/>
      <c r="P41" s="22"/>
    </row>
    <row r="42" spans="1:16" ht="39" customHeight="1">
      <c r="A42" s="22"/>
      <c r="B42" s="39"/>
      <c r="C42" s="1132" t="s">
        <v>541</v>
      </c>
      <c r="D42" s="1132"/>
      <c r="E42" s="1133"/>
      <c r="F42" s="36" t="s">
        <v>487</v>
      </c>
      <c r="G42" s="37" t="s">
        <v>487</v>
      </c>
      <c r="H42" s="37" t="s">
        <v>487</v>
      </c>
      <c r="I42" s="37" t="s">
        <v>487</v>
      </c>
      <c r="J42" s="38" t="s">
        <v>487</v>
      </c>
      <c r="K42" s="22"/>
      <c r="L42" s="22"/>
      <c r="M42" s="22"/>
      <c r="N42" s="22"/>
      <c r="O42" s="22"/>
      <c r="P42" s="22"/>
    </row>
    <row r="43" spans="1:16" ht="39" customHeight="1" thickBot="1">
      <c r="A43" s="22"/>
      <c r="B43" s="40"/>
      <c r="C43" s="1134" t="s">
        <v>542</v>
      </c>
      <c r="D43" s="1134"/>
      <c r="E43" s="1135"/>
      <c r="F43" s="41" t="s">
        <v>487</v>
      </c>
      <c r="G43" s="42" t="s">
        <v>487</v>
      </c>
      <c r="H43" s="42" t="s">
        <v>487</v>
      </c>
      <c r="I43" s="42" t="s">
        <v>487</v>
      </c>
      <c r="J43" s="43" t="s">
        <v>487</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9FxYV9A8xIm7Ap0Fv6/PFQRHqfrR0bQoj7vxrQYVQUx51YxEb+vZtBbpXUI/HjUgN5Hm2eTM6FU80am5JHxMrg==" saltValue="K6M/qTj4AWTrA2iV0Nhv5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3"/>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c r="A45" s="46"/>
      <c r="B45" s="1161" t="s">
        <v>9</v>
      </c>
      <c r="C45" s="1162"/>
      <c r="D45" s="56"/>
      <c r="E45" s="1167" t="s">
        <v>10</v>
      </c>
      <c r="F45" s="1167"/>
      <c r="G45" s="1167"/>
      <c r="H45" s="1167"/>
      <c r="I45" s="1167"/>
      <c r="J45" s="1168"/>
      <c r="K45" s="57">
        <v>3103</v>
      </c>
      <c r="L45" s="58">
        <v>3201</v>
      </c>
      <c r="M45" s="58">
        <v>3443</v>
      </c>
      <c r="N45" s="58">
        <v>3817</v>
      </c>
      <c r="O45" s="59">
        <v>3657</v>
      </c>
      <c r="P45" s="46"/>
      <c r="Q45" s="46"/>
      <c r="R45" s="46"/>
      <c r="S45" s="46"/>
      <c r="T45" s="46"/>
      <c r="U45" s="46"/>
    </row>
    <row r="46" spans="1:21" ht="30.75" customHeight="1">
      <c r="A46" s="46"/>
      <c r="B46" s="1163"/>
      <c r="C46" s="1164"/>
      <c r="D46" s="60"/>
      <c r="E46" s="1140" t="s">
        <v>11</v>
      </c>
      <c r="F46" s="1140"/>
      <c r="G46" s="1140"/>
      <c r="H46" s="1140"/>
      <c r="I46" s="1140"/>
      <c r="J46" s="1141"/>
      <c r="K46" s="61" t="s">
        <v>487</v>
      </c>
      <c r="L46" s="62" t="s">
        <v>487</v>
      </c>
      <c r="M46" s="62" t="s">
        <v>487</v>
      </c>
      <c r="N46" s="62" t="s">
        <v>487</v>
      </c>
      <c r="O46" s="63" t="s">
        <v>487</v>
      </c>
      <c r="P46" s="46"/>
      <c r="Q46" s="46"/>
      <c r="R46" s="46"/>
      <c r="S46" s="46"/>
      <c r="T46" s="46"/>
      <c r="U46" s="46"/>
    </row>
    <row r="47" spans="1:21" ht="30.75" customHeight="1">
      <c r="A47" s="46"/>
      <c r="B47" s="1163"/>
      <c r="C47" s="1164"/>
      <c r="D47" s="60"/>
      <c r="E47" s="1140" t="s">
        <v>12</v>
      </c>
      <c r="F47" s="1140"/>
      <c r="G47" s="1140"/>
      <c r="H47" s="1140"/>
      <c r="I47" s="1140"/>
      <c r="J47" s="1141"/>
      <c r="K47" s="61" t="s">
        <v>487</v>
      </c>
      <c r="L47" s="62" t="s">
        <v>487</v>
      </c>
      <c r="M47" s="62" t="s">
        <v>487</v>
      </c>
      <c r="N47" s="62" t="s">
        <v>487</v>
      </c>
      <c r="O47" s="63" t="s">
        <v>487</v>
      </c>
      <c r="P47" s="46"/>
      <c r="Q47" s="46"/>
      <c r="R47" s="46"/>
      <c r="S47" s="46"/>
      <c r="T47" s="46"/>
      <c r="U47" s="46"/>
    </row>
    <row r="48" spans="1:21" ht="30.75" customHeight="1">
      <c r="A48" s="46"/>
      <c r="B48" s="1163"/>
      <c r="C48" s="1164"/>
      <c r="D48" s="60"/>
      <c r="E48" s="1140" t="s">
        <v>13</v>
      </c>
      <c r="F48" s="1140"/>
      <c r="G48" s="1140"/>
      <c r="H48" s="1140"/>
      <c r="I48" s="1140"/>
      <c r="J48" s="1141"/>
      <c r="K48" s="61">
        <v>625</v>
      </c>
      <c r="L48" s="62">
        <v>576</v>
      </c>
      <c r="M48" s="62">
        <v>633</v>
      </c>
      <c r="N48" s="62">
        <v>679</v>
      </c>
      <c r="O48" s="63">
        <v>676</v>
      </c>
      <c r="P48" s="46"/>
      <c r="Q48" s="46"/>
      <c r="R48" s="46"/>
      <c r="S48" s="46"/>
      <c r="T48" s="46"/>
      <c r="U48" s="46"/>
    </row>
    <row r="49" spans="1:21" ht="30.75" customHeight="1">
      <c r="A49" s="46"/>
      <c r="B49" s="1163"/>
      <c r="C49" s="1164"/>
      <c r="D49" s="60"/>
      <c r="E49" s="1140" t="s">
        <v>14</v>
      </c>
      <c r="F49" s="1140"/>
      <c r="G49" s="1140"/>
      <c r="H49" s="1140"/>
      <c r="I49" s="1140"/>
      <c r="J49" s="1141"/>
      <c r="K49" s="61" t="s">
        <v>487</v>
      </c>
      <c r="L49" s="62" t="s">
        <v>487</v>
      </c>
      <c r="M49" s="62" t="s">
        <v>487</v>
      </c>
      <c r="N49" s="62" t="s">
        <v>487</v>
      </c>
      <c r="O49" s="63" t="s">
        <v>487</v>
      </c>
      <c r="P49" s="46"/>
      <c r="Q49" s="46"/>
      <c r="R49" s="46"/>
      <c r="S49" s="46"/>
      <c r="T49" s="46"/>
      <c r="U49" s="46"/>
    </row>
    <row r="50" spans="1:21" ht="30.75" customHeight="1">
      <c r="A50" s="46"/>
      <c r="B50" s="1163"/>
      <c r="C50" s="1164"/>
      <c r="D50" s="60"/>
      <c r="E50" s="1140" t="s">
        <v>15</v>
      </c>
      <c r="F50" s="1140"/>
      <c r="G50" s="1140"/>
      <c r="H50" s="1140"/>
      <c r="I50" s="1140"/>
      <c r="J50" s="1141"/>
      <c r="K50" s="61">
        <v>0</v>
      </c>
      <c r="L50" s="62">
        <v>0</v>
      </c>
      <c r="M50" s="62">
        <v>0</v>
      </c>
      <c r="N50" s="62">
        <v>0</v>
      </c>
      <c r="O50" s="63">
        <v>0</v>
      </c>
      <c r="P50" s="46"/>
      <c r="Q50" s="46"/>
      <c r="R50" s="46"/>
      <c r="S50" s="46"/>
      <c r="T50" s="46"/>
      <c r="U50" s="46"/>
    </row>
    <row r="51" spans="1:21" ht="30.75" customHeight="1">
      <c r="A51" s="46"/>
      <c r="B51" s="1165"/>
      <c r="C51" s="1166"/>
      <c r="D51" s="64"/>
      <c r="E51" s="1140" t="s">
        <v>16</v>
      </c>
      <c r="F51" s="1140"/>
      <c r="G51" s="1140"/>
      <c r="H51" s="1140"/>
      <c r="I51" s="1140"/>
      <c r="J51" s="1141"/>
      <c r="K51" s="61" t="s">
        <v>487</v>
      </c>
      <c r="L51" s="62" t="s">
        <v>487</v>
      </c>
      <c r="M51" s="62" t="s">
        <v>487</v>
      </c>
      <c r="N51" s="62" t="s">
        <v>487</v>
      </c>
      <c r="O51" s="63" t="s">
        <v>487</v>
      </c>
      <c r="P51" s="46"/>
      <c r="Q51" s="46"/>
      <c r="R51" s="46"/>
      <c r="S51" s="46"/>
      <c r="T51" s="46"/>
      <c r="U51" s="46"/>
    </row>
    <row r="52" spans="1:21" ht="30.75" customHeight="1">
      <c r="A52" s="46"/>
      <c r="B52" s="1138" t="s">
        <v>17</v>
      </c>
      <c r="C52" s="1139"/>
      <c r="D52" s="64"/>
      <c r="E52" s="1140" t="s">
        <v>18</v>
      </c>
      <c r="F52" s="1140"/>
      <c r="G52" s="1140"/>
      <c r="H52" s="1140"/>
      <c r="I52" s="1140"/>
      <c r="J52" s="1141"/>
      <c r="K52" s="61">
        <v>3520</v>
      </c>
      <c r="L52" s="62">
        <v>3627</v>
      </c>
      <c r="M52" s="62">
        <v>3685</v>
      </c>
      <c r="N52" s="62">
        <v>3781</v>
      </c>
      <c r="O52" s="63">
        <v>3596</v>
      </c>
      <c r="P52" s="46"/>
      <c r="Q52" s="46"/>
      <c r="R52" s="46"/>
      <c r="S52" s="46"/>
      <c r="T52" s="46"/>
      <c r="U52" s="46"/>
    </row>
    <row r="53" spans="1:21" ht="30.75" customHeight="1" thickBot="1">
      <c r="A53" s="46"/>
      <c r="B53" s="1142" t="s">
        <v>19</v>
      </c>
      <c r="C53" s="1143"/>
      <c r="D53" s="65"/>
      <c r="E53" s="1144" t="s">
        <v>20</v>
      </c>
      <c r="F53" s="1144"/>
      <c r="G53" s="1144"/>
      <c r="H53" s="1144"/>
      <c r="I53" s="1144"/>
      <c r="J53" s="1145"/>
      <c r="K53" s="66">
        <v>208</v>
      </c>
      <c r="L53" s="67">
        <v>150</v>
      </c>
      <c r="M53" s="67">
        <v>391</v>
      </c>
      <c r="N53" s="67">
        <v>715</v>
      </c>
      <c r="O53" s="68">
        <v>737</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c r="B58" s="1146" t="s">
        <v>24</v>
      </c>
      <c r="C58" s="1147"/>
      <c r="D58" s="1152" t="s">
        <v>25</v>
      </c>
      <c r="E58" s="1153"/>
      <c r="F58" s="1153"/>
      <c r="G58" s="1153"/>
      <c r="H58" s="1153"/>
      <c r="I58" s="1153"/>
      <c r="J58" s="1154"/>
      <c r="K58" s="81"/>
      <c r="L58" s="82"/>
      <c r="M58" s="82"/>
      <c r="N58" s="82"/>
      <c r="O58" s="83"/>
    </row>
    <row r="59" spans="1:21" ht="31.5" customHeight="1">
      <c r="B59" s="1148"/>
      <c r="C59" s="1149"/>
      <c r="D59" s="1155" t="s">
        <v>26</v>
      </c>
      <c r="E59" s="1156"/>
      <c r="F59" s="1156"/>
      <c r="G59" s="1156"/>
      <c r="H59" s="1156"/>
      <c r="I59" s="1156"/>
      <c r="J59" s="1157"/>
      <c r="K59" s="84"/>
      <c r="L59" s="85"/>
      <c r="M59" s="85"/>
      <c r="N59" s="85"/>
      <c r="O59" s="86"/>
    </row>
    <row r="60" spans="1:21" ht="31.5" customHeight="1" thickBot="1">
      <c r="B60" s="1150"/>
      <c r="C60" s="1151"/>
      <c r="D60" s="1158" t="s">
        <v>27</v>
      </c>
      <c r="E60" s="1159"/>
      <c r="F60" s="1159"/>
      <c r="G60" s="1159"/>
      <c r="H60" s="1159"/>
      <c r="I60" s="1159"/>
      <c r="J60" s="1160"/>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QaASuEvuOvNoutjnfPXEQB5Bsk9QQgtEhVjMl1dgJsTPYHFqptTDXESiyGHtNpitV7raEQCK0bmRFtQuJIIHg==" saltValue="6gdw4XQsfz3s6tRnrhX4I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3"/>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525</v>
      </c>
      <c r="J40" s="101" t="s">
        <v>526</v>
      </c>
      <c r="K40" s="101" t="s">
        <v>527</v>
      </c>
      <c r="L40" s="101" t="s">
        <v>528</v>
      </c>
      <c r="M40" s="102" t="s">
        <v>529</v>
      </c>
    </row>
    <row r="41" spans="2:13" ht="27.75" customHeight="1">
      <c r="B41" s="1181" t="s">
        <v>30</v>
      </c>
      <c r="C41" s="1182"/>
      <c r="D41" s="103"/>
      <c r="E41" s="1183" t="s">
        <v>31</v>
      </c>
      <c r="F41" s="1183"/>
      <c r="G41" s="1183"/>
      <c r="H41" s="1184"/>
      <c r="I41" s="330">
        <v>36650</v>
      </c>
      <c r="J41" s="331">
        <v>35687</v>
      </c>
      <c r="K41" s="331">
        <v>33004</v>
      </c>
      <c r="L41" s="331">
        <v>30330</v>
      </c>
      <c r="M41" s="332">
        <v>28710</v>
      </c>
    </row>
    <row r="42" spans="2:13" ht="27.75" customHeight="1">
      <c r="B42" s="1171"/>
      <c r="C42" s="1172"/>
      <c r="D42" s="104"/>
      <c r="E42" s="1175" t="s">
        <v>32</v>
      </c>
      <c r="F42" s="1175"/>
      <c r="G42" s="1175"/>
      <c r="H42" s="1176"/>
      <c r="I42" s="333">
        <v>3</v>
      </c>
      <c r="J42" s="334">
        <v>3</v>
      </c>
      <c r="K42" s="334">
        <v>2</v>
      </c>
      <c r="L42" s="334">
        <v>2</v>
      </c>
      <c r="M42" s="335">
        <v>2</v>
      </c>
    </row>
    <row r="43" spans="2:13" ht="27.75" customHeight="1">
      <c r="B43" s="1171"/>
      <c r="C43" s="1172"/>
      <c r="D43" s="104"/>
      <c r="E43" s="1175" t="s">
        <v>33</v>
      </c>
      <c r="F43" s="1175"/>
      <c r="G43" s="1175"/>
      <c r="H43" s="1176"/>
      <c r="I43" s="333">
        <v>8830</v>
      </c>
      <c r="J43" s="334">
        <v>7599</v>
      </c>
      <c r="K43" s="334">
        <v>7026</v>
      </c>
      <c r="L43" s="334">
        <v>9241</v>
      </c>
      <c r="M43" s="335">
        <v>8526</v>
      </c>
    </row>
    <row r="44" spans="2:13" ht="27.75" customHeight="1">
      <c r="B44" s="1171"/>
      <c r="C44" s="1172"/>
      <c r="D44" s="104"/>
      <c r="E44" s="1175" t="s">
        <v>34</v>
      </c>
      <c r="F44" s="1175"/>
      <c r="G44" s="1175"/>
      <c r="H44" s="1176"/>
      <c r="I44" s="333" t="s">
        <v>487</v>
      </c>
      <c r="J44" s="334" t="s">
        <v>487</v>
      </c>
      <c r="K44" s="334" t="s">
        <v>487</v>
      </c>
      <c r="L44" s="334" t="s">
        <v>487</v>
      </c>
      <c r="M44" s="335" t="s">
        <v>487</v>
      </c>
    </row>
    <row r="45" spans="2:13" ht="27.75" customHeight="1">
      <c r="B45" s="1171"/>
      <c r="C45" s="1172"/>
      <c r="D45" s="104"/>
      <c r="E45" s="1175" t="s">
        <v>35</v>
      </c>
      <c r="F45" s="1175"/>
      <c r="G45" s="1175"/>
      <c r="H45" s="1176"/>
      <c r="I45" s="333">
        <v>3639</v>
      </c>
      <c r="J45" s="334">
        <v>3644</v>
      </c>
      <c r="K45" s="334">
        <v>3529</v>
      </c>
      <c r="L45" s="334">
        <v>3917</v>
      </c>
      <c r="M45" s="335">
        <v>3997</v>
      </c>
    </row>
    <row r="46" spans="2:13" ht="27.75" customHeight="1">
      <c r="B46" s="1171"/>
      <c r="C46" s="1172"/>
      <c r="D46" s="105"/>
      <c r="E46" s="1175" t="s">
        <v>36</v>
      </c>
      <c r="F46" s="1175"/>
      <c r="G46" s="1175"/>
      <c r="H46" s="1176"/>
      <c r="I46" s="333" t="s">
        <v>487</v>
      </c>
      <c r="J46" s="334" t="s">
        <v>487</v>
      </c>
      <c r="K46" s="334" t="s">
        <v>487</v>
      </c>
      <c r="L46" s="334" t="s">
        <v>487</v>
      </c>
      <c r="M46" s="335" t="s">
        <v>487</v>
      </c>
    </row>
    <row r="47" spans="2:13" ht="27.75" customHeight="1">
      <c r="B47" s="1171"/>
      <c r="C47" s="1172"/>
      <c r="D47" s="106"/>
      <c r="E47" s="1185" t="s">
        <v>37</v>
      </c>
      <c r="F47" s="1186"/>
      <c r="G47" s="1186"/>
      <c r="H47" s="1187"/>
      <c r="I47" s="333" t="s">
        <v>487</v>
      </c>
      <c r="J47" s="334" t="s">
        <v>487</v>
      </c>
      <c r="K47" s="334" t="s">
        <v>487</v>
      </c>
      <c r="L47" s="334" t="s">
        <v>487</v>
      </c>
      <c r="M47" s="335" t="s">
        <v>487</v>
      </c>
    </row>
    <row r="48" spans="2:13" ht="27.75" customHeight="1">
      <c r="B48" s="1171"/>
      <c r="C48" s="1172"/>
      <c r="D48" s="104"/>
      <c r="E48" s="1175" t="s">
        <v>38</v>
      </c>
      <c r="F48" s="1175"/>
      <c r="G48" s="1175"/>
      <c r="H48" s="1176"/>
      <c r="I48" s="333" t="s">
        <v>487</v>
      </c>
      <c r="J48" s="334" t="s">
        <v>487</v>
      </c>
      <c r="K48" s="334" t="s">
        <v>487</v>
      </c>
      <c r="L48" s="334" t="s">
        <v>487</v>
      </c>
      <c r="M48" s="335" t="s">
        <v>487</v>
      </c>
    </row>
    <row r="49" spans="2:13" ht="27.75" customHeight="1">
      <c r="B49" s="1173"/>
      <c r="C49" s="1174"/>
      <c r="D49" s="104"/>
      <c r="E49" s="1175" t="s">
        <v>39</v>
      </c>
      <c r="F49" s="1175"/>
      <c r="G49" s="1175"/>
      <c r="H49" s="1176"/>
      <c r="I49" s="333" t="s">
        <v>487</v>
      </c>
      <c r="J49" s="334" t="s">
        <v>487</v>
      </c>
      <c r="K49" s="334" t="s">
        <v>487</v>
      </c>
      <c r="L49" s="334" t="s">
        <v>487</v>
      </c>
      <c r="M49" s="335" t="s">
        <v>487</v>
      </c>
    </row>
    <row r="50" spans="2:13" ht="27.75" customHeight="1">
      <c r="B50" s="1169" t="s">
        <v>40</v>
      </c>
      <c r="C50" s="1170"/>
      <c r="D50" s="107"/>
      <c r="E50" s="1175" t="s">
        <v>41</v>
      </c>
      <c r="F50" s="1175"/>
      <c r="G50" s="1175"/>
      <c r="H50" s="1176"/>
      <c r="I50" s="333">
        <v>8162</v>
      </c>
      <c r="J50" s="334">
        <v>8433</v>
      </c>
      <c r="K50" s="334">
        <v>8888</v>
      </c>
      <c r="L50" s="334">
        <v>8062</v>
      </c>
      <c r="M50" s="335">
        <v>6773</v>
      </c>
    </row>
    <row r="51" spans="2:13" ht="27.75" customHeight="1">
      <c r="B51" s="1171"/>
      <c r="C51" s="1172"/>
      <c r="D51" s="104"/>
      <c r="E51" s="1175" t="s">
        <v>42</v>
      </c>
      <c r="F51" s="1175"/>
      <c r="G51" s="1175"/>
      <c r="H51" s="1176"/>
      <c r="I51" s="333">
        <v>11389</v>
      </c>
      <c r="J51" s="334">
        <v>10581</v>
      </c>
      <c r="K51" s="334">
        <v>9807</v>
      </c>
      <c r="L51" s="334">
        <v>8976</v>
      </c>
      <c r="M51" s="335">
        <v>8612</v>
      </c>
    </row>
    <row r="52" spans="2:13" ht="27.75" customHeight="1">
      <c r="B52" s="1173"/>
      <c r="C52" s="1174"/>
      <c r="D52" s="104"/>
      <c r="E52" s="1175" t="s">
        <v>43</v>
      </c>
      <c r="F52" s="1175"/>
      <c r="G52" s="1175"/>
      <c r="H52" s="1176"/>
      <c r="I52" s="333">
        <v>33260</v>
      </c>
      <c r="J52" s="334">
        <v>33933</v>
      </c>
      <c r="K52" s="334">
        <v>32465</v>
      </c>
      <c r="L52" s="334">
        <v>30841</v>
      </c>
      <c r="M52" s="335">
        <v>29481</v>
      </c>
    </row>
    <row r="53" spans="2:13" ht="27.75" customHeight="1" thickBot="1">
      <c r="B53" s="1177" t="s">
        <v>19</v>
      </c>
      <c r="C53" s="1178"/>
      <c r="D53" s="108"/>
      <c r="E53" s="1179" t="s">
        <v>44</v>
      </c>
      <c r="F53" s="1179"/>
      <c r="G53" s="1179"/>
      <c r="H53" s="1180"/>
      <c r="I53" s="336">
        <v>-3689</v>
      </c>
      <c r="J53" s="337">
        <v>-6014</v>
      </c>
      <c r="K53" s="337">
        <v>-7597</v>
      </c>
      <c r="L53" s="337">
        <v>-4389</v>
      </c>
      <c r="M53" s="338">
        <v>-3630</v>
      </c>
    </row>
    <row r="54" spans="2:13" ht="27.75" customHeight="1">
      <c r="B54" s="109"/>
      <c r="C54" s="110"/>
      <c r="D54" s="110"/>
      <c r="E54" s="111"/>
      <c r="F54" s="111"/>
      <c r="G54" s="111"/>
      <c r="H54" s="111"/>
      <c r="I54" s="112"/>
      <c r="J54" s="112"/>
      <c r="K54" s="112"/>
      <c r="L54" s="112"/>
      <c r="M54" s="112"/>
    </row>
    <row r="55" spans="2:13" ht="13.2"/>
  </sheetData>
  <sheetProtection algorithmName="SHA-512" hashValue="85l7SYTiqmWsZcYVn7eXmQoPYcKpzf/achQKQH/vJVp9TkR8mr3yEl7zcdlbEqV48KD/H2kNUScbokyyKK5a0A==" saltValue="yY+mcZstR8k0fbJMo799i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3"/>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527</v>
      </c>
      <c r="G54" s="117" t="s">
        <v>528</v>
      </c>
      <c r="H54" s="118" t="s">
        <v>529</v>
      </c>
    </row>
    <row r="55" spans="2:8" ht="52.5" customHeight="1">
      <c r="B55" s="119"/>
      <c r="C55" s="1196" t="s">
        <v>46</v>
      </c>
      <c r="D55" s="1196"/>
      <c r="E55" s="1197"/>
      <c r="F55" s="339">
        <v>5235</v>
      </c>
      <c r="G55" s="339">
        <v>4336</v>
      </c>
      <c r="H55" s="340">
        <v>3092</v>
      </c>
    </row>
    <row r="56" spans="2:8" ht="52.5" customHeight="1">
      <c r="B56" s="120"/>
      <c r="C56" s="1198" t="s">
        <v>47</v>
      </c>
      <c r="D56" s="1198"/>
      <c r="E56" s="1199"/>
      <c r="F56" s="341" t="s">
        <v>487</v>
      </c>
      <c r="G56" s="341" t="s">
        <v>487</v>
      </c>
      <c r="H56" s="342" t="s">
        <v>487</v>
      </c>
    </row>
    <row r="57" spans="2:8" ht="53.25" customHeight="1">
      <c r="B57" s="120"/>
      <c r="C57" s="1200" t="s">
        <v>48</v>
      </c>
      <c r="D57" s="1200"/>
      <c r="E57" s="1201"/>
      <c r="F57" s="343">
        <v>2449</v>
      </c>
      <c r="G57" s="343">
        <v>2614</v>
      </c>
      <c r="H57" s="344">
        <v>2554</v>
      </c>
    </row>
    <row r="58" spans="2:8" ht="45.75" customHeight="1">
      <c r="B58" s="121"/>
      <c r="C58" s="1188" t="s">
        <v>557</v>
      </c>
      <c r="D58" s="1189"/>
      <c r="E58" s="1190"/>
      <c r="F58" s="347">
        <v>429</v>
      </c>
      <c r="G58" s="347">
        <v>544</v>
      </c>
      <c r="H58" s="348">
        <v>607</v>
      </c>
    </row>
    <row r="59" spans="2:8" ht="45.75" customHeight="1">
      <c r="B59" s="121"/>
      <c r="C59" s="1188" t="s">
        <v>560</v>
      </c>
      <c r="D59" s="1189"/>
      <c r="E59" s="1190"/>
      <c r="F59" s="347">
        <v>403</v>
      </c>
      <c r="G59" s="347">
        <v>417</v>
      </c>
      <c r="H59" s="348">
        <v>422</v>
      </c>
    </row>
    <row r="60" spans="2:8" ht="45.75" customHeight="1">
      <c r="B60" s="121"/>
      <c r="C60" s="1188" t="s">
        <v>558</v>
      </c>
      <c r="D60" s="1189"/>
      <c r="E60" s="1190"/>
      <c r="F60" s="347">
        <v>242</v>
      </c>
      <c r="G60" s="347">
        <v>263</v>
      </c>
      <c r="H60" s="348">
        <v>281</v>
      </c>
    </row>
    <row r="61" spans="2:8" ht="45.75" customHeight="1">
      <c r="B61" s="121"/>
      <c r="C61" s="1188" t="s">
        <v>561</v>
      </c>
      <c r="D61" s="1189"/>
      <c r="E61" s="1190"/>
      <c r="F61" s="347">
        <v>429</v>
      </c>
      <c r="G61" s="347">
        <v>434</v>
      </c>
      <c r="H61" s="348">
        <v>272</v>
      </c>
    </row>
    <row r="62" spans="2:8" ht="45.75" customHeight="1" thickBot="1">
      <c r="B62" s="122"/>
      <c r="C62" s="1191" t="s">
        <v>559</v>
      </c>
      <c r="D62" s="1192"/>
      <c r="E62" s="1193"/>
      <c r="F62" s="349">
        <v>150</v>
      </c>
      <c r="G62" s="349">
        <v>164</v>
      </c>
      <c r="H62" s="350">
        <v>152</v>
      </c>
    </row>
    <row r="63" spans="2:8" ht="52.5" customHeight="1" thickBot="1">
      <c r="B63" s="123"/>
      <c r="C63" s="1194" t="s">
        <v>49</v>
      </c>
      <c r="D63" s="1194"/>
      <c r="E63" s="1195"/>
      <c r="F63" s="345">
        <v>7683</v>
      </c>
      <c r="G63" s="345">
        <v>6950</v>
      </c>
      <c r="H63" s="346">
        <v>5646</v>
      </c>
    </row>
    <row r="64" spans="2:8" ht="13.2"/>
  </sheetData>
  <sheetProtection algorithmName="SHA-512" hashValue="r5Van53/R/RKWI3PRbG+7FOyGoyKY1LvY6Q47aX23VA9B2DJdAeREXN3BBLKHROOW57966F9VMEGxCCQ8eLtEA==" saltValue="W/YIGa8iYCMxpWN5bxOgAQ==" spinCount="100000" sheet="1" objects="1" scenarios="1"/>
  <mergeCells count="9">
    <mergeCell ref="C61:E61"/>
    <mergeCell ref="C62:E62"/>
    <mergeCell ref="C63:E63"/>
    <mergeCell ref="C55:E55"/>
    <mergeCell ref="C56:E56"/>
    <mergeCell ref="C57:E57"/>
    <mergeCell ref="C58:E58"/>
    <mergeCell ref="C59:E59"/>
    <mergeCell ref="C60:E60"/>
  </mergeCells>
  <phoneticPr fontId="3"/>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D86D2-B129-45DA-A88C-0732D7AF68FA}">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1202"/>
      <c r="B1" s="1203"/>
      <c r="DD1" s="243"/>
      <c r="DE1" s="243"/>
    </row>
    <row r="2" spans="1:109" ht="25.5" customHeight="1">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c r="DD19" s="243"/>
      <c r="DE19" s="243"/>
    </row>
    <row r="20" spans="1:109" ht="13.2">
      <c r="DD20" s="243"/>
      <c r="DE20" s="243"/>
    </row>
    <row r="21" spans="1:109" ht="17.25" customHeight="1">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1207"/>
      <c r="DD40" s="1207"/>
      <c r="DE40" s="243"/>
    </row>
    <row r="41" spans="2:109" ht="16.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1208"/>
      <c r="I42" s="1209"/>
      <c r="J42" s="1209"/>
      <c r="K42" s="1209"/>
      <c r="AM42" s="1208"/>
      <c r="AN42" s="1208" t="s">
        <v>564</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c r="B43" s="247"/>
      <c r="AN43" s="1210" t="s">
        <v>565</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c r="B49" s="247"/>
      <c r="AN49" s="243" t="s">
        <v>566</v>
      </c>
    </row>
    <row r="50" spans="1:109" ht="13.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525</v>
      </c>
      <c r="BQ50" s="1226"/>
      <c r="BR50" s="1226"/>
      <c r="BS50" s="1226"/>
      <c r="BT50" s="1226"/>
      <c r="BU50" s="1226"/>
      <c r="BV50" s="1226"/>
      <c r="BW50" s="1226"/>
      <c r="BX50" s="1226" t="s">
        <v>526</v>
      </c>
      <c r="BY50" s="1226"/>
      <c r="BZ50" s="1226"/>
      <c r="CA50" s="1226"/>
      <c r="CB50" s="1226"/>
      <c r="CC50" s="1226"/>
      <c r="CD50" s="1226"/>
      <c r="CE50" s="1226"/>
      <c r="CF50" s="1226" t="s">
        <v>527</v>
      </c>
      <c r="CG50" s="1226"/>
      <c r="CH50" s="1226"/>
      <c r="CI50" s="1226"/>
      <c r="CJ50" s="1226"/>
      <c r="CK50" s="1226"/>
      <c r="CL50" s="1226"/>
      <c r="CM50" s="1226"/>
      <c r="CN50" s="1226" t="s">
        <v>528</v>
      </c>
      <c r="CO50" s="1226"/>
      <c r="CP50" s="1226"/>
      <c r="CQ50" s="1226"/>
      <c r="CR50" s="1226"/>
      <c r="CS50" s="1226"/>
      <c r="CT50" s="1226"/>
      <c r="CU50" s="1226"/>
      <c r="CV50" s="1226" t="s">
        <v>529</v>
      </c>
      <c r="CW50" s="1226"/>
      <c r="CX50" s="1226"/>
      <c r="CY50" s="1226"/>
      <c r="CZ50" s="1226"/>
      <c r="DA50" s="1226"/>
      <c r="DB50" s="1226"/>
      <c r="DC50" s="1226"/>
    </row>
    <row r="51" spans="1:109" ht="13.5" customHeight="1">
      <c r="B51" s="247"/>
      <c r="G51" s="1227"/>
      <c r="H51" s="1227"/>
      <c r="I51" s="1228"/>
      <c r="J51" s="1228"/>
      <c r="K51" s="1229"/>
      <c r="L51" s="1229"/>
      <c r="M51" s="1229"/>
      <c r="N51" s="1229"/>
      <c r="AM51" s="1219"/>
      <c r="AN51" s="1230" t="s">
        <v>567</v>
      </c>
      <c r="AO51" s="1230"/>
      <c r="AP51" s="1230"/>
      <c r="AQ51" s="1230"/>
      <c r="AR51" s="1230"/>
      <c r="AS51" s="1230"/>
      <c r="AT51" s="1230"/>
      <c r="AU51" s="1230"/>
      <c r="AV51" s="1230"/>
      <c r="AW51" s="1230"/>
      <c r="AX51" s="1230"/>
      <c r="AY51" s="1230"/>
      <c r="AZ51" s="1230"/>
      <c r="BA51" s="1230"/>
      <c r="BB51" s="1230" t="s">
        <v>568</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569</v>
      </c>
      <c r="BC53" s="1230"/>
      <c r="BD53" s="1230"/>
      <c r="BE53" s="1230"/>
      <c r="BF53" s="1230"/>
      <c r="BG53" s="1230"/>
      <c r="BH53" s="1230"/>
      <c r="BI53" s="1230"/>
      <c r="BJ53" s="1230"/>
      <c r="BK53" s="1230"/>
      <c r="BL53" s="1230"/>
      <c r="BM53" s="1230"/>
      <c r="BN53" s="1230"/>
      <c r="BO53" s="1230"/>
      <c r="BP53" s="1231">
        <v>64.900000000000006</v>
      </c>
      <c r="BQ53" s="1231"/>
      <c r="BR53" s="1231"/>
      <c r="BS53" s="1231"/>
      <c r="BT53" s="1231"/>
      <c r="BU53" s="1231"/>
      <c r="BV53" s="1231"/>
      <c r="BW53" s="1231"/>
      <c r="BX53" s="1231">
        <v>64.900000000000006</v>
      </c>
      <c r="BY53" s="1231"/>
      <c r="BZ53" s="1231"/>
      <c r="CA53" s="1231"/>
      <c r="CB53" s="1231"/>
      <c r="CC53" s="1231"/>
      <c r="CD53" s="1231"/>
      <c r="CE53" s="1231"/>
      <c r="CF53" s="1231">
        <v>66.3</v>
      </c>
      <c r="CG53" s="1231"/>
      <c r="CH53" s="1231"/>
      <c r="CI53" s="1231"/>
      <c r="CJ53" s="1231"/>
      <c r="CK53" s="1231"/>
      <c r="CL53" s="1231"/>
      <c r="CM53" s="1231"/>
      <c r="CN53" s="1231">
        <v>67.7</v>
      </c>
      <c r="CO53" s="1231"/>
      <c r="CP53" s="1231"/>
      <c r="CQ53" s="1231"/>
      <c r="CR53" s="1231"/>
      <c r="CS53" s="1231"/>
      <c r="CT53" s="1231"/>
      <c r="CU53" s="1231"/>
      <c r="CV53" s="1231">
        <v>68.7</v>
      </c>
      <c r="CW53" s="1231"/>
      <c r="CX53" s="1231"/>
      <c r="CY53" s="1231"/>
      <c r="CZ53" s="1231"/>
      <c r="DA53" s="1231"/>
      <c r="DB53" s="1231"/>
      <c r="DC53" s="1231"/>
    </row>
    <row r="54" spans="1:109" ht="13.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c r="A55" s="1209"/>
      <c r="B55" s="247"/>
      <c r="G55" s="1220"/>
      <c r="H55" s="1220"/>
      <c r="I55" s="1220"/>
      <c r="J55" s="1220"/>
      <c r="K55" s="1229"/>
      <c r="L55" s="1229"/>
      <c r="M55" s="1229"/>
      <c r="N55" s="1229"/>
      <c r="AN55" s="1226" t="s">
        <v>570</v>
      </c>
      <c r="AO55" s="1226"/>
      <c r="AP55" s="1226"/>
      <c r="AQ55" s="1226"/>
      <c r="AR55" s="1226"/>
      <c r="AS55" s="1226"/>
      <c r="AT55" s="1226"/>
      <c r="AU55" s="1226"/>
      <c r="AV55" s="1226"/>
      <c r="AW55" s="1226"/>
      <c r="AX55" s="1226"/>
      <c r="AY55" s="1226"/>
      <c r="AZ55" s="1226"/>
      <c r="BA55" s="1226"/>
      <c r="BB55" s="1230" t="s">
        <v>568</v>
      </c>
      <c r="BC55" s="1230"/>
      <c r="BD55" s="1230"/>
      <c r="BE55" s="1230"/>
      <c r="BF55" s="1230"/>
      <c r="BG55" s="1230"/>
      <c r="BH55" s="1230"/>
      <c r="BI55" s="1230"/>
      <c r="BJ55" s="1230"/>
      <c r="BK55" s="1230"/>
      <c r="BL55" s="1230"/>
      <c r="BM55" s="1230"/>
      <c r="BN55" s="1230"/>
      <c r="BO55" s="1230"/>
      <c r="BP55" s="1231">
        <v>3.9</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569</v>
      </c>
      <c r="BC57" s="1230"/>
      <c r="BD57" s="1230"/>
      <c r="BE57" s="1230"/>
      <c r="BF57" s="1230"/>
      <c r="BG57" s="1230"/>
      <c r="BH57" s="1230"/>
      <c r="BI57" s="1230"/>
      <c r="BJ57" s="1230"/>
      <c r="BK57" s="1230"/>
      <c r="BL57" s="1230"/>
      <c r="BM57" s="1230"/>
      <c r="BN57" s="1230"/>
      <c r="BO57" s="1230"/>
      <c r="BP57" s="1231">
        <v>63.1</v>
      </c>
      <c r="BQ57" s="1231"/>
      <c r="BR57" s="1231"/>
      <c r="BS57" s="1231"/>
      <c r="BT57" s="1231"/>
      <c r="BU57" s="1231"/>
      <c r="BV57" s="1231"/>
      <c r="BW57" s="1231"/>
      <c r="BX57" s="1231">
        <v>63.2</v>
      </c>
      <c r="BY57" s="1231"/>
      <c r="BZ57" s="1231"/>
      <c r="CA57" s="1231"/>
      <c r="CB57" s="1231"/>
      <c r="CC57" s="1231"/>
      <c r="CD57" s="1231"/>
      <c r="CE57" s="1231"/>
      <c r="CF57" s="1231">
        <v>64</v>
      </c>
      <c r="CG57" s="1231"/>
      <c r="CH57" s="1231"/>
      <c r="CI57" s="1231"/>
      <c r="CJ57" s="1231"/>
      <c r="CK57" s="1231"/>
      <c r="CL57" s="1231"/>
      <c r="CM57" s="1231"/>
      <c r="CN57" s="1231">
        <v>65.5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c r="B63" s="300" t="s">
        <v>571</v>
      </c>
    </row>
    <row r="64" spans="1:109" ht="13.2">
      <c r="B64" s="247"/>
      <c r="G64" s="1208"/>
      <c r="I64" s="1240"/>
      <c r="J64" s="1240"/>
      <c r="K64" s="1240"/>
      <c r="L64" s="1240"/>
      <c r="M64" s="1240"/>
      <c r="N64" s="1241"/>
      <c r="AM64" s="1208"/>
      <c r="AN64" s="1208" t="s">
        <v>564</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c r="B65" s="247"/>
      <c r="AN65" s="1210" t="s">
        <v>572</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c r="B71" s="247"/>
      <c r="G71" s="1245"/>
      <c r="I71" s="1246"/>
      <c r="J71" s="1243"/>
      <c r="K71" s="1243"/>
      <c r="L71" s="1244"/>
      <c r="M71" s="1243"/>
      <c r="N71" s="1244"/>
      <c r="AM71" s="1245"/>
      <c r="AN71" s="243" t="s">
        <v>566</v>
      </c>
    </row>
    <row r="72" spans="2:107" ht="13.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525</v>
      </c>
      <c r="BQ72" s="1226"/>
      <c r="BR72" s="1226"/>
      <c r="BS72" s="1226"/>
      <c r="BT72" s="1226"/>
      <c r="BU72" s="1226"/>
      <c r="BV72" s="1226"/>
      <c r="BW72" s="1226"/>
      <c r="BX72" s="1226" t="s">
        <v>526</v>
      </c>
      <c r="BY72" s="1226"/>
      <c r="BZ72" s="1226"/>
      <c r="CA72" s="1226"/>
      <c r="CB72" s="1226"/>
      <c r="CC72" s="1226"/>
      <c r="CD72" s="1226"/>
      <c r="CE72" s="1226"/>
      <c r="CF72" s="1226" t="s">
        <v>527</v>
      </c>
      <c r="CG72" s="1226"/>
      <c r="CH72" s="1226"/>
      <c r="CI72" s="1226"/>
      <c r="CJ72" s="1226"/>
      <c r="CK72" s="1226"/>
      <c r="CL72" s="1226"/>
      <c r="CM72" s="1226"/>
      <c r="CN72" s="1226" t="s">
        <v>528</v>
      </c>
      <c r="CO72" s="1226"/>
      <c r="CP72" s="1226"/>
      <c r="CQ72" s="1226"/>
      <c r="CR72" s="1226"/>
      <c r="CS72" s="1226"/>
      <c r="CT72" s="1226"/>
      <c r="CU72" s="1226"/>
      <c r="CV72" s="1226" t="s">
        <v>529</v>
      </c>
      <c r="CW72" s="1226"/>
      <c r="CX72" s="1226"/>
      <c r="CY72" s="1226"/>
      <c r="CZ72" s="1226"/>
      <c r="DA72" s="1226"/>
      <c r="DB72" s="1226"/>
      <c r="DC72" s="1226"/>
    </row>
    <row r="73" spans="2:107" ht="13.2">
      <c r="B73" s="247"/>
      <c r="G73" s="1227"/>
      <c r="H73" s="1227"/>
      <c r="I73" s="1227"/>
      <c r="J73" s="1227"/>
      <c r="K73" s="1247"/>
      <c r="L73" s="1247"/>
      <c r="M73" s="1247"/>
      <c r="N73" s="1247"/>
      <c r="AM73" s="1219"/>
      <c r="AN73" s="1230" t="s">
        <v>567</v>
      </c>
      <c r="AO73" s="1230"/>
      <c r="AP73" s="1230"/>
      <c r="AQ73" s="1230"/>
      <c r="AR73" s="1230"/>
      <c r="AS73" s="1230"/>
      <c r="AT73" s="1230"/>
      <c r="AU73" s="1230"/>
      <c r="AV73" s="1230"/>
      <c r="AW73" s="1230"/>
      <c r="AX73" s="1230"/>
      <c r="AY73" s="1230"/>
      <c r="AZ73" s="1230"/>
      <c r="BA73" s="1230"/>
      <c r="BB73" s="1230" t="s">
        <v>568</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573</v>
      </c>
      <c r="BC75" s="1230"/>
      <c r="BD75" s="1230"/>
      <c r="BE75" s="1230"/>
      <c r="BF75" s="1230"/>
      <c r="BG75" s="1230"/>
      <c r="BH75" s="1230"/>
      <c r="BI75" s="1230"/>
      <c r="BJ75" s="1230"/>
      <c r="BK75" s="1230"/>
      <c r="BL75" s="1230"/>
      <c r="BM75" s="1230"/>
      <c r="BN75" s="1230"/>
      <c r="BO75" s="1230"/>
      <c r="BP75" s="1231">
        <v>3.4</v>
      </c>
      <c r="BQ75" s="1231"/>
      <c r="BR75" s="1231"/>
      <c r="BS75" s="1231"/>
      <c r="BT75" s="1231"/>
      <c r="BU75" s="1231"/>
      <c r="BV75" s="1231"/>
      <c r="BW75" s="1231"/>
      <c r="BX75" s="1231">
        <v>1.1000000000000001</v>
      </c>
      <c r="BY75" s="1231"/>
      <c r="BZ75" s="1231"/>
      <c r="CA75" s="1231"/>
      <c r="CB75" s="1231"/>
      <c r="CC75" s="1231"/>
      <c r="CD75" s="1231"/>
      <c r="CE75" s="1231"/>
      <c r="CF75" s="1231">
        <v>1.2</v>
      </c>
      <c r="CG75" s="1231"/>
      <c r="CH75" s="1231"/>
      <c r="CI75" s="1231"/>
      <c r="CJ75" s="1231"/>
      <c r="CK75" s="1231"/>
      <c r="CL75" s="1231"/>
      <c r="CM75" s="1231"/>
      <c r="CN75" s="1231">
        <v>2</v>
      </c>
      <c r="CO75" s="1231"/>
      <c r="CP75" s="1231"/>
      <c r="CQ75" s="1231"/>
      <c r="CR75" s="1231"/>
      <c r="CS75" s="1231"/>
      <c r="CT75" s="1231"/>
      <c r="CU75" s="1231"/>
      <c r="CV75" s="1231">
        <v>2.8</v>
      </c>
      <c r="CW75" s="1231"/>
      <c r="CX75" s="1231"/>
      <c r="CY75" s="1231"/>
      <c r="CZ75" s="1231"/>
      <c r="DA75" s="1231"/>
      <c r="DB75" s="1231"/>
      <c r="DC75" s="1231"/>
    </row>
    <row r="76" spans="2:107" ht="13.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c r="B77" s="247"/>
      <c r="G77" s="1220"/>
      <c r="H77" s="1220"/>
      <c r="I77" s="1220"/>
      <c r="J77" s="1220"/>
      <c r="K77" s="1247"/>
      <c r="L77" s="1247"/>
      <c r="M77" s="1247"/>
      <c r="N77" s="1247"/>
      <c r="AN77" s="1226" t="s">
        <v>570</v>
      </c>
      <c r="AO77" s="1226"/>
      <c r="AP77" s="1226"/>
      <c r="AQ77" s="1226"/>
      <c r="AR77" s="1226"/>
      <c r="AS77" s="1226"/>
      <c r="AT77" s="1226"/>
      <c r="AU77" s="1226"/>
      <c r="AV77" s="1226"/>
      <c r="AW77" s="1226"/>
      <c r="AX77" s="1226"/>
      <c r="AY77" s="1226"/>
      <c r="AZ77" s="1226"/>
      <c r="BA77" s="1226"/>
      <c r="BB77" s="1230" t="s">
        <v>568</v>
      </c>
      <c r="BC77" s="1230"/>
      <c r="BD77" s="1230"/>
      <c r="BE77" s="1230"/>
      <c r="BF77" s="1230"/>
      <c r="BG77" s="1230"/>
      <c r="BH77" s="1230"/>
      <c r="BI77" s="1230"/>
      <c r="BJ77" s="1230"/>
      <c r="BK77" s="1230"/>
      <c r="BL77" s="1230"/>
      <c r="BM77" s="1230"/>
      <c r="BN77" s="1230"/>
      <c r="BO77" s="1230"/>
      <c r="BP77" s="1231">
        <v>3.9</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573</v>
      </c>
      <c r="BC79" s="1230"/>
      <c r="BD79" s="1230"/>
      <c r="BE79" s="1230"/>
      <c r="BF79" s="1230"/>
      <c r="BG79" s="1230"/>
      <c r="BH79" s="1230"/>
      <c r="BI79" s="1230"/>
      <c r="BJ79" s="1230"/>
      <c r="BK79" s="1230"/>
      <c r="BL79" s="1230"/>
      <c r="BM79" s="1230"/>
      <c r="BN79" s="1230"/>
      <c r="BO79" s="1230"/>
      <c r="BP79" s="1231">
        <v>4.2</v>
      </c>
      <c r="BQ79" s="1231"/>
      <c r="BR79" s="1231"/>
      <c r="BS79" s="1231"/>
      <c r="BT79" s="1231"/>
      <c r="BU79" s="1231"/>
      <c r="BV79" s="1231"/>
      <c r="BW79" s="1231"/>
      <c r="BX79" s="1231">
        <v>4.5</v>
      </c>
      <c r="BY79" s="1231"/>
      <c r="BZ79" s="1231"/>
      <c r="CA79" s="1231"/>
      <c r="CB79" s="1231"/>
      <c r="CC79" s="1231"/>
      <c r="CD79" s="1231"/>
      <c r="CE79" s="1231"/>
      <c r="CF79" s="1231">
        <v>4.5999999999999996</v>
      </c>
      <c r="CG79" s="1231"/>
      <c r="CH79" s="1231"/>
      <c r="CI79" s="1231"/>
      <c r="CJ79" s="1231"/>
      <c r="CK79" s="1231"/>
      <c r="CL79" s="1231"/>
      <c r="CM79" s="1231"/>
      <c r="CN79" s="1231">
        <v>4.7</v>
      </c>
      <c r="CO79" s="1231"/>
      <c r="CP79" s="1231"/>
      <c r="CQ79" s="1231"/>
      <c r="CR79" s="1231"/>
      <c r="CS79" s="1231"/>
      <c r="CT79" s="1231"/>
      <c r="CU79" s="1231"/>
      <c r="CV79" s="1231">
        <v>4.7</v>
      </c>
      <c r="CW79" s="1231"/>
      <c r="CX79" s="1231"/>
      <c r="CY79" s="1231"/>
      <c r="CZ79" s="1231"/>
      <c r="DA79" s="1231"/>
      <c r="DB79" s="1231"/>
      <c r="DC79" s="1231"/>
    </row>
    <row r="80" spans="2:107" ht="13.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c r="B81" s="247"/>
    </row>
    <row r="82" spans="2:109" ht="16.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jOK53fQDx/3BQAY+QvQUKurT5pZVFEr736rEFmADImuzg/hjeseZ44pGiYeqxqDb1rTKrqzApBmbiPs5PypvDA==" saltValue="IGz6Y9HivUtj9ZIbhceO6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3"/>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5CB67-DBBA-4BDF-AE7A-F33AEB703F79}">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BfzThorHeb0mKwn+lNxCSidJq1n7qxLgcRob9iFpjtoTAqZOfS6Mr7i6qebDiKGkSPfDGvwRL58Ln75gv9hHMg==" saltValue="2OqIf4gAB6usQ+QazG12ww==" spinCount="100000" sheet="1" objects="1" scenarios="1"/>
  <dataConsolidate/>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6DBB3F-5F3B-41A9-8274-14D138F92451}">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475</v>
      </c>
    </row>
  </sheetData>
  <sheetProtection algorithmName="SHA-512" hashValue="k8HkkoFmXQbD3WwP/PrvyPlpowhhDe5I4mGvxAlzpR9A+vFh6G1TnIXrXrIbjgMDtlFSF/eDUDjZPzlfxmHYmw==" saltValue="ftbWYQuEpH3HICpvCMqJUw==" spinCount="100000" sheet="1" objects="1" scenarios="1"/>
  <dataConsolidate/>
  <phoneticPr fontId="3"/>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524</v>
      </c>
      <c r="G2" s="137"/>
      <c r="H2" s="138"/>
    </row>
    <row r="3" spans="1:8">
      <c r="A3" s="134" t="s">
        <v>517</v>
      </c>
      <c r="B3" s="139"/>
      <c r="C3" s="140"/>
      <c r="D3" s="141">
        <v>39650</v>
      </c>
      <c r="E3" s="142"/>
      <c r="F3" s="143">
        <v>44161</v>
      </c>
      <c r="G3" s="144"/>
      <c r="H3" s="145"/>
    </row>
    <row r="4" spans="1:8">
      <c r="A4" s="146"/>
      <c r="B4" s="147"/>
      <c r="C4" s="148"/>
      <c r="D4" s="149">
        <v>19809</v>
      </c>
      <c r="E4" s="150"/>
      <c r="F4" s="151">
        <v>23644</v>
      </c>
      <c r="G4" s="152"/>
      <c r="H4" s="153"/>
    </row>
    <row r="5" spans="1:8">
      <c r="A5" s="134" t="s">
        <v>519</v>
      </c>
      <c r="B5" s="139"/>
      <c r="C5" s="140"/>
      <c r="D5" s="141">
        <v>34363</v>
      </c>
      <c r="E5" s="142"/>
      <c r="F5" s="143">
        <v>43955</v>
      </c>
      <c r="G5" s="144"/>
      <c r="H5" s="145"/>
    </row>
    <row r="6" spans="1:8">
      <c r="A6" s="146"/>
      <c r="B6" s="147"/>
      <c r="C6" s="148"/>
      <c r="D6" s="149">
        <v>14040</v>
      </c>
      <c r="E6" s="150"/>
      <c r="F6" s="151">
        <v>21318</v>
      </c>
      <c r="G6" s="152"/>
      <c r="H6" s="153"/>
    </row>
    <row r="7" spans="1:8">
      <c r="A7" s="134" t="s">
        <v>520</v>
      </c>
      <c r="B7" s="139"/>
      <c r="C7" s="140"/>
      <c r="D7" s="141">
        <v>13977</v>
      </c>
      <c r="E7" s="142"/>
      <c r="F7" s="143">
        <v>41921</v>
      </c>
      <c r="G7" s="144"/>
      <c r="H7" s="145"/>
    </row>
    <row r="8" spans="1:8">
      <c r="A8" s="146"/>
      <c r="B8" s="147"/>
      <c r="C8" s="148"/>
      <c r="D8" s="149">
        <v>8550</v>
      </c>
      <c r="E8" s="150"/>
      <c r="F8" s="151">
        <v>21655</v>
      </c>
      <c r="G8" s="152"/>
      <c r="H8" s="153"/>
    </row>
    <row r="9" spans="1:8">
      <c r="A9" s="134" t="s">
        <v>521</v>
      </c>
      <c r="B9" s="139"/>
      <c r="C9" s="140"/>
      <c r="D9" s="141">
        <v>20425</v>
      </c>
      <c r="E9" s="142"/>
      <c r="F9" s="143">
        <v>44585</v>
      </c>
      <c r="G9" s="144"/>
      <c r="H9" s="145"/>
    </row>
    <row r="10" spans="1:8">
      <c r="A10" s="146"/>
      <c r="B10" s="147"/>
      <c r="C10" s="148"/>
      <c r="D10" s="149">
        <v>9572</v>
      </c>
      <c r="E10" s="150"/>
      <c r="F10" s="151">
        <v>23077</v>
      </c>
      <c r="G10" s="152"/>
      <c r="H10" s="153"/>
    </row>
    <row r="11" spans="1:8">
      <c r="A11" s="134" t="s">
        <v>522</v>
      </c>
      <c r="B11" s="139"/>
      <c r="C11" s="140"/>
      <c r="D11" s="141">
        <v>30466</v>
      </c>
      <c r="E11" s="142"/>
      <c r="F11" s="143">
        <v>49779</v>
      </c>
      <c r="G11" s="144"/>
      <c r="H11" s="145"/>
    </row>
    <row r="12" spans="1:8">
      <c r="A12" s="146"/>
      <c r="B12" s="147"/>
      <c r="C12" s="154"/>
      <c r="D12" s="149">
        <v>15901</v>
      </c>
      <c r="E12" s="150"/>
      <c r="F12" s="151">
        <v>28921</v>
      </c>
      <c r="G12" s="152"/>
      <c r="H12" s="153"/>
    </row>
    <row r="13" spans="1:8">
      <c r="A13" s="134"/>
      <c r="B13" s="139"/>
      <c r="C13" s="140"/>
      <c r="D13" s="141">
        <v>27776</v>
      </c>
      <c r="E13" s="142"/>
      <c r="F13" s="143">
        <v>44880</v>
      </c>
      <c r="G13" s="155"/>
      <c r="H13" s="145"/>
    </row>
    <row r="14" spans="1:8">
      <c r="A14" s="146"/>
      <c r="B14" s="147"/>
      <c r="C14" s="148"/>
      <c r="D14" s="149">
        <v>13574</v>
      </c>
      <c r="E14" s="150"/>
      <c r="F14" s="151">
        <v>23723</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1.03</v>
      </c>
      <c r="C19" s="156">
        <f>ROUND(VALUE(SUBSTITUTE(実質収支比率等に係る経年分析!G$48,"▲","-")),2)</f>
        <v>2.16</v>
      </c>
      <c r="D19" s="156">
        <f>ROUND(VALUE(SUBSTITUTE(実質収支比率等に係る経年分析!H$48,"▲","-")),2)</f>
        <v>0.51</v>
      </c>
      <c r="E19" s="156">
        <f>ROUND(VALUE(SUBSTITUTE(実質収支比率等に係る経年分析!I$48,"▲","-")),2)</f>
        <v>0.72</v>
      </c>
      <c r="F19" s="156">
        <f>ROUND(VALUE(SUBSTITUTE(実質収支比率等に係る経年分析!J$48,"▲","-")),2)</f>
        <v>0.57999999999999996</v>
      </c>
    </row>
    <row r="20" spans="1:11">
      <c r="A20" s="156" t="s">
        <v>53</v>
      </c>
      <c r="B20" s="156">
        <f>ROUND(VALUE(SUBSTITUTE(実質収支比率等に係る経年分析!F$47,"▲","-")),2)</f>
        <v>21.51</v>
      </c>
      <c r="C20" s="156">
        <f>ROUND(VALUE(SUBSTITUTE(実質収支比率等に係る経年分析!G$47,"▲","-")),2)</f>
        <v>20.84</v>
      </c>
      <c r="D20" s="156">
        <f>ROUND(VALUE(SUBSTITUTE(実質収支比率等に係る経年分析!H$47,"▲","-")),2)</f>
        <v>22.35</v>
      </c>
      <c r="E20" s="156">
        <f>ROUND(VALUE(SUBSTITUTE(実質収支比率等に係る経年分析!I$47,"▲","-")),2)</f>
        <v>18.18</v>
      </c>
      <c r="F20" s="156">
        <f>ROUND(VALUE(SUBSTITUTE(実質収支比率等に係る経年分析!J$47,"▲","-")),2)</f>
        <v>12.66</v>
      </c>
    </row>
    <row r="21" spans="1:11">
      <c r="A21" s="156" t="s">
        <v>54</v>
      </c>
      <c r="B21" s="156">
        <f>IF(ISNUMBER(VALUE(SUBSTITUTE(実質収支比率等に係る経年分析!F$49,"▲","-"))),ROUND(VALUE(SUBSTITUTE(実質収支比率等に係る経年分析!F$49,"▲","-")),2),NA())</f>
        <v>-1.46</v>
      </c>
      <c r="C21" s="156">
        <f>IF(ISNUMBER(VALUE(SUBSTITUTE(実質収支比率等に係る経年分析!G$49,"▲","-"))),ROUND(VALUE(SUBSTITUTE(実質収支比率等に係る経年分析!G$49,"▲","-")),2),NA())</f>
        <v>1.19</v>
      </c>
      <c r="D21" s="156">
        <f>IF(ISNUMBER(VALUE(SUBSTITUTE(実質収支比率等に係る経年分析!H$49,"▲","-"))),ROUND(VALUE(SUBSTITUTE(実質収支比率等に係る経年分析!H$49,"▲","-")),2),NA())</f>
        <v>-1.67</v>
      </c>
      <c r="E21" s="156">
        <f>IF(ISNUMBER(VALUE(SUBSTITUTE(実質収支比率等に係る経年分析!I$49,"▲","-"))),ROUND(VALUE(SUBSTITUTE(実質収支比率等に係る経年分析!I$49,"▲","-")),2),NA())</f>
        <v>-3.13</v>
      </c>
      <c r="F21" s="156">
        <f>IF(ISNUMBER(VALUE(SUBSTITUTE(実質収支比率等に係る経年分析!J$49,"▲","-"))),ROUND(VALUE(SUBSTITUTE(実質収支比率等に係る経年分析!J$49,"▲","-")),2),NA())</f>
        <v>-5.82</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c r="A30" s="157" t="str">
        <f>IF(連結実質赤字比率に係る赤字・黒字の構成分析!C$40="",NA(),連結実質赤字比率に係る赤字・黒字の構成分析!C$40)</f>
        <v>後期高齢者医療事業特別会計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0.26</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0.28000000000000003</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0.28000000000000003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0.34</v>
      </c>
    </row>
    <row r="31" spans="1:11">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2.15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0.71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0.57999999999999996</v>
      </c>
    </row>
    <row r="32" spans="1:11">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1.32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0.88</v>
      </c>
    </row>
    <row r="33" spans="1:16">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2.2400000000000002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2.29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1.25</v>
      </c>
    </row>
    <row r="34" spans="1:16">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9.66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9.25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9.16</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8.4700000000000006</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8.0399999999999991</v>
      </c>
    </row>
    <row r="35" spans="1:16">
      <c r="A35" s="157" t="str">
        <f>IF(連結実質赤字比率に係る赤字・黒字の構成分析!C$35="",NA(),連結実質赤字比率に係る赤字・黒字の構成分析!C$35)</f>
        <v>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5.72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12.83</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19.54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16.12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9.7899999999999991</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13.78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12.96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11.22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10.38</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3520</v>
      </c>
      <c r="E42" s="158"/>
      <c r="F42" s="158"/>
      <c r="G42" s="158">
        <f>'実質公債費比率（分子）の構造'!L$52</f>
        <v>3627</v>
      </c>
      <c r="H42" s="158"/>
      <c r="I42" s="158"/>
      <c r="J42" s="158">
        <f>'実質公債費比率（分子）の構造'!M$52</f>
        <v>3685</v>
      </c>
      <c r="K42" s="158"/>
      <c r="L42" s="158"/>
      <c r="M42" s="158">
        <f>'実質公債費比率（分子）の構造'!N$52</f>
        <v>3781</v>
      </c>
      <c r="N42" s="158"/>
      <c r="O42" s="158"/>
      <c r="P42" s="158">
        <f>'実質公債費比率（分子）の構造'!O$52</f>
        <v>3596</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625</v>
      </c>
      <c r="C46" s="158"/>
      <c r="D46" s="158"/>
      <c r="E46" s="158">
        <f>'実質公債費比率（分子）の構造'!L$48</f>
        <v>576</v>
      </c>
      <c r="F46" s="158"/>
      <c r="G46" s="158"/>
      <c r="H46" s="158">
        <f>'実質公債費比率（分子）の構造'!M$48</f>
        <v>633</v>
      </c>
      <c r="I46" s="158"/>
      <c r="J46" s="158"/>
      <c r="K46" s="158">
        <f>'実質公債費比率（分子）の構造'!N$48</f>
        <v>679</v>
      </c>
      <c r="L46" s="158"/>
      <c r="M46" s="158"/>
      <c r="N46" s="158">
        <f>'実質公債費比率（分子）の構造'!O$48</f>
        <v>676</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3103</v>
      </c>
      <c r="C49" s="158"/>
      <c r="D49" s="158"/>
      <c r="E49" s="158">
        <f>'実質公債費比率（分子）の構造'!L$45</f>
        <v>3201</v>
      </c>
      <c r="F49" s="158"/>
      <c r="G49" s="158"/>
      <c r="H49" s="158">
        <f>'実質公債費比率（分子）の構造'!M$45</f>
        <v>3443</v>
      </c>
      <c r="I49" s="158"/>
      <c r="J49" s="158"/>
      <c r="K49" s="158">
        <f>'実質公債費比率（分子）の構造'!N$45</f>
        <v>3817</v>
      </c>
      <c r="L49" s="158"/>
      <c r="M49" s="158"/>
      <c r="N49" s="158">
        <f>'実質公債費比率（分子）の構造'!O$45</f>
        <v>3657</v>
      </c>
      <c r="O49" s="158"/>
      <c r="P49" s="158"/>
    </row>
    <row r="50" spans="1:16">
      <c r="A50" s="158" t="s">
        <v>67</v>
      </c>
      <c r="B50" s="158" t="e">
        <f>NA()</f>
        <v>#N/A</v>
      </c>
      <c r="C50" s="158">
        <f>IF(ISNUMBER('実質公債費比率（分子）の構造'!K$53),'実質公債費比率（分子）の構造'!K$53,NA())</f>
        <v>208</v>
      </c>
      <c r="D50" s="158" t="e">
        <f>NA()</f>
        <v>#N/A</v>
      </c>
      <c r="E50" s="158" t="e">
        <f>NA()</f>
        <v>#N/A</v>
      </c>
      <c r="F50" s="158">
        <f>IF(ISNUMBER('実質公債費比率（分子）の構造'!L$53),'実質公債費比率（分子）の構造'!L$53,NA())</f>
        <v>150</v>
      </c>
      <c r="G50" s="158" t="e">
        <f>NA()</f>
        <v>#N/A</v>
      </c>
      <c r="H50" s="158" t="e">
        <f>NA()</f>
        <v>#N/A</v>
      </c>
      <c r="I50" s="158">
        <f>IF(ISNUMBER('実質公債費比率（分子）の構造'!M$53),'実質公債費比率（分子）の構造'!M$53,NA())</f>
        <v>391</v>
      </c>
      <c r="J50" s="158" t="e">
        <f>NA()</f>
        <v>#N/A</v>
      </c>
      <c r="K50" s="158" t="e">
        <f>NA()</f>
        <v>#N/A</v>
      </c>
      <c r="L50" s="158">
        <f>IF(ISNUMBER('実質公債費比率（分子）の構造'!N$53),'実質公債費比率（分子）の構造'!N$53,NA())</f>
        <v>715</v>
      </c>
      <c r="M50" s="158" t="e">
        <f>NA()</f>
        <v>#N/A</v>
      </c>
      <c r="N50" s="158" t="e">
        <f>NA()</f>
        <v>#N/A</v>
      </c>
      <c r="O50" s="158">
        <f>IF(ISNUMBER('実質公債費比率（分子）の構造'!O$53),'実質公債費比率（分子）の構造'!O$53,NA())</f>
        <v>737</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33260</v>
      </c>
      <c r="E56" s="157"/>
      <c r="F56" s="157"/>
      <c r="G56" s="157">
        <f>'将来負担比率（分子）の構造'!J$52</f>
        <v>33933</v>
      </c>
      <c r="H56" s="157"/>
      <c r="I56" s="157"/>
      <c r="J56" s="157">
        <f>'将来負担比率（分子）の構造'!K$52</f>
        <v>32465</v>
      </c>
      <c r="K56" s="157"/>
      <c r="L56" s="157"/>
      <c r="M56" s="157">
        <f>'将来負担比率（分子）の構造'!L$52</f>
        <v>30841</v>
      </c>
      <c r="N56" s="157"/>
      <c r="O56" s="157"/>
      <c r="P56" s="157">
        <f>'将来負担比率（分子）の構造'!M$52</f>
        <v>29481</v>
      </c>
    </row>
    <row r="57" spans="1:16">
      <c r="A57" s="157" t="s">
        <v>42</v>
      </c>
      <c r="B57" s="157"/>
      <c r="C57" s="157"/>
      <c r="D57" s="157">
        <f>'将来負担比率（分子）の構造'!I$51</f>
        <v>11389</v>
      </c>
      <c r="E57" s="157"/>
      <c r="F57" s="157"/>
      <c r="G57" s="157">
        <f>'将来負担比率（分子）の構造'!J$51</f>
        <v>10581</v>
      </c>
      <c r="H57" s="157"/>
      <c r="I57" s="157"/>
      <c r="J57" s="157">
        <f>'将来負担比率（分子）の構造'!K$51</f>
        <v>9807</v>
      </c>
      <c r="K57" s="157"/>
      <c r="L57" s="157"/>
      <c r="M57" s="157">
        <f>'将来負担比率（分子）の構造'!L$51</f>
        <v>8976</v>
      </c>
      <c r="N57" s="157"/>
      <c r="O57" s="157"/>
      <c r="P57" s="157">
        <f>'将来負担比率（分子）の構造'!M$51</f>
        <v>8612</v>
      </c>
    </row>
    <row r="58" spans="1:16">
      <c r="A58" s="157" t="s">
        <v>41</v>
      </c>
      <c r="B58" s="157"/>
      <c r="C58" s="157"/>
      <c r="D58" s="157">
        <f>'将来負担比率（分子）の構造'!I$50</f>
        <v>8162</v>
      </c>
      <c r="E58" s="157"/>
      <c r="F58" s="157"/>
      <c r="G58" s="157">
        <f>'将来負担比率（分子）の構造'!J$50</f>
        <v>8433</v>
      </c>
      <c r="H58" s="157"/>
      <c r="I58" s="157"/>
      <c r="J58" s="157">
        <f>'将来負担比率（分子）の構造'!K$50</f>
        <v>8888</v>
      </c>
      <c r="K58" s="157"/>
      <c r="L58" s="157"/>
      <c r="M58" s="157">
        <f>'将来負担比率（分子）の構造'!L$50</f>
        <v>8062</v>
      </c>
      <c r="N58" s="157"/>
      <c r="O58" s="157"/>
      <c r="P58" s="157">
        <f>'将来負担比率（分子）の構造'!M$50</f>
        <v>6773</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3639</v>
      </c>
      <c r="C62" s="157"/>
      <c r="D62" s="157"/>
      <c r="E62" s="157">
        <f>'将来負担比率（分子）の構造'!J$45</f>
        <v>3644</v>
      </c>
      <c r="F62" s="157"/>
      <c r="G62" s="157"/>
      <c r="H62" s="157">
        <f>'将来負担比率（分子）の構造'!K$45</f>
        <v>3529</v>
      </c>
      <c r="I62" s="157"/>
      <c r="J62" s="157"/>
      <c r="K62" s="157">
        <f>'将来負担比率（分子）の構造'!L$45</f>
        <v>3917</v>
      </c>
      <c r="L62" s="157"/>
      <c r="M62" s="157"/>
      <c r="N62" s="157">
        <f>'将来負担比率（分子）の構造'!M$45</f>
        <v>3997</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8830</v>
      </c>
      <c r="C64" s="157"/>
      <c r="D64" s="157"/>
      <c r="E64" s="157">
        <f>'将来負担比率（分子）の構造'!J$43</f>
        <v>7599</v>
      </c>
      <c r="F64" s="157"/>
      <c r="G64" s="157"/>
      <c r="H64" s="157">
        <f>'将来負担比率（分子）の構造'!K$43</f>
        <v>7026</v>
      </c>
      <c r="I64" s="157"/>
      <c r="J64" s="157"/>
      <c r="K64" s="157">
        <f>'将来負担比率（分子）の構造'!L$43</f>
        <v>9241</v>
      </c>
      <c r="L64" s="157"/>
      <c r="M64" s="157"/>
      <c r="N64" s="157">
        <f>'将来負担比率（分子）の構造'!M$43</f>
        <v>8526</v>
      </c>
      <c r="O64" s="157"/>
      <c r="P64" s="157"/>
    </row>
    <row r="65" spans="1:16">
      <c r="A65" s="157" t="s">
        <v>32</v>
      </c>
      <c r="B65" s="157">
        <f>'将来負担比率（分子）の構造'!I$42</f>
        <v>3</v>
      </c>
      <c r="C65" s="157"/>
      <c r="D65" s="157"/>
      <c r="E65" s="157">
        <f>'将来負担比率（分子）の構造'!J$42</f>
        <v>3</v>
      </c>
      <c r="F65" s="157"/>
      <c r="G65" s="157"/>
      <c r="H65" s="157">
        <f>'将来負担比率（分子）の構造'!K$42</f>
        <v>2</v>
      </c>
      <c r="I65" s="157"/>
      <c r="J65" s="157"/>
      <c r="K65" s="157">
        <f>'将来負担比率（分子）の構造'!L$42</f>
        <v>2</v>
      </c>
      <c r="L65" s="157"/>
      <c r="M65" s="157"/>
      <c r="N65" s="157">
        <f>'将来負担比率（分子）の構造'!M$42</f>
        <v>2</v>
      </c>
      <c r="O65" s="157"/>
      <c r="P65" s="157"/>
    </row>
    <row r="66" spans="1:16">
      <c r="A66" s="157" t="s">
        <v>31</v>
      </c>
      <c r="B66" s="157">
        <f>'将来負担比率（分子）の構造'!I$41</f>
        <v>36650</v>
      </c>
      <c r="C66" s="157"/>
      <c r="D66" s="157"/>
      <c r="E66" s="157">
        <f>'将来負担比率（分子）の構造'!J$41</f>
        <v>35687</v>
      </c>
      <c r="F66" s="157"/>
      <c r="G66" s="157"/>
      <c r="H66" s="157">
        <f>'将来負担比率（分子）の構造'!K$41</f>
        <v>33004</v>
      </c>
      <c r="I66" s="157"/>
      <c r="J66" s="157"/>
      <c r="K66" s="157">
        <f>'将来負担比率（分子）の構造'!L$41</f>
        <v>30330</v>
      </c>
      <c r="L66" s="157"/>
      <c r="M66" s="157"/>
      <c r="N66" s="157">
        <f>'将来負担比率（分子）の構造'!M$41</f>
        <v>28710</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5235</v>
      </c>
      <c r="C72" s="161">
        <f>基金残高に係る経年分析!G55</f>
        <v>4336</v>
      </c>
      <c r="D72" s="161">
        <f>基金残高に係る経年分析!H55</f>
        <v>3092</v>
      </c>
    </row>
    <row r="73" spans="1:16">
      <c r="A73" s="160" t="s">
        <v>74</v>
      </c>
      <c r="B73" s="161" t="str">
        <f>基金残高に係る経年分析!F56</f>
        <v>-</v>
      </c>
      <c r="C73" s="161" t="str">
        <f>基金残高に係る経年分析!G56</f>
        <v>-</v>
      </c>
      <c r="D73" s="161" t="str">
        <f>基金残高に係る経年分析!H56</f>
        <v>-</v>
      </c>
    </row>
    <row r="74" spans="1:16">
      <c r="A74" s="160" t="s">
        <v>75</v>
      </c>
      <c r="B74" s="161">
        <f>基金残高に係る経年分析!F57</f>
        <v>2449</v>
      </c>
      <c r="C74" s="161">
        <f>基金残高に係る経年分析!G57</f>
        <v>2614</v>
      </c>
      <c r="D74" s="161">
        <f>基金残高に係る経年分析!H57</f>
        <v>2554</v>
      </c>
    </row>
  </sheetData>
  <sheetProtection algorithmName="SHA-512" hashValue="D7zpOCwhsSgB6jbJFDTLNKTkg7z65Doy/InBGaHnRDCYRBMwdm+IljLCNjt/jsbZPcjwzVp2Z37wmwlB6JliZg==" saltValue="Ef43YaBxkwnE21pplavGrw==" spinCount="100000" sheet="1" objects="1" scenarios="1"/>
  <phoneticPr fontId="3"/>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林　良祐</cp:lastModifiedBy>
  <cp:lastPrinted>2026-03-11T06:37:48Z</cp:lastPrinted>
  <dcterms:created xsi:type="dcterms:W3CDTF">2026-02-23T07:36:28Z</dcterms:created>
  <dcterms:modified xsi:type="dcterms:W3CDTF">2026-09-28T05:09:00Z</dcterms:modified>
  <cp:category/>
</cp:coreProperties>
</file>