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4E340C7-BB11-4C02-8076-5969834EA8D5}" xr6:coauthVersionLast="47" xr6:coauthVersionMax="47" xr10:uidLastSave="{00000000-0000-0000-0000-000000000000}"/>
  <bookViews>
    <workbookView xWindow="1560" yWindow="1320" windowWidth="10365" windowHeight="14160" xr2:uid="{19227C9F-37BC-4F0F-93CD-70E4AFE81145}"/>
  </bookViews>
  <sheets>
    <sheet name="市一覧" sheetId="4" r:id="rId1"/>
  </sheets>
  <definedNames>
    <definedName name="_xlnm._FilterDatabase" localSheetId="0" hidden="1">市一覧!$A$3:$G$430</definedName>
    <definedName name="_xlnm.Print_Area" localSheetId="0">市一覧!$A$1:$G$430</definedName>
    <definedName name="_xlnm.Print_Titles" localSheetId="0">市一覧!$3:$4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29" i="4" l="1"/>
  <c r="G428" i="4" s="1"/>
  <c r="G427" i="4" s="1"/>
  <c r="G426" i="4" s="1"/>
  <c r="G402" i="4"/>
  <c r="G401" i="4" l="1"/>
  <c r="G21" i="4"/>
  <c r="G12" i="4"/>
  <c r="G8" i="4"/>
  <c r="G10" i="4"/>
  <c r="G16" i="4"/>
  <c r="G19" i="4"/>
  <c r="G24" i="4"/>
  <c r="G27" i="4"/>
  <c r="G26" i="4" s="1"/>
  <c r="G31" i="4"/>
  <c r="G33" i="4"/>
  <c r="G35" i="4"/>
  <c r="G38" i="4"/>
  <c r="G52" i="4"/>
  <c r="G55" i="4"/>
  <c r="G57" i="4"/>
  <c r="G59" i="4"/>
  <c r="G62" i="4"/>
  <c r="G61" i="4" s="1"/>
  <c r="G67" i="4"/>
  <c r="G70" i="4"/>
  <c r="G74" i="4"/>
  <c r="G76" i="4"/>
  <c r="G78" i="4"/>
  <c r="G81" i="4"/>
  <c r="G84" i="4"/>
  <c r="G89" i="4"/>
  <c r="G88" i="4" s="1"/>
  <c r="G96" i="4"/>
  <c r="G98" i="4"/>
  <c r="G101" i="4"/>
  <c r="G103" i="4"/>
  <c r="G106" i="4"/>
  <c r="G114" i="4"/>
  <c r="G120" i="4"/>
  <c r="G122" i="4"/>
  <c r="G125" i="4"/>
  <c r="G124" i="4" s="1"/>
  <c r="G130" i="4"/>
  <c r="G136" i="4"/>
  <c r="G139" i="4"/>
  <c r="G138" i="4" s="1"/>
  <c r="G143" i="4"/>
  <c r="G145" i="4"/>
  <c r="G147" i="4"/>
  <c r="G149" i="4"/>
  <c r="G152" i="4"/>
  <c r="G154" i="4"/>
  <c r="G159" i="4"/>
  <c r="G161" i="4"/>
  <c r="G163" i="4"/>
  <c r="G166" i="4"/>
  <c r="G168" i="4"/>
  <c r="G170" i="4"/>
  <c r="G174" i="4"/>
  <c r="G176" i="4"/>
  <c r="G178" i="4"/>
  <c r="G180" i="4"/>
  <c r="G184" i="4"/>
  <c r="G186" i="4"/>
  <c r="G189" i="4"/>
  <c r="G191" i="4"/>
  <c r="G196" i="4"/>
  <c r="G198" i="4"/>
  <c r="G203" i="4"/>
  <c r="G206" i="4"/>
  <c r="G208" i="4"/>
  <c r="G210" i="4"/>
  <c r="G213" i="4"/>
  <c r="G215" i="4"/>
  <c r="G217" i="4"/>
  <c r="G219" i="4"/>
  <c r="G223" i="4"/>
  <c r="G225" i="4"/>
  <c r="G227" i="4"/>
  <c r="G230" i="4"/>
  <c r="G232" i="4"/>
  <c r="G236" i="4"/>
  <c r="G238" i="4"/>
  <c r="G241" i="4"/>
  <c r="G243" i="4"/>
  <c r="G246" i="4"/>
  <c r="G248" i="4"/>
  <c r="G250" i="4"/>
  <c r="G253" i="4"/>
  <c r="G255" i="4"/>
  <c r="G257" i="4"/>
  <c r="G259" i="4"/>
  <c r="G264" i="4"/>
  <c r="G272" i="4"/>
  <c r="G276" i="4"/>
  <c r="G283" i="4"/>
  <c r="G286" i="4"/>
  <c r="G291" i="4"/>
  <c r="G295" i="4"/>
  <c r="G297" i="4"/>
  <c r="G299" i="4"/>
  <c r="G302" i="4"/>
  <c r="G306" i="4"/>
  <c r="G309" i="4"/>
  <c r="G311" i="4"/>
  <c r="G315" i="4"/>
  <c r="G317" i="4"/>
  <c r="G321" i="4"/>
  <c r="G331" i="4"/>
  <c r="G333" i="4"/>
  <c r="G342" i="4"/>
  <c r="G346" i="4"/>
  <c r="G349" i="4"/>
  <c r="G365" i="4"/>
  <c r="G370" i="4"/>
  <c r="G378" i="4"/>
  <c r="G390" i="4"/>
  <c r="G392" i="4"/>
  <c r="G394" i="4"/>
  <c r="G396" i="4"/>
  <c r="G422" i="4"/>
  <c r="G424" i="4"/>
  <c r="G421" i="4" l="1"/>
  <c r="G400" i="4" s="1"/>
  <c r="G105" i="4"/>
  <c r="G95" i="4"/>
  <c r="G66" i="4"/>
  <c r="G37" i="4"/>
  <c r="G222" i="4"/>
  <c r="G195" i="4"/>
  <c r="G183" i="4"/>
  <c r="G158" i="4"/>
  <c r="G119" i="4"/>
  <c r="G100" i="4"/>
  <c r="G73" i="4"/>
  <c r="G301" i="4"/>
  <c r="G129" i="4"/>
  <c r="G128" i="4" s="1"/>
  <c r="G389" i="4"/>
  <c r="G369" i="4"/>
  <c r="G345" i="4"/>
  <c r="G344" i="4" s="1"/>
  <c r="G314" i="4"/>
  <c r="G313" i="4" s="1"/>
  <c r="G308" i="4"/>
  <c r="G285" i="4"/>
  <c r="G263" i="4"/>
  <c r="G252" i="4"/>
  <c r="G245" i="4"/>
  <c r="G235" i="4"/>
  <c r="G229" i="4"/>
  <c r="G212" i="4"/>
  <c r="G205" i="4"/>
  <c r="G188" i="4"/>
  <c r="G173" i="4"/>
  <c r="G165" i="4"/>
  <c r="G151" i="4"/>
  <c r="G142" i="4"/>
  <c r="G80" i="4"/>
  <c r="G54" i="4"/>
  <c r="G30" i="4"/>
  <c r="G15" i="4"/>
  <c r="G7" i="4"/>
  <c r="G194" i="4" l="1"/>
  <c r="G262" i="4"/>
  <c r="G221" i="4"/>
  <c r="G141" i="4"/>
  <c r="G86" i="4" s="1"/>
  <c r="G234" i="4"/>
  <c r="G65" i="4"/>
  <c r="G6" i="4"/>
  <c r="G29" i="4"/>
  <c r="G172" i="4"/>
  <c r="G368" i="4"/>
  <c r="G367" i="4" s="1"/>
  <c r="G87" i="4"/>
  <c r="G157" i="4"/>
  <c r="G261" i="4"/>
  <c r="G193" i="4" l="1"/>
  <c r="G156" i="4"/>
  <c r="G5" i="4"/>
</calcChain>
</file>

<file path=xl/sharedStrings.xml><?xml version="1.0" encoding="utf-8"?>
<sst xmlns="http://schemas.openxmlformats.org/spreadsheetml/2006/main" count="497" uniqueCount="313">
  <si>
    <t>再掲</t>
    <rPh sb="0" eb="2">
      <t>サイケイ</t>
    </rPh>
    <phoneticPr fontId="2"/>
  </si>
  <si>
    <t>事業概要</t>
    <rPh sb="0" eb="4">
      <t>ジギョウガイヨウ</t>
    </rPh>
    <phoneticPr fontId="2"/>
  </si>
  <si>
    <t>R8当初予算額
（千円）</t>
    <rPh sb="2" eb="4">
      <t>トウショ</t>
    </rPh>
    <rPh sb="4" eb="6">
      <t>ヨサン</t>
    </rPh>
    <rPh sb="6" eb="7">
      <t>ガク</t>
    </rPh>
    <rPh sb="9" eb="11">
      <t>センエン</t>
    </rPh>
    <phoneticPr fontId="2"/>
  </si>
  <si>
    <t>大阪独自の強みを活かした次世代産業にチャレンジするイノベーション先進都市</t>
    <rPh sb="0" eb="4">
      <t>オオサカドクジ</t>
    </rPh>
    <rPh sb="5" eb="6">
      <t>ツヨ</t>
    </rPh>
    <rPh sb="8" eb="9">
      <t>イ</t>
    </rPh>
    <rPh sb="12" eb="17">
      <t>ジセダイサンギョウ</t>
    </rPh>
    <rPh sb="32" eb="36">
      <t>センシントシ</t>
    </rPh>
    <phoneticPr fontId="2"/>
  </si>
  <si>
    <t>（１）最先端技術の実装化・産業化に向けた支援体制</t>
    <rPh sb="3" eb="6">
      <t>サイセンタン</t>
    </rPh>
    <rPh sb="6" eb="8">
      <t>ギジュツ</t>
    </rPh>
    <rPh sb="9" eb="11">
      <t>ジッソウ</t>
    </rPh>
    <rPh sb="11" eb="12">
      <t>カ</t>
    </rPh>
    <rPh sb="13" eb="16">
      <t>サンギョウカ</t>
    </rPh>
    <rPh sb="17" eb="18">
      <t>ム</t>
    </rPh>
    <rPh sb="20" eb="22">
      <t>シエン</t>
    </rPh>
    <rPh sb="22" eb="24">
      <t>タイセイ</t>
    </rPh>
    <phoneticPr fontId="2"/>
  </si>
  <si>
    <t>①実装化を加速する仕組みの構築</t>
    <rPh sb="1" eb="3">
      <t>ジッソウ</t>
    </rPh>
    <rPh sb="3" eb="4">
      <t>カ</t>
    </rPh>
    <rPh sb="5" eb="7">
      <t>カソク</t>
    </rPh>
    <rPh sb="9" eb="11">
      <t>シク</t>
    </rPh>
    <rPh sb="13" eb="15">
      <t>コウチク</t>
    </rPh>
    <phoneticPr fontId="2"/>
  </si>
  <si>
    <t>②チャレンジする企業等への支援（経営面・資金面・制度面）の強化</t>
    <rPh sb="8" eb="10">
      <t>キギョウ</t>
    </rPh>
    <rPh sb="10" eb="11">
      <t>トウ</t>
    </rPh>
    <rPh sb="13" eb="15">
      <t>シエン</t>
    </rPh>
    <rPh sb="16" eb="18">
      <t>ケイエイ</t>
    </rPh>
    <rPh sb="18" eb="19">
      <t>メン</t>
    </rPh>
    <rPh sb="20" eb="22">
      <t>シキン</t>
    </rPh>
    <rPh sb="22" eb="23">
      <t>メン</t>
    </rPh>
    <rPh sb="24" eb="26">
      <t>セイド</t>
    </rPh>
    <rPh sb="26" eb="27">
      <t>メン</t>
    </rPh>
    <rPh sb="29" eb="31">
      <t>キョウカ</t>
    </rPh>
    <phoneticPr fontId="2"/>
  </si>
  <si>
    <t>③スタートアップ・エコシステム拠点</t>
    <rPh sb="15" eb="17">
      <t>キョテン</t>
    </rPh>
    <phoneticPr fontId="2"/>
  </si>
  <si>
    <t>（２）最先端産業を支える中小企業の強化</t>
    <rPh sb="3" eb="6">
      <t>サイセンタン</t>
    </rPh>
    <rPh sb="6" eb="8">
      <t>サンギョウ</t>
    </rPh>
    <rPh sb="9" eb="10">
      <t>ササ</t>
    </rPh>
    <rPh sb="12" eb="14">
      <t>チュウショウ</t>
    </rPh>
    <rPh sb="14" eb="16">
      <t>キギョウ</t>
    </rPh>
    <rPh sb="17" eb="19">
      <t>キョウカ</t>
    </rPh>
    <phoneticPr fontId="2"/>
  </si>
  <si>
    <t>①中小企業等の生産性向上</t>
    <rPh sb="1" eb="3">
      <t>チュウショウ</t>
    </rPh>
    <rPh sb="3" eb="5">
      <t>キギョウ</t>
    </rPh>
    <rPh sb="5" eb="6">
      <t>トウ</t>
    </rPh>
    <rPh sb="7" eb="10">
      <t>セイサンセイ</t>
    </rPh>
    <rPh sb="10" eb="12">
      <t>コウジョウ</t>
    </rPh>
    <phoneticPr fontId="2"/>
  </si>
  <si>
    <t>②経営基盤の強化</t>
    <rPh sb="1" eb="3">
      <t>ケイエイ</t>
    </rPh>
    <rPh sb="3" eb="5">
      <t>キバン</t>
    </rPh>
    <rPh sb="6" eb="8">
      <t>キョウカ</t>
    </rPh>
    <phoneticPr fontId="2"/>
  </si>
  <si>
    <t>③技術の高度化及び付加価値の創出</t>
    <rPh sb="1" eb="3">
      <t>ギジュツ</t>
    </rPh>
    <rPh sb="4" eb="7">
      <t>コウドカ</t>
    </rPh>
    <rPh sb="7" eb="8">
      <t>オヨ</t>
    </rPh>
    <rPh sb="9" eb="11">
      <t>フカ</t>
    </rPh>
    <rPh sb="11" eb="13">
      <t>カチ</t>
    </rPh>
    <rPh sb="14" eb="16">
      <t>ソウシュツ</t>
    </rPh>
    <phoneticPr fontId="2"/>
  </si>
  <si>
    <t>④最新技術等を活用した一次産業の高度化と海外展開の支援​</t>
    <rPh sb="1" eb="3">
      <t>サイシン</t>
    </rPh>
    <rPh sb="3" eb="5">
      <t>ギジュツ</t>
    </rPh>
    <rPh sb="5" eb="6">
      <t>トウ</t>
    </rPh>
    <rPh sb="7" eb="9">
      <t>カツヨウ</t>
    </rPh>
    <rPh sb="11" eb="13">
      <t>イチジ</t>
    </rPh>
    <rPh sb="13" eb="15">
      <t>サンギョウ</t>
    </rPh>
    <rPh sb="16" eb="19">
      <t>コウドカ</t>
    </rPh>
    <rPh sb="20" eb="22">
      <t>カイガイ</t>
    </rPh>
    <rPh sb="22" eb="24">
      <t>テンカイ</t>
    </rPh>
    <rPh sb="25" eb="27">
      <t>シエン</t>
    </rPh>
    <phoneticPr fontId="2"/>
  </si>
  <si>
    <t>（３）企業活動を支える基盤の強化</t>
    <rPh sb="3" eb="5">
      <t>キギョウ</t>
    </rPh>
    <rPh sb="5" eb="7">
      <t>カツドウ</t>
    </rPh>
    <rPh sb="8" eb="9">
      <t>ササ</t>
    </rPh>
    <rPh sb="11" eb="13">
      <t>キバン</t>
    </rPh>
    <rPh sb="14" eb="16">
      <t>キョウカ</t>
    </rPh>
    <phoneticPr fontId="2"/>
  </si>
  <si>
    <t>①様々な産業分野の技術革新の促進</t>
    <rPh sb="1" eb="3">
      <t>サマザマ</t>
    </rPh>
    <rPh sb="4" eb="6">
      <t>サンギョウ</t>
    </rPh>
    <rPh sb="6" eb="8">
      <t>ブンヤ</t>
    </rPh>
    <rPh sb="9" eb="11">
      <t>ギジュツ</t>
    </rPh>
    <rPh sb="11" eb="13">
      <t>カクシン</t>
    </rPh>
    <rPh sb="14" eb="16">
      <t>ソクシン</t>
    </rPh>
    <phoneticPr fontId="2"/>
  </si>
  <si>
    <t>（１）ライフサイエンス拠点の形成</t>
    <rPh sb="11" eb="13">
      <t>キョテン</t>
    </rPh>
    <rPh sb="14" eb="16">
      <t>ケイセイ</t>
    </rPh>
    <phoneticPr fontId="2"/>
  </si>
  <si>
    <t>①中之島クロスにおける再生医療をはじめとする未来医療の産業化に向けたエコシステム構築</t>
    <phoneticPr fontId="2"/>
  </si>
  <si>
    <t>②健都・彩都における健康・医療・創薬関連のイノベーション創出</t>
    <phoneticPr fontId="2"/>
  </si>
  <si>
    <t>③治験ネットワークを活用した新薬開発等の迅速化・国際共同治験の推進</t>
    <phoneticPr fontId="2"/>
  </si>
  <si>
    <t>（２）カーボンニュートラル拠点の形成</t>
    <rPh sb="13" eb="15">
      <t>キョテン</t>
    </rPh>
    <rPh sb="16" eb="18">
      <t>ケイセイ</t>
    </rPh>
    <phoneticPr fontId="2"/>
  </si>
  <si>
    <t>①カーボンニュートラル技術のビジネス化・産業化の推進</t>
    <rPh sb="11" eb="13">
      <t>ギジュツ</t>
    </rPh>
    <rPh sb="18" eb="19">
      <t>カ</t>
    </rPh>
    <rPh sb="20" eb="23">
      <t>サンギョウカ</t>
    </rPh>
    <rPh sb="24" eb="26">
      <t>スイシン</t>
    </rPh>
    <phoneticPr fontId="2"/>
  </si>
  <si>
    <t>②府域の脱炭素化の促進による需要創出</t>
    <rPh sb="1" eb="2">
      <t>フ</t>
    </rPh>
    <rPh sb="2" eb="3">
      <t>イキ</t>
    </rPh>
    <rPh sb="4" eb="5">
      <t>ダツ</t>
    </rPh>
    <rPh sb="5" eb="7">
      <t>タンソ</t>
    </rPh>
    <rPh sb="7" eb="8">
      <t>カ</t>
    </rPh>
    <rPh sb="9" eb="11">
      <t>ソクシン</t>
    </rPh>
    <rPh sb="14" eb="16">
      <t>ジュヨウ</t>
    </rPh>
    <rPh sb="16" eb="18">
      <t>ソウシュツ</t>
    </rPh>
    <phoneticPr fontId="2"/>
  </si>
  <si>
    <t>（３）空飛ぶクルマの関西圏での運航ネットワーク構築</t>
    <rPh sb="3" eb="4">
      <t>ソラ</t>
    </rPh>
    <rPh sb="4" eb="5">
      <t>ト</t>
    </rPh>
    <rPh sb="10" eb="13">
      <t>カンサイケン</t>
    </rPh>
    <rPh sb="15" eb="17">
      <t>ウンコウ</t>
    </rPh>
    <rPh sb="23" eb="25">
      <t>コウチク</t>
    </rPh>
    <phoneticPr fontId="2"/>
  </si>
  <si>
    <t>②需要創出及び社会受容性の向上</t>
    <rPh sb="1" eb="3">
      <t>ジュヨウ</t>
    </rPh>
    <rPh sb="3" eb="5">
      <t>ソウシュツ</t>
    </rPh>
    <rPh sb="5" eb="6">
      <t>オヨ</t>
    </rPh>
    <rPh sb="7" eb="9">
      <t>シャカイ</t>
    </rPh>
    <rPh sb="9" eb="12">
      <t>ジュヨウセイ</t>
    </rPh>
    <rPh sb="13" eb="15">
      <t>コウジョウ</t>
    </rPh>
    <phoneticPr fontId="2"/>
  </si>
  <si>
    <t>③空飛ぶクルマを活かしたビジネス等の推進</t>
    <rPh sb="1" eb="2">
      <t>ソラ</t>
    </rPh>
    <rPh sb="2" eb="3">
      <t>ト</t>
    </rPh>
    <rPh sb="8" eb="9">
      <t>イ</t>
    </rPh>
    <rPh sb="16" eb="17">
      <t>トウ</t>
    </rPh>
    <rPh sb="18" eb="20">
      <t>スイシン</t>
    </rPh>
    <phoneticPr fontId="2"/>
  </si>
  <si>
    <t>（４）新たなリーディング産業の創出・集積の推進</t>
    <rPh sb="3" eb="4">
      <t>アラ</t>
    </rPh>
    <rPh sb="12" eb="14">
      <t>サンギョウ</t>
    </rPh>
    <rPh sb="15" eb="17">
      <t>ソウシュツ</t>
    </rPh>
    <rPh sb="18" eb="20">
      <t>シュウセキ</t>
    </rPh>
    <rPh sb="21" eb="23">
      <t>スイシン</t>
    </rPh>
    <phoneticPr fontId="2"/>
  </si>
  <si>
    <t>①次世代産業の集積に向けた事業環境の整備</t>
    <rPh sb="1" eb="4">
      <t>ジセダイ</t>
    </rPh>
    <rPh sb="4" eb="6">
      <t>サンギョウ</t>
    </rPh>
    <rPh sb="7" eb="9">
      <t>シュウセキ</t>
    </rPh>
    <rPh sb="10" eb="11">
      <t>ム</t>
    </rPh>
    <rPh sb="13" eb="15">
      <t>ジギョウ</t>
    </rPh>
    <rPh sb="15" eb="17">
      <t>カンキョウ</t>
    </rPh>
    <rPh sb="18" eb="20">
      <t>セイビ</t>
    </rPh>
    <phoneticPr fontId="2"/>
  </si>
  <si>
    <t>（１）国際的イベントや海外との交流による大阪の魅力発信</t>
    <rPh sb="3" eb="6">
      <t>コクサイテキ</t>
    </rPh>
    <rPh sb="11" eb="13">
      <t>カイガイ</t>
    </rPh>
    <rPh sb="15" eb="17">
      <t>コウリュウ</t>
    </rPh>
    <rPh sb="20" eb="22">
      <t>オオサカ</t>
    </rPh>
    <rPh sb="23" eb="25">
      <t>ミリョク</t>
    </rPh>
    <rPh sb="25" eb="27">
      <t>ハッシン</t>
    </rPh>
    <phoneticPr fontId="2"/>
  </si>
  <si>
    <t>①国際的な見本市・カンファレンスによる世界への魅力発信</t>
    <rPh sb="1" eb="4">
      <t>コクサイテキ</t>
    </rPh>
    <rPh sb="5" eb="8">
      <t>ミホンイチ</t>
    </rPh>
    <rPh sb="19" eb="21">
      <t>セカイ</t>
    </rPh>
    <rPh sb="23" eb="25">
      <t>ミリョク</t>
    </rPh>
    <rPh sb="25" eb="27">
      <t>ハッシン</t>
    </rPh>
    <phoneticPr fontId="2"/>
  </si>
  <si>
    <t>②海外との戦略的なビジネス交流の拡大と体制強化​</t>
    <rPh sb="1" eb="3">
      <t>カイガイ</t>
    </rPh>
    <rPh sb="5" eb="8">
      <t>センリャクテキ</t>
    </rPh>
    <rPh sb="13" eb="15">
      <t>コウリュウ</t>
    </rPh>
    <rPh sb="16" eb="18">
      <t>カクダイ</t>
    </rPh>
    <rPh sb="19" eb="21">
      <t>タイセイ</t>
    </rPh>
    <rPh sb="21" eb="23">
      <t>キョウカ</t>
    </rPh>
    <phoneticPr fontId="2"/>
  </si>
  <si>
    <t>（２）「国際金融都市OSAKA戦略」の取組みによる投資の促進</t>
    <rPh sb="4" eb="6">
      <t>コクサイ</t>
    </rPh>
    <rPh sb="6" eb="8">
      <t>キンユウ</t>
    </rPh>
    <rPh sb="8" eb="10">
      <t>トシ</t>
    </rPh>
    <rPh sb="15" eb="17">
      <t>センリャク</t>
    </rPh>
    <rPh sb="19" eb="21">
      <t>トリク</t>
    </rPh>
    <rPh sb="25" eb="27">
      <t>トウシ</t>
    </rPh>
    <rPh sb="28" eb="30">
      <t>ソクシン</t>
    </rPh>
    <phoneticPr fontId="2"/>
  </si>
  <si>
    <t>②独自の金融市場の形成、金融イノベーション・規制緩和の促進</t>
    <rPh sb="1" eb="3">
      <t>ドクジ</t>
    </rPh>
    <rPh sb="4" eb="6">
      <t>キンユウ</t>
    </rPh>
    <rPh sb="6" eb="8">
      <t>シジョウ</t>
    </rPh>
    <rPh sb="9" eb="11">
      <t>ケイセイ</t>
    </rPh>
    <rPh sb="12" eb="14">
      <t>キンユウ</t>
    </rPh>
    <rPh sb="22" eb="24">
      <t>キセイ</t>
    </rPh>
    <rPh sb="24" eb="26">
      <t>カンワ</t>
    </rPh>
    <rPh sb="27" eb="29">
      <t>ソクシン</t>
    </rPh>
    <phoneticPr fontId="2"/>
  </si>
  <si>
    <t>③国際金融都市を支える基盤となる取組みの推進​</t>
    <rPh sb="1" eb="3">
      <t>コクサイ</t>
    </rPh>
    <rPh sb="3" eb="5">
      <t>キンユウ</t>
    </rPh>
    <rPh sb="5" eb="7">
      <t>トシ</t>
    </rPh>
    <rPh sb="8" eb="9">
      <t>ササ</t>
    </rPh>
    <rPh sb="11" eb="13">
      <t>キバン</t>
    </rPh>
    <rPh sb="16" eb="18">
      <t>トリク</t>
    </rPh>
    <rPh sb="20" eb="22">
      <t>スイシン</t>
    </rPh>
    <phoneticPr fontId="2"/>
  </si>
  <si>
    <t>（３）大阪への企業立地や再投資の促進</t>
    <rPh sb="3" eb="5">
      <t>オオサカ</t>
    </rPh>
    <rPh sb="7" eb="9">
      <t>キギョウ</t>
    </rPh>
    <rPh sb="9" eb="11">
      <t>リッチ</t>
    </rPh>
    <rPh sb="12" eb="15">
      <t>サイトウシ</t>
    </rPh>
    <rPh sb="16" eb="18">
      <t>ソクシン</t>
    </rPh>
    <phoneticPr fontId="2"/>
  </si>
  <si>
    <t>①成長産業の集積や再投資のさらなる促進</t>
    <rPh sb="1" eb="3">
      <t>セイチョウ</t>
    </rPh>
    <rPh sb="3" eb="5">
      <t>サンギョウ</t>
    </rPh>
    <rPh sb="6" eb="8">
      <t>シュウセキ</t>
    </rPh>
    <rPh sb="9" eb="12">
      <t>サイトウシ</t>
    </rPh>
    <rPh sb="17" eb="19">
      <t>ソクシン</t>
    </rPh>
    <phoneticPr fontId="2"/>
  </si>
  <si>
    <t>大阪独自の魅力を発揮したワクワク・オモロいを掻き立てるエンタメ都市</t>
    <rPh sb="0" eb="2">
      <t>オオサカ</t>
    </rPh>
    <rPh sb="2" eb="4">
      <t>ドクジ</t>
    </rPh>
    <rPh sb="5" eb="7">
      <t>ミリョク</t>
    </rPh>
    <rPh sb="8" eb="10">
      <t>ハッキ</t>
    </rPh>
    <rPh sb="22" eb="23">
      <t>カ</t>
    </rPh>
    <rPh sb="24" eb="25">
      <t>タ</t>
    </rPh>
    <rPh sb="31" eb="33">
      <t>トシ</t>
    </rPh>
    <phoneticPr fontId="2"/>
  </si>
  <si>
    <t>（１）ＩＲを核とした新たな国際観光拠点の形成</t>
    <rPh sb="6" eb="7">
      <t>カク</t>
    </rPh>
    <rPh sb="10" eb="11">
      <t>アラ</t>
    </rPh>
    <rPh sb="13" eb="15">
      <t>コクサイ</t>
    </rPh>
    <rPh sb="15" eb="17">
      <t>カンコウ</t>
    </rPh>
    <rPh sb="17" eb="19">
      <t>キョテン</t>
    </rPh>
    <rPh sb="20" eb="22">
      <t>ケイセイ</t>
    </rPh>
    <phoneticPr fontId="2"/>
  </si>
  <si>
    <t>①夢洲まちづくり</t>
    <rPh sb="1" eb="3">
      <t>ユメシマ</t>
    </rPh>
    <phoneticPr fontId="2"/>
  </si>
  <si>
    <t>（２）世界水準のＭＩＣＥ都市の形成</t>
    <rPh sb="3" eb="5">
      <t>セカイ</t>
    </rPh>
    <rPh sb="5" eb="7">
      <t>スイジュン</t>
    </rPh>
    <rPh sb="12" eb="14">
      <t>トシ</t>
    </rPh>
    <rPh sb="15" eb="17">
      <t>ケイセイ</t>
    </rPh>
    <phoneticPr fontId="2"/>
  </si>
  <si>
    <t>①ＭＩＣＥ誘致の強化</t>
    <rPh sb="5" eb="7">
      <t>ユウチ</t>
    </rPh>
    <rPh sb="8" eb="10">
      <t>キョウカ</t>
    </rPh>
    <phoneticPr fontId="2"/>
  </si>
  <si>
    <t>②ＭＩＣＥ誘致に向けた環境整備</t>
    <rPh sb="5" eb="7">
      <t>ユウチ</t>
    </rPh>
    <rPh sb="8" eb="9">
      <t>ム</t>
    </rPh>
    <rPh sb="11" eb="13">
      <t>カンキョウ</t>
    </rPh>
    <rPh sb="13" eb="15">
      <t>セイビ</t>
    </rPh>
    <phoneticPr fontId="2"/>
  </si>
  <si>
    <t>（３）クリエイティブなまちの形成</t>
    <rPh sb="14" eb="16">
      <t>ケイセイ</t>
    </rPh>
    <phoneticPr fontId="2"/>
  </si>
  <si>
    <t>①クリエイティブな活動の促進​</t>
    <phoneticPr fontId="2"/>
  </si>
  <si>
    <t>②クリエイティブ人材の集積・育成</t>
    <phoneticPr fontId="2"/>
  </si>
  <si>
    <t>（４）大阪の個性を活かした世界水準のエンターテインメント</t>
    <rPh sb="3" eb="5">
      <t>オオサカ</t>
    </rPh>
    <rPh sb="6" eb="8">
      <t>コセイ</t>
    </rPh>
    <rPh sb="9" eb="10">
      <t>イ</t>
    </rPh>
    <rPh sb="13" eb="15">
      <t>セカイ</t>
    </rPh>
    <rPh sb="15" eb="17">
      <t>スイジュン</t>
    </rPh>
    <phoneticPr fontId="2"/>
  </si>
  <si>
    <t>①大阪の個性を活かした世界水準のキラーコンテンツの提供</t>
    <rPh sb="1" eb="3">
      <t>オオサカ</t>
    </rPh>
    <rPh sb="4" eb="6">
      <t>コセイ</t>
    </rPh>
    <rPh sb="7" eb="8">
      <t>イ</t>
    </rPh>
    <rPh sb="11" eb="13">
      <t>セカイ</t>
    </rPh>
    <rPh sb="13" eb="15">
      <t>スイジュン</t>
    </rPh>
    <rPh sb="25" eb="27">
      <t>テイキョウ</t>
    </rPh>
    <phoneticPr fontId="2"/>
  </si>
  <si>
    <t>②大規模アリーナ等を活かした記憶に残る魅力空間の創出</t>
    <rPh sb="1" eb="4">
      <t>ダイキボ</t>
    </rPh>
    <rPh sb="8" eb="9">
      <t>トウ</t>
    </rPh>
    <rPh sb="10" eb="11">
      <t>イ</t>
    </rPh>
    <rPh sb="14" eb="16">
      <t>キオク</t>
    </rPh>
    <rPh sb="17" eb="18">
      <t>ノコ</t>
    </rPh>
    <rPh sb="19" eb="21">
      <t>ミリョク</t>
    </rPh>
    <rPh sb="21" eb="23">
      <t>クウカン</t>
    </rPh>
    <rPh sb="24" eb="26">
      <t>ソウシュツ</t>
    </rPh>
    <phoneticPr fontId="2"/>
  </si>
  <si>
    <t>（５）大阪の「食」の魅力による都市ブランドの引上げ</t>
    <rPh sb="3" eb="5">
      <t>オオサカ</t>
    </rPh>
    <rPh sb="7" eb="8">
      <t>ショク</t>
    </rPh>
    <rPh sb="10" eb="12">
      <t>ミリョク</t>
    </rPh>
    <rPh sb="15" eb="17">
      <t>トシ</t>
    </rPh>
    <rPh sb="22" eb="24">
      <t>ヒキア</t>
    </rPh>
    <phoneticPr fontId="2"/>
  </si>
  <si>
    <t>①大阪の「食」の国際ブランド化</t>
    <phoneticPr fontId="2"/>
  </si>
  <si>
    <t>②観光資源としての大阪産(もん)の魅力向上と周遊促進 ​</t>
    <phoneticPr fontId="2"/>
  </si>
  <si>
    <t>（６）国際都市にふさわしいおもてなし力の充実</t>
    <phoneticPr fontId="2"/>
  </si>
  <si>
    <t>①国際的観光拠点としての受入体制の充実</t>
    <phoneticPr fontId="2"/>
  </si>
  <si>
    <t>（１）エッジの効いた大阪ならではのナイトコンテンツ</t>
    <phoneticPr fontId="2"/>
  </si>
  <si>
    <t>①ナイトコンテンツの充実・定着化</t>
    <rPh sb="10" eb="12">
      <t>ジュウジツ</t>
    </rPh>
    <rPh sb="13" eb="15">
      <t>テイチャク</t>
    </rPh>
    <rPh sb="15" eb="16">
      <t>カ</t>
    </rPh>
    <phoneticPr fontId="2"/>
  </si>
  <si>
    <t>②ナイトコンテンツの充実に向けた環境整備</t>
    <rPh sb="10" eb="12">
      <t>ジュウジツ</t>
    </rPh>
    <rPh sb="13" eb="14">
      <t>ム</t>
    </rPh>
    <rPh sb="16" eb="18">
      <t>カンキョウ</t>
    </rPh>
    <rPh sb="18" eb="20">
      <t>セイビ</t>
    </rPh>
    <phoneticPr fontId="2"/>
  </si>
  <si>
    <t>（２）ラグジュアリーツーリズムの推進</t>
    <phoneticPr fontId="2"/>
  </si>
  <si>
    <t>①富裕層等に響く大阪ならではのコンテンツ創出及び知名度向上</t>
    <rPh sb="1" eb="4">
      <t>フユウソウ</t>
    </rPh>
    <rPh sb="4" eb="5">
      <t>トウ</t>
    </rPh>
    <rPh sb="6" eb="7">
      <t>ヒビ</t>
    </rPh>
    <rPh sb="8" eb="10">
      <t>オオサカ</t>
    </rPh>
    <rPh sb="20" eb="22">
      <t>ソウシュツ</t>
    </rPh>
    <rPh sb="22" eb="23">
      <t>オヨ</t>
    </rPh>
    <rPh sb="24" eb="27">
      <t>チメイド</t>
    </rPh>
    <rPh sb="27" eb="29">
      <t>コウジョウ</t>
    </rPh>
    <phoneticPr fontId="2"/>
  </si>
  <si>
    <t>（１）多彩なコンテンツを活かした府内周遊の促進</t>
    <rPh sb="3" eb="5">
      <t>タサイ</t>
    </rPh>
    <rPh sb="12" eb="13">
      <t>イ</t>
    </rPh>
    <rPh sb="16" eb="18">
      <t>フナイ</t>
    </rPh>
    <rPh sb="18" eb="20">
      <t>シュウユウ</t>
    </rPh>
    <rPh sb="21" eb="23">
      <t>ソクシン</t>
    </rPh>
    <phoneticPr fontId="2"/>
  </si>
  <si>
    <t>①豊富な地域資源を活用した周遊性の向上</t>
    <rPh sb="1" eb="3">
      <t>ホウフ</t>
    </rPh>
    <rPh sb="4" eb="6">
      <t>チイキ</t>
    </rPh>
    <rPh sb="6" eb="8">
      <t>シゲン</t>
    </rPh>
    <rPh sb="9" eb="11">
      <t>カツヨウ</t>
    </rPh>
    <rPh sb="13" eb="16">
      <t>シュウユウセイ</t>
    </rPh>
    <rPh sb="17" eb="19">
      <t>コウジョウ</t>
    </rPh>
    <phoneticPr fontId="2"/>
  </si>
  <si>
    <t>②「山と里のおもてなし」による誘客</t>
    <rPh sb="2" eb="3">
      <t>ヤマ</t>
    </rPh>
    <rPh sb="4" eb="5">
      <t>サト</t>
    </rPh>
    <rPh sb="15" eb="17">
      <t>ユウキャク</t>
    </rPh>
    <phoneticPr fontId="2"/>
  </si>
  <si>
    <t>③「海のおもてなし」による誘客​</t>
    <rPh sb="2" eb="3">
      <t>ウミ</t>
    </rPh>
    <rPh sb="13" eb="15">
      <t>ユウキャク</t>
    </rPh>
    <phoneticPr fontId="2"/>
  </si>
  <si>
    <t>④地域における取組みへの支援【再掲】​</t>
    <phoneticPr fontId="2"/>
  </si>
  <si>
    <t>①広域での観光連携の推進​</t>
    <rPh sb="1" eb="3">
      <t>コウイキ</t>
    </rPh>
    <rPh sb="5" eb="7">
      <t>カンコウ</t>
    </rPh>
    <rPh sb="7" eb="9">
      <t>レンケイ</t>
    </rPh>
    <rPh sb="10" eb="12">
      <t>スイシン</t>
    </rPh>
    <phoneticPr fontId="2"/>
  </si>
  <si>
    <t>②ゲートウェイ機能を発揮した広域交通ネットワーク​</t>
    <rPh sb="7" eb="9">
      <t>キノウ</t>
    </rPh>
    <rPh sb="10" eb="12">
      <t>ハッキ</t>
    </rPh>
    <rPh sb="14" eb="16">
      <t>コウイキ</t>
    </rPh>
    <rPh sb="16" eb="18">
      <t>コウツウ</t>
    </rPh>
    <phoneticPr fontId="2"/>
  </si>
  <si>
    <t>グローバル人材が集積・排出するエネルギッシュな拠点都市</t>
    <rPh sb="5" eb="7">
      <t>ジンザイ</t>
    </rPh>
    <rPh sb="8" eb="10">
      <t>シュウセキ</t>
    </rPh>
    <rPh sb="11" eb="13">
      <t>ハイシュツ</t>
    </rPh>
    <rPh sb="23" eb="27">
      <t>キョテントシ</t>
    </rPh>
    <phoneticPr fontId="2"/>
  </si>
  <si>
    <t>（１）グローバル人材や海外企業の進出を促す環境整備</t>
    <rPh sb="8" eb="10">
      <t>ジンザイ</t>
    </rPh>
    <rPh sb="11" eb="13">
      <t>カイガイ</t>
    </rPh>
    <rPh sb="13" eb="15">
      <t>キギョウ</t>
    </rPh>
    <rPh sb="16" eb="18">
      <t>シンシュツ</t>
    </rPh>
    <rPh sb="19" eb="20">
      <t>ウナガ</t>
    </rPh>
    <rPh sb="21" eb="23">
      <t>カンキョウ</t>
    </rPh>
    <rPh sb="23" eb="25">
      <t>セイビ</t>
    </rPh>
    <phoneticPr fontId="2"/>
  </si>
  <si>
    <t>①グローバル人材にとって魅力的な生活環境の整備​</t>
    <rPh sb="6" eb="8">
      <t>ジンザイ</t>
    </rPh>
    <rPh sb="12" eb="15">
      <t>ミリョクテキ</t>
    </rPh>
    <rPh sb="16" eb="18">
      <t>セイカツ</t>
    </rPh>
    <rPh sb="18" eb="20">
      <t>カンキョウ</t>
    </rPh>
    <rPh sb="21" eb="23">
      <t>セイビ</t>
    </rPh>
    <phoneticPr fontId="2"/>
  </si>
  <si>
    <t>②留学生受入れによる人材確保</t>
    <rPh sb="1" eb="4">
      <t>リュウガクセイ</t>
    </rPh>
    <rPh sb="4" eb="6">
      <t>ウケイ</t>
    </rPh>
    <rPh sb="10" eb="12">
      <t>ジンザイ</t>
    </rPh>
    <rPh sb="12" eb="14">
      <t>カクホ</t>
    </rPh>
    <phoneticPr fontId="2"/>
  </si>
  <si>
    <t>③海外企業の大阪進出の円滑化</t>
    <phoneticPr fontId="2"/>
  </si>
  <si>
    <t>（２）労働力不足に対応し、多様な人材が共生・活躍できる仕組み</t>
    <rPh sb="3" eb="6">
      <t>ロウドウリョク</t>
    </rPh>
    <rPh sb="6" eb="8">
      <t>ブソク</t>
    </rPh>
    <rPh sb="9" eb="11">
      <t>タイオウ</t>
    </rPh>
    <rPh sb="13" eb="15">
      <t>タヨウ</t>
    </rPh>
    <rPh sb="16" eb="18">
      <t>ジンザイ</t>
    </rPh>
    <rPh sb="19" eb="21">
      <t>キョウセイ</t>
    </rPh>
    <rPh sb="22" eb="24">
      <t>カツヤク</t>
    </rPh>
    <rPh sb="27" eb="29">
      <t>シク</t>
    </rPh>
    <phoneticPr fontId="2"/>
  </si>
  <si>
    <t>①外国人材の採用から育成・定着まで切れ目ないキャリアサポート</t>
    <rPh sb="1" eb="3">
      <t>ガイコク</t>
    </rPh>
    <rPh sb="3" eb="5">
      <t>ジンザイ</t>
    </rPh>
    <rPh sb="6" eb="8">
      <t>サイヨウ</t>
    </rPh>
    <rPh sb="10" eb="12">
      <t>イクセイ</t>
    </rPh>
    <rPh sb="13" eb="15">
      <t>テイチャク</t>
    </rPh>
    <rPh sb="17" eb="18">
      <t>キ</t>
    </rPh>
    <rPh sb="19" eb="20">
      <t>メ</t>
    </rPh>
    <phoneticPr fontId="2"/>
  </si>
  <si>
    <t>②外国人材との共生に向けた環境整備</t>
    <phoneticPr fontId="2"/>
  </si>
  <si>
    <t>③多様な人材の活躍促進</t>
    <phoneticPr fontId="2"/>
  </si>
  <si>
    <t>（１）成長分野の発展を支える産業人材の育成</t>
    <rPh sb="3" eb="5">
      <t>セイチョウ</t>
    </rPh>
    <rPh sb="5" eb="7">
      <t>ブンヤ</t>
    </rPh>
    <rPh sb="8" eb="10">
      <t>ハッテン</t>
    </rPh>
    <rPh sb="11" eb="12">
      <t>ササ</t>
    </rPh>
    <rPh sb="14" eb="16">
      <t>サンギョウ</t>
    </rPh>
    <rPh sb="16" eb="18">
      <t>ジンザイ</t>
    </rPh>
    <rPh sb="19" eb="21">
      <t>イクセイ</t>
    </rPh>
    <phoneticPr fontId="2"/>
  </si>
  <si>
    <t>①実業高校における観光・ＩＴ分野など産業人材の育成​</t>
    <phoneticPr fontId="2"/>
  </si>
  <si>
    <t>③大阪公立大学・同大学高等専門学校での人材育成​</t>
    <phoneticPr fontId="2"/>
  </si>
  <si>
    <t>（２）次代におけるグローバル人材の育成</t>
    <rPh sb="3" eb="5">
      <t>ジダイ</t>
    </rPh>
    <rPh sb="14" eb="16">
      <t>ジンザイ</t>
    </rPh>
    <rPh sb="17" eb="19">
      <t>イクセイ</t>
    </rPh>
    <phoneticPr fontId="2"/>
  </si>
  <si>
    <t>①府立高校改革等によるグローバル人材の育成​</t>
    <phoneticPr fontId="2"/>
  </si>
  <si>
    <t>②大阪公立大学の国際化推進​</t>
    <phoneticPr fontId="2"/>
  </si>
  <si>
    <t>（３）子どもたちが進みたい道を選択できる教育環境の整備</t>
    <rPh sb="3" eb="4">
      <t>コ</t>
    </rPh>
    <rPh sb="9" eb="10">
      <t>スス</t>
    </rPh>
    <rPh sb="13" eb="14">
      <t>ミチ</t>
    </rPh>
    <rPh sb="15" eb="17">
      <t>センタク</t>
    </rPh>
    <rPh sb="20" eb="22">
      <t>キョウイク</t>
    </rPh>
    <rPh sb="22" eb="24">
      <t>カンキョウ</t>
    </rPh>
    <rPh sb="25" eb="27">
      <t>セイビ</t>
    </rPh>
    <phoneticPr fontId="2"/>
  </si>
  <si>
    <t>①教育無償化に向けた継続的な取組み</t>
    <phoneticPr fontId="2"/>
  </si>
  <si>
    <t>②府立学校の建替え、大規模改修等の実施</t>
    <phoneticPr fontId="2"/>
  </si>
  <si>
    <t>「ほっとかれへん」「やってみなはれ」気質を活かしたフレンドリーな都市</t>
    <rPh sb="18" eb="20">
      <t>キシツ</t>
    </rPh>
    <rPh sb="21" eb="22">
      <t>イ</t>
    </rPh>
    <rPh sb="32" eb="34">
      <t>トシ</t>
    </rPh>
    <phoneticPr fontId="2"/>
  </si>
  <si>
    <t>（１）効率的で、ストレスのない新しい交通サービス</t>
    <rPh sb="3" eb="6">
      <t>コウリツテキ</t>
    </rPh>
    <rPh sb="15" eb="16">
      <t>アタラ</t>
    </rPh>
    <rPh sb="18" eb="20">
      <t>コウツウ</t>
    </rPh>
    <phoneticPr fontId="2"/>
  </si>
  <si>
    <t>①身近な空の移動を実現​</t>
    <rPh sb="1" eb="3">
      <t>ミヂカ</t>
    </rPh>
    <rPh sb="4" eb="5">
      <t>ソラ</t>
    </rPh>
    <rPh sb="6" eb="8">
      <t>イドウ</t>
    </rPh>
    <rPh sb="9" eb="11">
      <t>ジツゲン</t>
    </rPh>
    <phoneticPr fontId="2"/>
  </si>
  <si>
    <t>②自動運転サービスの実現</t>
    <phoneticPr fontId="2"/>
  </si>
  <si>
    <t>③ＭａａＳの拡充など交通サービスの多様化</t>
    <phoneticPr fontId="2"/>
  </si>
  <si>
    <t>（２）多様化・加速化する社会課題に対応した次世代型スマートシティの実現</t>
    <phoneticPr fontId="2"/>
  </si>
  <si>
    <t>②都市競争力の強化​</t>
    <phoneticPr fontId="2"/>
  </si>
  <si>
    <t>③共創による次世代型スマート社会への加速</t>
    <phoneticPr fontId="2"/>
  </si>
  <si>
    <t>（３）アカデミアなどの叡智を活かした医療・福祉課題への挑戦</t>
    <rPh sb="11" eb="13">
      <t>エイチ</t>
    </rPh>
    <rPh sb="14" eb="15">
      <t>イ</t>
    </rPh>
    <rPh sb="18" eb="20">
      <t>イリョウ</t>
    </rPh>
    <rPh sb="21" eb="23">
      <t>フクシ</t>
    </rPh>
    <rPh sb="23" eb="25">
      <t>カダイ</t>
    </rPh>
    <rPh sb="27" eb="29">
      <t>チョウセン</t>
    </rPh>
    <phoneticPr fontId="2"/>
  </si>
  <si>
    <t>①健康・福祉課題の解決を目指した研究</t>
    <rPh sb="1" eb="3">
      <t>ケンコウ</t>
    </rPh>
    <rPh sb="4" eb="6">
      <t>フクシ</t>
    </rPh>
    <rPh sb="6" eb="8">
      <t>カダイ</t>
    </rPh>
    <rPh sb="9" eb="11">
      <t>カイケツ</t>
    </rPh>
    <rPh sb="12" eb="14">
      <t>メザ</t>
    </rPh>
    <rPh sb="16" eb="18">
      <t>ケンキュウ</t>
    </rPh>
    <phoneticPr fontId="2"/>
  </si>
  <si>
    <t>②次のパンデミックに備えた感染症総合対策</t>
    <rPh sb="1" eb="2">
      <t>ツギ</t>
    </rPh>
    <rPh sb="10" eb="11">
      <t>ソナ</t>
    </rPh>
    <rPh sb="13" eb="16">
      <t>カンセンショウ</t>
    </rPh>
    <rPh sb="16" eb="18">
      <t>ソウゴウ</t>
    </rPh>
    <rPh sb="18" eb="20">
      <t>タイサク</t>
    </rPh>
    <phoneticPr fontId="2"/>
  </si>
  <si>
    <t>③先端技術を活用した健康医療サービスの展開​</t>
    <rPh sb="1" eb="3">
      <t>センタン</t>
    </rPh>
    <rPh sb="3" eb="5">
      <t>ギジュツ</t>
    </rPh>
    <rPh sb="6" eb="8">
      <t>カツヨウ</t>
    </rPh>
    <rPh sb="10" eb="12">
      <t>ケンコウ</t>
    </rPh>
    <rPh sb="12" eb="14">
      <t>イリョウ</t>
    </rPh>
    <rPh sb="19" eb="21">
      <t>テンカイ</t>
    </rPh>
    <phoneticPr fontId="2"/>
  </si>
  <si>
    <t>④介護分野におけるロボット・人間洗濯機などの社会実装</t>
    <phoneticPr fontId="2"/>
  </si>
  <si>
    <t>（１）誰もが自分らしく暮らせる社会</t>
    <rPh sb="3" eb="4">
      <t>ダレ</t>
    </rPh>
    <rPh sb="6" eb="8">
      <t>ジブン</t>
    </rPh>
    <rPh sb="11" eb="12">
      <t>ク</t>
    </rPh>
    <rPh sb="15" eb="17">
      <t>シャカイ</t>
    </rPh>
    <phoneticPr fontId="2"/>
  </si>
  <si>
    <t>①万博を契機とするユニバーサルサービスの普及拡大</t>
    <rPh sb="1" eb="3">
      <t>バンパク</t>
    </rPh>
    <rPh sb="4" eb="6">
      <t>ケイキ</t>
    </rPh>
    <rPh sb="20" eb="22">
      <t>フキュウ</t>
    </rPh>
    <rPh sb="22" eb="24">
      <t>カクダイ</t>
    </rPh>
    <phoneticPr fontId="2"/>
  </si>
  <si>
    <t>②外国人材との共生に向けた環境整備【再掲】</t>
    <rPh sb="1" eb="3">
      <t>ガイコク</t>
    </rPh>
    <rPh sb="3" eb="5">
      <t>ジンザイ</t>
    </rPh>
    <rPh sb="7" eb="9">
      <t>キョウセイ</t>
    </rPh>
    <rPh sb="10" eb="11">
      <t>ム</t>
    </rPh>
    <rPh sb="13" eb="15">
      <t>カンキョウ</t>
    </rPh>
    <rPh sb="15" eb="17">
      <t>セイビ</t>
    </rPh>
    <rPh sb="18" eb="20">
      <t>サイケイ</t>
    </rPh>
    <phoneticPr fontId="2"/>
  </si>
  <si>
    <t>③多様性の理解促進​</t>
    <phoneticPr fontId="2"/>
  </si>
  <si>
    <r>
      <rPr>
        <sz val="12"/>
        <color theme="1"/>
        <rFont val="ＭＳ 明朝"/>
        <family val="1"/>
        <charset val="128"/>
      </rPr>
      <t>​</t>
    </r>
    <r>
      <rPr>
        <sz val="12"/>
        <color theme="1"/>
        <rFont val="BIZ UDPゴシック"/>
        <family val="3"/>
        <charset val="128"/>
      </rPr>
      <t>（２）開放的でフレンドリーな大阪人気質を活かした支えあう社会</t>
    </r>
    <phoneticPr fontId="2"/>
  </si>
  <si>
    <t>①万博ボランティアの活躍の場とリーダー養成​</t>
    <rPh sb="1" eb="3">
      <t>バンパク</t>
    </rPh>
    <rPh sb="10" eb="12">
      <t>カツヤク</t>
    </rPh>
    <rPh sb="13" eb="14">
      <t>バ</t>
    </rPh>
    <rPh sb="19" eb="21">
      <t>ヨウセイ</t>
    </rPh>
    <phoneticPr fontId="2"/>
  </si>
  <si>
    <t>②民の力を活用した子どもや高齢者等の居場所づくり​</t>
    <phoneticPr fontId="2"/>
  </si>
  <si>
    <t>（１）産業の振興による地域経済の活性化</t>
    <rPh sb="3" eb="5">
      <t>サンギョウ</t>
    </rPh>
    <rPh sb="6" eb="8">
      <t>シンコウ</t>
    </rPh>
    <rPh sb="11" eb="13">
      <t>チイキ</t>
    </rPh>
    <rPh sb="13" eb="15">
      <t>ケイザイ</t>
    </rPh>
    <rPh sb="16" eb="18">
      <t>カッセイ</t>
    </rPh>
    <rPh sb="18" eb="19">
      <t>カ</t>
    </rPh>
    <phoneticPr fontId="2"/>
  </si>
  <si>
    <t>①企業の立地促進と育成​</t>
    <rPh sb="1" eb="3">
      <t>キギョウ</t>
    </rPh>
    <rPh sb="4" eb="6">
      <t>リッチ</t>
    </rPh>
    <rPh sb="6" eb="8">
      <t>ソクシン</t>
    </rPh>
    <rPh sb="9" eb="11">
      <t>イクセイ</t>
    </rPh>
    <phoneticPr fontId="2"/>
  </si>
  <si>
    <t>②中小企業の経営基盤の強化と技術の高度化</t>
    <phoneticPr fontId="2"/>
  </si>
  <si>
    <t>③第一次産業（農業）の成長産業化</t>
    <phoneticPr fontId="2"/>
  </si>
  <si>
    <t>④第一次産業（水産業）の成長産業化</t>
    <phoneticPr fontId="2"/>
  </si>
  <si>
    <t>（２）国内外からの誘客による賑わいの創出</t>
    <rPh sb="3" eb="6">
      <t>コクナイガイ</t>
    </rPh>
    <rPh sb="9" eb="11">
      <t>ユウキャク</t>
    </rPh>
    <rPh sb="14" eb="15">
      <t>ニギ</t>
    </rPh>
    <rPh sb="18" eb="20">
      <t>ソウシュツ</t>
    </rPh>
    <phoneticPr fontId="2"/>
  </si>
  <si>
    <t>②府内全域における新たな魅力づくり【再掲】</t>
    <phoneticPr fontId="2"/>
  </si>
  <si>
    <t>③地域が有する観光魅力の発信</t>
    <phoneticPr fontId="2"/>
  </si>
  <si>
    <t>成長を支える高度な都市機能を備えた都市</t>
    <rPh sb="0" eb="2">
      <t>セイチョウ</t>
    </rPh>
    <rPh sb="3" eb="4">
      <t>ササ</t>
    </rPh>
    <rPh sb="6" eb="8">
      <t>コウド</t>
    </rPh>
    <rPh sb="9" eb="11">
      <t>トシ</t>
    </rPh>
    <rPh sb="11" eb="13">
      <t>キノウ</t>
    </rPh>
    <rPh sb="14" eb="15">
      <t>ソナ</t>
    </rPh>
    <rPh sb="17" eb="19">
      <t>トシ</t>
    </rPh>
    <phoneticPr fontId="2"/>
  </si>
  <si>
    <t>（１）東西都市軸</t>
    <rPh sb="3" eb="5">
      <t>トウザイ</t>
    </rPh>
    <rPh sb="5" eb="7">
      <t>トシ</t>
    </rPh>
    <rPh sb="7" eb="8">
      <t>ジク</t>
    </rPh>
    <phoneticPr fontId="2"/>
  </si>
  <si>
    <t>②夢洲周辺まちづくり</t>
    <rPh sb="1" eb="3">
      <t>ユメシマ</t>
    </rPh>
    <rPh sb="3" eb="5">
      <t>シュウヘン</t>
    </rPh>
    <phoneticPr fontId="2"/>
  </si>
  <si>
    <t>③大阪城公園周辺地域まちづくり</t>
    <rPh sb="1" eb="6">
      <t>オオサカジョウコウエン</t>
    </rPh>
    <rPh sb="6" eb="8">
      <t>シュウヘン</t>
    </rPh>
    <rPh sb="8" eb="10">
      <t>チイキ</t>
    </rPh>
    <phoneticPr fontId="2"/>
  </si>
  <si>
    <t>④東部大阪</t>
    <phoneticPr fontId="2"/>
  </si>
  <si>
    <t>（２）南北都市軸</t>
    <rPh sb="3" eb="5">
      <t>ナンボク</t>
    </rPh>
    <rPh sb="5" eb="7">
      <t>トシ</t>
    </rPh>
    <rPh sb="7" eb="8">
      <t>ジク</t>
    </rPh>
    <phoneticPr fontId="2"/>
  </si>
  <si>
    <t>①新大阪駅周辺地域（新大阪・十三・淡路）</t>
    <rPh sb="1" eb="5">
      <t>シンオオサカエキ</t>
    </rPh>
    <rPh sb="5" eb="7">
      <t>シュウヘン</t>
    </rPh>
    <rPh sb="7" eb="9">
      <t>チイキ</t>
    </rPh>
    <rPh sb="10" eb="13">
      <t>シンオオサカ</t>
    </rPh>
    <rPh sb="14" eb="16">
      <t>ジュウソウ</t>
    </rPh>
    <rPh sb="17" eb="19">
      <t>アワジ</t>
    </rPh>
    <phoneticPr fontId="2"/>
  </si>
  <si>
    <t>②うめきた</t>
    <phoneticPr fontId="2"/>
  </si>
  <si>
    <t>③御堂筋・大阪駅周辺地区・中之島地区</t>
    <phoneticPr fontId="2"/>
  </si>
  <si>
    <t>⑤千里中央地区・中百舌鳥駅周辺</t>
    <phoneticPr fontId="2"/>
  </si>
  <si>
    <t>（３）ベイエリア</t>
    <phoneticPr fontId="2"/>
  </si>
  <si>
    <t>①新たな集客交流拠点</t>
    <phoneticPr fontId="2"/>
  </si>
  <si>
    <t>②新産業の集積・研究開発拠点</t>
    <phoneticPr fontId="2"/>
  </si>
  <si>
    <t>（４）地域の拠点</t>
    <rPh sb="3" eb="5">
      <t>チイキ</t>
    </rPh>
    <rPh sb="6" eb="8">
      <t>キョテン</t>
    </rPh>
    <phoneticPr fontId="2"/>
  </si>
  <si>
    <t>①新たな産業用地の創出</t>
    <phoneticPr fontId="2"/>
  </si>
  <si>
    <t>②主要駅周辺での拠点形成等</t>
    <phoneticPr fontId="2"/>
  </si>
  <si>
    <t>①地域の特色を活かしたまちづくり</t>
    <phoneticPr fontId="2"/>
  </si>
  <si>
    <t>②居心地の良いみどりのまちづくりの推進</t>
    <phoneticPr fontId="2"/>
  </si>
  <si>
    <t>③美しく豊かな海づくり</t>
    <phoneticPr fontId="2"/>
  </si>
  <si>
    <t>①リニア中央新幹線と北陸新幹線</t>
    <phoneticPr fontId="2"/>
  </si>
  <si>
    <t>③道路ネットワークの充実</t>
    <phoneticPr fontId="2"/>
  </si>
  <si>
    <t>④空港機能の充実</t>
    <phoneticPr fontId="2"/>
  </si>
  <si>
    <t>⑤港湾の国際競争力の強化</t>
    <phoneticPr fontId="2"/>
  </si>
  <si>
    <t>⑥その他公共交通政策</t>
    <phoneticPr fontId="2"/>
  </si>
  <si>
    <t>平時の成長エンジン機能・非常時のバックアップ機能を果たす都市</t>
    <rPh sb="0" eb="2">
      <t>ヘイジ</t>
    </rPh>
    <rPh sb="3" eb="5">
      <t>セイチョウ</t>
    </rPh>
    <rPh sb="9" eb="11">
      <t>キノウ</t>
    </rPh>
    <rPh sb="12" eb="14">
      <t>ヒジョウ</t>
    </rPh>
    <rPh sb="14" eb="15">
      <t>ジ</t>
    </rPh>
    <rPh sb="22" eb="24">
      <t>キノウ</t>
    </rPh>
    <rPh sb="25" eb="26">
      <t>ハ</t>
    </rPh>
    <rPh sb="28" eb="30">
      <t>トシ</t>
    </rPh>
    <phoneticPr fontId="2"/>
  </si>
  <si>
    <t>（１）副首都としてふさわしい社会インフラの整備、まちづくり等の推進</t>
    <rPh sb="3" eb="4">
      <t>フク</t>
    </rPh>
    <rPh sb="4" eb="6">
      <t>シュト</t>
    </rPh>
    <rPh sb="14" eb="16">
      <t>シャカイ</t>
    </rPh>
    <rPh sb="21" eb="23">
      <t>セイビ</t>
    </rPh>
    <rPh sb="29" eb="30">
      <t>トウ</t>
    </rPh>
    <rPh sb="31" eb="33">
      <t>スイシン</t>
    </rPh>
    <phoneticPr fontId="2"/>
  </si>
  <si>
    <t>②世界で存在感を発揮する拠点の形成など、多様なまちづくりの推進</t>
    <phoneticPr fontId="2"/>
  </si>
  <si>
    <t>（２）東西二極の一極としての経済機能の強化​</t>
    <rPh sb="3" eb="5">
      <t>トウザイ</t>
    </rPh>
    <rPh sb="5" eb="7">
      <t>ニキョク</t>
    </rPh>
    <rPh sb="8" eb="10">
      <t>イッキョク</t>
    </rPh>
    <rPh sb="14" eb="16">
      <t>ケイザイ</t>
    </rPh>
    <rPh sb="16" eb="18">
      <t>キノウ</t>
    </rPh>
    <rPh sb="19" eb="21">
      <t>キョウカ</t>
    </rPh>
    <phoneticPr fontId="2"/>
  </si>
  <si>
    <t>（１）首都機能を代替できる都市機能・基盤整備​</t>
    <rPh sb="3" eb="5">
      <t>シュト</t>
    </rPh>
    <rPh sb="5" eb="7">
      <t>キノウ</t>
    </rPh>
    <rPh sb="8" eb="10">
      <t>ダイタイ</t>
    </rPh>
    <rPh sb="13" eb="15">
      <t>トシ</t>
    </rPh>
    <rPh sb="15" eb="17">
      <t>キノウ</t>
    </rPh>
    <rPh sb="18" eb="20">
      <t>キバン</t>
    </rPh>
    <rPh sb="20" eb="22">
      <t>セイビ</t>
    </rPh>
    <phoneticPr fontId="2"/>
  </si>
  <si>
    <t>①非常時に社会・経済活動を継続する基盤整備​</t>
    <phoneticPr fontId="2"/>
  </si>
  <si>
    <t>（２）非常時に首都機能をバックアップする国・地方の拠点整備による集積性の向上​</t>
    <phoneticPr fontId="2"/>
  </si>
  <si>
    <t>①非常時の国・地方の拠点整備</t>
    <phoneticPr fontId="2"/>
  </si>
  <si>
    <t>その他</t>
    <rPh sb="2" eb="3">
      <t>タ</t>
    </rPh>
    <phoneticPr fontId="2"/>
  </si>
  <si>
    <t>民間企業のペロブスカイト太陽電池の導入を対象に、国の補助に上乗せする形で市独自補助を実施することにより、相乗効果を高め、市場形成を加速させ早期の社会実装を実現する。</t>
  </si>
  <si>
    <t>帯水層蓄熱システム（ATES）の導入を検討している事業者に対し、調査費用の補助等、導入に関するコスト面での支援を行い、ATESの導入を加速化させる。</t>
  </si>
  <si>
    <t>カーボンニュートラルに向けた温室効果ガス削減に寄与する革新的技術の導入スケジュールなどの本市下水道事業としての対応ロードマップを作成。R7年度から継続。</t>
  </si>
  <si>
    <t>カーボンニュートラル達成に向けた省エネ・創エネ・温室効果ガス削減に関する革新的技術の開発、および下水処理場の運転変更による温室効果ガス削減効果の調査。</t>
  </si>
  <si>
    <t>下水処理場の温室効果ガス発生機構を解明するための調査。R8 年度は、水に溶けた温室効果ガスを測定する装置を購入。R7年度は、温室効果ガスを連続測定する装置を購入し、調査中。</t>
  </si>
  <si>
    <t>再</t>
    <rPh sb="0" eb="1">
      <t>サイ</t>
    </rPh>
    <phoneticPr fontId="2"/>
  </si>
  <si>
    <t>都心における貴重なオープンスペースとして安全で人々が集い行き交うにぎわい創出に向けた水辺魅力空間整備を行うことで、水都大阪としての都市魅力向上を図る。</t>
  </si>
  <si>
    <t>水の回廊などにかかる舟運のボトルネックとなっている橋梁の嵩上げ等を実施することで、舟運の魅力向上を図る。</t>
  </si>
  <si>
    <t>水の回廊などにかかる橋梁のライトアップを整備、リニューアルすることで、夜間景観のさらなる向上を図る。</t>
  </si>
  <si>
    <t>都市交通の質の向上を図るにあたり、自動運転タクシーの大阪市でのあり方の検討を実施する。</t>
    <phoneticPr fontId="2"/>
  </si>
  <si>
    <t>これまでの実証研究で確立した手法を用いて、幅広いエリアからデータを収集・解析して流行予測の精度向上を図り、段階的な社会実装を目指す。</t>
    <rPh sb="5" eb="9">
      <t>ジッショウケンキュウ</t>
    </rPh>
    <rPh sb="10" eb="12">
      <t>カクリツ</t>
    </rPh>
    <rPh sb="14" eb="16">
      <t>シュホウ</t>
    </rPh>
    <rPh sb="17" eb="18">
      <t>モチ</t>
    </rPh>
    <rPh sb="36" eb="38">
      <t>カイセキ</t>
    </rPh>
    <rPh sb="53" eb="56">
      <t>ダンカイテキ</t>
    </rPh>
    <rPh sb="57" eb="61">
      <t>シャカイジッソウ</t>
    </rPh>
    <rPh sb="62" eb="64">
      <t>メザ</t>
    </rPh>
    <phoneticPr fontId="0"/>
  </si>
  <si>
    <t>取扱貨物量の増加及びフェリー船の大型化に対応した既存フェリーターミナル（南港）の機能拡充及び夢洲における国際観光拠点形成に資する新規フェリーターミナル（夢洲）の整備</t>
    <rPh sb="0" eb="5">
      <t>トリアツカイカモツリョウ</t>
    </rPh>
    <rPh sb="6" eb="8">
      <t>ゾウカ</t>
    </rPh>
    <rPh sb="8" eb="9">
      <t>オヨ</t>
    </rPh>
    <rPh sb="14" eb="15">
      <t>セン</t>
    </rPh>
    <rPh sb="16" eb="19">
      <t>オオガタカ</t>
    </rPh>
    <rPh sb="20" eb="22">
      <t>タイオウ</t>
    </rPh>
    <rPh sb="24" eb="26">
      <t>キゾン</t>
    </rPh>
    <rPh sb="36" eb="38">
      <t>ナンコウ</t>
    </rPh>
    <rPh sb="40" eb="42">
      <t>キノウ</t>
    </rPh>
    <rPh sb="42" eb="44">
      <t>カクジュウ</t>
    </rPh>
    <rPh sb="44" eb="45">
      <t>オヨ</t>
    </rPh>
    <rPh sb="46" eb="48">
      <t>ユメシマ</t>
    </rPh>
    <rPh sb="52" eb="58">
      <t>コクサイカンコウキョテン</t>
    </rPh>
    <rPh sb="58" eb="60">
      <t>ケイセイ</t>
    </rPh>
    <rPh sb="61" eb="62">
      <t>シ</t>
    </rPh>
    <rPh sb="64" eb="66">
      <t>シンキ</t>
    </rPh>
    <rPh sb="76" eb="78">
      <t>ユメシマ</t>
    </rPh>
    <rPh sb="80" eb="82">
      <t>セイビ</t>
    </rPh>
    <phoneticPr fontId="0"/>
  </si>
  <si>
    <t>ベイエリア（築港南地区）の賑わい創出に向け、新たな集客交流拠点として、現在休止中の築港南地区での埋立を含む事業の再開の可能性を検討する。</t>
    <rPh sb="6" eb="8">
      <t>チッコウ</t>
    </rPh>
    <rPh sb="8" eb="9">
      <t>ミナミ</t>
    </rPh>
    <rPh sb="9" eb="11">
      <t>チク</t>
    </rPh>
    <rPh sb="13" eb="14">
      <t>ニギ</t>
    </rPh>
    <rPh sb="16" eb="18">
      <t>ソウシュツ</t>
    </rPh>
    <rPh sb="19" eb="20">
      <t>ム</t>
    </rPh>
    <rPh sb="22" eb="23">
      <t>アラ</t>
    </rPh>
    <rPh sb="25" eb="27">
      <t>シュウキャク</t>
    </rPh>
    <rPh sb="27" eb="31">
      <t>コウリュウキョテン</t>
    </rPh>
    <rPh sb="35" eb="37">
      <t>ゲンザイ</t>
    </rPh>
    <rPh sb="37" eb="39">
      <t>キュウシ</t>
    </rPh>
    <rPh sb="39" eb="40">
      <t>チュウ</t>
    </rPh>
    <rPh sb="41" eb="43">
      <t>チッコウ</t>
    </rPh>
    <rPh sb="43" eb="44">
      <t>ミナミ</t>
    </rPh>
    <rPh sb="44" eb="46">
      <t>チク</t>
    </rPh>
    <rPh sb="48" eb="50">
      <t>ウメタテ</t>
    </rPh>
    <rPh sb="51" eb="52">
      <t>フク</t>
    </rPh>
    <rPh sb="53" eb="55">
      <t>ジギョウ</t>
    </rPh>
    <rPh sb="56" eb="58">
      <t>サイカイ</t>
    </rPh>
    <rPh sb="59" eb="62">
      <t>カノウセイ</t>
    </rPh>
    <rPh sb="63" eb="65">
      <t>ケントウ</t>
    </rPh>
    <phoneticPr fontId="0"/>
  </si>
  <si>
    <t>クルーズ客船の母港化実現に向けて受入機能の強化を図る</t>
  </si>
  <si>
    <t>京橋駅周辺における拠点整備を図るため、地区の現状や課題に応じて適切なまちづくり制度や手法を活用し、地域整備や民間開発の促進・誘導を行う必要があり、拠点整備に関する検討調査を実施する。</t>
  </si>
  <si>
    <t>ＪＲ片町線・東西線連続立体交差事業(地下化事業)は、延長約1.3kmにおいて鉄道を地下化することにより、周辺の地域分断を解消するとともに、踏切3カ所を除却</t>
  </si>
  <si>
    <t>うめきた2期区域の地区中央に防災公園街区整備事業を活用して4.4haの都市公園を整備する。また、園内にうめきたみどり募金を活用して自然豊かな憩いの空間「うめきたの森」を整備する。</t>
    <phoneticPr fontId="2"/>
  </si>
  <si>
    <t>官民が連携して、エリアマネジメント活動の安定的な財源の確保を図ること等により、高質な公共空間の維持管理等を促進するとともに都市魅力を向上させる。</t>
    <rPh sb="66" eb="68">
      <t>コウジョウ</t>
    </rPh>
    <phoneticPr fontId="0"/>
  </si>
  <si>
    <t>自転車ネットワーク路線において「自転車通行帯」等を整備</t>
  </si>
  <si>
    <t>「居心地よく歩きたくなるまちなか」の更なる創出に向けて、めざすべき将来像の検討など、人中心の道路空間の実現に向けた検討を実施する。</t>
    <rPh sb="60" eb="62">
      <t>ジッシ</t>
    </rPh>
    <phoneticPr fontId="0"/>
  </si>
  <si>
    <t>　平成31年3月に策定した御堂筋将来ビジョンにもとづく歩行者空間整備にあわせ、御堂筋の賑わい創出、憩いや海外都市連携など都市魅力の向上や活性化につながる手法の構築をめざす。</t>
    <rPh sb="52" eb="58">
      <t>カイガイトシレンケイ</t>
    </rPh>
    <phoneticPr fontId="0"/>
  </si>
  <si>
    <t>大阪に住む人・訪れる人が緑を実感でき、樹木が持つ機能・効用を発揮できるよう街路樹・公園樹を保全育成。R8は、R5から取り組む万博アクセスルートにおける美しい樹形や緑陰の形成を継続。</t>
    <rPh sb="0" eb="2">
      <t>オオサカ</t>
    </rPh>
    <rPh sb="3" eb="4">
      <t>ス</t>
    </rPh>
    <rPh sb="5" eb="6">
      <t>ヒト</t>
    </rPh>
    <rPh sb="7" eb="8">
      <t>オトズ</t>
    </rPh>
    <rPh sb="10" eb="11">
      <t>ヒト</t>
    </rPh>
    <rPh sb="12" eb="13">
      <t>ミドリ</t>
    </rPh>
    <rPh sb="14" eb="16">
      <t>ジッカン</t>
    </rPh>
    <rPh sb="19" eb="21">
      <t>ジュモク</t>
    </rPh>
    <rPh sb="22" eb="23">
      <t>モ</t>
    </rPh>
    <rPh sb="24" eb="26">
      <t>キノウ</t>
    </rPh>
    <rPh sb="27" eb="29">
      <t>コウヨウ</t>
    </rPh>
    <rPh sb="30" eb="32">
      <t>ハッキ</t>
    </rPh>
    <rPh sb="37" eb="40">
      <t>ガイロジュ</t>
    </rPh>
    <rPh sb="41" eb="44">
      <t>コウエンジュ</t>
    </rPh>
    <rPh sb="45" eb="49">
      <t>ホゼンイクセイ</t>
    </rPh>
    <rPh sb="58" eb="59">
      <t>ト</t>
    </rPh>
    <rPh sb="60" eb="61">
      <t>ク</t>
    </rPh>
    <rPh sb="62" eb="64">
      <t>バンパク</t>
    </rPh>
    <rPh sb="75" eb="76">
      <t>ウツク</t>
    </rPh>
    <rPh sb="78" eb="80">
      <t>ジュケイ</t>
    </rPh>
    <rPh sb="87" eb="89">
      <t>ケイゾク</t>
    </rPh>
    <phoneticPr fontId="0"/>
  </si>
  <si>
    <t>・多様な主体による幅広い活用の取り組みを、より多くのみどり空間で根付かせることで、緑に対する興味や愛着を高める</t>
    <rPh sb="1" eb="3">
      <t>タヨウ</t>
    </rPh>
    <rPh sb="4" eb="6">
      <t>シュタイ</t>
    </rPh>
    <rPh sb="9" eb="11">
      <t>ハバヒロ</t>
    </rPh>
    <rPh sb="12" eb="14">
      <t>カツヨウ</t>
    </rPh>
    <rPh sb="15" eb="16">
      <t>ト</t>
    </rPh>
    <rPh sb="17" eb="18">
      <t>ク</t>
    </rPh>
    <rPh sb="23" eb="24">
      <t>オオ</t>
    </rPh>
    <rPh sb="29" eb="31">
      <t>クウカン</t>
    </rPh>
    <rPh sb="32" eb="34">
      <t>ネヅ</t>
    </rPh>
    <rPh sb="41" eb="42">
      <t>ミドリ</t>
    </rPh>
    <rPh sb="43" eb="44">
      <t>タイ</t>
    </rPh>
    <rPh sb="46" eb="48">
      <t>キョウミ</t>
    </rPh>
    <rPh sb="49" eb="51">
      <t>アイチャク</t>
    </rPh>
    <rPh sb="52" eb="53">
      <t>タカ</t>
    </rPh>
    <phoneticPr fontId="0"/>
  </si>
  <si>
    <t>R６から取り組むポータルサイトやSNSのさらなる発信に加え、R７から取り組むi-Treeの推進など、多様なツールを活用したみどりの情報共有・発信の強化</t>
  </si>
  <si>
    <t>リニア中央新幹線早期全線開業実現協議会及び北陸新幹線早期全線開業実現大阪協議会を通じて、関係省庁等への要望及び広報啓発等を実施する。</t>
  </si>
  <si>
    <t>なにわ筋線の整備により、JR阪和線、南海本線を介して、梅田、中之島、難波を国土軸である新大阪、関西国際空港と直結し、大阪都心ならびに京阪神圏の各拠点都市と、関西国際空港とのアクセス性の強化等、広域鉄道ネットワークの拡充を図る。</t>
  </si>
  <si>
    <t>阪急京都線・千里線の淡路駅付近の約7.1kmにおいて鉄道を高架化することにより、17箇所（うち1箇所は吹田市域）の踏切を除却</t>
  </si>
  <si>
    <t>南海高野線の帝塚山～大和川までの区間において、鉄道の立体交差化に関する調査検討を実施中。鉄道を立体交差化により、周辺の地域分断を解消するとともに、複数の踏切を除却</t>
    <rPh sb="0" eb="2">
      <t>ナンカイ</t>
    </rPh>
    <rPh sb="2" eb="5">
      <t>コウヤセン</t>
    </rPh>
    <rPh sb="6" eb="9">
      <t>テヅカヤマ</t>
    </rPh>
    <rPh sb="10" eb="13">
      <t>ヤマトガワ</t>
    </rPh>
    <rPh sb="16" eb="18">
      <t>クカン</t>
    </rPh>
    <rPh sb="23" eb="25">
      <t>テツドウ</t>
    </rPh>
    <rPh sb="26" eb="28">
      <t>リッタイ</t>
    </rPh>
    <rPh sb="28" eb="31">
      <t>コウサカ</t>
    </rPh>
    <rPh sb="32" eb="33">
      <t>カン</t>
    </rPh>
    <rPh sb="35" eb="37">
      <t>チョウサ</t>
    </rPh>
    <rPh sb="37" eb="39">
      <t>ケントウ</t>
    </rPh>
    <rPh sb="40" eb="42">
      <t>ジッシ</t>
    </rPh>
    <rPh sb="42" eb="43">
      <t>チュウ</t>
    </rPh>
    <rPh sb="44" eb="46">
      <t>テツドウ</t>
    </rPh>
    <rPh sb="47" eb="49">
      <t>リッタイ</t>
    </rPh>
    <rPh sb="49" eb="52">
      <t>コウサカ</t>
    </rPh>
    <rPh sb="56" eb="58">
      <t>シュウヘン</t>
    </rPh>
    <rPh sb="59" eb="61">
      <t>チイキ</t>
    </rPh>
    <rPh sb="61" eb="63">
      <t>ブンダン</t>
    </rPh>
    <rPh sb="64" eb="66">
      <t>カイショウ</t>
    </rPh>
    <rPh sb="73" eb="75">
      <t>フクスウ</t>
    </rPh>
    <rPh sb="76" eb="78">
      <t>フミキリ</t>
    </rPh>
    <rPh sb="79" eb="81">
      <t>ジョキャク</t>
    </rPh>
    <phoneticPr fontId="0"/>
  </si>
  <si>
    <t>独立行政法人日本高速道路保有・債務返済機構に対し、京阪神都市圏における都市活動と経済の活性化に資する高速道路ネットワークを支えるための出資金。</t>
    <rPh sb="0" eb="2">
      <t>ドクリツ</t>
    </rPh>
    <rPh sb="2" eb="4">
      <t>ギョウセイ</t>
    </rPh>
    <rPh sb="4" eb="6">
      <t>ホウジン</t>
    </rPh>
    <rPh sb="6" eb="8">
      <t>ニホン</t>
    </rPh>
    <rPh sb="8" eb="12">
      <t>コウソクドウロ</t>
    </rPh>
    <rPh sb="12" eb="14">
      <t>ホユウ</t>
    </rPh>
    <rPh sb="15" eb="17">
      <t>サイム</t>
    </rPh>
    <rPh sb="17" eb="19">
      <t>ヘンサイ</t>
    </rPh>
    <rPh sb="19" eb="21">
      <t>キコウ</t>
    </rPh>
    <rPh sb="22" eb="23">
      <t>タイ</t>
    </rPh>
    <rPh sb="25" eb="28">
      <t>ケイハンシン</t>
    </rPh>
    <rPh sb="28" eb="31">
      <t>トシケン</t>
    </rPh>
    <rPh sb="35" eb="39">
      <t>トシカツドウ</t>
    </rPh>
    <rPh sb="40" eb="42">
      <t>ケイザイ</t>
    </rPh>
    <rPh sb="43" eb="46">
      <t>カッセイカ</t>
    </rPh>
    <rPh sb="47" eb="48">
      <t>シ</t>
    </rPh>
    <rPh sb="50" eb="54">
      <t>コウソクドウロ</t>
    </rPh>
    <rPh sb="61" eb="62">
      <t>ササ</t>
    </rPh>
    <rPh sb="67" eb="69">
      <t>シュッシ</t>
    </rPh>
    <rPh sb="69" eb="70">
      <t>キン</t>
    </rPh>
    <phoneticPr fontId="0"/>
  </si>
  <si>
    <t>淀川左岸線（２期）は、阪神高速３号神戸線と新御堂筋（国道423号）を結び、延長約4.4km、計画幅員22mの地域高規格道路（自動車専用道路）を整備するもの。</t>
  </si>
  <si>
    <t>本市の骨格を形成する都市計画道路を整備し、渋滞の解消や道路ネットワークの向上など、良好な都市環境をつくる。</t>
  </si>
  <si>
    <t>コンテナ船の大型化に対応した主航路の増深・拡幅（幅員：400m→560m、水深：-15m→-16m）、航路・泊地の増深（-15m→-16m）</t>
    <rPh sb="4" eb="5">
      <t>セン</t>
    </rPh>
    <rPh sb="6" eb="9">
      <t>オオガタカ</t>
    </rPh>
    <rPh sb="10" eb="12">
      <t>タイオウ</t>
    </rPh>
    <rPh sb="14" eb="15">
      <t>シュ</t>
    </rPh>
    <rPh sb="15" eb="17">
      <t>コウロ</t>
    </rPh>
    <rPh sb="18" eb="19">
      <t>ゾウ</t>
    </rPh>
    <rPh sb="19" eb="20">
      <t>シン</t>
    </rPh>
    <rPh sb="21" eb="23">
      <t>カクフク</t>
    </rPh>
    <rPh sb="24" eb="26">
      <t>フクイン</t>
    </rPh>
    <rPh sb="37" eb="39">
      <t>スイシン</t>
    </rPh>
    <rPh sb="51" eb="53">
      <t>コウロ</t>
    </rPh>
    <rPh sb="54" eb="56">
      <t>ハクチ</t>
    </rPh>
    <rPh sb="57" eb="58">
      <t>ゾウ</t>
    </rPh>
    <rPh sb="58" eb="59">
      <t>シン</t>
    </rPh>
    <phoneticPr fontId="0"/>
  </si>
  <si>
    <t>夢洲コンテナ埠頭での取扱貨物量の増加に対応した施設の拡充（大規模地震時のコンテナ輸送の確保を含む）</t>
    <rPh sb="0" eb="2">
      <t>ユメシマ</t>
    </rPh>
    <rPh sb="6" eb="8">
      <t>フトウ</t>
    </rPh>
    <rPh sb="10" eb="15">
      <t>トリアツカイカモツリョウ</t>
    </rPh>
    <rPh sb="16" eb="18">
      <t>ゾウカ</t>
    </rPh>
    <rPh sb="19" eb="21">
      <t>タイオウ</t>
    </rPh>
    <rPh sb="23" eb="25">
      <t>シセツ</t>
    </rPh>
    <rPh sb="26" eb="28">
      <t>カクジュウ</t>
    </rPh>
    <rPh sb="29" eb="35">
      <t>ダイキボジシンジ</t>
    </rPh>
    <rPh sb="40" eb="42">
      <t>ユソウ</t>
    </rPh>
    <rPh sb="43" eb="45">
      <t>カクホ</t>
    </rPh>
    <rPh sb="46" eb="47">
      <t>フク</t>
    </rPh>
    <phoneticPr fontId="0"/>
  </si>
  <si>
    <t>大阪”みなと”の脱炭素化を促進するため、港湾荷役機械の脱炭素化の支援や臨海部事業者の脱炭素化の具体化（投資）を支援するサステナブル・ファイナンス・フレームワークなどを導入する。</t>
    <rPh sb="0" eb="2">
      <t>オオサカ</t>
    </rPh>
    <rPh sb="8" eb="12">
      <t>ダツタンソカ</t>
    </rPh>
    <rPh sb="13" eb="15">
      <t>ソクシン</t>
    </rPh>
    <rPh sb="20" eb="22">
      <t>コウワン</t>
    </rPh>
    <rPh sb="22" eb="26">
      <t>ニヤクキカイ</t>
    </rPh>
    <rPh sb="27" eb="31">
      <t>ダツタンソカ</t>
    </rPh>
    <rPh sb="32" eb="34">
      <t>シエン</t>
    </rPh>
    <rPh sb="35" eb="38">
      <t>リンカイブ</t>
    </rPh>
    <rPh sb="38" eb="41">
      <t>ジギョウシャ</t>
    </rPh>
    <rPh sb="42" eb="46">
      <t>ダツタンソカ</t>
    </rPh>
    <rPh sb="47" eb="50">
      <t>グタイカ</t>
    </rPh>
    <rPh sb="51" eb="53">
      <t>トウシ</t>
    </rPh>
    <rPh sb="55" eb="57">
      <t>シエン</t>
    </rPh>
    <rPh sb="83" eb="85">
      <t>ドウニュウ</t>
    </rPh>
    <phoneticPr fontId="0"/>
  </si>
  <si>
    <t>大阪”みなと”の脱炭素化を促進するため、令和５年度にパートナーシップ港湾として参画した日星GDSCの第３回会議に職員を派遣する。</t>
    <rPh sb="0" eb="2">
      <t>オオサカ</t>
    </rPh>
    <rPh sb="8" eb="12">
      <t>ダツタンソカ</t>
    </rPh>
    <rPh sb="13" eb="15">
      <t>ソクシン</t>
    </rPh>
    <rPh sb="20" eb="22">
      <t>レイワ</t>
    </rPh>
    <rPh sb="23" eb="25">
      <t>ネンド</t>
    </rPh>
    <rPh sb="34" eb="36">
      <t>コウワン</t>
    </rPh>
    <rPh sb="39" eb="41">
      <t>サンカク</t>
    </rPh>
    <rPh sb="43" eb="45">
      <t>ニチホシ</t>
    </rPh>
    <rPh sb="50" eb="51">
      <t>ダイ</t>
    </rPh>
    <rPh sb="52" eb="53">
      <t>カイ</t>
    </rPh>
    <rPh sb="53" eb="55">
      <t>カイギ</t>
    </rPh>
    <rPh sb="56" eb="58">
      <t>ショクイン</t>
    </rPh>
    <rPh sb="59" eb="61">
      <t>ハケン</t>
    </rPh>
    <phoneticPr fontId="0"/>
  </si>
  <si>
    <t>大阪・関西の持続的な経済成長のエンジンとなる世界最高水準の成長型ＩＲの実現に向け、府市が一体となり取組を進める。</t>
    <phoneticPr fontId="2"/>
  </si>
  <si>
    <t>阪神港で取り扱う貨物を増加させ、国際基幹航路の維持・拡大を図るため、西日本から貨物を集める集貨事業を実施し、集貨機能の強化を図る。</t>
    <rPh sb="0" eb="3">
      <t>ハンシンコウ</t>
    </rPh>
    <rPh sb="4" eb="5">
      <t>ト</t>
    </rPh>
    <rPh sb="6" eb="7">
      <t>アツカ</t>
    </rPh>
    <rPh sb="8" eb="10">
      <t>カモツ</t>
    </rPh>
    <rPh sb="11" eb="13">
      <t>ゾウカ</t>
    </rPh>
    <rPh sb="16" eb="18">
      <t>コクサイ</t>
    </rPh>
    <rPh sb="18" eb="20">
      <t>キカン</t>
    </rPh>
    <rPh sb="20" eb="22">
      <t>コウロ</t>
    </rPh>
    <rPh sb="23" eb="25">
      <t>イジ</t>
    </rPh>
    <rPh sb="26" eb="28">
      <t>カクダイ</t>
    </rPh>
    <rPh sb="29" eb="30">
      <t>ハカ</t>
    </rPh>
    <rPh sb="34" eb="35">
      <t>ニシ</t>
    </rPh>
    <rPh sb="35" eb="37">
      <t>ニホン</t>
    </rPh>
    <rPh sb="39" eb="41">
      <t>カモツ</t>
    </rPh>
    <rPh sb="42" eb="43">
      <t>アツ</t>
    </rPh>
    <rPh sb="45" eb="47">
      <t>シュウカ</t>
    </rPh>
    <rPh sb="47" eb="49">
      <t>ジギョウ</t>
    </rPh>
    <rPh sb="50" eb="52">
      <t>ジッシ</t>
    </rPh>
    <rPh sb="54" eb="56">
      <t>シュウカ</t>
    </rPh>
    <rPh sb="56" eb="58">
      <t>キノウ</t>
    </rPh>
    <rPh sb="59" eb="61">
      <t>キョウカ</t>
    </rPh>
    <rPh sb="62" eb="63">
      <t>ハカ</t>
    </rPh>
    <phoneticPr fontId="0"/>
  </si>
  <si>
    <t>国際コンテナ戦略港湾政策を推進する国土交通省と「阪神港」を構成する大阪市、神戸市、及び阪神国際港湾(株)の４者のノウハウを活かし、ポートセールス活動を行う。</t>
    <rPh sb="0" eb="2">
      <t>コクサイ</t>
    </rPh>
    <rPh sb="6" eb="8">
      <t>センリャク</t>
    </rPh>
    <rPh sb="8" eb="10">
      <t>コウワン</t>
    </rPh>
    <rPh sb="10" eb="12">
      <t>セイサク</t>
    </rPh>
    <rPh sb="13" eb="15">
      <t>スイシン</t>
    </rPh>
    <rPh sb="17" eb="19">
      <t>コクド</t>
    </rPh>
    <rPh sb="19" eb="22">
      <t>コウツウショウ</t>
    </rPh>
    <rPh sb="24" eb="26">
      <t>ハンシン</t>
    </rPh>
    <rPh sb="26" eb="27">
      <t>ミナト</t>
    </rPh>
    <rPh sb="29" eb="31">
      <t>コウセイ</t>
    </rPh>
    <rPh sb="33" eb="36">
      <t>オオサカシ</t>
    </rPh>
    <rPh sb="37" eb="40">
      <t>コウベシ</t>
    </rPh>
    <rPh sb="41" eb="42">
      <t>オヨ</t>
    </rPh>
    <rPh sb="43" eb="49">
      <t>ハンシン</t>
    </rPh>
    <rPh sb="49" eb="52">
      <t>カブ</t>
    </rPh>
    <rPh sb="54" eb="55">
      <t>シャ</t>
    </rPh>
    <rPh sb="61" eb="62">
      <t>イ</t>
    </rPh>
    <rPh sb="72" eb="74">
      <t>カツドウ</t>
    </rPh>
    <rPh sb="75" eb="76">
      <t>オコナ</t>
    </rPh>
    <phoneticPr fontId="0"/>
  </si>
  <si>
    <t>成長著しい東南アジア地域等から大阪港にコンテナ貨物を集貨するため、官民一体となったポートセールス団を結成し、港湾セミナーの開催等ポートセールス活動を行うことで、貨物の獲得、航路の拡大を図る。</t>
    <rPh sb="0" eb="2">
      <t>セイチョウ</t>
    </rPh>
    <rPh sb="2" eb="3">
      <t>イチジル</t>
    </rPh>
    <rPh sb="5" eb="7">
      <t>トウナン</t>
    </rPh>
    <rPh sb="10" eb="12">
      <t>チイキ</t>
    </rPh>
    <rPh sb="12" eb="13">
      <t>トウ</t>
    </rPh>
    <rPh sb="15" eb="18">
      <t>オオサカコウ</t>
    </rPh>
    <rPh sb="23" eb="25">
      <t>カモツ</t>
    </rPh>
    <rPh sb="26" eb="28">
      <t>シュウカ</t>
    </rPh>
    <rPh sb="33" eb="35">
      <t>カンミン</t>
    </rPh>
    <rPh sb="35" eb="37">
      <t>イッタイ</t>
    </rPh>
    <rPh sb="48" eb="49">
      <t>ダン</t>
    </rPh>
    <rPh sb="50" eb="52">
      <t>ケッセイ</t>
    </rPh>
    <rPh sb="54" eb="56">
      <t>コウワン</t>
    </rPh>
    <rPh sb="61" eb="63">
      <t>カイサイ</t>
    </rPh>
    <rPh sb="63" eb="64">
      <t>トウ</t>
    </rPh>
    <rPh sb="71" eb="73">
      <t>カツドウ</t>
    </rPh>
    <rPh sb="74" eb="75">
      <t>オコナ</t>
    </rPh>
    <rPh sb="80" eb="82">
      <t>カモツ</t>
    </rPh>
    <rPh sb="83" eb="85">
      <t>カクトク</t>
    </rPh>
    <rPh sb="86" eb="88">
      <t>コウロ</t>
    </rPh>
    <rPh sb="89" eb="91">
      <t>カクダイ</t>
    </rPh>
    <rPh sb="92" eb="93">
      <t>ハカ</t>
    </rPh>
    <phoneticPr fontId="0"/>
  </si>
  <si>
    <t>今後のまちづくり動向等、都市鉄道整備を取り巻く環境の変化を踏まえ、新たな鉄道路線（ＪＲ桜島線延伸、京阪中之島線延伸、なにわ筋連絡線・新大阪連絡線）の事業化に向けて検討調査を行い、都市鉄道ネットワークの充実を目指す。</t>
    <phoneticPr fontId="2"/>
  </si>
  <si>
    <t>住民の生活の質（ＱｏＬ）の向上を目標に掲げた「大阪スマートシティ戦略」の取組を推進するとともに、スーパーシティ構想について、万博レガシーの継承を含め、先端的サービスや規制改革の実現に向けた取組を実施</t>
    <phoneticPr fontId="2"/>
  </si>
  <si>
    <t>　「みちの未来体験EXPO」のレガシーをふまえた公民連携による大規模イベント等の実施および長堀通以北の側道歩行者空間化の検討を進める。</t>
    <phoneticPr fontId="2"/>
  </si>
  <si>
    <t>みどり豊かで潤いのある「大都市・大阪」の魅力を国内外に発信するため、2027年国際園芸博覧会に大阪府・堺市と共同で屋外庭園を出展</t>
    <phoneticPr fontId="2"/>
  </si>
  <si>
    <t>正蓮寺川総合整備事業は、正蓮寺川（福島区大開から此花区酉島）において、地域の環境改善と防災性向上等を図るため、府、阪神高速道路㈱及び市が主体となり、総合的に実施している事業であり、上面整備として、市民に憩いの場、レクリエーションの場、地域コミュニティの場を提供するとともに、周辺施設への歩行者ネットワークを形成するため、公園と歩行者専用道との整備を一体的に行う。　　</t>
    <rPh sb="90" eb="92">
      <t>ジョウメン</t>
    </rPh>
    <rPh sb="92" eb="94">
      <t>セイビ</t>
    </rPh>
    <phoneticPr fontId="2"/>
  </si>
  <si>
    <t>国の阪神なんば線淀川橋梁改築事業（堤防の耐震対策、津波や高潮による浸水被害の軽減）と一体的に実施する事業であり、阪神なんば線福駅付近の鉄道を立体交差化することにより２箇所の踏切を除却</t>
    <phoneticPr fontId="2"/>
  </si>
  <si>
    <t>切迫する大規模地震等に備え、防災・減災対策を推進するため、河川護岸の耐震対策工事など、地震・津波による人命・財産の被害防止・最小化のため対策を実施</t>
    <phoneticPr fontId="2"/>
  </si>
  <si>
    <t>令和２年３月に策定した「大阪市無電柱化整備計画」に基づき、都市防災機能の向上を目的とした無電柱化については、緊急交通路のうち、大阪市地域防災計画で防災上の重点路線に位置付けられている重点14路線の電線共同溝整備を推進</t>
    <rPh sb="7" eb="9">
      <t>サクテイ</t>
    </rPh>
    <phoneticPr fontId="2"/>
  </si>
  <si>
    <t>「災害に強いまちづくり」の一環として、耐震対策が必要な橋梁に対し、橋の構造や重要度に応じて、落橋防止装置の設置や下部工補強、免震・制震構造の設置などを行う</t>
    <phoneticPr fontId="2"/>
  </si>
  <si>
    <t>「大阪市無電柱化整備計画」と連携し、重点14路線の下水管渠の耐震化を令和10年度までに実施</t>
    <phoneticPr fontId="2"/>
  </si>
  <si>
    <t>上下水道システムの急所施設（浄水場や下水処理場など、その施設が機能を失えばシステム全体が機能を失う上下水道施設）や医療機関等の重要施設に接続する上下水道管路の耐震化を推進（下水道事業分）</t>
    <rPh sb="86" eb="89">
      <t>ゲスイドウ</t>
    </rPh>
    <rPh sb="89" eb="92">
      <t>ジギョウブン</t>
    </rPh>
    <phoneticPr fontId="2"/>
  </si>
  <si>
    <t>気候変動による降雨量の増大に対応した下水道施設（下水道幹線、雨水ポンプ等）の整備を実施</t>
    <phoneticPr fontId="2"/>
  </si>
  <si>
    <t>密集市街地整備の目標や取組を定めた「密集住宅市街地整備プログラム」の優先地区（約1,300ha）において、延焼遮断や救助・消防活動及び避難の空間確保を行うため、防災骨格の形成等に資する都市計画道路を整備する。</t>
    <phoneticPr fontId="2"/>
  </si>
  <si>
    <t>市内路線バスにおけるドライバー不足等の社会課題に対応し、バスサービスの維持・向上をめざして、万博を契機に獲得した自動運転技術の実装に向けた実証実験に対する支援を実施する。</t>
    <phoneticPr fontId="2"/>
  </si>
  <si>
    <t>南海トラフ巨大地震など切迫する大規模地震等に備え、防災・減災対策を推進するための海岸堤防の耐震対策</t>
    <rPh sb="0" eb="2">
      <t>ナンカイ</t>
    </rPh>
    <rPh sb="5" eb="9">
      <t>キョダイジシン</t>
    </rPh>
    <rPh sb="11" eb="13">
      <t>セッパク</t>
    </rPh>
    <rPh sb="15" eb="21">
      <t>ダイキボジシントウ</t>
    </rPh>
    <rPh sb="22" eb="23">
      <t>ソナ</t>
    </rPh>
    <rPh sb="25" eb="27">
      <t>ボウサイ</t>
    </rPh>
    <rPh sb="28" eb="30">
      <t>ゲンサイ</t>
    </rPh>
    <rPh sb="30" eb="32">
      <t>タイサク</t>
    </rPh>
    <rPh sb="33" eb="35">
      <t>スイシン</t>
    </rPh>
    <rPh sb="40" eb="44">
      <t>カイガンテイボウ</t>
    </rPh>
    <rPh sb="45" eb="49">
      <t>タイシンタイサク</t>
    </rPh>
    <phoneticPr fontId="2"/>
  </si>
  <si>
    <t>気候変動を踏まえた海岸堤防の整備及び防波堤の嵩上げ</t>
    <rPh sb="0" eb="4">
      <t>キコウヘンドウ</t>
    </rPh>
    <rPh sb="5" eb="6">
      <t>フ</t>
    </rPh>
    <rPh sb="9" eb="13">
      <t>カイガンテイボウ</t>
    </rPh>
    <rPh sb="14" eb="16">
      <t>セイビ</t>
    </rPh>
    <rPh sb="16" eb="17">
      <t>オヨ</t>
    </rPh>
    <rPh sb="18" eb="21">
      <t>ボウハテイ</t>
    </rPh>
    <rPh sb="22" eb="24">
      <t>カサア</t>
    </rPh>
    <phoneticPr fontId="2"/>
  </si>
  <si>
    <t>台風の高波等による浸水被害の最小化を図るため、過去最大規模の台風（伊勢湾台風級）を想定した埋立地の浸水対策</t>
    <rPh sb="0" eb="2">
      <t>タイフウ</t>
    </rPh>
    <rPh sb="3" eb="6">
      <t>タカナミトウ</t>
    </rPh>
    <rPh sb="9" eb="13">
      <t>シンスイヒガイ</t>
    </rPh>
    <rPh sb="14" eb="17">
      <t>サイショウカ</t>
    </rPh>
    <rPh sb="18" eb="19">
      <t>ハカ</t>
    </rPh>
    <rPh sb="23" eb="25">
      <t>カコ</t>
    </rPh>
    <rPh sb="25" eb="27">
      <t>サイダイ</t>
    </rPh>
    <rPh sb="27" eb="29">
      <t>キボ</t>
    </rPh>
    <rPh sb="30" eb="32">
      <t>タイフウ</t>
    </rPh>
    <rPh sb="33" eb="36">
      <t>イセワン</t>
    </rPh>
    <rPh sb="36" eb="38">
      <t>タイフウ</t>
    </rPh>
    <rPh sb="38" eb="39">
      <t>キュウ</t>
    </rPh>
    <rPh sb="41" eb="43">
      <t>ソウテイ</t>
    </rPh>
    <rPh sb="45" eb="48">
      <t>ウメタテチ</t>
    </rPh>
    <rPh sb="49" eb="51">
      <t>シンスイ</t>
    </rPh>
    <rPh sb="51" eb="53">
      <t>タイサク</t>
    </rPh>
    <phoneticPr fontId="2"/>
  </si>
  <si>
    <t>万博跡地である夢洲第２期区域では、国際観光拠点の形成をめざし、「夢洲第２期区域マスタープラン」を踏まえたまちづくりの実現に向け、都市計画手続き等に必要となる資料作成を府市共同で実施する（令和8年度に開発事業者募集を開始予定）。</t>
    <phoneticPr fontId="2"/>
  </si>
  <si>
    <t>大屋根リング約200mと周辺エリアを、万博を記念する「公園・緑地等」として整備するための基本計画策定や基本設計等の検討調査を府市共同で実施する。</t>
    <phoneticPr fontId="2"/>
  </si>
  <si>
    <t>大阪城東部地区の利便性・快適性・安全性に優れた歩行者空間のネットワーク化にむけて、大阪府の宿泊税を活用して、第二寝屋川の水辺の歩行者空間から大阪城公園駅へ接続し、観光拠点の形成に資する歩行者デッキを、大阪府・鉄道事業者と協働して整備する。</t>
    <phoneticPr fontId="2"/>
  </si>
  <si>
    <t>「新大阪駅周辺地域まちづくり方針」を踏まえ、駅とまちが一体となった世界有数の広域交通ターミナルのまちづくりの実現をめざし、新大阪駅周辺地域へ導入すべき機能及び３エリア（新大阪・十三・淡路）における役割分担や新大阪駅エリア（都市再生緊急整備地域）に必要な公共的空間の整備方針の検討など、まちづくりの具体化に向けた検討調査を府市共同で実施する。</t>
    <phoneticPr fontId="2"/>
  </si>
  <si>
    <t>令和９年度の全体まちびらきに向けた都市計画道路の新規インフラ整備等を府市共同で実施する。</t>
    <phoneticPr fontId="2"/>
  </si>
  <si>
    <t xml:space="preserve">民間企業による、窓ガラスや壁材等と一体となった太陽光発電設備等の新たな手法による導入を対象に、国の補助に上乗せする形で経費の一部を補助することで、相乗効果を高め、市域に残された導入ポテンシャルの有効活用を図る。 </t>
    <phoneticPr fontId="2"/>
  </si>
  <si>
    <t>市内の中小企業に対して、省エネルギー診断の受診や省エネルギー性能の高い設備等の更新に係る取組を支援する。</t>
    <phoneticPr fontId="2"/>
  </si>
  <si>
    <t>市内の住宅等に対して、高い断熱性能を備えた窓やドアの改修、高効率給湯器等の導入によるさらなる省エネルギーの取組を支援するとともに、蓄電システムによる再生可能エネルギーの自家消費拡大の取組を支援する。</t>
    <phoneticPr fontId="2"/>
  </si>
  <si>
    <t>市民・事業者の脱炭素意識の向上、環境配慮行動の促進を図ることを目的に、補助事業に関する知識や情報等を提供するセミナーを開催する。</t>
    <phoneticPr fontId="2"/>
  </si>
  <si>
    <t>御堂筋エリアにおいて、ＺＥＢ化や空調更新などの省エネと、地域間連携による再エネ電力の導入等に取り組み、業務ビルにおける電力消費に伴うＣＯ2排出実質ゼロをめざすとともに、道路空間の再編とレジリエンスの向上を統合的に推進し、カーボンニュートラルなビジネス地区の形成を図る。</t>
    <rPh sb="0" eb="3">
      <t>ミドウスジ</t>
    </rPh>
    <phoneticPr fontId="2"/>
  </si>
  <si>
    <t>電気自動車やプラグインハイブリッド車等の次世代自動車の普及拡大のために必要となる集合住宅の充電設備の設置する取組を支援する。</t>
    <rPh sb="35" eb="37">
      <t>ヒツヨウ</t>
    </rPh>
    <rPh sb="40" eb="42">
      <t>シュウゴウ</t>
    </rPh>
    <rPh sb="42" eb="44">
      <t>ジュウタク</t>
    </rPh>
    <rPh sb="45" eb="47">
      <t>ジュウデン</t>
    </rPh>
    <rPh sb="50" eb="52">
      <t>セッチ</t>
    </rPh>
    <rPh sb="54" eb="56">
      <t>トリクミ</t>
    </rPh>
    <rPh sb="57" eb="59">
      <t>シエン</t>
    </rPh>
    <phoneticPr fontId="2"/>
  </si>
  <si>
    <t>大学等における修学の支援に関する法律に基づき、大阪公立大学が要件に該当する学生に対する授業料等の減免を行うにあたって必要となる経費について公立大学法人大阪に交付する。</t>
    <rPh sb="69" eb="77">
      <t>コウリツダイガクホウジンオオサカ</t>
    </rPh>
    <phoneticPr fontId="2"/>
  </si>
  <si>
    <t>首都圏企業のBCP拠点などバックアップ機能の強化のために、首都圏企業に対して、大阪・関西を第二の拠点とした平時の事業体制と非常時の対応力強化について情報発信を行う。</t>
    <phoneticPr fontId="2"/>
  </si>
  <si>
    <t>中小企業の多様な経営課題の解決や販路開拓の支援に取り組むとともに、
スタートアップの創出・成長に向けた支援や先端技術を活用した新たなビジネスの創出支援等を実施</t>
    <phoneticPr fontId="2"/>
  </si>
  <si>
    <t>京阪神での連携を図ることで、より強力なエコシステムを形成し、スタートアップの成長を加速化</t>
    <phoneticPr fontId="2"/>
  </si>
  <si>
    <t>スタートアップの海外展開支援を強化するとともに、ＯＩＨの開館時間の延長やコミュニケーターの配置等による多様な人材の交流を促進</t>
    <phoneticPr fontId="2"/>
  </si>
  <si>
    <t>技術相談や依頼試験分析、サポート研究などを実施し、企画開発から製品化に至るまで技術的な課題の解決を一貫して支援</t>
    <phoneticPr fontId="2"/>
  </si>
  <si>
    <t>中小企業の研究開発を創出し、事業化につなげるための支援を実施</t>
    <rPh sb="0" eb="4">
      <t>チュウショウキギョウ</t>
    </rPh>
    <rPh sb="5" eb="9">
      <t>ケンキュウカイハツ</t>
    </rPh>
    <rPh sb="10" eb="12">
      <t>ソウシュツ</t>
    </rPh>
    <rPh sb="14" eb="17">
      <t>ジギョウカ</t>
    </rPh>
    <rPh sb="25" eb="27">
      <t>シエン</t>
    </rPh>
    <rPh sb="28" eb="30">
      <t>ジッシ</t>
    </rPh>
    <phoneticPr fontId="2"/>
  </si>
  <si>
    <t>ＡＩ等先端技術を活用した新製品・サービスの創出に向け、事業フェーズに応じて、開発・導入、事業検証等を支援</t>
    <rPh sb="2" eb="3">
      <t>トウ</t>
    </rPh>
    <rPh sb="3" eb="5">
      <t>センタン</t>
    </rPh>
    <rPh sb="5" eb="7">
      <t>ギジュツ</t>
    </rPh>
    <rPh sb="8" eb="10">
      <t>カツヨウ</t>
    </rPh>
    <rPh sb="12" eb="15">
      <t>シンセイヒン</t>
    </rPh>
    <rPh sb="21" eb="23">
      <t>ソウシュツ</t>
    </rPh>
    <rPh sb="24" eb="25">
      <t>ム</t>
    </rPh>
    <rPh sb="27" eb="29">
      <t>ジギョウ</t>
    </rPh>
    <rPh sb="34" eb="35">
      <t>オウ</t>
    </rPh>
    <rPh sb="38" eb="40">
      <t>カイハツ</t>
    </rPh>
    <rPh sb="41" eb="43">
      <t>ドウニュウ</t>
    </rPh>
    <rPh sb="44" eb="46">
      <t>ジギョウ</t>
    </rPh>
    <rPh sb="46" eb="48">
      <t>ケンショウ</t>
    </rPh>
    <rPh sb="48" eb="49">
      <t>トウ</t>
    </rPh>
    <rPh sb="50" eb="52">
      <t>シエン</t>
    </rPh>
    <phoneticPr fontId="10"/>
  </si>
  <si>
    <t>「空飛ぶクルマ」の商用運航実現に向けて、事業者の実証実験等の取組を支援</t>
    <phoneticPr fontId="10"/>
  </si>
  <si>
    <t>地方税が最大ゼロとなるインセンティブを活用することで、企業集積や研究開発を促進し、イノベーションが創出される環境を整備</t>
    <phoneticPr fontId="10"/>
  </si>
  <si>
    <t>成長産業分野の大阪への大規模投資を促進するため、市内拠点の新増設等に要する経費の一部を助成</t>
    <phoneticPr fontId="10"/>
  </si>
  <si>
    <t>スタートアップの交流・成長の機会を創出するため、「Ｔｅｃｈ Ｏｓａｋａ Ｓｕｍｍｉｔ」を開催</t>
    <phoneticPr fontId="10"/>
  </si>
  <si>
    <t>海外市場へ挑戦する中小企業の発掘・育成や販路拡大機会の提供等を実施</t>
    <phoneticPr fontId="10"/>
  </si>
  <si>
    <t>大阪独自の個性・機能を持つ国際金融都市の形成に向けて、地方税軽減制度や拠点設立補助、金融・資産運用特区の取組、プロモーションの強化等を実施</t>
    <phoneticPr fontId="10"/>
  </si>
  <si>
    <t>万博後の持続的な経済成長と都市ブランドの更なる向上を図るため、国際会議の誘致・開催に要する経費の一部を助成</t>
    <rPh sb="0" eb="2">
      <t>バンパク</t>
    </rPh>
    <rPh sb="2" eb="3">
      <t>ゴ</t>
    </rPh>
    <rPh sb="4" eb="7">
      <t>ジゾクテキ</t>
    </rPh>
    <rPh sb="8" eb="10">
      <t>ケイザイ</t>
    </rPh>
    <rPh sb="10" eb="12">
      <t>セイチョウ</t>
    </rPh>
    <rPh sb="13" eb="15">
      <t>トシ</t>
    </rPh>
    <rPh sb="20" eb="21">
      <t>サラ</t>
    </rPh>
    <rPh sb="23" eb="25">
      <t>コウジョウ</t>
    </rPh>
    <rPh sb="26" eb="27">
      <t>ハカ</t>
    </rPh>
    <rPh sb="31" eb="33">
      <t>コクサイ</t>
    </rPh>
    <rPh sb="33" eb="35">
      <t>カイギ</t>
    </rPh>
    <rPh sb="36" eb="38">
      <t>ユウチ</t>
    </rPh>
    <rPh sb="39" eb="41">
      <t>カイサイ</t>
    </rPh>
    <rPh sb="42" eb="43">
      <t>ヨウ</t>
    </rPh>
    <rPh sb="45" eb="47">
      <t>ケイヒ</t>
    </rPh>
    <rPh sb="48" eb="50">
      <t>イチブ</t>
    </rPh>
    <rPh sb="51" eb="53">
      <t>ジョセイ</t>
    </rPh>
    <phoneticPr fontId="10"/>
  </si>
  <si>
    <t>施設の機能向上の観点から４・５号館の建替えに向けた基本計画を策定するとともに、１・２号館の改修工事の設計等を実施</t>
    <rPh sb="0" eb="2">
      <t>シセツ</t>
    </rPh>
    <rPh sb="3" eb="5">
      <t>キノウ</t>
    </rPh>
    <rPh sb="5" eb="7">
      <t>コウジョウ</t>
    </rPh>
    <rPh sb="8" eb="10">
      <t>カンテン</t>
    </rPh>
    <rPh sb="15" eb="17">
      <t>ゴウカン</t>
    </rPh>
    <rPh sb="18" eb="20">
      <t>タテカ</t>
    </rPh>
    <rPh sb="22" eb="23">
      <t>ム</t>
    </rPh>
    <rPh sb="25" eb="27">
      <t>キホン</t>
    </rPh>
    <rPh sb="27" eb="29">
      <t>ケイカク</t>
    </rPh>
    <rPh sb="30" eb="32">
      <t>サクテイ</t>
    </rPh>
    <rPh sb="42" eb="44">
      <t>ゴウカン</t>
    </rPh>
    <rPh sb="45" eb="47">
      <t>カイシュウ</t>
    </rPh>
    <rPh sb="47" eb="49">
      <t>コウジ</t>
    </rPh>
    <rPh sb="50" eb="52">
      <t>セッケイ</t>
    </rPh>
    <rPh sb="52" eb="53">
      <t>トウ</t>
    </rPh>
    <rPh sb="54" eb="56">
      <t>ジッシ</t>
    </rPh>
    <phoneticPr fontId="10"/>
  </si>
  <si>
    <t>水都大阪の魅力を向上し、舟運の活性化を図るため、水と光のシンボルである_x000B_中之島・水の回廊で、大阪の夜を楽しめるコンテンツとして新たなナイトクルーズを　創出</t>
    <rPh sb="0" eb="2">
      <t>スイト</t>
    </rPh>
    <rPh sb="2" eb="4">
      <t>オオサカ</t>
    </rPh>
    <rPh sb="5" eb="7">
      <t>ミリョク</t>
    </rPh>
    <rPh sb="8" eb="10">
      <t>コウジョウ</t>
    </rPh>
    <rPh sb="12" eb="14">
      <t>シュウウン</t>
    </rPh>
    <rPh sb="15" eb="18">
      <t>カッセイカ</t>
    </rPh>
    <rPh sb="19" eb="20">
      <t>ハカ</t>
    </rPh>
    <rPh sb="24" eb="25">
      <t>ミズ</t>
    </rPh>
    <rPh sb="26" eb="27">
      <t>ヒカリ</t>
    </rPh>
    <rPh sb="36" eb="39">
      <t>ナカノシマ</t>
    </rPh>
    <rPh sb="40" eb="41">
      <t>ミズ</t>
    </rPh>
    <rPh sb="42" eb="44">
      <t>カイロウ</t>
    </rPh>
    <rPh sb="46" eb="48">
      <t>オオサカ</t>
    </rPh>
    <rPh sb="49" eb="50">
      <t>ヨル</t>
    </rPh>
    <rPh sb="51" eb="52">
      <t>タノ</t>
    </rPh>
    <rPh sb="63" eb="64">
      <t>アラ</t>
    </rPh>
    <rPh sb="75" eb="77">
      <t>ソウシュツ</t>
    </rPh>
    <phoneticPr fontId="10"/>
  </si>
  <si>
    <t>大阪の魅力を国内外に広く発信し、更なる観光誘客につなげるため、御堂筋において、インパクトのあるプロモーションイベントを開催</t>
    <rPh sb="0" eb="2">
      <t>オオサカ</t>
    </rPh>
    <rPh sb="3" eb="5">
      <t>ミリョク</t>
    </rPh>
    <rPh sb="6" eb="9">
      <t>コクナイガイ</t>
    </rPh>
    <rPh sb="10" eb="11">
      <t>ヒロ</t>
    </rPh>
    <rPh sb="12" eb="14">
      <t>ハッシン</t>
    </rPh>
    <rPh sb="16" eb="17">
      <t>サラ</t>
    </rPh>
    <rPh sb="19" eb="21">
      <t>カンコウ</t>
    </rPh>
    <rPh sb="21" eb="23">
      <t>ユウキャク</t>
    </rPh>
    <rPh sb="31" eb="34">
      <t>ミドウスジ</t>
    </rPh>
    <rPh sb="59" eb="61">
      <t>カイサイ</t>
    </rPh>
    <phoneticPr fontId="10"/>
  </si>
  <si>
    <t>大阪の多彩な文化芸術コンテンツにより、万博後も大阪のにぎわいを継続させ、都市魅力の更なる向上を図るため、多種多様な文化芸術プログラムを実施</t>
    <rPh sb="0" eb="2">
      <t>オオサカ</t>
    </rPh>
    <rPh sb="3" eb="5">
      <t>タサイ</t>
    </rPh>
    <rPh sb="6" eb="8">
      <t>ブンカ</t>
    </rPh>
    <rPh sb="8" eb="10">
      <t>ゲイジュツ</t>
    </rPh>
    <rPh sb="19" eb="21">
      <t>バンパク</t>
    </rPh>
    <rPh sb="21" eb="22">
      <t>ゴ</t>
    </rPh>
    <rPh sb="23" eb="25">
      <t>オオサカ</t>
    </rPh>
    <rPh sb="31" eb="33">
      <t>ケイゾク</t>
    </rPh>
    <rPh sb="36" eb="38">
      <t>トシ</t>
    </rPh>
    <rPh sb="38" eb="40">
      <t>ミリョク</t>
    </rPh>
    <rPh sb="41" eb="42">
      <t>サラ</t>
    </rPh>
    <rPh sb="44" eb="46">
      <t>コウジョウ</t>
    </rPh>
    <rPh sb="47" eb="48">
      <t>ハカ</t>
    </rPh>
    <rPh sb="52" eb="56">
      <t>タシュタヨウ</t>
    </rPh>
    <rPh sb="57" eb="59">
      <t>ブンカ</t>
    </rPh>
    <rPh sb="59" eb="61">
      <t>ゲイジュツ</t>
    </rPh>
    <rPh sb="67" eb="69">
      <t>ジッシ</t>
    </rPh>
    <phoneticPr fontId="10"/>
  </si>
  <si>
    <t>新たに設立する実施運営主体のもとで継続的かつ安定的に大阪マラソンを開催</t>
    <phoneticPr fontId="2"/>
  </si>
  <si>
    <t>国内外から来阪者が増加するなど、万博を契機にもたらされた効果を継承していくため、大阪の観光資源を活用したイベントや観光コンテンツの造成、プロモーションを実施することにより、大阪への誘客・周遊を促進</t>
    <phoneticPr fontId="10"/>
  </si>
  <si>
    <t>中央体育館等の大規模競技施設について、施設機能の維持等を図る。</t>
    <rPh sb="26" eb="27">
      <t>トウ</t>
    </rPh>
    <phoneticPr fontId="10"/>
  </si>
  <si>
    <t>持続可能な観光地域づくりをめざし、市内周遊を促進するとともに、更なる集客を図るため、観光エリアの新たな魅力を発掘</t>
    <phoneticPr fontId="2"/>
  </si>
  <si>
    <t>「御堂筋イルミネーション」及び「OSAKA光のルネサンス」をコアプログラムとして、民間主体のエリアプログラムと一体となってプロモーションを展開する「大阪・光の饗宴」を実施</t>
    <phoneticPr fontId="2"/>
  </si>
  <si>
    <t>大阪ならではのナイトコンテンツを創出するため、大阪市立美術館及び大阪中之島美術館において、夜間開館やイベントを実施</t>
    <phoneticPr fontId="10"/>
  </si>
  <si>
    <t>インバウンドを含む旅行者の災害時における安全対策を強化するため、旅行者の一時滞在施設となる宿泊施設等に対する研修やマニュアルの作成支援を実施</t>
    <rPh sb="7" eb="8">
      <t>フク</t>
    </rPh>
    <rPh sb="9" eb="12">
      <t>リョコウシャ</t>
    </rPh>
    <rPh sb="13" eb="16">
      <t>サイガイジ</t>
    </rPh>
    <rPh sb="20" eb="22">
      <t>アンゼン</t>
    </rPh>
    <rPh sb="22" eb="24">
      <t>タイサク</t>
    </rPh>
    <rPh sb="25" eb="27">
      <t>キョウカ</t>
    </rPh>
    <rPh sb="32" eb="35">
      <t>リョコウシャ</t>
    </rPh>
    <rPh sb="36" eb="38">
      <t>イチジ</t>
    </rPh>
    <rPh sb="38" eb="40">
      <t>タイザイ</t>
    </rPh>
    <rPh sb="40" eb="42">
      <t>シセツ</t>
    </rPh>
    <rPh sb="45" eb="49">
      <t>シュクハクシセツ</t>
    </rPh>
    <rPh sb="49" eb="50">
      <t>トウ</t>
    </rPh>
    <rPh sb="51" eb="52">
      <t>タイ</t>
    </rPh>
    <rPh sb="54" eb="56">
      <t>ケンシュウ</t>
    </rPh>
    <rPh sb="63" eb="65">
      <t>サクセイ</t>
    </rPh>
    <rPh sb="65" eb="67">
      <t>シエン</t>
    </rPh>
    <rPh sb="68" eb="70">
      <t>ジッシ</t>
    </rPh>
    <phoneticPr fontId="2"/>
  </si>
  <si>
    <t>タクシー事業者が導入するユニバーサルデザインタクシーの車両本体費用の一部を補助することで、ユニバーサルデザインタクシーの普及を促進する。これにより、子育て世代や高齢者、障がいのある方、大きな荷物を持つ旅行者など、すべての人が安全・安心で快適に利用できる交通環境の整備を図る。</t>
    <rPh sb="134" eb="135">
      <t>ハカ</t>
    </rPh>
    <phoneticPr fontId="2"/>
  </si>
  <si>
    <t>民間鉄道事業者が実施する駅や高架柱等の耐震補強事業に、国・大阪府と協調して補助金を交付し、鉄道施設の安全性向上を促進する。これにより、鉄道利用者や高架下の歩行者などの市民生活の安全・安心の確保を図る。</t>
    <rPh sb="0" eb="2">
      <t>ミンカン</t>
    </rPh>
    <rPh sb="2" eb="4">
      <t>テツドウ</t>
    </rPh>
    <rPh sb="4" eb="6">
      <t>ジギョウ</t>
    </rPh>
    <rPh sb="6" eb="7">
      <t>シャ</t>
    </rPh>
    <rPh sb="8" eb="10">
      <t>ジッシ</t>
    </rPh>
    <rPh sb="12" eb="13">
      <t>エキ</t>
    </rPh>
    <rPh sb="14" eb="16">
      <t>コウカ</t>
    </rPh>
    <rPh sb="16" eb="17">
      <t>チュウ</t>
    </rPh>
    <rPh sb="17" eb="18">
      <t>トウ</t>
    </rPh>
    <rPh sb="19" eb="21">
      <t>タイシン</t>
    </rPh>
    <rPh sb="21" eb="23">
      <t>ホキョウ</t>
    </rPh>
    <rPh sb="23" eb="25">
      <t>ジギョウ</t>
    </rPh>
    <rPh sb="27" eb="28">
      <t>クニ</t>
    </rPh>
    <rPh sb="29" eb="32">
      <t>オオサカフ</t>
    </rPh>
    <rPh sb="33" eb="35">
      <t>キョウチョウ</t>
    </rPh>
    <rPh sb="37" eb="40">
      <t>ホジョキン</t>
    </rPh>
    <rPh sb="41" eb="43">
      <t>コウフ</t>
    </rPh>
    <rPh sb="45" eb="47">
      <t>テツドウ</t>
    </rPh>
    <rPh sb="47" eb="49">
      <t>シセツ</t>
    </rPh>
    <rPh sb="50" eb="53">
      <t>アンゼンセイ</t>
    </rPh>
    <rPh sb="53" eb="55">
      <t>コウジョウ</t>
    </rPh>
    <rPh sb="56" eb="58">
      <t>ソクシン</t>
    </rPh>
    <rPh sb="67" eb="69">
      <t>テツドウ</t>
    </rPh>
    <rPh sb="69" eb="72">
      <t>リヨウシャ</t>
    </rPh>
    <rPh sb="73" eb="76">
      <t>コウカシタ</t>
    </rPh>
    <rPh sb="77" eb="80">
      <t>ホコウシャ</t>
    </rPh>
    <rPh sb="83" eb="85">
      <t>シミン</t>
    </rPh>
    <rPh sb="85" eb="87">
      <t>セイカツ</t>
    </rPh>
    <rPh sb="88" eb="90">
      <t>アンゼン</t>
    </rPh>
    <rPh sb="91" eb="93">
      <t>アンシン</t>
    </rPh>
    <rPh sb="94" eb="96">
      <t>カクホ</t>
    </rPh>
    <rPh sb="97" eb="98">
      <t>ハカ</t>
    </rPh>
    <phoneticPr fontId="2"/>
  </si>
  <si>
    <t>まちづくりと連携した上部空間の活用や、資源・エネルギーの循環拠点となる次世代の都市型下水処理場への再構築に向けた基本設計</t>
    <rPh sb="6" eb="8">
      <t>レンケイ</t>
    </rPh>
    <rPh sb="10" eb="12">
      <t>ジョウブ</t>
    </rPh>
    <rPh sb="12" eb="14">
      <t>クウカン</t>
    </rPh>
    <rPh sb="15" eb="17">
      <t>カツヨウ</t>
    </rPh>
    <rPh sb="19" eb="21">
      <t>シゲン</t>
    </rPh>
    <rPh sb="28" eb="30">
      <t>ジュンカン</t>
    </rPh>
    <rPh sb="30" eb="32">
      <t>キョテン</t>
    </rPh>
    <rPh sb="35" eb="38">
      <t>ジセダイ</t>
    </rPh>
    <rPh sb="39" eb="42">
      <t>トシガタ</t>
    </rPh>
    <rPh sb="42" eb="44">
      <t>ゲスイ</t>
    </rPh>
    <rPh sb="44" eb="47">
      <t>ショリジョウ</t>
    </rPh>
    <rPh sb="49" eb="52">
      <t>サイコウチク</t>
    </rPh>
    <rPh sb="53" eb="54">
      <t>ム</t>
    </rPh>
    <rPh sb="56" eb="58">
      <t>キホン</t>
    </rPh>
    <rPh sb="58" eb="60">
      <t>セッケイ</t>
    </rPh>
    <phoneticPr fontId="2"/>
  </si>
  <si>
    <t>大阪・関西万博のための環境整備・景観向上を継続し、御堂筋などにおいて、
街路樹のより細やかな剪定を実施し、美しい樹形や豊かな緑陰を形成</t>
    <phoneticPr fontId="2"/>
  </si>
  <si>
    <t>スーツケースの不法投棄禁止や適切な処分方法を多言語で案内する啓発を実施</t>
    <phoneticPr fontId="2"/>
  </si>
  <si>
    <t>【1】　チャレンジを後押しする支援の充実</t>
    <rPh sb="10" eb="12">
      <t>アトオ</t>
    </rPh>
    <rPh sb="15" eb="17">
      <t>シエン</t>
    </rPh>
    <rPh sb="18" eb="20">
      <t>ジュウジツ</t>
    </rPh>
    <phoneticPr fontId="2"/>
  </si>
  <si>
    <t>【2】　イノベーションを創出するための拠点の形成</t>
    <rPh sb="12" eb="14">
      <t>ソウシュツ</t>
    </rPh>
    <rPh sb="19" eb="21">
      <t>キョテン</t>
    </rPh>
    <rPh sb="22" eb="24">
      <t>ケイセイ</t>
    </rPh>
    <phoneticPr fontId="2"/>
  </si>
  <si>
    <t>【3】　国内外からの投資の呼び込み</t>
    <rPh sb="4" eb="7">
      <t>コクナイガイ</t>
    </rPh>
    <rPh sb="10" eb="12">
      <t>トウシ</t>
    </rPh>
    <rPh sb="13" eb="14">
      <t>ヨ</t>
    </rPh>
    <rPh sb="15" eb="16">
      <t>コ</t>
    </rPh>
    <phoneticPr fontId="2"/>
  </si>
  <si>
    <t>【1】　都市魅力ブランドの確立</t>
    <rPh sb="4" eb="8">
      <t>トシミリョク</t>
    </rPh>
    <rPh sb="13" eb="15">
      <t>カクリツ</t>
    </rPh>
    <phoneticPr fontId="2"/>
  </si>
  <si>
    <t>【2】　観光消費の拡大</t>
    <rPh sb="4" eb="8">
      <t>カンコウショウヒ</t>
    </rPh>
    <rPh sb="9" eb="11">
      <t>カクダイ</t>
    </rPh>
    <phoneticPr fontId="2"/>
  </si>
  <si>
    <t>【3】　府内周遊の促進</t>
    <rPh sb="4" eb="8">
      <t>フナイシュウユウ</t>
    </rPh>
    <rPh sb="9" eb="11">
      <t>ソクシン</t>
    </rPh>
    <phoneticPr fontId="2"/>
  </si>
  <si>
    <r>
      <t>【1】　国内外からの人材確保</t>
    </r>
    <r>
      <rPr>
        <sz val="12"/>
        <color theme="1"/>
        <rFont val="ＭＳ 明朝"/>
        <family val="1"/>
        <charset val="128"/>
      </rPr>
      <t>​</t>
    </r>
    <rPh sb="4" eb="7">
      <t>コクナイガイ</t>
    </rPh>
    <rPh sb="10" eb="12">
      <t>ジンザイ</t>
    </rPh>
    <rPh sb="12" eb="14">
      <t>カクホ</t>
    </rPh>
    <phoneticPr fontId="2"/>
  </si>
  <si>
    <t>【2】　大阪から世界に羽ばたき、大阪を支える人材育成</t>
    <rPh sb="4" eb="6">
      <t>オオサカ</t>
    </rPh>
    <rPh sb="8" eb="10">
      <t>セカイ</t>
    </rPh>
    <rPh sb="11" eb="12">
      <t>ハ</t>
    </rPh>
    <rPh sb="16" eb="18">
      <t>オオサカ</t>
    </rPh>
    <rPh sb="19" eb="20">
      <t>ササ</t>
    </rPh>
    <rPh sb="22" eb="26">
      <t>ジンザイイクセイ</t>
    </rPh>
    <phoneticPr fontId="2"/>
  </si>
  <si>
    <t>【2】　フレンドリーな共生社会の構築</t>
    <rPh sb="11" eb="15">
      <t>キョウセイシャカイ</t>
    </rPh>
    <rPh sb="16" eb="18">
      <t>コウチク</t>
    </rPh>
    <phoneticPr fontId="2"/>
  </si>
  <si>
    <t>【1】　集客交流・新産業拠点の整備</t>
    <rPh sb="4" eb="8">
      <t>シュウキャクコウリュウ</t>
    </rPh>
    <rPh sb="9" eb="12">
      <t>シンサンギョウ</t>
    </rPh>
    <rPh sb="12" eb="14">
      <t>キョテン</t>
    </rPh>
    <rPh sb="15" eb="17">
      <t>セイビ</t>
    </rPh>
    <phoneticPr fontId="2"/>
  </si>
  <si>
    <t>【1】 平時に日本の成長をけん引する機能の強化</t>
    <rPh sb="4" eb="6">
      <t>ヘイジ</t>
    </rPh>
    <rPh sb="7" eb="9">
      <t>ニホン</t>
    </rPh>
    <rPh sb="10" eb="12">
      <t>セイチョウ</t>
    </rPh>
    <rPh sb="15" eb="16">
      <t>イン</t>
    </rPh>
    <rPh sb="18" eb="20">
      <t>キノウ</t>
    </rPh>
    <rPh sb="21" eb="23">
      <t>キョウカ</t>
    </rPh>
    <phoneticPr fontId="2"/>
  </si>
  <si>
    <t>【2】 非常時に日本の経済を停滞させない機能の強化</t>
    <rPh sb="4" eb="6">
      <t>ヒジョウ</t>
    </rPh>
    <rPh sb="6" eb="7">
      <t>ジ</t>
    </rPh>
    <rPh sb="8" eb="10">
      <t>ニホン</t>
    </rPh>
    <rPh sb="11" eb="13">
      <t>ケイザイ</t>
    </rPh>
    <rPh sb="14" eb="16">
      <t>テイタイ</t>
    </rPh>
    <rPh sb="20" eb="22">
      <t>キノウ</t>
    </rPh>
    <rPh sb="23" eb="25">
      <t>キョウカ</t>
    </rPh>
    <phoneticPr fontId="2"/>
  </si>
  <si>
    <t>【2】　交通基盤の整備</t>
    <rPh sb="4" eb="8">
      <t>コウツウキバン</t>
    </rPh>
    <rPh sb="9" eb="11">
      <t>セイビ</t>
    </rPh>
    <phoneticPr fontId="2"/>
  </si>
  <si>
    <t>（1）成長や地域の生活を支える交通インフラ等の整備</t>
    <rPh sb="3" eb="5">
      <t>セイチョウ</t>
    </rPh>
    <rPh sb="6" eb="8">
      <t>チイキ</t>
    </rPh>
    <rPh sb="9" eb="11">
      <t>セイカツ</t>
    </rPh>
    <rPh sb="12" eb="13">
      <t>ササ</t>
    </rPh>
    <rPh sb="15" eb="17">
      <t>コウツウ</t>
    </rPh>
    <rPh sb="21" eb="22">
      <t>トウ</t>
    </rPh>
    <rPh sb="23" eb="25">
      <t>セイビ</t>
    </rPh>
    <phoneticPr fontId="2"/>
  </si>
  <si>
    <t>②鉄道ネットワーク等の充実</t>
    <rPh sb="9" eb="10">
      <t>トウ</t>
    </rPh>
    <phoneticPr fontId="2"/>
  </si>
  <si>
    <t>【3】　地域のまちづくり</t>
    <rPh sb="4" eb="6">
      <t>チイキ</t>
    </rPh>
    <phoneticPr fontId="2"/>
  </si>
  <si>
    <t>（１）地域の特色やみどり、豊かな海を活かしたまちづくり</t>
    <rPh sb="3" eb="5">
      <t>チイキ</t>
    </rPh>
    <rPh sb="6" eb="8">
      <t>トクショク</t>
    </rPh>
    <rPh sb="13" eb="14">
      <t>ユタ</t>
    </rPh>
    <rPh sb="16" eb="17">
      <t>ウミ</t>
    </rPh>
    <rPh sb="18" eb="19">
      <t>イ</t>
    </rPh>
    <phoneticPr fontId="2"/>
  </si>
  <si>
    <t>IR用地の土地課題対策（令和8年度は液状化対策）</t>
    <rPh sb="2" eb="4">
      <t>ヨウチ</t>
    </rPh>
    <rPh sb="5" eb="11">
      <t>トチカダイタイサク</t>
    </rPh>
    <rPh sb="12" eb="14">
      <t>レイワ</t>
    </rPh>
    <rPh sb="15" eb="17">
      <t>ネンド</t>
    </rPh>
    <rPh sb="18" eb="23">
      <t>エキジョウカタイサク</t>
    </rPh>
    <phoneticPr fontId="0"/>
  </si>
  <si>
    <t>夢洲における国際観光拠点の形成と国際物流拠点の機能強化に向けて、北港テクノポート線（南ルート）及び道路等の整備を実施。</t>
    <rPh sb="0" eb="2">
      <t>ユメシマ</t>
    </rPh>
    <rPh sb="6" eb="8">
      <t>コクサイ</t>
    </rPh>
    <rPh sb="8" eb="10">
      <t>カンコウ</t>
    </rPh>
    <rPh sb="10" eb="12">
      <t>キョテン</t>
    </rPh>
    <rPh sb="13" eb="15">
      <t>ケイセイ</t>
    </rPh>
    <rPh sb="16" eb="18">
      <t>コクサイ</t>
    </rPh>
    <rPh sb="18" eb="20">
      <t>ブツリュウ</t>
    </rPh>
    <rPh sb="20" eb="22">
      <t>キョテン</t>
    </rPh>
    <rPh sb="23" eb="25">
      <t>キノウ</t>
    </rPh>
    <rPh sb="25" eb="27">
      <t>キョウカ</t>
    </rPh>
    <rPh sb="28" eb="29">
      <t>ム</t>
    </rPh>
    <rPh sb="32" eb="34">
      <t>ホッコウ</t>
    </rPh>
    <rPh sb="40" eb="41">
      <t>セン</t>
    </rPh>
    <rPh sb="42" eb="43">
      <t>ミナミ</t>
    </rPh>
    <rPh sb="47" eb="48">
      <t>オヨ</t>
    </rPh>
    <rPh sb="49" eb="52">
      <t>ドウロトウ</t>
    </rPh>
    <rPh sb="53" eb="55">
      <t>セイビ</t>
    </rPh>
    <rPh sb="56" eb="58">
      <t>ジッシ</t>
    </rPh>
    <phoneticPr fontId="0"/>
  </si>
  <si>
    <t>上下水道システムの急所施設（浄水場や下水処理場など、その施設が機能を失えばシステム全体が機能を失う上下水道施設）や医療機関等の重要施設に接続する上下水道管路の耐震化を推進（水道事業分）</t>
    <phoneticPr fontId="2"/>
  </si>
  <si>
    <t>①運航を支える基盤となる事業環境の整備</t>
    <rPh sb="1" eb="3">
      <t>ウンコウ</t>
    </rPh>
    <rPh sb="4" eb="5">
      <t>ササ</t>
    </rPh>
    <rPh sb="7" eb="9">
      <t>キバン</t>
    </rPh>
    <rPh sb="12" eb="14">
      <t>ジギョウ</t>
    </rPh>
    <rPh sb="14" eb="16">
      <t>カンキョウ</t>
    </rPh>
    <rPh sb="17" eb="19">
      <t>セイビ</t>
    </rPh>
    <phoneticPr fontId="2"/>
  </si>
  <si>
    <t>①国内外からの投資・協業、金融系企業等の集積の促進</t>
    <rPh sb="1" eb="4">
      <t>コクナイガイ</t>
    </rPh>
    <rPh sb="7" eb="9">
      <t>トウシ</t>
    </rPh>
    <rPh sb="10" eb="12">
      <t>キョウギョウ</t>
    </rPh>
    <rPh sb="13" eb="15">
      <t>キンユウ</t>
    </rPh>
    <rPh sb="15" eb="16">
      <t>ケイ</t>
    </rPh>
    <rPh sb="16" eb="18">
      <t>キギョウ</t>
    </rPh>
    <rPh sb="18" eb="19">
      <t>トウ</t>
    </rPh>
    <rPh sb="20" eb="22">
      <t>シュウセキ</t>
    </rPh>
    <rPh sb="23" eb="25">
      <t>ソクシン</t>
    </rPh>
    <phoneticPr fontId="2"/>
  </si>
  <si>
    <t>①夢洲の国際観光拠点化</t>
    <rPh sb="1" eb="3">
      <t>ユメシマ</t>
    </rPh>
    <rPh sb="4" eb="10">
      <t>コクサイカンコウキョテン</t>
    </rPh>
    <rPh sb="10" eb="11">
      <t>カ</t>
    </rPh>
    <phoneticPr fontId="2"/>
  </si>
  <si>
    <r>
      <t>（２）関西・西日本との連携強化と交通ネットワークの充実</t>
    </r>
    <r>
      <rPr>
        <sz val="12"/>
        <color theme="1"/>
        <rFont val="ＭＳ 明朝"/>
        <family val="1"/>
        <charset val="128"/>
      </rPr>
      <t>​</t>
    </r>
    <rPh sb="3" eb="5">
      <t>カンサイ</t>
    </rPh>
    <rPh sb="6" eb="7">
      <t>ニシ</t>
    </rPh>
    <rPh sb="7" eb="9">
      <t>ニホン</t>
    </rPh>
    <rPh sb="11" eb="13">
      <t>レンケイ</t>
    </rPh>
    <rPh sb="13" eb="15">
      <t>キョウカ</t>
    </rPh>
    <rPh sb="16" eb="18">
      <t>コウツウ</t>
    </rPh>
    <rPh sb="25" eb="27">
      <t>ジュウジツ</t>
    </rPh>
    <phoneticPr fontId="2"/>
  </si>
  <si>
    <t>②専門学校における職業人材等の育成</t>
    <rPh sb="13" eb="14">
      <t>トウ</t>
    </rPh>
    <phoneticPr fontId="2"/>
  </si>
  <si>
    <t>【1】　QoLを高める最先端技術のくらしへの実装</t>
    <rPh sb="8" eb="9">
      <t>タカ</t>
    </rPh>
    <rPh sb="11" eb="12">
      <t>サイ</t>
    </rPh>
    <rPh sb="12" eb="16">
      <t>センタンギジュツ</t>
    </rPh>
    <rPh sb="22" eb="24">
      <t>ジッソウ</t>
    </rPh>
    <phoneticPr fontId="2"/>
  </si>
  <si>
    <t>①住民QoLの向上</t>
    <phoneticPr fontId="2"/>
  </si>
  <si>
    <t>【3】　地域の活性化と基礎自治機能の充実・強化</t>
    <rPh sb="4" eb="6">
      <t>チイキ</t>
    </rPh>
    <rPh sb="7" eb="10">
      <t>カッセイカ</t>
    </rPh>
    <rPh sb="11" eb="15">
      <t>キソジチ</t>
    </rPh>
    <rPh sb="15" eb="17">
      <t>キノウ</t>
    </rPh>
    <rPh sb="18" eb="20">
      <t>ジュウジツ</t>
    </rPh>
    <rPh sb="21" eb="23">
      <t>キョウカ</t>
    </rPh>
    <phoneticPr fontId="2"/>
  </si>
  <si>
    <t>①地域における取組への支援</t>
    <phoneticPr fontId="2"/>
  </si>
  <si>
    <t>（３）基礎自治機能の充実・強化</t>
    <rPh sb="3" eb="7">
      <t>キソジチ</t>
    </rPh>
    <rPh sb="7" eb="9">
      <t>キノウ</t>
    </rPh>
    <rPh sb="10" eb="12">
      <t>ジュウジツ</t>
    </rPh>
    <rPh sb="13" eb="15">
      <t>キョウカ</t>
    </rPh>
    <phoneticPr fontId="2"/>
  </si>
  <si>
    <t>②地域公共交通の確保・維持</t>
    <phoneticPr fontId="2"/>
  </si>
  <si>
    <t>③インフラ等の老朽化への対応</t>
    <phoneticPr fontId="2"/>
  </si>
  <si>
    <t>④市町村ＤＸ支援の推進</t>
    <phoneticPr fontId="2"/>
  </si>
  <si>
    <t>①基礎自治機能の充実・強化に向けた取組</t>
    <rPh sb="1" eb="7">
      <t>キソジチキノウ</t>
    </rPh>
    <rPh sb="8" eb="10">
      <t>ジュウジツ</t>
    </rPh>
    <rPh sb="11" eb="13">
      <t>キョウカ</t>
    </rPh>
    <rPh sb="14" eb="15">
      <t>ム</t>
    </rPh>
    <rPh sb="17" eb="19">
      <t>トリクミ</t>
    </rPh>
    <phoneticPr fontId="2"/>
  </si>
  <si>
    <t>④ミナミ（難波・湊町）・天王寺・阿倍野</t>
    <rPh sb="8" eb="10">
      <t>ミナトマチ</t>
    </rPh>
    <rPh sb="12" eb="15">
      <t>テンノウジ</t>
    </rPh>
    <rPh sb="16" eb="19">
      <t>アベノ</t>
    </rPh>
    <phoneticPr fontId="2"/>
  </si>
  <si>
    <t>①日本の国土軸の強化</t>
    <rPh sb="4" eb="7">
      <t>コクドジク</t>
    </rPh>
    <phoneticPr fontId="2"/>
  </si>
  <si>
    <t>①デジタルインフラの整備</t>
    <phoneticPr fontId="2"/>
  </si>
  <si>
    <t>②スタートアップ・イノベーション拠点の形成等</t>
    <phoneticPr fontId="2"/>
  </si>
  <si>
    <t>③国際金融都市の実現</t>
    <phoneticPr fontId="2"/>
  </si>
  <si>
    <t>④国際的な交流都市の形成</t>
    <phoneticPr fontId="2"/>
  </si>
  <si>
    <t>②副首都機能を果たすために必要な地方政府の機能強化</t>
    <rPh sb="7" eb="8">
      <t>ハ</t>
    </rPh>
    <rPh sb="13" eb="15">
      <t>ヒツヨウ</t>
    </rPh>
    <rPh sb="16" eb="20">
      <t>チホウセイフ</t>
    </rPh>
    <rPh sb="21" eb="25">
      <t>キノウキョウカ</t>
    </rPh>
    <phoneticPr fontId="2"/>
  </si>
  <si>
    <t>都市部で有効な新たな脱炭素技術の実証・事業化の支援を行うとともに、実証・事業の成果を市民・事業者に情報発信をすることにより、社会実装を後押し、当該技術の普及拡大を加速化させる。</t>
    <rPh sb="39" eb="41">
      <t>セイカ</t>
    </rPh>
    <phoneticPr fontId="2"/>
  </si>
  <si>
    <t>大阪府と共同で設置する「（仮称）大阪依存症対策センター」の開設に向けて、基本計画の作成に取り組むとともに、高度専門人材の確保及び養成等、機能の具体化のための取組を推進する。</t>
    <phoneticPr fontId="2"/>
  </si>
  <si>
    <t>世界に「大阪」を発信するとともに、スポーツツーリズムの推進等を図るため、トップレベルのチームが出場する国際競技大会を開催</t>
    <rPh sb="0" eb="2">
      <t>セカイ</t>
    </rPh>
    <rPh sb="4" eb="6">
      <t>オオサカ</t>
    </rPh>
    <rPh sb="8" eb="10">
      <t>ハッシン</t>
    </rPh>
    <rPh sb="27" eb="29">
      <t>スイシン</t>
    </rPh>
    <rPh sb="29" eb="30">
      <t>トウ</t>
    </rPh>
    <rPh sb="31" eb="32">
      <t>ハカ</t>
    </rPh>
    <rPh sb="47" eb="49">
      <t>シュツジョウ</t>
    </rPh>
    <rPh sb="51" eb="57">
      <t>コクサイキョウギタイカイ</t>
    </rPh>
    <rPh sb="58" eb="60">
      <t>カイサイ</t>
    </rPh>
    <phoneticPr fontId="10"/>
  </si>
  <si>
    <r>
      <rPr>
        <sz val="12"/>
        <rFont val="Calibri"/>
        <family val="3"/>
      </rPr>
      <t>1.5</t>
    </r>
    <r>
      <rPr>
        <sz val="12"/>
        <rFont val="BIZ UDPゴシック"/>
        <family val="3"/>
        <charset val="128"/>
      </rPr>
      <t>期開発を推進するとともに、地区の更なる活性化に資するまちづくりの検討調査を大阪府・地権者等と共同で実施する。</t>
    </r>
    <phoneticPr fontId="2"/>
  </si>
  <si>
    <t>大阪港においては、今後の取扱貨物量の増加に伴うコンテナ車両の増加が見込まれることに加え、大阪・関西万博の撤去工事に伴う工事車両等と物流車両の輻輳が懸念されることから、夢洲物流車両の交通円滑化に向けた対策を実施する。</t>
    <rPh sb="31" eb="32">
      <t>クワ</t>
    </rPh>
    <rPh sb="59" eb="61">
      <t>コウジ</t>
    </rPh>
    <rPh sb="63" eb="64">
      <t>トウ</t>
    </rPh>
    <phoneticPr fontId="2"/>
  </si>
  <si>
    <t>大規模地震等発生時の一時滞在施設の確保やOQLの向上など、来訪者等が安全安心に滞在できる大阪市の実現を目指すため、帰宅困難者対策を推進</t>
    <rPh sb="29" eb="32">
      <t>ライホウシャ</t>
    </rPh>
    <rPh sb="32" eb="33">
      <t>トウ</t>
    </rPh>
    <rPh sb="34" eb="38">
      <t>アンゼンアンシン</t>
    </rPh>
    <rPh sb="39" eb="41">
      <t>タイザイ</t>
    </rPh>
    <rPh sb="44" eb="47">
      <t>オオサカシ</t>
    </rPh>
    <rPh sb="48" eb="50">
      <t>ジツゲン</t>
    </rPh>
    <rPh sb="51" eb="53">
      <t>メザ</t>
    </rPh>
    <rPh sb="57" eb="61">
      <t>キタクコンナン</t>
    </rPh>
    <rPh sb="61" eb="62">
      <t>シャ</t>
    </rPh>
    <rPh sb="62" eb="64">
      <t>タイサク</t>
    </rPh>
    <rPh sb="65" eb="67">
      <t>スイシン</t>
    </rPh>
    <phoneticPr fontId="2"/>
  </si>
  <si>
    <t>再</t>
    <phoneticPr fontId="2"/>
  </si>
  <si>
    <t>再</t>
    <rPh sb="0" eb="1">
      <t>サイ</t>
    </rPh>
    <phoneticPr fontId="2"/>
  </si>
  <si>
    <t>再</t>
    <rPh sb="0" eb="1">
      <t>サイ</t>
    </rPh>
    <phoneticPr fontId="2"/>
  </si>
  <si>
    <t>②AI・デジタル先端都市に向けたデータセンターの集積促進</t>
    <rPh sb="8" eb="12">
      <t>センタントシ</t>
    </rPh>
    <rPh sb="13" eb="14">
      <t>ム</t>
    </rPh>
    <rPh sb="24" eb="26">
      <t>シュウセキ</t>
    </rPh>
    <rPh sb="26" eb="28">
      <t>ソクシン</t>
    </rPh>
    <phoneticPr fontId="2"/>
  </si>
  <si>
    <t>既存の放射状鉄道を環状方向に結節し、広域的な鉄道ネットワークを形成するとともに、沿線地域の活性化に寄与する大阪モノレール延伸の整備を進める。</t>
    <phoneticPr fontId="2"/>
  </si>
  <si>
    <t>大学の国際力を強化するとともに、グローバル社会で活躍できる人材を育成するため、秋入学の学士課程への導入に向け、教育組織の整備等を支援する。</t>
  </si>
  <si>
    <t>成長産業の拡大・創出への貢献をめざし、大阪公立大学が実施する成長産業分野の人材育成や研究シーズの社会実装を支援する。</t>
    <rPh sb="0" eb="2">
      <t>セイチョウ</t>
    </rPh>
    <rPh sb="2" eb="4">
      <t>サンギョウ</t>
    </rPh>
    <rPh sb="5" eb="7">
      <t>カクダイ</t>
    </rPh>
    <rPh sb="8" eb="10">
      <t>ソウシュツ</t>
    </rPh>
    <rPh sb="12" eb="14">
      <t>コウケン</t>
    </rPh>
    <rPh sb="19" eb="21">
      <t>オオサカ</t>
    </rPh>
    <rPh sb="21" eb="23">
      <t>コウリツ</t>
    </rPh>
    <rPh sb="23" eb="25">
      <t>ダイガク</t>
    </rPh>
    <rPh sb="26" eb="28">
      <t>ジッシ</t>
    </rPh>
    <rPh sb="30" eb="32">
      <t>セイチョウ</t>
    </rPh>
    <rPh sb="32" eb="34">
      <t>サンギョウ</t>
    </rPh>
    <rPh sb="34" eb="36">
      <t>ブンヤ</t>
    </rPh>
    <rPh sb="37" eb="39">
      <t>ジンザイ</t>
    </rPh>
    <rPh sb="39" eb="41">
      <t>イクセイ</t>
    </rPh>
    <rPh sb="42" eb="44">
      <t>ケンキュウ</t>
    </rPh>
    <rPh sb="48" eb="50">
      <t>シャカイ</t>
    </rPh>
    <rPh sb="50" eb="52">
      <t>ジッソウ</t>
    </rPh>
    <rPh sb="53" eb="55">
      <t>シエン</t>
    </rPh>
    <phoneticPr fontId="2"/>
  </si>
  <si>
    <t>大阪公立大学において、秋入学課程や情報学分野等を配置する森之宮1.5期キャンパスの整備に向け、基本計画の策定等を行う。</t>
    <rPh sb="54" eb="55">
      <t>トウ</t>
    </rPh>
    <rPh sb="56" eb="57">
      <t>オコナ</t>
    </rPh>
    <phoneticPr fontId="2"/>
  </si>
  <si>
    <t>再</t>
    <rPh sb="0" eb="1">
      <t>サイ</t>
    </rPh>
    <phoneticPr fontId="2"/>
  </si>
  <si>
    <t>新大阪にアクセスする新御堂筋の渋滞解消や構造物更新などの観点から、大阪北部地域の幹線道路ネットワークの機能強化に向けた検討を行う。</t>
    <phoneticPr fontId="0"/>
  </si>
  <si>
    <t>淀川左岸線延伸部事業は、新御堂筋(国道423号)と近畿自動車道を結ぶ延長8.7ｋｍの自動車専用道路を整備するもの。</t>
    <rPh sb="0" eb="5">
      <t>ヨドガワサガンセン</t>
    </rPh>
    <rPh sb="5" eb="8">
      <t>エンシンブ</t>
    </rPh>
    <rPh sb="8" eb="10">
      <t>ジギョウ</t>
    </rPh>
    <rPh sb="12" eb="16">
      <t>シンミドウスジ</t>
    </rPh>
    <rPh sb="17" eb="19">
      <t>コクドウ</t>
    </rPh>
    <rPh sb="22" eb="23">
      <t>ゴウ</t>
    </rPh>
    <rPh sb="25" eb="27">
      <t>キンキ</t>
    </rPh>
    <rPh sb="27" eb="30">
      <t>ジドウシャ</t>
    </rPh>
    <rPh sb="30" eb="31">
      <t>ドウ</t>
    </rPh>
    <rPh sb="32" eb="33">
      <t>ムス</t>
    </rPh>
    <rPh sb="34" eb="36">
      <t>エンチョウ</t>
    </rPh>
    <rPh sb="42" eb="45">
      <t>ジドウシャ</t>
    </rPh>
    <rPh sb="45" eb="49">
      <t>センヨウドウロ</t>
    </rPh>
    <rPh sb="50" eb="52">
      <t>セイビ</t>
    </rPh>
    <phoneticPr fontId="2"/>
  </si>
  <si>
    <t>府民・市民や観光客にとって利便性の高いライドシェア制度の実現に向け、国に働きかけるとともに必要な広報を行う。</t>
    <rPh sb="3" eb="5">
      <t>シミン</t>
    </rPh>
    <phoneticPr fontId="2"/>
  </si>
  <si>
    <t>令和９年度の全体まちびらきに向けた都市計画道路の新規インフラ整備等を府市共同で実施する。</t>
  </si>
  <si>
    <t>万博レガシーを継承し、ライフサイエンス、ヘルスケア産業における大阪のポテンシャルを発信して関連ビジネスや産業の活性化につなげるとともに、都市ブランドの向上を図るため、大阪府及び事業者と連携して国際会議を開催する。</t>
    <rPh sb="0" eb="2">
      <t>バンパク</t>
    </rPh>
    <rPh sb="7" eb="9">
      <t>ケイショウ</t>
    </rPh>
    <rPh sb="25" eb="27">
      <t>サンギョウ</t>
    </rPh>
    <rPh sb="31" eb="33">
      <t>オオサカ</t>
    </rPh>
    <rPh sb="41" eb="43">
      <t>ハッシン</t>
    </rPh>
    <rPh sb="45" eb="47">
      <t>カンレン</t>
    </rPh>
    <rPh sb="52" eb="54">
      <t>サンギョウ</t>
    </rPh>
    <rPh sb="55" eb="58">
      <t>カッセイカ</t>
    </rPh>
    <rPh sb="68" eb="70">
      <t>トシ</t>
    </rPh>
    <rPh sb="75" eb="77">
      <t>コウジョウ</t>
    </rPh>
    <rPh sb="78" eb="79">
      <t>ハカ</t>
    </rPh>
    <rPh sb="83" eb="86">
      <t>オオサカフ</t>
    </rPh>
    <rPh sb="86" eb="87">
      <t>オヨ</t>
    </rPh>
    <rPh sb="88" eb="91">
      <t>ジギョウシャ</t>
    </rPh>
    <rPh sb="92" eb="94">
      <t>レンケイ</t>
    </rPh>
    <rPh sb="96" eb="98">
      <t>コクサイ</t>
    </rPh>
    <rPh sb="98" eb="100">
      <t>カイギ</t>
    </rPh>
    <rPh sb="101" eb="103">
      <t>カイサイ</t>
    </rPh>
    <phoneticPr fontId="2"/>
  </si>
  <si>
    <t>ペロブスカイト太陽電池を市有施設に先行的に導入することで、都市部特有の制約条件下における実装事例を蓄積し、その結果を情報発信することにより将来的な展開可能性の高い導入モデルを創出する。</t>
    <rPh sb="59" eb="60">
      <t>ホウ</t>
    </rPh>
    <phoneticPr fontId="2"/>
  </si>
  <si>
    <t>万博を契機に新たに構築した海外ネットワーク等の活用により、互いに強みを持つ分野を中心にビジネス交流を促進するとともに、文化事業等の海外ビジネス展開を支援</t>
    <rPh sb="59" eb="61">
      <t>ブンカ</t>
    </rPh>
    <rPh sb="61" eb="63">
      <t>ジギョウ</t>
    </rPh>
    <rPh sb="63" eb="64">
      <t>トウ</t>
    </rPh>
    <phoneticPr fontId="10"/>
  </si>
  <si>
    <t>④大阪府立高等職業技術専門校等における産業人材の育成</t>
    <rPh sb="14" eb="15">
      <t>トウ</t>
    </rPh>
    <rPh sb="19" eb="21">
      <t>サンギョウ</t>
    </rPh>
    <phoneticPr fontId="2"/>
  </si>
  <si>
    <t>自動運転バスについて、主要な交通拠点や集客拠点等をつなぐ高速道路を活用したルートでの社会実装に向けた検討調査を行う。</t>
    <rPh sb="0" eb="4">
      <t>ジドウウンテン</t>
    </rPh>
    <rPh sb="11" eb="13">
      <t>シュヨウ</t>
    </rPh>
    <rPh sb="14" eb="16">
      <t>コウツウ</t>
    </rPh>
    <rPh sb="16" eb="18">
      <t>キョテン</t>
    </rPh>
    <rPh sb="19" eb="21">
      <t>シュウキャク</t>
    </rPh>
    <rPh sb="21" eb="24">
      <t>キョテンナド</t>
    </rPh>
    <rPh sb="28" eb="30">
      <t>コウソク</t>
    </rPh>
    <rPh sb="30" eb="32">
      <t>ドウロ</t>
    </rPh>
    <rPh sb="33" eb="35">
      <t>カツヨウ</t>
    </rPh>
    <rPh sb="42" eb="44">
      <t>シャカイ</t>
    </rPh>
    <rPh sb="44" eb="46">
      <t>ジッソウ</t>
    </rPh>
    <rPh sb="47" eb="48">
      <t>ム</t>
    </rPh>
    <rPh sb="50" eb="52">
      <t>ケントウ</t>
    </rPh>
    <rPh sb="52" eb="54">
      <t>チョウサ</t>
    </rPh>
    <rPh sb="55" eb="56">
      <t>オコナ</t>
    </rPh>
    <phoneticPr fontId="2"/>
  </si>
  <si>
    <t>淡路駅エリア・十三駅エリアについて、新大阪駅周辺地域のサブ拠点であるとともに、それぞれの地域のまちづくりの中心的な拠点として来訪者や地域住民にとって魅力あるまちづくりの実現をめざし、導入すべき機能等の具体化に向けた検討を進める。</t>
    <rPh sb="0" eb="2">
      <t>アワジ</t>
    </rPh>
    <rPh sb="2" eb="3">
      <t>エキ</t>
    </rPh>
    <rPh sb="7" eb="9">
      <t>ジュウソウ</t>
    </rPh>
    <rPh sb="9" eb="10">
      <t>エキ</t>
    </rPh>
    <rPh sb="91" eb="93">
      <t>ドウニュウ</t>
    </rPh>
    <rPh sb="96" eb="98">
      <t>キノウ</t>
    </rPh>
    <rPh sb="98" eb="99">
      <t>ナド</t>
    </rPh>
    <rPh sb="100" eb="103">
      <t>グタイカ</t>
    </rPh>
    <rPh sb="110" eb="111">
      <t>スス</t>
    </rPh>
    <phoneticPr fontId="1"/>
  </si>
  <si>
    <t>中小企業における外国人材採用を含む、受入れに関する様々な課題に対応するため、支援機関等で構成する「外国人材マッチングプラットフォーム」を運営</t>
    <phoneticPr fontId="2"/>
  </si>
  <si>
    <t>Beyond EXPO 2025 関連事業一覧　（令和8年度当初予算）</t>
    <rPh sb="17" eb="19">
      <t>カンレン</t>
    </rPh>
    <rPh sb="19" eb="21">
      <t>ジギョウ</t>
    </rPh>
    <rPh sb="21" eb="23">
      <t>イチラン</t>
    </rPh>
    <rPh sb="25" eb="27">
      <t>レイワ</t>
    </rPh>
    <rPh sb="28" eb="30">
      <t>ネンド</t>
    </rPh>
    <rPh sb="30" eb="34">
      <t>トウショヨサン</t>
    </rPh>
    <phoneticPr fontId="2"/>
  </si>
  <si>
    <t>―</t>
    <phoneticPr fontId="2"/>
  </si>
  <si>
    <t>オール関西が一体となり、万博で披露された技術等について、実装化に向けた一気通貫のプロジェクト型支援を実施</t>
    <rPh sb="3" eb="5">
      <t>カンサイ</t>
    </rPh>
    <rPh sb="6" eb="8">
      <t>イッタイ</t>
    </rPh>
    <rPh sb="12" eb="14">
      <t>バンパク</t>
    </rPh>
    <rPh sb="15" eb="17">
      <t>ヒロウ</t>
    </rPh>
    <rPh sb="20" eb="22">
      <t>ギジュツ</t>
    </rPh>
    <rPh sb="22" eb="23">
      <t>トウ</t>
    </rPh>
    <rPh sb="28" eb="30">
      <t>ジッソウ</t>
    </rPh>
    <rPh sb="30" eb="31">
      <t>カ</t>
    </rPh>
    <rPh sb="32" eb="33">
      <t>ム</t>
    </rPh>
    <rPh sb="35" eb="39">
      <t>イッキツウカン</t>
    </rPh>
    <rPh sb="46" eb="47">
      <t>ガタ</t>
    </rPh>
    <rPh sb="47" eb="49">
      <t>シエン</t>
    </rPh>
    <rPh sb="50" eb="52">
      <t>ジッシ</t>
    </rPh>
    <phoneticPr fontId="10"/>
  </si>
  <si>
    <t>―</t>
    <phoneticPr fontId="2"/>
  </si>
  <si>
    <t>大阪のまちづくりグランドデザインの推進に向けて、民間の活力を最大限引き出しながら、多様な主体が一体となって、大阪全体のまちづくりを推進する。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</si>
</sst>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20"/>
      <color theme="1"/>
      <name val="BIZ UDPゴシック"/>
      <family val="3"/>
      <charset val="128"/>
    </font>
    <font>
      <b/>
      <sz val="12"/>
      <color theme="1"/>
      <name val="BIZ UDPゴシック"/>
      <family val="3"/>
      <charset val="128"/>
    </font>
    <font>
      <sz val="12"/>
      <name val="BIZ UDPゴシック"/>
      <family val="3"/>
      <charset val="128"/>
    </font>
    <font>
      <sz val="12"/>
      <color theme="1"/>
      <name val="BIZ UDPゴシック"/>
      <family val="1"/>
      <charset val="128"/>
    </font>
    <font>
      <sz val="12"/>
      <color theme="1"/>
      <name val="ＭＳ 明朝"/>
      <family val="1"/>
      <charset val="128"/>
    </font>
    <font>
      <strike/>
      <sz val="12"/>
      <color rgb="FFFF0000"/>
      <name val="BIZ UDPゴシック"/>
      <family val="3"/>
      <charset val="128"/>
    </font>
    <font>
      <sz val="10"/>
      <color theme="1"/>
      <name val="BIZ UDPゴシック"/>
      <family val="3"/>
      <charset val="128"/>
    </font>
    <font>
      <sz val="12"/>
      <name val="Calibri"/>
      <family val="3"/>
    </font>
    <font>
      <sz val="11"/>
      <name val="游ゴシック"/>
      <family val="2"/>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CC0C6"/>
        <bgColor indexed="64"/>
      </patternFill>
    </fill>
    <fill>
      <patternFill patternType="solid">
        <fgColor theme="0"/>
        <bgColor indexed="64"/>
      </patternFill>
    </fill>
    <fill>
      <patternFill patternType="solid">
        <fgColor rgb="FFFFC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ashed">
        <color indexed="64"/>
      </top>
      <bottom style="dashed">
        <color indexed="64"/>
      </bottom>
      <diagonal/>
    </border>
    <border>
      <left style="thin">
        <color indexed="64"/>
      </left>
      <right/>
      <top/>
      <bottom/>
      <diagonal/>
    </border>
    <border>
      <left/>
      <right style="medium">
        <color indexed="64"/>
      </right>
      <top style="dotted">
        <color indexed="64"/>
      </top>
      <bottom style="dotted">
        <color indexed="64"/>
      </bottom>
      <diagonal/>
    </border>
    <border>
      <left/>
      <right style="medium">
        <color indexed="64"/>
      </right>
      <top/>
      <bottom style="dashed">
        <color indexed="64"/>
      </bottom>
      <diagonal/>
    </border>
    <border>
      <left/>
      <right/>
      <top style="dashed">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dashed">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ash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3" fillId="2" borderId="13" xfId="0" applyFont="1" applyFill="1" applyBorder="1" applyAlignment="1">
      <alignment vertical="center" wrapText="1"/>
    </xf>
    <xf numFmtId="0" fontId="5" fillId="2" borderId="14" xfId="0" applyFont="1" applyFill="1" applyBorder="1">
      <alignment vertical="center"/>
    </xf>
    <xf numFmtId="0" fontId="3" fillId="2" borderId="5" xfId="0" applyFont="1" applyFill="1" applyBorder="1">
      <alignment vertical="center"/>
    </xf>
    <xf numFmtId="0" fontId="3" fillId="2" borderId="3" xfId="0" applyFont="1" applyFill="1" applyBorder="1">
      <alignment vertical="center"/>
    </xf>
    <xf numFmtId="0" fontId="3" fillId="2" borderId="13"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3" borderId="16" xfId="0" applyFont="1" applyFill="1" applyBorder="1" applyAlignment="1">
      <alignment vertical="center" wrapText="1"/>
    </xf>
    <xf numFmtId="0" fontId="3" fillId="3" borderId="6" xfId="0" applyFont="1" applyFill="1" applyBorder="1">
      <alignment vertical="center"/>
    </xf>
    <xf numFmtId="0" fontId="3" fillId="3" borderId="4" xfId="0" applyFont="1" applyFill="1" applyBorder="1">
      <alignment vertical="center"/>
    </xf>
    <xf numFmtId="0" fontId="3" fillId="3" borderId="16" xfId="0" applyFont="1" applyFill="1" applyBorder="1" applyAlignment="1">
      <alignment horizontal="center" vertical="center" shrinkToFit="1"/>
    </xf>
    <xf numFmtId="0" fontId="3" fillId="3" borderId="16" xfId="0" applyFont="1" applyFill="1" applyBorder="1" applyAlignment="1">
      <alignment horizontal="center" vertical="center"/>
    </xf>
    <xf numFmtId="0" fontId="3" fillId="3" borderId="17" xfId="0" applyFont="1" applyFill="1" applyBorder="1" applyAlignment="1">
      <alignment vertical="center" wrapText="1"/>
    </xf>
    <xf numFmtId="0" fontId="3" fillId="4" borderId="16" xfId="0" applyFont="1" applyFill="1" applyBorder="1" applyAlignment="1">
      <alignment vertical="center" wrapText="1"/>
    </xf>
    <xf numFmtId="0" fontId="3" fillId="3" borderId="19" xfId="0" applyFont="1" applyFill="1" applyBorder="1">
      <alignment vertical="center"/>
    </xf>
    <xf numFmtId="0" fontId="3" fillId="4" borderId="16" xfId="0" applyFont="1" applyFill="1" applyBorder="1">
      <alignment vertical="center"/>
    </xf>
    <xf numFmtId="0" fontId="3" fillId="4" borderId="16" xfId="0" applyFont="1" applyFill="1" applyBorder="1" applyAlignment="1">
      <alignment horizontal="center" vertical="center" shrinkToFit="1"/>
    </xf>
    <xf numFmtId="0" fontId="3" fillId="4" borderId="16" xfId="0" applyFont="1" applyFill="1" applyBorder="1" applyAlignment="1">
      <alignment horizontal="center" vertical="center"/>
    </xf>
    <xf numFmtId="0" fontId="3" fillId="5" borderId="16" xfId="0" applyFont="1" applyFill="1" applyBorder="1" applyAlignment="1">
      <alignment vertical="center" wrapText="1"/>
    </xf>
    <xf numFmtId="0" fontId="3" fillId="5" borderId="16" xfId="0" applyFont="1" applyFill="1" applyBorder="1" applyAlignment="1">
      <alignment horizontal="center" vertical="center" shrinkToFit="1"/>
    </xf>
    <xf numFmtId="0" fontId="3" fillId="5" borderId="16" xfId="0" applyFont="1" applyFill="1" applyBorder="1" applyAlignment="1">
      <alignment horizontal="center" vertical="center"/>
    </xf>
    <xf numFmtId="0" fontId="3" fillId="5" borderId="5" xfId="0" applyFont="1" applyFill="1" applyBorder="1">
      <alignment vertical="center"/>
    </xf>
    <xf numFmtId="0" fontId="3" fillId="4" borderId="5" xfId="0" applyFont="1" applyFill="1" applyBorder="1">
      <alignment vertical="center"/>
    </xf>
    <xf numFmtId="0" fontId="3" fillId="4" borderId="4" xfId="0" applyFont="1" applyFill="1" applyBorder="1">
      <alignment vertical="center"/>
    </xf>
    <xf numFmtId="0" fontId="3" fillId="5" borderId="17" xfId="0" applyFont="1" applyFill="1" applyBorder="1" applyAlignment="1">
      <alignment vertical="center" wrapText="1"/>
    </xf>
    <xf numFmtId="0" fontId="3" fillId="3" borderId="5" xfId="0" applyFont="1" applyFill="1" applyBorder="1">
      <alignment vertical="center"/>
    </xf>
    <xf numFmtId="0" fontId="3" fillId="4" borderId="17" xfId="0" applyFont="1" applyFill="1" applyBorder="1" applyAlignment="1">
      <alignment vertical="center" wrapText="1"/>
    </xf>
    <xf numFmtId="0" fontId="3" fillId="3" borderId="3" xfId="0" applyFont="1" applyFill="1" applyBorder="1">
      <alignment vertical="center"/>
    </xf>
    <xf numFmtId="0" fontId="3" fillId="5" borderId="2" xfId="0" applyFont="1" applyFill="1" applyBorder="1">
      <alignment vertical="center"/>
    </xf>
    <xf numFmtId="0" fontId="3" fillId="5" borderId="13" xfId="0" applyFont="1" applyFill="1" applyBorder="1" applyAlignment="1">
      <alignment horizontal="center" vertical="center" shrinkToFit="1"/>
    </xf>
    <xf numFmtId="0" fontId="3" fillId="5" borderId="26" xfId="0" applyFont="1" applyFill="1" applyBorder="1" applyAlignment="1">
      <alignment vertical="center" wrapText="1"/>
    </xf>
    <xf numFmtId="0" fontId="3" fillId="3" borderId="13" xfId="0" applyFont="1" applyFill="1" applyBorder="1" applyAlignment="1">
      <alignment horizontal="center" vertical="center" shrinkToFit="1"/>
    </xf>
    <xf numFmtId="0" fontId="3" fillId="3" borderId="13" xfId="0" applyFont="1" applyFill="1" applyBorder="1" applyAlignment="1">
      <alignment vertical="center" wrapText="1"/>
    </xf>
    <xf numFmtId="0" fontId="3" fillId="5" borderId="3" xfId="0" applyFont="1" applyFill="1" applyBorder="1">
      <alignment vertical="center"/>
    </xf>
    <xf numFmtId="0" fontId="3" fillId="2" borderId="29" xfId="0" applyFont="1" applyFill="1" applyBorder="1">
      <alignment vertical="center"/>
    </xf>
    <xf numFmtId="0" fontId="7" fillId="4" borderId="19" xfId="0" applyFont="1" applyFill="1" applyBorder="1">
      <alignment vertical="center"/>
    </xf>
    <xf numFmtId="0" fontId="3" fillId="4" borderId="2" xfId="0" applyFont="1" applyFill="1" applyBorder="1">
      <alignment vertical="center"/>
    </xf>
    <xf numFmtId="0" fontId="3" fillId="2" borderId="31" xfId="0" applyFont="1" applyFill="1" applyBorder="1">
      <alignment vertical="center"/>
    </xf>
    <xf numFmtId="0" fontId="3" fillId="5" borderId="32" xfId="0" applyFont="1" applyFill="1" applyBorder="1">
      <alignment vertical="center"/>
    </xf>
    <xf numFmtId="0" fontId="3" fillId="2" borderId="13" xfId="0" applyFont="1" applyFill="1" applyBorder="1">
      <alignment vertical="center"/>
    </xf>
    <xf numFmtId="0" fontId="3" fillId="3" borderId="2" xfId="0" applyFont="1" applyFill="1" applyBorder="1">
      <alignment vertical="center"/>
    </xf>
    <xf numFmtId="0" fontId="3" fillId="3" borderId="16" xfId="0" applyFont="1" applyFill="1" applyBorder="1">
      <alignment vertical="center"/>
    </xf>
    <xf numFmtId="0" fontId="3" fillId="3" borderId="32" xfId="0" applyFont="1" applyFill="1" applyBorder="1">
      <alignment vertical="center"/>
    </xf>
    <xf numFmtId="0" fontId="3" fillId="4" borderId="32" xfId="0" applyFont="1" applyFill="1" applyBorder="1">
      <alignment vertical="center"/>
    </xf>
    <xf numFmtId="0" fontId="3" fillId="6" borderId="30" xfId="0" applyFont="1" applyFill="1" applyBorder="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2" borderId="14" xfId="0" applyFont="1" applyFill="1" applyBorder="1">
      <alignment vertical="center"/>
    </xf>
    <xf numFmtId="0" fontId="3" fillId="4" borderId="19" xfId="0" applyFont="1" applyFill="1" applyBorder="1">
      <alignment vertical="center"/>
    </xf>
    <xf numFmtId="0" fontId="3" fillId="5" borderId="19" xfId="0" applyFont="1" applyFill="1" applyBorder="1">
      <alignment vertical="center"/>
    </xf>
    <xf numFmtId="0" fontId="3" fillId="3" borderId="7" xfId="0" applyFont="1" applyFill="1" applyBorder="1">
      <alignment vertical="center"/>
    </xf>
    <xf numFmtId="0" fontId="3" fillId="4" borderId="7" xfId="0" applyFont="1" applyFill="1" applyBorder="1">
      <alignment vertical="center"/>
    </xf>
    <xf numFmtId="0" fontId="6" fillId="6" borderId="23" xfId="0" applyFont="1" applyFill="1" applyBorder="1" applyAlignment="1">
      <alignment vertical="center" wrapText="1"/>
    </xf>
    <xf numFmtId="0" fontId="6" fillId="6" borderId="20" xfId="0" applyFont="1" applyFill="1" applyBorder="1" applyAlignment="1">
      <alignment vertical="center" wrapText="1"/>
    </xf>
    <xf numFmtId="0" fontId="6" fillId="6" borderId="22" xfId="0" applyFont="1" applyFill="1" applyBorder="1" applyAlignment="1">
      <alignment vertical="center" wrapText="1"/>
    </xf>
    <xf numFmtId="0" fontId="6" fillId="6" borderId="25" xfId="0" applyFont="1" applyFill="1" applyBorder="1" applyAlignment="1">
      <alignment vertical="center" wrapText="1"/>
    </xf>
    <xf numFmtId="0" fontId="6" fillId="6" borderId="21" xfId="0" applyFont="1" applyFill="1" applyBorder="1" applyAlignment="1">
      <alignment vertical="center" wrapText="1"/>
    </xf>
    <xf numFmtId="0" fontId="6" fillId="6" borderId="18" xfId="0" applyFont="1" applyFill="1" applyBorder="1" applyAlignment="1">
      <alignment vertical="center" wrapText="1"/>
    </xf>
    <xf numFmtId="0" fontId="6" fillId="6" borderId="15" xfId="0" applyFont="1" applyFill="1" applyBorder="1" applyAlignment="1">
      <alignment vertical="center" wrapText="1"/>
    </xf>
    <xf numFmtId="0" fontId="6" fillId="6" borderId="28" xfId="0" applyFont="1" applyFill="1" applyBorder="1" applyAlignment="1">
      <alignment vertical="center" wrapText="1"/>
    </xf>
    <xf numFmtId="0" fontId="6" fillId="6" borderId="26" xfId="0" applyFont="1" applyFill="1" applyBorder="1" applyAlignment="1">
      <alignment vertical="center" wrapText="1"/>
    </xf>
    <xf numFmtId="0" fontId="6" fillId="6" borderId="30" xfId="0" applyFont="1" applyFill="1" applyBorder="1" applyAlignment="1">
      <alignment vertical="center" wrapText="1"/>
    </xf>
    <xf numFmtId="0" fontId="6" fillId="6" borderId="24" xfId="0" applyFont="1" applyFill="1" applyBorder="1" applyAlignment="1">
      <alignment vertical="center" wrapText="1"/>
    </xf>
    <xf numFmtId="0" fontId="6" fillId="6" borderId="24"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3" fillId="7" borderId="9" xfId="0" applyFont="1" applyFill="1" applyBorder="1" applyAlignment="1">
      <alignment horizontal="center" vertical="center"/>
    </xf>
    <xf numFmtId="0" fontId="3" fillId="7" borderId="12" xfId="0" applyFont="1" applyFill="1" applyBorder="1" applyAlignment="1">
      <alignment horizontal="center" vertical="center"/>
    </xf>
    <xf numFmtId="38" fontId="6" fillId="6" borderId="11" xfId="1" applyFont="1" applyFill="1" applyBorder="1" applyAlignment="1">
      <alignment horizontal="right" vertical="center" wrapText="1"/>
    </xf>
    <xf numFmtId="0" fontId="6" fillId="6" borderId="0" xfId="0" applyFont="1" applyFill="1" applyBorder="1" applyAlignment="1">
      <alignment vertical="center" wrapText="1"/>
    </xf>
    <xf numFmtId="38" fontId="6" fillId="6" borderId="43" xfId="1"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38" fontId="6" fillId="0" borderId="0" xfId="1" applyFont="1" applyAlignment="1">
      <alignment vertical="center"/>
    </xf>
    <xf numFmtId="0" fontId="6" fillId="6" borderId="36" xfId="0" applyFont="1" applyFill="1" applyBorder="1" applyAlignment="1">
      <alignment horizontal="center" vertical="center" shrinkToFit="1"/>
    </xf>
    <xf numFmtId="0" fontId="3" fillId="6" borderId="20" xfId="0" applyFont="1" applyFill="1" applyBorder="1" applyAlignment="1">
      <alignment vertical="center" wrapText="1"/>
    </xf>
    <xf numFmtId="0" fontId="3" fillId="6" borderId="23" xfId="0" applyFont="1" applyFill="1" applyBorder="1" applyAlignment="1">
      <alignment vertical="center" wrapText="1"/>
    </xf>
    <xf numFmtId="0" fontId="3" fillId="6" borderId="33" xfId="0" applyFont="1" applyFill="1" applyBorder="1" applyAlignment="1">
      <alignment vertical="center" wrapText="1"/>
    </xf>
    <xf numFmtId="38" fontId="3" fillId="0" borderId="0" xfId="1" applyFont="1" applyAlignment="1">
      <alignment horizontal="right" vertical="center"/>
    </xf>
    <xf numFmtId="0" fontId="6" fillId="0" borderId="0" xfId="0" applyFont="1" applyAlignment="1">
      <alignment horizontal="right" vertical="center"/>
    </xf>
    <xf numFmtId="38" fontId="3" fillId="2" borderId="34" xfId="1" applyFont="1" applyFill="1" applyBorder="1" applyAlignment="1">
      <alignment horizontal="right" vertical="center"/>
    </xf>
    <xf numFmtId="38" fontId="3" fillId="3" borderId="39" xfId="1" applyFont="1" applyFill="1" applyBorder="1" applyAlignment="1">
      <alignment horizontal="right" vertical="center"/>
    </xf>
    <xf numFmtId="38" fontId="3" fillId="4" borderId="39" xfId="1" applyFont="1" applyFill="1" applyBorder="1" applyAlignment="1">
      <alignment horizontal="right" vertical="center"/>
    </xf>
    <xf numFmtId="38" fontId="3" fillId="5" borderId="39" xfId="1" applyFont="1" applyFill="1" applyBorder="1" applyAlignment="1">
      <alignment horizontal="right" vertical="center"/>
    </xf>
    <xf numFmtId="176" fontId="6" fillId="6" borderId="40" xfId="1" applyNumberFormat="1" applyFont="1" applyFill="1" applyBorder="1" applyAlignment="1">
      <alignment horizontal="right" vertical="center"/>
    </xf>
    <xf numFmtId="38" fontId="6" fillId="6" borderId="42" xfId="1" applyFont="1" applyFill="1" applyBorder="1" applyAlignment="1">
      <alignment horizontal="right" vertical="center"/>
    </xf>
    <xf numFmtId="38" fontId="6" fillId="6" borderId="11" xfId="1" applyFont="1" applyFill="1" applyBorder="1" applyAlignment="1">
      <alignment horizontal="right" vertical="center"/>
    </xf>
    <xf numFmtId="38" fontId="6" fillId="6" borderId="44" xfId="1" applyFont="1" applyFill="1" applyBorder="1" applyAlignment="1">
      <alignment horizontal="right" vertical="center"/>
    </xf>
    <xf numFmtId="38" fontId="3" fillId="5" borderId="34" xfId="1" applyFont="1" applyFill="1" applyBorder="1" applyAlignment="1">
      <alignment horizontal="right" vertical="center"/>
    </xf>
    <xf numFmtId="38" fontId="3" fillId="0" borderId="0" xfId="1" applyFont="1" applyFill="1" applyAlignment="1">
      <alignment horizontal="right" vertical="center"/>
    </xf>
    <xf numFmtId="38" fontId="6" fillId="0" borderId="46" xfId="1" quotePrefix="1" applyFont="1" applyBorder="1" applyAlignment="1">
      <alignment horizontal="center" vertical="center"/>
    </xf>
    <xf numFmtId="38" fontId="6" fillId="0" borderId="39" xfId="1" quotePrefix="1" applyFont="1" applyBorder="1" applyAlignment="1">
      <alignment horizontal="center" vertical="center"/>
    </xf>
    <xf numFmtId="176" fontId="6" fillId="6" borderId="40" xfId="1" applyNumberFormat="1" applyFont="1" applyFill="1" applyBorder="1" applyAlignment="1">
      <alignment vertical="center"/>
    </xf>
    <xf numFmtId="0" fontId="3" fillId="4" borderId="3" xfId="0" applyFont="1" applyFill="1" applyBorder="1">
      <alignment vertical="center"/>
    </xf>
    <xf numFmtId="0" fontId="3" fillId="4" borderId="13" xfId="0" applyFont="1" applyFill="1" applyBorder="1">
      <alignment vertical="center"/>
    </xf>
    <xf numFmtId="0" fontId="6" fillId="6" borderId="47"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horizontal="left" vertical="center" wrapText="1"/>
    </xf>
    <xf numFmtId="0" fontId="6" fillId="6" borderId="6" xfId="0" applyFont="1" applyFill="1" applyBorder="1" applyAlignment="1">
      <alignment horizontal="center" vertical="center" shrinkToFit="1"/>
    </xf>
    <xf numFmtId="0" fontId="6" fillId="6" borderId="48" xfId="0" applyFont="1" applyFill="1" applyBorder="1" applyAlignment="1">
      <alignment horizontal="center" vertical="center" shrinkToFit="1"/>
    </xf>
    <xf numFmtId="0" fontId="6" fillId="6" borderId="49" xfId="0" applyFont="1" applyFill="1" applyBorder="1" applyAlignment="1">
      <alignment horizontal="center" vertical="center" shrinkToFit="1"/>
    </xf>
    <xf numFmtId="0" fontId="6" fillId="6" borderId="50" xfId="0" applyFont="1" applyFill="1" applyBorder="1" applyAlignment="1">
      <alignment horizontal="center" vertical="center" shrinkToFit="1"/>
    </xf>
    <xf numFmtId="0" fontId="6" fillId="6" borderId="1" xfId="0" applyFont="1" applyFill="1" applyBorder="1" applyAlignment="1">
      <alignment horizontal="center" vertical="center" shrinkToFit="1"/>
    </xf>
    <xf numFmtId="0" fontId="6" fillId="6" borderId="51" xfId="0" applyFont="1" applyFill="1" applyBorder="1" applyAlignment="1">
      <alignment horizontal="center" vertical="center" shrinkToFit="1"/>
    </xf>
    <xf numFmtId="0" fontId="6" fillId="6" borderId="52"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6" xfId="0" applyFont="1" applyFill="1" applyBorder="1" applyAlignment="1">
      <alignment horizontal="center" vertical="center" shrinkToFit="1"/>
    </xf>
    <xf numFmtId="0" fontId="3" fillId="6" borderId="36" xfId="0" applyFont="1" applyFill="1" applyBorder="1" applyAlignment="1">
      <alignment horizontal="center" vertical="center" shrinkToFit="1"/>
    </xf>
    <xf numFmtId="0" fontId="3" fillId="6" borderId="1" xfId="0" applyFont="1" applyFill="1" applyBorder="1" applyAlignment="1">
      <alignment horizontal="center" vertical="center" shrinkToFit="1"/>
    </xf>
    <xf numFmtId="0" fontId="3" fillId="6" borderId="53" xfId="0" applyFont="1" applyFill="1" applyBorder="1" applyAlignment="1">
      <alignment horizontal="center" vertical="center"/>
    </xf>
    <xf numFmtId="0" fontId="3" fillId="4" borderId="13" xfId="0" applyFont="1" applyFill="1" applyBorder="1" applyAlignment="1">
      <alignment horizontal="center" vertical="center" shrinkToFit="1"/>
    </xf>
    <xf numFmtId="0" fontId="3" fillId="4" borderId="26" xfId="0" applyFont="1" applyFill="1" applyBorder="1" applyAlignment="1">
      <alignment vertical="center" wrapText="1"/>
    </xf>
    <xf numFmtId="0" fontId="6" fillId="6" borderId="23" xfId="0" applyFont="1" applyFill="1" applyBorder="1" applyAlignment="1">
      <alignment horizontal="left" vertical="center" wrapText="1"/>
    </xf>
    <xf numFmtId="0" fontId="3" fillId="6" borderId="17" xfId="0" applyFont="1" applyFill="1" applyBorder="1" applyAlignment="1">
      <alignment vertical="center" wrapText="1"/>
    </xf>
    <xf numFmtId="0" fontId="9" fillId="6" borderId="1" xfId="0" applyFont="1" applyFill="1" applyBorder="1" applyAlignment="1">
      <alignment horizontal="center" vertical="center" shrinkToFit="1"/>
    </xf>
    <xf numFmtId="38" fontId="6" fillId="6" borderId="17" xfId="1" applyFont="1" applyFill="1" applyBorder="1" applyAlignment="1">
      <alignment horizontal="right" vertical="center"/>
    </xf>
    <xf numFmtId="0" fontId="6" fillId="6" borderId="36" xfId="0" applyFont="1" applyFill="1" applyBorder="1" applyAlignment="1">
      <alignment horizontal="center" vertical="center" shrinkToFit="1"/>
    </xf>
    <xf numFmtId="0" fontId="6" fillId="6" borderId="20" xfId="0" applyFont="1" applyFill="1" applyBorder="1" applyAlignment="1">
      <alignment horizontal="left" vertical="center" wrapText="1"/>
    </xf>
    <xf numFmtId="177" fontId="6" fillId="6" borderId="41" xfId="1" quotePrefix="1" applyNumberFormat="1" applyFont="1" applyFill="1" applyBorder="1" applyAlignment="1">
      <alignment horizontal="center" vertical="center"/>
    </xf>
    <xf numFmtId="0" fontId="6" fillId="6" borderId="37" xfId="0" applyFont="1" applyFill="1" applyBorder="1" applyAlignment="1">
      <alignment vertical="center" wrapText="1"/>
    </xf>
    <xf numFmtId="0" fontId="6" fillId="6" borderId="20" xfId="0" applyFont="1" applyFill="1" applyBorder="1" applyAlignment="1">
      <alignment vertical="center" wrapText="1"/>
    </xf>
    <xf numFmtId="0" fontId="6" fillId="6" borderId="51" xfId="0" applyFont="1" applyFill="1" applyBorder="1" applyAlignment="1">
      <alignment horizontal="center" vertical="center" shrinkToFit="1"/>
    </xf>
    <xf numFmtId="0" fontId="6" fillId="6" borderId="58" xfId="0" applyFont="1" applyFill="1" applyBorder="1" applyAlignment="1">
      <alignment vertical="center" wrapText="1"/>
    </xf>
    <xf numFmtId="0" fontId="6" fillId="6" borderId="49" xfId="0" applyFont="1" applyFill="1" applyBorder="1" applyAlignment="1">
      <alignment horizontal="center" vertical="center" shrinkToFit="1"/>
    </xf>
    <xf numFmtId="0" fontId="6" fillId="6" borderId="50" xfId="0" applyFont="1" applyFill="1" applyBorder="1" applyAlignment="1">
      <alignment horizontal="center" vertical="center" shrinkToFit="1"/>
    </xf>
    <xf numFmtId="38" fontId="6" fillId="0" borderId="54" xfId="1" quotePrefix="1" applyFont="1" applyBorder="1" applyAlignment="1">
      <alignment horizontal="right" vertical="center"/>
    </xf>
    <xf numFmtId="0" fontId="6" fillId="6" borderId="36" xfId="0" applyFont="1" applyFill="1" applyBorder="1" applyAlignment="1">
      <alignment horizontal="center" vertical="center" shrinkToFit="1"/>
    </xf>
    <xf numFmtId="0" fontId="6" fillId="6" borderId="51" xfId="0" applyFont="1" applyFill="1" applyBorder="1" applyAlignment="1">
      <alignment horizontal="center" vertical="center" shrinkToFit="1"/>
    </xf>
    <xf numFmtId="0" fontId="3" fillId="7" borderId="27"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2" xfId="0" applyFont="1" applyFill="1" applyBorder="1" applyAlignment="1">
      <alignment horizontal="center" vertical="center"/>
    </xf>
    <xf numFmtId="38" fontId="3" fillId="7" borderId="8" xfId="1" applyFont="1" applyFill="1" applyBorder="1" applyAlignment="1">
      <alignment horizontal="center" vertical="center" wrapText="1"/>
    </xf>
    <xf numFmtId="38" fontId="3" fillId="7" borderId="38" xfId="1" applyFont="1" applyFill="1" applyBorder="1" applyAlignment="1">
      <alignment horizontal="center" vertical="center"/>
    </xf>
    <xf numFmtId="0" fontId="6" fillId="6" borderId="24" xfId="0" applyFont="1" applyFill="1" applyBorder="1" applyAlignment="1">
      <alignment vertical="center" wrapText="1"/>
    </xf>
    <xf numFmtId="0" fontId="6" fillId="6" borderId="30" xfId="0" applyFont="1" applyFill="1" applyBorder="1" applyAlignment="1">
      <alignment vertical="center" wrapText="1"/>
    </xf>
    <xf numFmtId="0" fontId="3" fillId="5" borderId="19" xfId="0" applyFont="1" applyFill="1" applyBorder="1" applyAlignment="1">
      <alignment horizontal="center" vertical="center"/>
    </xf>
    <xf numFmtId="0" fontId="3" fillId="5" borderId="3" xfId="0" applyFont="1" applyFill="1" applyBorder="1" applyAlignment="1">
      <alignment horizontal="center" vertical="center"/>
    </xf>
    <xf numFmtId="0" fontId="6" fillId="6" borderId="20" xfId="0" applyFont="1" applyFill="1" applyBorder="1" applyAlignment="1">
      <alignment horizontal="left" vertical="center" wrapText="1"/>
    </xf>
    <xf numFmtId="0" fontId="6" fillId="6" borderId="47"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6" fillId="6" borderId="20" xfId="0" applyFont="1" applyFill="1" applyBorder="1" applyAlignment="1">
      <alignment vertical="center" wrapText="1"/>
    </xf>
    <xf numFmtId="0" fontId="12" fillId="6" borderId="23" xfId="0" applyFont="1" applyFill="1" applyBorder="1" applyAlignment="1">
      <alignment vertical="center" wrapText="1"/>
    </xf>
    <xf numFmtId="0" fontId="6" fillId="6" borderId="24" xfId="0" applyFont="1" applyFill="1" applyBorder="1" applyAlignment="1">
      <alignment horizontal="left" vertical="center" wrapText="1"/>
    </xf>
    <xf numFmtId="0" fontId="6" fillId="6" borderId="52" xfId="0" applyFont="1" applyFill="1" applyBorder="1" applyAlignment="1">
      <alignment horizontal="center" vertical="center" shrinkToFit="1"/>
    </xf>
    <xf numFmtId="0" fontId="6" fillId="6" borderId="50" xfId="0" applyFont="1" applyFill="1" applyBorder="1" applyAlignment="1">
      <alignment horizontal="center" vertical="center" shrinkToFit="1"/>
    </xf>
    <xf numFmtId="0" fontId="6" fillId="6" borderId="6" xfId="0" applyFont="1" applyFill="1" applyBorder="1" applyAlignment="1">
      <alignment horizontal="center" vertical="center" shrinkToFit="1"/>
    </xf>
    <xf numFmtId="0" fontId="6" fillId="6" borderId="28" xfId="0" applyFont="1" applyFill="1" applyBorder="1" applyAlignment="1">
      <alignment horizontal="left" vertical="center" wrapText="1"/>
    </xf>
    <xf numFmtId="0" fontId="3" fillId="7" borderId="56" xfId="0" applyFont="1" applyFill="1" applyBorder="1" applyAlignment="1">
      <alignment horizontal="center" vertical="center" wrapText="1"/>
    </xf>
    <xf numFmtId="0" fontId="3" fillId="7" borderId="57"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55" xfId="0" applyFont="1" applyFill="1" applyBorder="1" applyAlignment="1">
      <alignment horizontal="center" vertical="center" wrapText="1"/>
    </xf>
    <xf numFmtId="0" fontId="6" fillId="6" borderId="49" xfId="0" applyFont="1" applyFill="1" applyBorder="1" applyAlignment="1">
      <alignment horizontal="center" vertical="center" shrinkToFit="1"/>
    </xf>
    <xf numFmtId="38" fontId="6" fillId="6" borderId="45" xfId="1" applyFont="1" applyFill="1" applyBorder="1" applyAlignment="1">
      <alignment horizontal="right" vertical="center"/>
    </xf>
    <xf numFmtId="38" fontId="6" fillId="6" borderId="34" xfId="1" applyFont="1" applyFill="1" applyBorder="1" applyAlignment="1">
      <alignment horizontal="right" vertical="center"/>
    </xf>
    <xf numFmtId="176" fontId="6" fillId="6" borderId="45" xfId="1" applyNumberFormat="1" applyFont="1" applyFill="1" applyBorder="1" applyAlignment="1">
      <alignment horizontal="right" vertical="center"/>
    </xf>
    <xf numFmtId="176" fontId="6" fillId="6" borderId="34" xfId="1" applyNumberFormat="1" applyFont="1" applyFill="1" applyBorder="1" applyAlignment="1">
      <alignment horizontal="right" vertical="center"/>
    </xf>
    <xf numFmtId="38" fontId="6" fillId="0" borderId="45" xfId="1" quotePrefix="1" applyFont="1" applyBorder="1" applyAlignment="1">
      <alignment horizontal="center" vertical="center"/>
    </xf>
    <xf numFmtId="38" fontId="6" fillId="0" borderId="34" xfId="1" quotePrefix="1" applyFont="1" applyBorder="1" applyAlignment="1">
      <alignment horizontal="right" vertical="center"/>
    </xf>
    <xf numFmtId="38" fontId="6" fillId="6" borderId="11" xfId="1" applyFont="1" applyFill="1" applyBorder="1" applyAlignment="1">
      <alignment horizontal="right" vertical="center"/>
    </xf>
    <xf numFmtId="176" fontId="6" fillId="6" borderId="11" xfId="1" applyNumberFormat="1" applyFont="1" applyFill="1" applyBorder="1" applyAlignment="1">
      <alignment horizontal="right" vertical="center"/>
    </xf>
    <xf numFmtId="38" fontId="6" fillId="0" borderId="11" xfId="1" quotePrefix="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114299</xdr:rowOff>
    </xdr:from>
    <xdr:to>
      <xdr:col>6</xdr:col>
      <xdr:colOff>1173480</xdr:colOff>
      <xdr:row>1</xdr:row>
      <xdr:rowOff>434340</xdr:rowOff>
    </xdr:to>
    <xdr:sp macro="" textlink="">
      <xdr:nvSpPr>
        <xdr:cNvPr id="4" name="正方形/長方形 3">
          <a:extLst>
            <a:ext uri="{FF2B5EF4-FFF2-40B4-BE49-F238E27FC236}">
              <a16:creationId xmlns:a16="http://schemas.microsoft.com/office/drawing/2014/main" id="{B8119010-514A-40DC-A514-B42A38A1F3EA}"/>
            </a:ext>
          </a:extLst>
        </xdr:cNvPr>
        <xdr:cNvSpPr/>
      </xdr:nvSpPr>
      <xdr:spPr>
        <a:xfrm>
          <a:off x="525780" y="403859"/>
          <a:ext cx="7955280" cy="3200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600" b="1">
              <a:solidFill>
                <a:sysClr val="windowText" lastClr="000000"/>
              </a:solidFill>
              <a:latin typeface="BIZ UDPゴシック" panose="020B0400000000000000" pitchFamily="50" charset="-128"/>
              <a:ea typeface="BIZ UDPゴシック" panose="020B0400000000000000" pitchFamily="50" charset="-128"/>
            </a:rPr>
            <a:t>Beyond EXPO 2025 </a:t>
          </a: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関連事業予算　１２００．</a:t>
          </a:r>
          <a:r>
            <a:rPr kumimoji="1" lang="en-US" altLang="ja-JP" sz="1600" b="1">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億円</a:t>
          </a:r>
          <a:endParaRPr kumimoji="1" lang="en-US" altLang="ja-JP" sz="16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EEBA-859C-46A6-8624-6F7E73026179}">
  <sheetPr>
    <pageSetUpPr fitToPage="1"/>
  </sheetPr>
  <dimension ref="A1:G431"/>
  <sheetViews>
    <sheetView tabSelected="1" view="pageBreakPreview" zoomScale="85" zoomScaleNormal="55" zoomScaleSheetLayoutView="85" workbookViewId="0">
      <selection activeCell="I12" sqref="I12"/>
    </sheetView>
  </sheetViews>
  <sheetFormatPr defaultColWidth="8.625" defaultRowHeight="14.25" x14ac:dyDescent="0.4"/>
  <cols>
    <col min="1" max="4" width="3.125" style="46" customWidth="1"/>
    <col min="5" max="5" width="5.625" style="48" customWidth="1"/>
    <col min="6" max="6" width="72.875" style="47" customWidth="1"/>
    <col min="7" max="7" width="15.625" style="80" customWidth="1"/>
    <col min="8" max="16384" width="8.625" style="46"/>
  </cols>
  <sheetData>
    <row r="1" spans="1:7" ht="28.15" customHeight="1" x14ac:dyDescent="0.4">
      <c r="A1" s="1" t="s">
        <v>308</v>
      </c>
    </row>
    <row r="2" spans="1:7" s="72" customFormat="1" ht="43.15" customHeight="1" thickBot="1" x14ac:dyDescent="0.45">
      <c r="B2" s="73"/>
      <c r="C2" s="73"/>
      <c r="D2" s="74"/>
      <c r="E2" s="75"/>
      <c r="G2" s="81"/>
    </row>
    <row r="3" spans="1:7" ht="18" customHeight="1" x14ac:dyDescent="0.4">
      <c r="A3" s="130"/>
      <c r="B3" s="132"/>
      <c r="C3" s="67"/>
      <c r="D3" s="67"/>
      <c r="E3" s="150" t="s">
        <v>0</v>
      </c>
      <c r="F3" s="152" t="s">
        <v>1</v>
      </c>
      <c r="G3" s="134" t="s">
        <v>2</v>
      </c>
    </row>
    <row r="4" spans="1:7" ht="18" customHeight="1" thickBot="1" x14ac:dyDescent="0.45">
      <c r="A4" s="131"/>
      <c r="B4" s="133"/>
      <c r="C4" s="68"/>
      <c r="D4" s="68"/>
      <c r="E4" s="151"/>
      <c r="F4" s="153"/>
      <c r="G4" s="135"/>
    </row>
    <row r="5" spans="1:7" ht="21.6" customHeight="1" x14ac:dyDescent="0.4">
      <c r="A5" s="3" t="s">
        <v>3</v>
      </c>
      <c r="B5" s="4"/>
      <c r="C5" s="4"/>
      <c r="D5" s="4"/>
      <c r="E5" s="6"/>
      <c r="F5" s="2"/>
      <c r="G5" s="82">
        <f>SUM(G6,G29,G65)</f>
        <v>6251627</v>
      </c>
    </row>
    <row r="6" spans="1:7" ht="21.6" customHeight="1" x14ac:dyDescent="0.4">
      <c r="A6" s="49"/>
      <c r="B6" s="9" t="s">
        <v>241</v>
      </c>
      <c r="C6" s="10"/>
      <c r="D6" s="10"/>
      <c r="E6" s="11"/>
      <c r="F6" s="13"/>
      <c r="G6" s="83">
        <f>SUM(G7,G15,G26)</f>
        <v>2368575</v>
      </c>
    </row>
    <row r="7" spans="1:7" ht="21" customHeight="1" x14ac:dyDescent="0.4">
      <c r="A7" s="49"/>
      <c r="B7" s="15"/>
      <c r="C7" s="50" t="s">
        <v>4</v>
      </c>
      <c r="D7" s="16"/>
      <c r="E7" s="17"/>
      <c r="F7" s="14"/>
      <c r="G7" s="84">
        <f>SUM(G8,G10,G12)</f>
        <v>871400</v>
      </c>
    </row>
    <row r="8" spans="1:7" ht="21" customHeight="1" x14ac:dyDescent="0.4">
      <c r="A8" s="49"/>
      <c r="B8" s="15"/>
      <c r="C8" s="50"/>
      <c r="D8" s="51" t="s">
        <v>5</v>
      </c>
      <c r="E8" s="20"/>
      <c r="F8" s="19"/>
      <c r="G8" s="85">
        <f>SUM(G9:G9)</f>
        <v>50000</v>
      </c>
    </row>
    <row r="9" spans="1:7" ht="28.5" x14ac:dyDescent="0.4">
      <c r="A9" s="49"/>
      <c r="B9" s="15"/>
      <c r="C9" s="50"/>
      <c r="D9" s="34"/>
      <c r="E9" s="100"/>
      <c r="F9" s="61" t="s">
        <v>310</v>
      </c>
      <c r="G9" s="94">
        <v>50000</v>
      </c>
    </row>
    <row r="10" spans="1:7" ht="21" customHeight="1" x14ac:dyDescent="0.4">
      <c r="A10" s="49"/>
      <c r="B10" s="15"/>
      <c r="C10" s="50"/>
      <c r="D10" s="51" t="s">
        <v>6</v>
      </c>
      <c r="E10" s="20"/>
      <c r="F10" s="19"/>
      <c r="G10" s="85">
        <f>SUM(G11:G11)</f>
        <v>685064</v>
      </c>
    </row>
    <row r="11" spans="1:7" ht="42.75" x14ac:dyDescent="0.4">
      <c r="A11" s="49"/>
      <c r="B11" s="15"/>
      <c r="C11" s="50"/>
      <c r="D11" s="34"/>
      <c r="E11" s="100"/>
      <c r="F11" s="56" t="s">
        <v>212</v>
      </c>
      <c r="G11" s="87">
        <v>685064</v>
      </c>
    </row>
    <row r="12" spans="1:7" ht="21" customHeight="1" x14ac:dyDescent="0.4">
      <c r="A12" s="49"/>
      <c r="B12" s="15"/>
      <c r="C12" s="50"/>
      <c r="D12" s="51" t="s">
        <v>7</v>
      </c>
      <c r="E12" s="20"/>
      <c r="F12" s="19"/>
      <c r="G12" s="85">
        <f>SUM(G13:G14)</f>
        <v>136336</v>
      </c>
    </row>
    <row r="13" spans="1:7" ht="28.5" x14ac:dyDescent="0.4">
      <c r="A13" s="49"/>
      <c r="B13" s="15"/>
      <c r="C13" s="53"/>
      <c r="D13" s="51"/>
      <c r="E13" s="102"/>
      <c r="F13" s="61" t="s">
        <v>213</v>
      </c>
      <c r="G13" s="155">
        <v>136336</v>
      </c>
    </row>
    <row r="14" spans="1:7" ht="28.5" x14ac:dyDescent="0.4">
      <c r="A14" s="49"/>
      <c r="B14" s="15"/>
      <c r="C14" s="23"/>
      <c r="D14" s="51"/>
      <c r="E14" s="105"/>
      <c r="F14" s="54" t="s">
        <v>214</v>
      </c>
      <c r="G14" s="156"/>
    </row>
    <row r="15" spans="1:7" ht="18" customHeight="1" x14ac:dyDescent="0.4">
      <c r="A15" s="49"/>
      <c r="B15" s="15"/>
      <c r="C15" s="50" t="s">
        <v>8</v>
      </c>
      <c r="D15" s="24"/>
      <c r="E15" s="17"/>
      <c r="F15" s="14"/>
      <c r="G15" s="84">
        <f>SUM(G16,G19,G21,G24)</f>
        <v>1422421</v>
      </c>
    </row>
    <row r="16" spans="1:7" ht="21" customHeight="1" x14ac:dyDescent="0.4">
      <c r="A16" s="49"/>
      <c r="B16" s="15"/>
      <c r="C16" s="50"/>
      <c r="D16" s="51" t="s">
        <v>9</v>
      </c>
      <c r="E16" s="20"/>
      <c r="F16" s="19"/>
      <c r="G16" s="85">
        <f>SUM(G17:G18)</f>
        <v>1422421</v>
      </c>
    </row>
    <row r="17" spans="1:7" ht="28.5" x14ac:dyDescent="0.4">
      <c r="A17" s="49"/>
      <c r="B17" s="15"/>
      <c r="C17" s="50"/>
      <c r="D17" s="51"/>
      <c r="E17" s="125" t="s">
        <v>148</v>
      </c>
      <c r="F17" s="61" t="s">
        <v>215</v>
      </c>
      <c r="G17" s="157">
        <v>1422421</v>
      </c>
    </row>
    <row r="18" spans="1:7" ht="22.9" customHeight="1" x14ac:dyDescent="0.4">
      <c r="A18" s="49"/>
      <c r="B18" s="52"/>
      <c r="C18" s="53"/>
      <c r="D18" s="34"/>
      <c r="E18" s="126" t="s">
        <v>148</v>
      </c>
      <c r="F18" s="64" t="s">
        <v>216</v>
      </c>
      <c r="G18" s="158"/>
    </row>
    <row r="19" spans="1:7" ht="21" customHeight="1" x14ac:dyDescent="0.4">
      <c r="A19" s="49"/>
      <c r="B19" s="15"/>
      <c r="C19" s="50"/>
      <c r="D19" s="51" t="s">
        <v>10</v>
      </c>
      <c r="E19" s="20"/>
      <c r="F19" s="19"/>
      <c r="G19" s="85">
        <f>SUM(G20)</f>
        <v>0</v>
      </c>
    </row>
    <row r="20" spans="1:7" x14ac:dyDescent="0.4">
      <c r="A20" s="49"/>
      <c r="B20" s="15"/>
      <c r="C20" s="53"/>
      <c r="D20" s="34"/>
      <c r="E20" s="100"/>
      <c r="F20" s="56"/>
      <c r="G20" s="92" t="s">
        <v>309</v>
      </c>
    </row>
    <row r="21" spans="1:7" ht="21" customHeight="1" x14ac:dyDescent="0.4">
      <c r="A21" s="49"/>
      <c r="B21" s="15"/>
      <c r="C21" s="50"/>
      <c r="D21" s="51" t="s">
        <v>11</v>
      </c>
      <c r="E21" s="20"/>
      <c r="F21" s="19"/>
      <c r="G21" s="85">
        <f>SUM(G22:G23)</f>
        <v>0</v>
      </c>
    </row>
    <row r="22" spans="1:7" ht="28.5" x14ac:dyDescent="0.4">
      <c r="A22" s="49"/>
      <c r="B22" s="15"/>
      <c r="C22" s="50"/>
      <c r="D22" s="51"/>
      <c r="E22" s="102"/>
      <c r="F22" s="61" t="s">
        <v>215</v>
      </c>
      <c r="G22" s="159" t="s">
        <v>309</v>
      </c>
    </row>
    <row r="23" spans="1:7" ht="24" customHeight="1" x14ac:dyDescent="0.4">
      <c r="A23" s="49"/>
      <c r="B23" s="52"/>
      <c r="C23" s="53"/>
      <c r="D23" s="34"/>
      <c r="E23" s="103"/>
      <c r="F23" s="63" t="s">
        <v>216</v>
      </c>
      <c r="G23" s="160"/>
    </row>
    <row r="24" spans="1:7" ht="21" customHeight="1" x14ac:dyDescent="0.4">
      <c r="A24" s="49"/>
      <c r="B24" s="15"/>
      <c r="C24" s="50"/>
      <c r="D24" s="51" t="s">
        <v>12</v>
      </c>
      <c r="E24" s="20"/>
      <c r="F24" s="19"/>
      <c r="G24" s="85">
        <f>SUM(G25:G25)</f>
        <v>0</v>
      </c>
    </row>
    <row r="25" spans="1:7" x14ac:dyDescent="0.4">
      <c r="A25" s="49"/>
      <c r="B25" s="15"/>
      <c r="C25" s="23"/>
      <c r="D25" s="51"/>
      <c r="E25" s="100"/>
      <c r="F25" s="56"/>
      <c r="G25" s="92" t="s">
        <v>309</v>
      </c>
    </row>
    <row r="26" spans="1:7" ht="18" customHeight="1" x14ac:dyDescent="0.4">
      <c r="A26" s="49"/>
      <c r="B26" s="15"/>
      <c r="C26" s="50" t="s">
        <v>13</v>
      </c>
      <c r="D26" s="24"/>
      <c r="E26" s="17"/>
      <c r="F26" s="14"/>
      <c r="G26" s="84">
        <f>SUM(G27)</f>
        <v>74754</v>
      </c>
    </row>
    <row r="27" spans="1:7" ht="18" customHeight="1" x14ac:dyDescent="0.4">
      <c r="A27" s="49"/>
      <c r="B27" s="15"/>
      <c r="C27" s="50"/>
      <c r="D27" s="51" t="s">
        <v>14</v>
      </c>
      <c r="E27" s="20"/>
      <c r="F27" s="25"/>
      <c r="G27" s="85">
        <f>SUM(G28:G28)</f>
        <v>74754</v>
      </c>
    </row>
    <row r="28" spans="1:7" ht="28.5" x14ac:dyDescent="0.4">
      <c r="A28" s="49"/>
      <c r="B28" s="52"/>
      <c r="C28" s="50"/>
      <c r="D28" s="51"/>
      <c r="E28" s="100"/>
      <c r="F28" s="61" t="s">
        <v>217</v>
      </c>
      <c r="G28" s="88">
        <v>74754</v>
      </c>
    </row>
    <row r="29" spans="1:7" ht="21.6" customHeight="1" x14ac:dyDescent="0.4">
      <c r="A29" s="49"/>
      <c r="B29" s="52" t="s">
        <v>242</v>
      </c>
      <c r="C29" s="10"/>
      <c r="D29" s="10"/>
      <c r="E29" s="11"/>
      <c r="F29" s="8"/>
      <c r="G29" s="83">
        <f>SUM(G30,G37,G54,G61)</f>
        <v>3253671</v>
      </c>
    </row>
    <row r="30" spans="1:7" ht="18" customHeight="1" x14ac:dyDescent="0.4">
      <c r="A30" s="49"/>
      <c r="B30" s="52"/>
      <c r="C30" s="50" t="s">
        <v>15</v>
      </c>
      <c r="D30" s="16"/>
      <c r="E30" s="17"/>
      <c r="F30" s="27"/>
      <c r="G30" s="84">
        <f>SUM(G31,G33,G35)</f>
        <v>0</v>
      </c>
    </row>
    <row r="31" spans="1:7" ht="18" customHeight="1" x14ac:dyDescent="0.4">
      <c r="A31" s="49"/>
      <c r="B31" s="52"/>
      <c r="C31" s="50"/>
      <c r="D31" s="51" t="s">
        <v>16</v>
      </c>
      <c r="E31" s="20"/>
      <c r="F31" s="25"/>
      <c r="G31" s="85">
        <f>SUM(G32:G32)</f>
        <v>0</v>
      </c>
    </row>
    <row r="32" spans="1:7" x14ac:dyDescent="0.4">
      <c r="A32" s="49"/>
      <c r="B32" s="52"/>
      <c r="C32" s="50"/>
      <c r="D32" s="34"/>
      <c r="E32" s="100"/>
      <c r="F32" s="57"/>
      <c r="G32" s="92" t="s">
        <v>309</v>
      </c>
    </row>
    <row r="33" spans="1:7" ht="18" customHeight="1" x14ac:dyDescent="0.4">
      <c r="A33" s="49"/>
      <c r="B33" s="52"/>
      <c r="C33" s="50"/>
      <c r="D33" s="51" t="s">
        <v>17</v>
      </c>
      <c r="E33" s="20"/>
      <c r="F33" s="25"/>
      <c r="G33" s="85">
        <f>SUM(G34:G34)</f>
        <v>0</v>
      </c>
    </row>
    <row r="34" spans="1:7" x14ac:dyDescent="0.4">
      <c r="A34" s="49"/>
      <c r="B34" s="52"/>
      <c r="C34" s="50"/>
      <c r="D34" s="34"/>
      <c r="E34" s="100"/>
      <c r="F34" s="57"/>
      <c r="G34" s="92" t="s">
        <v>309</v>
      </c>
    </row>
    <row r="35" spans="1:7" ht="18" customHeight="1" x14ac:dyDescent="0.4">
      <c r="A35" s="49"/>
      <c r="B35" s="52"/>
      <c r="C35" s="50"/>
      <c r="D35" s="51" t="s">
        <v>18</v>
      </c>
      <c r="E35" s="20"/>
      <c r="F35" s="25"/>
      <c r="G35" s="85">
        <f>SUM(G36:G36)</f>
        <v>0</v>
      </c>
    </row>
    <row r="36" spans="1:7" x14ac:dyDescent="0.4">
      <c r="A36" s="49"/>
      <c r="B36" s="52"/>
      <c r="C36" s="23"/>
      <c r="D36" s="34"/>
      <c r="E36" s="104"/>
      <c r="F36" s="98"/>
      <c r="G36" s="93" t="s">
        <v>309</v>
      </c>
    </row>
    <row r="37" spans="1:7" ht="18" customHeight="1" x14ac:dyDescent="0.4">
      <c r="A37" s="49"/>
      <c r="B37" s="52"/>
      <c r="C37" s="50" t="s">
        <v>19</v>
      </c>
      <c r="D37" s="96"/>
      <c r="E37" s="17"/>
      <c r="F37" s="27"/>
      <c r="G37" s="84">
        <f>SUM(G38,G52)</f>
        <v>2658421</v>
      </c>
    </row>
    <row r="38" spans="1:7" ht="18" customHeight="1" x14ac:dyDescent="0.4">
      <c r="A38" s="49"/>
      <c r="B38" s="52"/>
      <c r="C38" s="50"/>
      <c r="D38" s="51" t="s">
        <v>20</v>
      </c>
      <c r="E38" s="20"/>
      <c r="F38" s="25"/>
      <c r="G38" s="85">
        <f>SUM(G39:G51)</f>
        <v>1759821</v>
      </c>
    </row>
    <row r="39" spans="1:7" ht="47.25" customHeight="1" x14ac:dyDescent="0.4">
      <c r="A39" s="49"/>
      <c r="B39" s="52"/>
      <c r="C39" s="50"/>
      <c r="D39" s="51"/>
      <c r="E39" s="102"/>
      <c r="F39" s="61" t="s">
        <v>143</v>
      </c>
      <c r="G39" s="155">
        <v>1759821</v>
      </c>
    </row>
    <row r="40" spans="1:7" ht="42.6" customHeight="1" x14ac:dyDescent="0.4">
      <c r="A40" s="49"/>
      <c r="B40" s="52"/>
      <c r="C40" s="50"/>
      <c r="D40" s="51"/>
      <c r="E40" s="76"/>
      <c r="F40" s="55" t="s">
        <v>144</v>
      </c>
      <c r="G40" s="161"/>
    </row>
    <row r="41" spans="1:7" ht="42.75" x14ac:dyDescent="0.4">
      <c r="A41" s="49"/>
      <c r="B41" s="52"/>
      <c r="C41" s="50"/>
      <c r="D41" s="51"/>
      <c r="E41" s="76"/>
      <c r="F41" s="55" t="s">
        <v>282</v>
      </c>
      <c r="G41" s="161"/>
    </row>
    <row r="42" spans="1:7" ht="42.75" x14ac:dyDescent="0.4">
      <c r="A42" s="49"/>
      <c r="B42" s="52"/>
      <c r="C42" s="50"/>
      <c r="D42" s="51"/>
      <c r="E42" s="76"/>
      <c r="F42" s="55" t="s">
        <v>302</v>
      </c>
      <c r="G42" s="161"/>
    </row>
    <row r="43" spans="1:7" ht="53.45" customHeight="1" x14ac:dyDescent="0.4">
      <c r="A43" s="49"/>
      <c r="B43" s="52"/>
      <c r="C43" s="50"/>
      <c r="D43" s="51"/>
      <c r="E43" s="76"/>
      <c r="F43" s="55" t="s">
        <v>204</v>
      </c>
      <c r="G43" s="161"/>
    </row>
    <row r="44" spans="1:7" ht="28.5" x14ac:dyDescent="0.4">
      <c r="A44" s="49"/>
      <c r="B44" s="52"/>
      <c r="C44" s="50"/>
      <c r="D44" s="51"/>
      <c r="E44" s="76"/>
      <c r="F44" s="55" t="s">
        <v>205</v>
      </c>
      <c r="G44" s="161"/>
    </row>
    <row r="45" spans="1:7" ht="52.9" customHeight="1" x14ac:dyDescent="0.4">
      <c r="A45" s="49"/>
      <c r="B45" s="52"/>
      <c r="C45" s="50"/>
      <c r="D45" s="51"/>
      <c r="E45" s="76"/>
      <c r="F45" s="55" t="s">
        <v>206</v>
      </c>
      <c r="G45" s="161"/>
    </row>
    <row r="46" spans="1:7" ht="41.45" customHeight="1" x14ac:dyDescent="0.4">
      <c r="A46" s="49"/>
      <c r="B46" s="52"/>
      <c r="C46" s="50"/>
      <c r="D46" s="51"/>
      <c r="E46" s="76"/>
      <c r="F46" s="55" t="s">
        <v>207</v>
      </c>
      <c r="G46" s="161"/>
    </row>
    <row r="47" spans="1:7" ht="57" x14ac:dyDescent="0.4">
      <c r="A47" s="49"/>
      <c r="B47" s="52"/>
      <c r="C47" s="50"/>
      <c r="D47" s="51"/>
      <c r="E47" s="76"/>
      <c r="F47" s="55" t="s">
        <v>208</v>
      </c>
      <c r="G47" s="161"/>
    </row>
    <row r="48" spans="1:7" ht="39.6" customHeight="1" x14ac:dyDescent="0.4">
      <c r="A48" s="49"/>
      <c r="B48" s="52"/>
      <c r="C48" s="50"/>
      <c r="D48" s="51"/>
      <c r="E48" s="76"/>
      <c r="F48" s="55" t="s">
        <v>209</v>
      </c>
      <c r="G48" s="161"/>
    </row>
    <row r="49" spans="1:7" ht="42.75" x14ac:dyDescent="0.4">
      <c r="A49" s="49"/>
      <c r="B49" s="52"/>
      <c r="C49" s="50"/>
      <c r="D49" s="51"/>
      <c r="E49" s="76"/>
      <c r="F49" s="55" t="s">
        <v>145</v>
      </c>
      <c r="G49" s="161"/>
    </row>
    <row r="50" spans="1:7" ht="28.5" x14ac:dyDescent="0.4">
      <c r="A50" s="49"/>
      <c r="B50" s="52"/>
      <c r="C50" s="50"/>
      <c r="D50" s="51"/>
      <c r="E50" s="76"/>
      <c r="F50" s="55" t="s">
        <v>146</v>
      </c>
      <c r="G50" s="161"/>
    </row>
    <row r="51" spans="1:7" ht="42.75" x14ac:dyDescent="0.4">
      <c r="A51" s="49"/>
      <c r="B51" s="52"/>
      <c r="C51" s="50"/>
      <c r="D51" s="34"/>
      <c r="E51" s="105"/>
      <c r="F51" s="54" t="s">
        <v>147</v>
      </c>
      <c r="G51" s="156"/>
    </row>
    <row r="52" spans="1:7" ht="18" customHeight="1" x14ac:dyDescent="0.4">
      <c r="A52" s="49"/>
      <c r="B52" s="52"/>
      <c r="C52" s="50"/>
      <c r="D52" s="51" t="s">
        <v>21</v>
      </c>
      <c r="E52" s="20"/>
      <c r="F52" s="25"/>
      <c r="G52" s="85">
        <f>SUM(G53:G53)</f>
        <v>898600</v>
      </c>
    </row>
    <row r="53" spans="1:7" ht="52.15" customHeight="1" x14ac:dyDescent="0.4">
      <c r="A53" s="49"/>
      <c r="B53" s="52"/>
      <c r="C53" s="23"/>
      <c r="D53" s="51"/>
      <c r="E53" s="100"/>
      <c r="F53" s="64" t="s">
        <v>176</v>
      </c>
      <c r="G53" s="71">
        <v>898600</v>
      </c>
    </row>
    <row r="54" spans="1:7" ht="18" customHeight="1" x14ac:dyDescent="0.4">
      <c r="A54" s="49"/>
      <c r="B54" s="52"/>
      <c r="C54" s="50" t="s">
        <v>22</v>
      </c>
      <c r="D54" s="16"/>
      <c r="E54" s="17"/>
      <c r="F54" s="27"/>
      <c r="G54" s="84">
        <f>SUM(G55,G57,G59)</f>
        <v>94400</v>
      </c>
    </row>
    <row r="55" spans="1:7" ht="18" customHeight="1" x14ac:dyDescent="0.4">
      <c r="A55" s="49"/>
      <c r="B55" s="52"/>
      <c r="C55" s="50"/>
      <c r="D55" s="51" t="s">
        <v>261</v>
      </c>
      <c r="E55" s="20"/>
      <c r="F55" s="25"/>
      <c r="G55" s="85">
        <f>SUM(G56:G56)</f>
        <v>94400</v>
      </c>
    </row>
    <row r="56" spans="1:7" ht="28.15" customHeight="1" x14ac:dyDescent="0.4">
      <c r="A56" s="49"/>
      <c r="B56" s="52"/>
      <c r="C56" s="50"/>
      <c r="D56" s="34"/>
      <c r="E56" s="102"/>
      <c r="F56" s="61" t="s">
        <v>218</v>
      </c>
      <c r="G56" s="88">
        <v>94400</v>
      </c>
    </row>
    <row r="57" spans="1:7" ht="18" customHeight="1" x14ac:dyDescent="0.4">
      <c r="A57" s="49"/>
      <c r="B57" s="52"/>
      <c r="C57" s="50"/>
      <c r="D57" s="51" t="s">
        <v>23</v>
      </c>
      <c r="E57" s="20"/>
      <c r="F57" s="25"/>
      <c r="G57" s="85">
        <f>SUM(G58:G58)</f>
        <v>0</v>
      </c>
    </row>
    <row r="58" spans="1:7" ht="22.5" customHeight="1" x14ac:dyDescent="0.4">
      <c r="A58" s="49"/>
      <c r="B58" s="52"/>
      <c r="C58" s="50"/>
      <c r="D58" s="34"/>
      <c r="E58" s="102" t="s">
        <v>288</v>
      </c>
      <c r="F58" s="61" t="s">
        <v>218</v>
      </c>
      <c r="G58" s="92" t="s">
        <v>309</v>
      </c>
    </row>
    <row r="59" spans="1:7" ht="18" customHeight="1" x14ac:dyDescent="0.4">
      <c r="A59" s="49"/>
      <c r="B59" s="52"/>
      <c r="C59" s="50"/>
      <c r="D59" s="51" t="s">
        <v>24</v>
      </c>
      <c r="E59" s="20"/>
      <c r="F59" s="25"/>
      <c r="G59" s="85">
        <f>SUM(G60:G60)</f>
        <v>0</v>
      </c>
    </row>
    <row r="60" spans="1:7" ht="24.75" customHeight="1" x14ac:dyDescent="0.4">
      <c r="A60" s="49"/>
      <c r="B60" s="52"/>
      <c r="C60" s="23"/>
      <c r="D60" s="34"/>
      <c r="E60" s="104" t="s">
        <v>289</v>
      </c>
      <c r="F60" s="98" t="s">
        <v>218</v>
      </c>
      <c r="G60" s="93" t="s">
        <v>309</v>
      </c>
    </row>
    <row r="61" spans="1:7" ht="18" customHeight="1" x14ac:dyDescent="0.4">
      <c r="A61" s="49"/>
      <c r="B61" s="52"/>
      <c r="C61" s="50" t="s">
        <v>25</v>
      </c>
      <c r="D61" s="16"/>
      <c r="E61" s="17"/>
      <c r="F61" s="27"/>
      <c r="G61" s="84">
        <f>SUM(G62)</f>
        <v>500850</v>
      </c>
    </row>
    <row r="62" spans="1:7" ht="18" customHeight="1" x14ac:dyDescent="0.4">
      <c r="A62" s="49"/>
      <c r="B62" s="52"/>
      <c r="C62" s="50"/>
      <c r="D62" s="51" t="s">
        <v>26</v>
      </c>
      <c r="E62" s="20"/>
      <c r="F62" s="25"/>
      <c r="G62" s="85">
        <f>SUM(G63:G64)</f>
        <v>500850</v>
      </c>
    </row>
    <row r="63" spans="1:7" ht="28.5" x14ac:dyDescent="0.4">
      <c r="A63" s="49"/>
      <c r="B63" s="52"/>
      <c r="C63" s="50"/>
      <c r="D63" s="51"/>
      <c r="E63" s="102"/>
      <c r="F63" s="97" t="s">
        <v>219</v>
      </c>
      <c r="G63" s="155">
        <v>500850</v>
      </c>
    </row>
    <row r="64" spans="1:7" ht="36" customHeight="1" x14ac:dyDescent="0.4">
      <c r="A64" s="49"/>
      <c r="B64" s="26"/>
      <c r="C64" s="23"/>
      <c r="D64" s="34"/>
      <c r="E64" s="107"/>
      <c r="F64" s="54" t="s">
        <v>220</v>
      </c>
      <c r="G64" s="156"/>
    </row>
    <row r="65" spans="1:7" ht="21.6" customHeight="1" x14ac:dyDescent="0.4">
      <c r="A65" s="49"/>
      <c r="B65" s="52" t="s">
        <v>243</v>
      </c>
      <c r="C65" s="28"/>
      <c r="D65" s="28"/>
      <c r="E65" s="11"/>
      <c r="F65" s="8"/>
      <c r="G65" s="83">
        <f>SUM(G66,G73,G80)</f>
        <v>629381</v>
      </c>
    </row>
    <row r="66" spans="1:7" ht="18" customHeight="1" x14ac:dyDescent="0.4">
      <c r="A66" s="49"/>
      <c r="B66" s="52"/>
      <c r="C66" s="50" t="s">
        <v>27</v>
      </c>
      <c r="D66" s="16"/>
      <c r="E66" s="17"/>
      <c r="F66" s="27"/>
      <c r="G66" s="84">
        <f>SUM(G67,G70)</f>
        <v>475538</v>
      </c>
    </row>
    <row r="67" spans="1:7" ht="18" customHeight="1" x14ac:dyDescent="0.4">
      <c r="A67" s="49"/>
      <c r="B67" s="52"/>
      <c r="C67" s="50"/>
      <c r="D67" s="29" t="s">
        <v>28</v>
      </c>
      <c r="E67" s="20"/>
      <c r="F67" s="25"/>
      <c r="G67" s="85">
        <f>SUM(G68:G69)</f>
        <v>153000</v>
      </c>
    </row>
    <row r="68" spans="1:7" ht="49.9" customHeight="1" x14ac:dyDescent="0.4">
      <c r="A68" s="49"/>
      <c r="B68" s="52"/>
      <c r="C68" s="50"/>
      <c r="D68" s="51"/>
      <c r="E68" s="100"/>
      <c r="F68" s="97" t="s">
        <v>301</v>
      </c>
      <c r="G68" s="155">
        <v>153000</v>
      </c>
    </row>
    <row r="69" spans="1:7" ht="30" customHeight="1" x14ac:dyDescent="0.4">
      <c r="A69" s="49"/>
      <c r="B69" s="52"/>
      <c r="C69" s="50"/>
      <c r="D69" s="51"/>
      <c r="E69" s="105"/>
      <c r="F69" s="54" t="s">
        <v>221</v>
      </c>
      <c r="G69" s="156"/>
    </row>
    <row r="70" spans="1:7" ht="18" customHeight="1" x14ac:dyDescent="0.4">
      <c r="A70" s="49"/>
      <c r="B70" s="52"/>
      <c r="C70" s="50"/>
      <c r="D70" s="29" t="s">
        <v>29</v>
      </c>
      <c r="E70" s="30"/>
      <c r="F70" s="31"/>
      <c r="G70" s="90">
        <f>SUM(G71:G72)</f>
        <v>322538</v>
      </c>
    </row>
    <row r="71" spans="1:7" ht="49.5" customHeight="1" x14ac:dyDescent="0.4">
      <c r="A71" s="49"/>
      <c r="B71" s="52"/>
      <c r="C71" s="50"/>
      <c r="D71" s="51"/>
      <c r="E71" s="100"/>
      <c r="F71" s="61" t="s">
        <v>303</v>
      </c>
      <c r="G71" s="157">
        <v>322538</v>
      </c>
    </row>
    <row r="72" spans="1:7" ht="32.25" customHeight="1" x14ac:dyDescent="0.4">
      <c r="A72" s="49"/>
      <c r="B72" s="52"/>
      <c r="C72" s="23"/>
      <c r="D72" s="51"/>
      <c r="E72" s="76"/>
      <c r="F72" s="55" t="s">
        <v>222</v>
      </c>
      <c r="G72" s="158"/>
    </row>
    <row r="73" spans="1:7" ht="18" customHeight="1" x14ac:dyDescent="0.4">
      <c r="A73" s="49"/>
      <c r="B73" s="52"/>
      <c r="C73" s="50" t="s">
        <v>30</v>
      </c>
      <c r="D73" s="16"/>
      <c r="E73" s="17"/>
      <c r="F73" s="27"/>
      <c r="G73" s="84">
        <f>SUM(G74,G76,G78)</f>
        <v>153843</v>
      </c>
    </row>
    <row r="74" spans="1:7" ht="18" customHeight="1" x14ac:dyDescent="0.4">
      <c r="A74" s="49"/>
      <c r="B74" s="52"/>
      <c r="C74" s="50"/>
      <c r="D74" s="51" t="s">
        <v>262</v>
      </c>
      <c r="E74" s="20"/>
      <c r="F74" s="25"/>
      <c r="G74" s="85">
        <f>SUM(G75:G75)</f>
        <v>153843</v>
      </c>
    </row>
    <row r="75" spans="1:7" ht="33.75" customHeight="1" x14ac:dyDescent="0.4">
      <c r="A75" s="49"/>
      <c r="B75" s="52"/>
      <c r="C75" s="50"/>
      <c r="D75" s="22"/>
      <c r="E75" s="100"/>
      <c r="F75" s="61" t="s">
        <v>223</v>
      </c>
      <c r="G75" s="86">
        <v>153843</v>
      </c>
    </row>
    <row r="76" spans="1:7" ht="18" customHeight="1" x14ac:dyDescent="0.4">
      <c r="A76" s="49"/>
      <c r="B76" s="52"/>
      <c r="C76" s="50"/>
      <c r="D76" s="51" t="s">
        <v>31</v>
      </c>
      <c r="E76" s="20"/>
      <c r="F76" s="25"/>
      <c r="G76" s="85">
        <f>SUM(G77:G77)</f>
        <v>0</v>
      </c>
    </row>
    <row r="77" spans="1:7" x14ac:dyDescent="0.4">
      <c r="A77" s="49"/>
      <c r="B77" s="52"/>
      <c r="C77" s="53"/>
      <c r="D77" s="22"/>
      <c r="E77" s="100"/>
      <c r="F77" s="60"/>
      <c r="G77" s="92" t="s">
        <v>309</v>
      </c>
    </row>
    <row r="78" spans="1:7" ht="18" customHeight="1" x14ac:dyDescent="0.4">
      <c r="A78" s="49"/>
      <c r="B78" s="52"/>
      <c r="C78" s="50"/>
      <c r="D78" s="51" t="s">
        <v>32</v>
      </c>
      <c r="E78" s="20"/>
      <c r="F78" s="25"/>
      <c r="G78" s="85">
        <f>SUM(G79:G79)</f>
        <v>0</v>
      </c>
    </row>
    <row r="79" spans="1:7" x14ac:dyDescent="0.4">
      <c r="A79" s="49"/>
      <c r="B79" s="52"/>
      <c r="C79" s="23"/>
      <c r="D79" s="51"/>
      <c r="E79" s="100"/>
      <c r="F79" s="60"/>
      <c r="G79" s="92" t="s">
        <v>309</v>
      </c>
    </row>
    <row r="80" spans="1:7" ht="18" customHeight="1" x14ac:dyDescent="0.4">
      <c r="A80" s="49"/>
      <c r="B80" s="52"/>
      <c r="C80" s="50" t="s">
        <v>33</v>
      </c>
      <c r="D80" s="16"/>
      <c r="E80" s="17"/>
      <c r="F80" s="27"/>
      <c r="G80" s="84">
        <f>SUM(G81,G84)</f>
        <v>0</v>
      </c>
    </row>
    <row r="81" spans="1:7" ht="18" customHeight="1" x14ac:dyDescent="0.4">
      <c r="A81" s="49"/>
      <c r="B81" s="52"/>
      <c r="C81" s="50"/>
      <c r="D81" s="51" t="s">
        <v>34</v>
      </c>
      <c r="E81" s="20"/>
      <c r="F81" s="25"/>
      <c r="G81" s="85">
        <f>SUM(G82:G83)</f>
        <v>0</v>
      </c>
    </row>
    <row r="82" spans="1:7" ht="39.75" customHeight="1" x14ac:dyDescent="0.4">
      <c r="A82" s="49"/>
      <c r="B82" s="52"/>
      <c r="C82" s="50"/>
      <c r="D82" s="51"/>
      <c r="E82" s="102" t="s">
        <v>148</v>
      </c>
      <c r="F82" s="61" t="s">
        <v>219</v>
      </c>
      <c r="G82" s="159" t="s">
        <v>309</v>
      </c>
    </row>
    <row r="83" spans="1:7" ht="35.25" customHeight="1" x14ac:dyDescent="0.4">
      <c r="A83" s="49"/>
      <c r="B83" s="52"/>
      <c r="C83" s="50"/>
      <c r="D83" s="22"/>
      <c r="E83" s="103" t="s">
        <v>148</v>
      </c>
      <c r="F83" s="63" t="s">
        <v>220</v>
      </c>
      <c r="G83" s="160"/>
    </row>
    <row r="84" spans="1:7" ht="18" customHeight="1" x14ac:dyDescent="0.4">
      <c r="A84" s="49"/>
      <c r="B84" s="52"/>
      <c r="C84" s="50"/>
      <c r="D84" s="51" t="s">
        <v>291</v>
      </c>
      <c r="E84" s="20"/>
      <c r="F84" s="25"/>
      <c r="G84" s="85">
        <f>SUM(G85:G85)</f>
        <v>0</v>
      </c>
    </row>
    <row r="85" spans="1:7" ht="21" customHeight="1" x14ac:dyDescent="0.4">
      <c r="A85" s="35"/>
      <c r="B85" s="26"/>
      <c r="C85" s="95"/>
      <c r="D85" s="22"/>
      <c r="E85" s="104"/>
      <c r="F85" s="98"/>
      <c r="G85" s="93" t="s">
        <v>309</v>
      </c>
    </row>
    <row r="86" spans="1:7" ht="21.6" customHeight="1" x14ac:dyDescent="0.4">
      <c r="A86" s="3" t="s">
        <v>35</v>
      </c>
      <c r="B86" s="4"/>
      <c r="C86" s="4"/>
      <c r="D86" s="4"/>
      <c r="E86" s="6"/>
      <c r="F86" s="2"/>
      <c r="G86" s="82">
        <f>SUM(G87,G128,G141)</f>
        <v>2603635</v>
      </c>
    </row>
    <row r="87" spans="1:7" ht="21.6" customHeight="1" x14ac:dyDescent="0.4">
      <c r="A87" s="49"/>
      <c r="B87" s="52" t="s">
        <v>244</v>
      </c>
      <c r="C87" s="10"/>
      <c r="D87" s="10"/>
      <c r="E87" s="32"/>
      <c r="F87" s="33"/>
      <c r="G87" s="83">
        <f>SUM(G88,G95,G100,G105,G119,G124)</f>
        <v>2282901</v>
      </c>
    </row>
    <row r="88" spans="1:7" ht="18" customHeight="1" x14ac:dyDescent="0.4">
      <c r="A88" s="49"/>
      <c r="B88" s="52"/>
      <c r="C88" s="50" t="s">
        <v>36</v>
      </c>
      <c r="D88" s="16"/>
      <c r="E88" s="17"/>
      <c r="F88" s="27"/>
      <c r="G88" s="84">
        <f>SUM(G89)</f>
        <v>214261</v>
      </c>
    </row>
    <row r="89" spans="1:7" ht="18" customHeight="1" x14ac:dyDescent="0.4">
      <c r="A89" s="49"/>
      <c r="B89" s="52"/>
      <c r="C89" s="50"/>
      <c r="D89" s="51" t="s">
        <v>263</v>
      </c>
      <c r="E89" s="20"/>
      <c r="F89" s="25"/>
      <c r="G89" s="85">
        <f>SUM(G90:G94)</f>
        <v>214261</v>
      </c>
    </row>
    <row r="90" spans="1:7" ht="28.5" x14ac:dyDescent="0.4">
      <c r="A90" s="49"/>
      <c r="B90" s="52"/>
      <c r="C90" s="50"/>
      <c r="D90" s="51"/>
      <c r="E90" s="102"/>
      <c r="F90" s="61" t="s">
        <v>178</v>
      </c>
      <c r="G90" s="155">
        <v>214261</v>
      </c>
    </row>
    <row r="91" spans="1:7" ht="27" customHeight="1" x14ac:dyDescent="0.4">
      <c r="A91" s="49"/>
      <c r="B91" s="52"/>
      <c r="C91" s="50"/>
      <c r="D91" s="51"/>
      <c r="E91" s="128"/>
      <c r="F91" s="140" t="s">
        <v>259</v>
      </c>
      <c r="G91" s="161"/>
    </row>
    <row r="92" spans="1:7" x14ac:dyDescent="0.4">
      <c r="A92" s="49"/>
      <c r="B92" s="52"/>
      <c r="C92" s="50"/>
      <c r="D92" s="51"/>
      <c r="E92" s="128"/>
      <c r="F92" s="140"/>
      <c r="G92" s="161"/>
    </row>
    <row r="93" spans="1:7" ht="35.25" customHeight="1" x14ac:dyDescent="0.4">
      <c r="A93" s="49"/>
      <c r="B93" s="52"/>
      <c r="C93" s="53"/>
      <c r="D93" s="51"/>
      <c r="E93" s="76"/>
      <c r="F93" s="55" t="s">
        <v>200</v>
      </c>
      <c r="G93" s="161"/>
    </row>
    <row r="94" spans="1:7" ht="57" x14ac:dyDescent="0.4">
      <c r="A94" s="49"/>
      <c r="B94" s="52"/>
      <c r="C94" s="23"/>
      <c r="D94" s="51"/>
      <c r="E94" s="105"/>
      <c r="F94" s="54" t="s">
        <v>199</v>
      </c>
      <c r="G94" s="156"/>
    </row>
    <row r="95" spans="1:7" ht="18" customHeight="1" x14ac:dyDescent="0.4">
      <c r="A95" s="49"/>
      <c r="B95" s="52"/>
      <c r="C95" s="50" t="s">
        <v>38</v>
      </c>
      <c r="D95" s="16"/>
      <c r="E95" s="17"/>
      <c r="F95" s="27"/>
      <c r="G95" s="84">
        <f>SUM(G96,G98)</f>
        <v>235125</v>
      </c>
    </row>
    <row r="96" spans="1:7" ht="18" customHeight="1" x14ac:dyDescent="0.4">
      <c r="A96" s="49"/>
      <c r="B96" s="52"/>
      <c r="C96" s="50"/>
      <c r="D96" s="51" t="s">
        <v>39</v>
      </c>
      <c r="E96" s="20"/>
      <c r="F96" s="25"/>
      <c r="G96" s="85">
        <f>SUM(G97:G97)</f>
        <v>42150</v>
      </c>
    </row>
    <row r="97" spans="1:7" ht="31.15" customHeight="1" x14ac:dyDescent="0.4">
      <c r="A97" s="49"/>
      <c r="B97" s="52"/>
      <c r="C97" s="53"/>
      <c r="D97" s="34"/>
      <c r="E97" s="100"/>
      <c r="F97" s="61" t="s">
        <v>224</v>
      </c>
      <c r="G97" s="88">
        <v>42150</v>
      </c>
    </row>
    <row r="98" spans="1:7" ht="18" customHeight="1" x14ac:dyDescent="0.4">
      <c r="A98" s="49"/>
      <c r="B98" s="52"/>
      <c r="C98" s="50"/>
      <c r="D98" s="51" t="s">
        <v>40</v>
      </c>
      <c r="E98" s="20"/>
      <c r="F98" s="25"/>
      <c r="G98" s="85">
        <f>SUM(G99:G99)</f>
        <v>192975</v>
      </c>
    </row>
    <row r="99" spans="1:7" ht="30" customHeight="1" x14ac:dyDescent="0.4">
      <c r="A99" s="49"/>
      <c r="B99" s="52"/>
      <c r="C99" s="23"/>
      <c r="D99" s="51"/>
      <c r="E99" s="100"/>
      <c r="F99" s="61" t="s">
        <v>225</v>
      </c>
      <c r="G99" s="69">
        <v>192975</v>
      </c>
    </row>
    <row r="100" spans="1:7" ht="18" customHeight="1" x14ac:dyDescent="0.4">
      <c r="A100" s="49"/>
      <c r="B100" s="52"/>
      <c r="C100" s="50" t="s">
        <v>41</v>
      </c>
      <c r="D100" s="16"/>
      <c r="E100" s="17"/>
      <c r="F100" s="27"/>
      <c r="G100" s="84">
        <f>SUM(G101,G103)</f>
        <v>0</v>
      </c>
    </row>
    <row r="101" spans="1:7" ht="18" customHeight="1" x14ac:dyDescent="0.4">
      <c r="A101" s="49"/>
      <c r="B101" s="52"/>
      <c r="C101" s="50"/>
      <c r="D101" s="51" t="s">
        <v>42</v>
      </c>
      <c r="E101" s="20"/>
      <c r="F101" s="25"/>
      <c r="G101" s="85">
        <f>SUM(G102:G102)</f>
        <v>0</v>
      </c>
    </row>
    <row r="102" spans="1:7" x14ac:dyDescent="0.4">
      <c r="A102" s="49"/>
      <c r="B102" s="52"/>
      <c r="C102" s="53"/>
      <c r="D102" s="34"/>
      <c r="E102" s="102"/>
      <c r="F102" s="61"/>
      <c r="G102" s="92" t="s">
        <v>309</v>
      </c>
    </row>
    <row r="103" spans="1:7" ht="18" customHeight="1" x14ac:dyDescent="0.4">
      <c r="A103" s="49"/>
      <c r="B103" s="52"/>
      <c r="C103" s="50"/>
      <c r="D103" s="51" t="s">
        <v>43</v>
      </c>
      <c r="E103" s="20"/>
      <c r="F103" s="25"/>
      <c r="G103" s="85">
        <f>SUM(G104:G104)</f>
        <v>0</v>
      </c>
    </row>
    <row r="104" spans="1:7" ht="42.75" x14ac:dyDescent="0.4">
      <c r="A104" s="49"/>
      <c r="B104" s="52"/>
      <c r="C104" s="23"/>
      <c r="D104" s="51"/>
      <c r="E104" s="100" t="s">
        <v>290</v>
      </c>
      <c r="F104" s="56" t="s">
        <v>212</v>
      </c>
      <c r="G104" s="92" t="s">
        <v>309</v>
      </c>
    </row>
    <row r="105" spans="1:7" ht="18" customHeight="1" x14ac:dyDescent="0.4">
      <c r="A105" s="49"/>
      <c r="B105" s="52"/>
      <c r="C105" s="50" t="s">
        <v>44</v>
      </c>
      <c r="D105" s="16"/>
      <c r="E105" s="17"/>
      <c r="F105" s="27"/>
      <c r="G105" s="84">
        <f>SUM(G106,G114)</f>
        <v>1733015</v>
      </c>
    </row>
    <row r="106" spans="1:7" ht="18" customHeight="1" x14ac:dyDescent="0.4">
      <c r="A106" s="49"/>
      <c r="B106" s="52"/>
      <c r="C106" s="50"/>
      <c r="D106" s="51" t="s">
        <v>45</v>
      </c>
      <c r="E106" s="20"/>
      <c r="F106" s="25"/>
      <c r="G106" s="85">
        <f>SUM(G107:G113)</f>
        <v>1241805</v>
      </c>
    </row>
    <row r="107" spans="1:7" ht="42.75" x14ac:dyDescent="0.4">
      <c r="A107" s="49"/>
      <c r="B107" s="52"/>
      <c r="C107" s="50"/>
      <c r="D107" s="51"/>
      <c r="E107" s="102"/>
      <c r="F107" s="55" t="s">
        <v>226</v>
      </c>
      <c r="G107" s="157">
        <v>1241805</v>
      </c>
    </row>
    <row r="108" spans="1:7" ht="44.45" customHeight="1" x14ac:dyDescent="0.4">
      <c r="A108" s="49"/>
      <c r="B108" s="52"/>
      <c r="C108" s="50"/>
      <c r="D108" s="51"/>
      <c r="E108" s="76"/>
      <c r="F108" s="55" t="s">
        <v>149</v>
      </c>
      <c r="G108" s="162"/>
    </row>
    <row r="109" spans="1:7" ht="28.15" customHeight="1" x14ac:dyDescent="0.4">
      <c r="A109" s="49"/>
      <c r="B109" s="52"/>
      <c r="C109" s="50"/>
      <c r="D109" s="51"/>
      <c r="E109" s="76"/>
      <c r="F109" s="55" t="s">
        <v>150</v>
      </c>
      <c r="G109" s="162"/>
    </row>
    <row r="110" spans="1:7" ht="28.5" x14ac:dyDescent="0.4">
      <c r="A110" s="49"/>
      <c r="B110" s="52"/>
      <c r="C110" s="50"/>
      <c r="D110" s="51"/>
      <c r="E110" s="103"/>
      <c r="F110" s="63" t="s">
        <v>227</v>
      </c>
      <c r="G110" s="162"/>
    </row>
    <row r="111" spans="1:7" ht="28.5" x14ac:dyDescent="0.4">
      <c r="A111" s="49"/>
      <c r="B111" s="52"/>
      <c r="C111" s="50"/>
      <c r="D111" s="51"/>
      <c r="E111" s="76"/>
      <c r="F111" s="55" t="s">
        <v>228</v>
      </c>
      <c r="G111" s="162"/>
    </row>
    <row r="112" spans="1:7" ht="25.9" customHeight="1" x14ac:dyDescent="0.4">
      <c r="A112" s="49"/>
      <c r="B112" s="52"/>
      <c r="C112" s="50"/>
      <c r="D112" s="51"/>
      <c r="E112" s="76"/>
      <c r="F112" s="55" t="s">
        <v>229</v>
      </c>
      <c r="G112" s="162"/>
    </row>
    <row r="113" spans="1:7" ht="42.75" x14ac:dyDescent="0.4">
      <c r="A113" s="49"/>
      <c r="B113" s="52"/>
      <c r="C113" s="50"/>
      <c r="D113" s="34"/>
      <c r="E113" s="105"/>
      <c r="F113" s="54" t="s">
        <v>230</v>
      </c>
      <c r="G113" s="158"/>
    </row>
    <row r="114" spans="1:7" ht="18" customHeight="1" x14ac:dyDescent="0.4">
      <c r="A114" s="49"/>
      <c r="B114" s="52"/>
      <c r="C114" s="50"/>
      <c r="D114" s="51" t="s">
        <v>46</v>
      </c>
      <c r="E114" s="20"/>
      <c r="F114" s="25"/>
      <c r="G114" s="85">
        <f>SUM(G115:G118)</f>
        <v>491210</v>
      </c>
    </row>
    <row r="115" spans="1:7" ht="26.45" customHeight="1" x14ac:dyDescent="0.4">
      <c r="A115" s="49"/>
      <c r="B115" s="52"/>
      <c r="C115" s="50"/>
      <c r="D115" s="51"/>
      <c r="E115" s="102"/>
      <c r="F115" s="55" t="s">
        <v>231</v>
      </c>
      <c r="G115" s="155">
        <v>491210</v>
      </c>
    </row>
    <row r="116" spans="1:7" ht="30" x14ac:dyDescent="0.4">
      <c r="A116" s="49"/>
      <c r="B116" s="52"/>
      <c r="C116" s="53"/>
      <c r="D116" s="51"/>
      <c r="E116" s="76"/>
      <c r="F116" s="99" t="s">
        <v>285</v>
      </c>
      <c r="G116" s="161"/>
    </row>
    <row r="117" spans="1:7" ht="28.5" x14ac:dyDescent="0.4">
      <c r="A117" s="49"/>
      <c r="B117" s="52"/>
      <c r="C117" s="50"/>
      <c r="D117" s="51"/>
      <c r="E117" s="76"/>
      <c r="F117" s="55" t="s">
        <v>284</v>
      </c>
      <c r="G117" s="161"/>
    </row>
    <row r="118" spans="1:7" ht="42.75" x14ac:dyDescent="0.4">
      <c r="A118" s="49"/>
      <c r="B118" s="52"/>
      <c r="C118" s="23"/>
      <c r="D118" s="34"/>
      <c r="E118" s="105" t="s">
        <v>290</v>
      </c>
      <c r="F118" s="54" t="s">
        <v>230</v>
      </c>
      <c r="G118" s="156"/>
    </row>
    <row r="119" spans="1:7" ht="18" customHeight="1" x14ac:dyDescent="0.4">
      <c r="A119" s="49"/>
      <c r="B119" s="52"/>
      <c r="C119" s="50" t="s">
        <v>47</v>
      </c>
      <c r="D119" s="16"/>
      <c r="E119" s="17"/>
      <c r="F119" s="27"/>
      <c r="G119" s="84">
        <f>SUM(G120,G122)</f>
        <v>0</v>
      </c>
    </row>
    <row r="120" spans="1:7" ht="18" customHeight="1" x14ac:dyDescent="0.4">
      <c r="A120" s="49"/>
      <c r="B120" s="52"/>
      <c r="C120" s="50"/>
      <c r="D120" s="51" t="s">
        <v>48</v>
      </c>
      <c r="E120" s="20"/>
      <c r="F120" s="25"/>
      <c r="G120" s="85">
        <f>SUM(G121:G121)</f>
        <v>0</v>
      </c>
    </row>
    <row r="121" spans="1:7" ht="42.75" x14ac:dyDescent="0.4">
      <c r="A121" s="49"/>
      <c r="B121" s="52"/>
      <c r="C121" s="53"/>
      <c r="D121" s="34"/>
      <c r="E121" s="102" t="s">
        <v>290</v>
      </c>
      <c r="F121" s="55" t="s">
        <v>230</v>
      </c>
      <c r="G121" s="92" t="s">
        <v>309</v>
      </c>
    </row>
    <row r="122" spans="1:7" ht="18" customHeight="1" x14ac:dyDescent="0.4">
      <c r="A122" s="49"/>
      <c r="B122" s="52"/>
      <c r="C122" s="50"/>
      <c r="D122" s="51" t="s">
        <v>49</v>
      </c>
      <c r="E122" s="20"/>
      <c r="F122" s="25"/>
      <c r="G122" s="85">
        <f>SUM(G123:G123)</f>
        <v>0</v>
      </c>
    </row>
    <row r="123" spans="1:7" x14ac:dyDescent="0.4">
      <c r="A123" s="49"/>
      <c r="B123" s="52"/>
      <c r="C123" s="23"/>
      <c r="D123" s="51"/>
      <c r="E123" s="102"/>
      <c r="F123" s="61"/>
      <c r="G123" s="92" t="s">
        <v>309</v>
      </c>
    </row>
    <row r="124" spans="1:7" ht="18" customHeight="1" x14ac:dyDescent="0.4">
      <c r="A124" s="49"/>
      <c r="B124" s="52"/>
      <c r="C124" s="50" t="s">
        <v>50</v>
      </c>
      <c r="D124" s="16"/>
      <c r="E124" s="17"/>
      <c r="F124" s="27"/>
      <c r="G124" s="84">
        <f>SUM(G125)</f>
        <v>100500</v>
      </c>
    </row>
    <row r="125" spans="1:7" ht="18" customHeight="1" x14ac:dyDescent="0.4">
      <c r="A125" s="49"/>
      <c r="B125" s="52"/>
      <c r="C125" s="50"/>
      <c r="D125" s="51" t="s">
        <v>51</v>
      </c>
      <c r="E125" s="20"/>
      <c r="F125" s="25"/>
      <c r="G125" s="85">
        <f>SUM(G126:G127)</f>
        <v>100500</v>
      </c>
    </row>
    <row r="126" spans="1:7" ht="28.5" x14ac:dyDescent="0.4">
      <c r="A126" s="49"/>
      <c r="B126" s="52"/>
      <c r="C126" s="50"/>
      <c r="D126" s="51"/>
      <c r="E126" s="102"/>
      <c r="F126" s="61" t="s">
        <v>232</v>
      </c>
      <c r="G126" s="157">
        <v>100500</v>
      </c>
    </row>
    <row r="127" spans="1:7" ht="18.75" customHeight="1" x14ac:dyDescent="0.4">
      <c r="A127" s="49"/>
      <c r="B127" s="26"/>
      <c r="C127" s="95"/>
      <c r="D127" s="34"/>
      <c r="E127" s="103"/>
      <c r="F127" s="70" t="s">
        <v>240</v>
      </c>
      <c r="G127" s="158"/>
    </row>
    <row r="128" spans="1:7" ht="21.6" customHeight="1" x14ac:dyDescent="0.4">
      <c r="A128" s="49"/>
      <c r="B128" s="52" t="s">
        <v>245</v>
      </c>
      <c r="C128" s="28"/>
      <c r="D128" s="28"/>
      <c r="E128" s="11"/>
      <c r="F128" s="8"/>
      <c r="G128" s="83">
        <f>SUM(G129,G138)</f>
        <v>320734</v>
      </c>
    </row>
    <row r="129" spans="1:7" ht="18" customHeight="1" x14ac:dyDescent="0.4">
      <c r="A129" s="49"/>
      <c r="B129" s="52"/>
      <c r="C129" s="50" t="s">
        <v>52</v>
      </c>
      <c r="D129" s="16"/>
      <c r="E129" s="17"/>
      <c r="F129" s="27"/>
      <c r="G129" s="84">
        <f>SUM(G130,G136)</f>
        <v>320734</v>
      </c>
    </row>
    <row r="130" spans="1:7" ht="18" customHeight="1" x14ac:dyDescent="0.4">
      <c r="A130" s="49"/>
      <c r="B130" s="52"/>
      <c r="C130" s="50"/>
      <c r="D130" s="51" t="s">
        <v>53</v>
      </c>
      <c r="E130" s="20"/>
      <c r="F130" s="25"/>
      <c r="G130" s="85">
        <f>SUM(G131:G135)</f>
        <v>320734</v>
      </c>
    </row>
    <row r="131" spans="1:7" ht="49.15" customHeight="1" x14ac:dyDescent="0.4">
      <c r="A131" s="49"/>
      <c r="B131" s="52"/>
      <c r="C131" s="50"/>
      <c r="D131" s="51"/>
      <c r="E131" s="102" t="s">
        <v>290</v>
      </c>
      <c r="F131" s="55" t="s">
        <v>230</v>
      </c>
      <c r="G131" s="155">
        <v>320734</v>
      </c>
    </row>
    <row r="132" spans="1:7" ht="49.15" customHeight="1" x14ac:dyDescent="0.4">
      <c r="A132" s="49"/>
      <c r="B132" s="52"/>
      <c r="C132" s="50"/>
      <c r="D132" s="51"/>
      <c r="E132" s="106"/>
      <c r="F132" s="60" t="s">
        <v>233</v>
      </c>
      <c r="G132" s="161"/>
    </row>
    <row r="133" spans="1:7" ht="42.75" x14ac:dyDescent="0.4">
      <c r="A133" s="49"/>
      <c r="B133" s="52"/>
      <c r="C133" s="50"/>
      <c r="D133" s="51"/>
      <c r="E133" s="106" t="s">
        <v>290</v>
      </c>
      <c r="F133" s="55" t="s">
        <v>226</v>
      </c>
      <c r="G133" s="161"/>
    </row>
    <row r="134" spans="1:7" ht="28.5" x14ac:dyDescent="0.4">
      <c r="A134" s="49"/>
      <c r="B134" s="52"/>
      <c r="C134" s="53"/>
      <c r="D134" s="51"/>
      <c r="E134" s="76"/>
      <c r="F134" s="55" t="s">
        <v>151</v>
      </c>
      <c r="G134" s="161"/>
    </row>
    <row r="135" spans="1:7" ht="47.45" customHeight="1" x14ac:dyDescent="0.4">
      <c r="A135" s="49"/>
      <c r="B135" s="52"/>
      <c r="C135" s="53"/>
      <c r="D135" s="34"/>
      <c r="E135" s="107"/>
      <c r="F135" s="62" t="s">
        <v>234</v>
      </c>
      <c r="G135" s="156"/>
    </row>
    <row r="136" spans="1:7" ht="18" customHeight="1" x14ac:dyDescent="0.4">
      <c r="A136" s="49"/>
      <c r="B136" s="52"/>
      <c r="C136" s="50"/>
      <c r="D136" s="51" t="s">
        <v>54</v>
      </c>
      <c r="E136" s="20"/>
      <c r="F136" s="25"/>
      <c r="G136" s="85">
        <f>SUM(G137:G137)</f>
        <v>0</v>
      </c>
    </row>
    <row r="137" spans="1:7" ht="45.6" customHeight="1" x14ac:dyDescent="0.4">
      <c r="A137" s="49"/>
      <c r="B137" s="52"/>
      <c r="C137" s="23"/>
      <c r="D137" s="51"/>
      <c r="E137" s="102" t="s">
        <v>148</v>
      </c>
      <c r="F137" s="61" t="s">
        <v>299</v>
      </c>
      <c r="G137" s="92" t="s">
        <v>309</v>
      </c>
    </row>
    <row r="138" spans="1:7" ht="18" customHeight="1" x14ac:dyDescent="0.4">
      <c r="A138" s="49"/>
      <c r="B138" s="52"/>
      <c r="C138" s="50" t="s">
        <v>55</v>
      </c>
      <c r="D138" s="16"/>
      <c r="E138" s="17"/>
      <c r="F138" s="27"/>
      <c r="G138" s="84">
        <f>SUM(G139)</f>
        <v>0</v>
      </c>
    </row>
    <row r="139" spans="1:7" ht="18" customHeight="1" x14ac:dyDescent="0.4">
      <c r="A139" s="49"/>
      <c r="B139" s="52"/>
      <c r="C139" s="50"/>
      <c r="D139" s="51" t="s">
        <v>56</v>
      </c>
      <c r="E139" s="20"/>
      <c r="F139" s="25"/>
      <c r="G139" s="85">
        <f>SUM(G140:G140)</f>
        <v>0</v>
      </c>
    </row>
    <row r="140" spans="1:7" ht="18" customHeight="1" x14ac:dyDescent="0.4">
      <c r="A140" s="49"/>
      <c r="B140" s="26"/>
      <c r="C140" s="95"/>
      <c r="D140" s="34"/>
      <c r="E140" s="104"/>
      <c r="F140" s="62"/>
      <c r="G140" s="93" t="s">
        <v>309</v>
      </c>
    </row>
    <row r="141" spans="1:7" ht="21.6" customHeight="1" x14ac:dyDescent="0.4">
      <c r="A141" s="49"/>
      <c r="B141" s="52" t="s">
        <v>246</v>
      </c>
      <c r="C141" s="28"/>
      <c r="D141" s="28"/>
      <c r="E141" s="32"/>
      <c r="F141" s="8"/>
      <c r="G141" s="83">
        <f>SUM(G142,G151)</f>
        <v>0</v>
      </c>
    </row>
    <row r="142" spans="1:7" ht="18" customHeight="1" x14ac:dyDescent="0.4">
      <c r="A142" s="49"/>
      <c r="B142" s="52"/>
      <c r="C142" s="50" t="s">
        <v>57</v>
      </c>
      <c r="D142" s="16"/>
      <c r="E142" s="17"/>
      <c r="F142" s="27"/>
      <c r="G142" s="84">
        <f>SUM(G143,G145,G147,G149)</f>
        <v>0</v>
      </c>
    </row>
    <row r="143" spans="1:7" ht="18" customHeight="1" x14ac:dyDescent="0.4">
      <c r="A143" s="49"/>
      <c r="B143" s="52"/>
      <c r="C143" s="50"/>
      <c r="D143" s="51" t="s">
        <v>58</v>
      </c>
      <c r="E143" s="20"/>
      <c r="F143" s="25"/>
      <c r="G143" s="85">
        <f>SUM(G144:G144)</f>
        <v>0</v>
      </c>
    </row>
    <row r="144" spans="1:7" x14ac:dyDescent="0.4">
      <c r="A144" s="49"/>
      <c r="B144" s="52"/>
      <c r="C144" s="50"/>
      <c r="D144" s="34"/>
      <c r="E144" s="102"/>
      <c r="F144" s="61"/>
      <c r="G144" s="92" t="s">
        <v>309</v>
      </c>
    </row>
    <row r="145" spans="1:7" ht="18" customHeight="1" x14ac:dyDescent="0.4">
      <c r="A145" s="49"/>
      <c r="B145" s="52"/>
      <c r="C145" s="50"/>
      <c r="D145" s="51" t="s">
        <v>59</v>
      </c>
      <c r="E145" s="20"/>
      <c r="F145" s="25"/>
      <c r="G145" s="85">
        <f>SUM(G146:G146)</f>
        <v>0</v>
      </c>
    </row>
    <row r="146" spans="1:7" x14ac:dyDescent="0.4">
      <c r="A146" s="49"/>
      <c r="B146" s="52"/>
      <c r="C146" s="50"/>
      <c r="D146" s="34"/>
      <c r="E146" s="102"/>
      <c r="F146" s="61"/>
      <c r="G146" s="92" t="s">
        <v>309</v>
      </c>
    </row>
    <row r="147" spans="1:7" ht="18" customHeight="1" x14ac:dyDescent="0.4">
      <c r="A147" s="49"/>
      <c r="B147" s="52"/>
      <c r="C147" s="50"/>
      <c r="D147" s="51" t="s">
        <v>60</v>
      </c>
      <c r="E147" s="20"/>
      <c r="F147" s="25"/>
      <c r="G147" s="85">
        <f>SUM(G148:G148)</f>
        <v>0</v>
      </c>
    </row>
    <row r="148" spans="1:7" x14ac:dyDescent="0.4">
      <c r="A148" s="49"/>
      <c r="B148" s="52"/>
      <c r="C148" s="50"/>
      <c r="D148" s="34"/>
      <c r="E148" s="102"/>
      <c r="F148" s="61"/>
      <c r="G148" s="92" t="s">
        <v>309</v>
      </c>
    </row>
    <row r="149" spans="1:7" ht="18" customHeight="1" x14ac:dyDescent="0.4">
      <c r="A149" s="49"/>
      <c r="B149" s="52"/>
      <c r="C149" s="50"/>
      <c r="D149" s="51" t="s">
        <v>61</v>
      </c>
      <c r="E149" s="20"/>
      <c r="F149" s="25"/>
      <c r="G149" s="85">
        <f>SUM(G150:G150)</f>
        <v>0</v>
      </c>
    </row>
    <row r="150" spans="1:7" x14ac:dyDescent="0.4">
      <c r="A150" s="49"/>
      <c r="B150" s="52"/>
      <c r="C150" s="23"/>
      <c r="D150" s="51"/>
      <c r="E150" s="102"/>
      <c r="F150" s="61"/>
      <c r="G150" s="92" t="s">
        <v>309</v>
      </c>
    </row>
    <row r="151" spans="1:7" ht="18" customHeight="1" x14ac:dyDescent="0.4">
      <c r="A151" s="49"/>
      <c r="B151" s="52"/>
      <c r="C151" s="50" t="s">
        <v>264</v>
      </c>
      <c r="D151" s="16"/>
      <c r="E151" s="17"/>
      <c r="F151" s="27"/>
      <c r="G151" s="84">
        <f>SUM(G152,G154)</f>
        <v>0</v>
      </c>
    </row>
    <row r="152" spans="1:7" ht="18" customHeight="1" x14ac:dyDescent="0.4">
      <c r="A152" s="49"/>
      <c r="B152" s="52"/>
      <c r="C152" s="50"/>
      <c r="D152" s="51" t="s">
        <v>62</v>
      </c>
      <c r="E152" s="20"/>
      <c r="F152" s="25"/>
      <c r="G152" s="85">
        <f>SUM(G153:G153)</f>
        <v>0</v>
      </c>
    </row>
    <row r="153" spans="1:7" x14ac:dyDescent="0.4">
      <c r="A153" s="49"/>
      <c r="B153" s="52"/>
      <c r="C153" s="50"/>
      <c r="D153" s="34"/>
      <c r="E153" s="102"/>
      <c r="F153" s="61"/>
      <c r="G153" s="92" t="s">
        <v>309</v>
      </c>
    </row>
    <row r="154" spans="1:7" ht="18" customHeight="1" x14ac:dyDescent="0.4">
      <c r="A154" s="49"/>
      <c r="B154" s="52"/>
      <c r="C154" s="50"/>
      <c r="D154" s="51" t="s">
        <v>63</v>
      </c>
      <c r="E154" s="20"/>
      <c r="F154" s="25"/>
      <c r="G154" s="85">
        <f>SUM(G155:G155)</f>
        <v>0</v>
      </c>
    </row>
    <row r="155" spans="1:7" x14ac:dyDescent="0.4">
      <c r="A155" s="35"/>
      <c r="B155" s="26"/>
      <c r="C155" s="95"/>
      <c r="D155" s="34"/>
      <c r="E155" s="104"/>
      <c r="F155" s="62"/>
      <c r="G155" s="93" t="s">
        <v>309</v>
      </c>
    </row>
    <row r="156" spans="1:7" ht="21.6" customHeight="1" x14ac:dyDescent="0.4">
      <c r="A156" s="3" t="s">
        <v>64</v>
      </c>
      <c r="B156" s="4"/>
      <c r="C156" s="4"/>
      <c r="D156" s="4"/>
      <c r="E156" s="6"/>
      <c r="F156" s="2"/>
      <c r="G156" s="82">
        <f>SUM(G157,G172)</f>
        <v>1031215</v>
      </c>
    </row>
    <row r="157" spans="1:7" ht="21.6" customHeight="1" x14ac:dyDescent="0.4">
      <c r="A157" s="49"/>
      <c r="B157" s="52" t="s">
        <v>247</v>
      </c>
      <c r="C157" s="28"/>
      <c r="D157" s="28"/>
      <c r="E157" s="11"/>
      <c r="F157" s="8"/>
      <c r="G157" s="83">
        <f>SUM(G158,G165)</f>
        <v>15000</v>
      </c>
    </row>
    <row r="158" spans="1:7" ht="18" customHeight="1" x14ac:dyDescent="0.4">
      <c r="A158" s="49"/>
      <c r="B158" s="52"/>
      <c r="C158" s="50" t="s">
        <v>65</v>
      </c>
      <c r="D158" s="16"/>
      <c r="E158" s="17"/>
      <c r="F158" s="27"/>
      <c r="G158" s="84">
        <f>SUM(G159,G161,G163)</f>
        <v>0</v>
      </c>
    </row>
    <row r="159" spans="1:7" ht="18" customHeight="1" x14ac:dyDescent="0.4">
      <c r="A159" s="49"/>
      <c r="B159" s="52"/>
      <c r="C159" s="50"/>
      <c r="D159" s="51" t="s">
        <v>66</v>
      </c>
      <c r="E159" s="20"/>
      <c r="F159" s="25"/>
      <c r="G159" s="85">
        <f>SUM(G160:G160)</f>
        <v>0</v>
      </c>
    </row>
    <row r="160" spans="1:7" ht="28.5" x14ac:dyDescent="0.4">
      <c r="A160" s="49"/>
      <c r="B160" s="52"/>
      <c r="C160" s="50"/>
      <c r="D160" s="34"/>
      <c r="E160" s="100" t="s">
        <v>289</v>
      </c>
      <c r="F160" s="61" t="s">
        <v>223</v>
      </c>
      <c r="G160" s="92" t="s">
        <v>309</v>
      </c>
    </row>
    <row r="161" spans="1:7" ht="18" customHeight="1" x14ac:dyDescent="0.4">
      <c r="A161" s="49"/>
      <c r="B161" s="52"/>
      <c r="C161" s="50"/>
      <c r="D161" s="51" t="s">
        <v>67</v>
      </c>
      <c r="E161" s="20"/>
      <c r="F161" s="25"/>
      <c r="G161" s="85">
        <f>SUM(G162:G162)</f>
        <v>0</v>
      </c>
    </row>
    <row r="162" spans="1:7" ht="36" customHeight="1" x14ac:dyDescent="0.4">
      <c r="A162" s="49"/>
      <c r="B162" s="52"/>
      <c r="C162" s="50"/>
      <c r="D162" s="34"/>
      <c r="E162" s="101" t="s">
        <v>289</v>
      </c>
      <c r="F162" s="58" t="s">
        <v>293</v>
      </c>
      <c r="G162" s="92" t="s">
        <v>309</v>
      </c>
    </row>
    <row r="163" spans="1:7" ht="18" customHeight="1" x14ac:dyDescent="0.4">
      <c r="A163" s="49"/>
      <c r="B163" s="52"/>
      <c r="C163" s="50"/>
      <c r="D163" s="51" t="s">
        <v>68</v>
      </c>
      <c r="E163" s="20"/>
      <c r="F163" s="25"/>
      <c r="G163" s="85">
        <f>SUM(G164:G164)</f>
        <v>0</v>
      </c>
    </row>
    <row r="164" spans="1:7" ht="28.5" x14ac:dyDescent="0.4">
      <c r="A164" s="49"/>
      <c r="B164" s="52"/>
      <c r="C164" s="23"/>
      <c r="D164" s="51"/>
      <c r="E164" s="100" t="s">
        <v>148</v>
      </c>
      <c r="F164" s="61" t="s">
        <v>223</v>
      </c>
      <c r="G164" s="92" t="s">
        <v>309</v>
      </c>
    </row>
    <row r="165" spans="1:7" ht="18" customHeight="1" x14ac:dyDescent="0.4">
      <c r="A165" s="49"/>
      <c r="B165" s="52"/>
      <c r="C165" s="50" t="s">
        <v>69</v>
      </c>
      <c r="D165" s="16"/>
      <c r="E165" s="17"/>
      <c r="F165" s="27"/>
      <c r="G165" s="84">
        <f>SUM(G166,G168,G170)</f>
        <v>15000</v>
      </c>
    </row>
    <row r="166" spans="1:7" ht="18" customHeight="1" x14ac:dyDescent="0.4">
      <c r="A166" s="49"/>
      <c r="B166" s="52"/>
      <c r="C166" s="50"/>
      <c r="D166" s="51" t="s">
        <v>70</v>
      </c>
      <c r="E166" s="20"/>
      <c r="F166" s="25"/>
      <c r="G166" s="85">
        <f>SUM(G167:G167)</f>
        <v>15000</v>
      </c>
    </row>
    <row r="167" spans="1:7" ht="34.15" customHeight="1" x14ac:dyDescent="0.4">
      <c r="A167" s="49"/>
      <c r="B167" s="52"/>
      <c r="C167" s="50"/>
      <c r="D167" s="34"/>
      <c r="E167" s="101"/>
      <c r="F167" s="58" t="s">
        <v>307</v>
      </c>
      <c r="G167" s="89">
        <v>15000</v>
      </c>
    </row>
    <row r="168" spans="1:7" ht="18" customHeight="1" x14ac:dyDescent="0.4">
      <c r="A168" s="49"/>
      <c r="B168" s="52"/>
      <c r="C168" s="50"/>
      <c r="D168" s="51" t="s">
        <v>71</v>
      </c>
      <c r="E168" s="20"/>
      <c r="F168" s="25"/>
      <c r="G168" s="85">
        <f>SUM(G169:G169)</f>
        <v>0</v>
      </c>
    </row>
    <row r="169" spans="1:7" ht="13.9" customHeight="1" x14ac:dyDescent="0.4">
      <c r="A169" s="49"/>
      <c r="B169" s="52"/>
      <c r="C169" s="50"/>
      <c r="D169" s="34"/>
      <c r="E169" s="101"/>
      <c r="F169" s="58"/>
      <c r="G169" s="92" t="s">
        <v>309</v>
      </c>
    </row>
    <row r="170" spans="1:7" ht="18" customHeight="1" x14ac:dyDescent="0.4">
      <c r="A170" s="49"/>
      <c r="B170" s="52"/>
      <c r="C170" s="50"/>
      <c r="D170" s="51" t="s">
        <v>72</v>
      </c>
      <c r="E170" s="20"/>
      <c r="F170" s="25"/>
      <c r="G170" s="85">
        <f>SUM(G171:G171)</f>
        <v>0</v>
      </c>
    </row>
    <row r="171" spans="1:7" ht="34.15" customHeight="1" x14ac:dyDescent="0.4">
      <c r="A171" s="49"/>
      <c r="B171" s="26"/>
      <c r="C171" s="95"/>
      <c r="D171" s="34"/>
      <c r="E171" s="101" t="s">
        <v>289</v>
      </c>
      <c r="F171" s="58" t="s">
        <v>307</v>
      </c>
      <c r="G171" s="92" t="s">
        <v>309</v>
      </c>
    </row>
    <row r="172" spans="1:7" ht="21.6" customHeight="1" x14ac:dyDescent="0.4">
      <c r="A172" s="49"/>
      <c r="B172" s="52" t="s">
        <v>248</v>
      </c>
      <c r="C172" s="28"/>
      <c r="D172" s="28"/>
      <c r="E172" s="11"/>
      <c r="F172" s="8"/>
      <c r="G172" s="83">
        <f>SUM(G173,G183,G188)</f>
        <v>1016215</v>
      </c>
    </row>
    <row r="173" spans="1:7" ht="18" customHeight="1" x14ac:dyDescent="0.4">
      <c r="A173" s="49"/>
      <c r="B173" s="52"/>
      <c r="C173" s="50" t="s">
        <v>73</v>
      </c>
      <c r="D173" s="16"/>
      <c r="E173" s="17"/>
      <c r="F173" s="27"/>
      <c r="G173" s="84">
        <f>SUM(G174,G176,G178,G180)</f>
        <v>45000</v>
      </c>
    </row>
    <row r="174" spans="1:7" ht="18" customHeight="1" x14ac:dyDescent="0.4">
      <c r="A174" s="49"/>
      <c r="B174" s="52"/>
      <c r="C174" s="50"/>
      <c r="D174" s="51" t="s">
        <v>74</v>
      </c>
      <c r="E174" s="20"/>
      <c r="F174" s="25"/>
      <c r="G174" s="85">
        <f>SUM(G175:G175)</f>
        <v>0</v>
      </c>
    </row>
    <row r="175" spans="1:7" ht="13.9" customHeight="1" x14ac:dyDescent="0.4">
      <c r="A175" s="49"/>
      <c r="B175" s="52"/>
      <c r="C175" s="50"/>
      <c r="D175" s="34"/>
      <c r="E175" s="101"/>
      <c r="F175" s="58"/>
      <c r="G175" s="92" t="s">
        <v>309</v>
      </c>
    </row>
    <row r="176" spans="1:7" ht="18" customHeight="1" x14ac:dyDescent="0.4">
      <c r="A176" s="49"/>
      <c r="B176" s="52"/>
      <c r="C176" s="50"/>
      <c r="D176" s="51" t="s">
        <v>265</v>
      </c>
      <c r="E176" s="20"/>
      <c r="F176" s="25"/>
      <c r="G176" s="85">
        <f>SUM(G177:G177)</f>
        <v>0</v>
      </c>
    </row>
    <row r="177" spans="1:7" ht="15.6" customHeight="1" x14ac:dyDescent="0.4">
      <c r="A177" s="49"/>
      <c r="B177" s="52"/>
      <c r="C177" s="50"/>
      <c r="D177" s="34"/>
      <c r="E177" s="101"/>
      <c r="F177" s="58"/>
      <c r="G177" s="92" t="s">
        <v>309</v>
      </c>
    </row>
    <row r="178" spans="1:7" ht="18" customHeight="1" x14ac:dyDescent="0.4">
      <c r="A178" s="49"/>
      <c r="B178" s="52"/>
      <c r="C178" s="50"/>
      <c r="D178" s="51" t="s">
        <v>75</v>
      </c>
      <c r="E178" s="20"/>
      <c r="F178" s="25"/>
      <c r="G178" s="85">
        <f>SUM(G179:G179)</f>
        <v>45000</v>
      </c>
    </row>
    <row r="179" spans="1:7" ht="31.9" customHeight="1" x14ac:dyDescent="0.4">
      <c r="A179" s="49"/>
      <c r="B179" s="52"/>
      <c r="C179" s="50"/>
      <c r="D179" s="34"/>
      <c r="E179" s="101"/>
      <c r="F179" s="58" t="s">
        <v>294</v>
      </c>
      <c r="G179" s="89">
        <v>45000</v>
      </c>
    </row>
    <row r="180" spans="1:7" ht="18" customHeight="1" x14ac:dyDescent="0.4">
      <c r="A180" s="49"/>
      <c r="B180" s="52"/>
      <c r="C180" s="50"/>
      <c r="D180" s="51" t="s">
        <v>304</v>
      </c>
      <c r="E180" s="20"/>
      <c r="F180" s="25"/>
      <c r="G180" s="85">
        <f>SUM(G181:G182)</f>
        <v>0</v>
      </c>
    </row>
    <row r="181" spans="1:7" ht="28.5" x14ac:dyDescent="0.4">
      <c r="A181" s="49"/>
      <c r="B181" s="52"/>
      <c r="C181" s="50"/>
      <c r="D181" s="51"/>
      <c r="E181" s="102" t="s">
        <v>289</v>
      </c>
      <c r="F181" s="61" t="s">
        <v>215</v>
      </c>
      <c r="G181" s="92" t="s">
        <v>309</v>
      </c>
    </row>
    <row r="182" spans="1:7" ht="24" customHeight="1" x14ac:dyDescent="0.4">
      <c r="A182" s="49"/>
      <c r="B182" s="52"/>
      <c r="C182" s="23"/>
      <c r="D182" s="51"/>
      <c r="E182" s="103" t="s">
        <v>148</v>
      </c>
      <c r="F182" s="63" t="s">
        <v>216</v>
      </c>
      <c r="G182" s="120" t="s">
        <v>311</v>
      </c>
    </row>
    <row r="183" spans="1:7" ht="18" customHeight="1" x14ac:dyDescent="0.4">
      <c r="A183" s="49"/>
      <c r="B183" s="52"/>
      <c r="C183" s="50" t="s">
        <v>76</v>
      </c>
      <c r="D183" s="16"/>
      <c r="E183" s="17"/>
      <c r="F183" s="27"/>
      <c r="G183" s="84">
        <f>SUM(G184,G186)</f>
        <v>38248</v>
      </c>
    </row>
    <row r="184" spans="1:7" ht="18" customHeight="1" x14ac:dyDescent="0.4">
      <c r="A184" s="49"/>
      <c r="B184" s="52"/>
      <c r="C184" s="50"/>
      <c r="D184" s="51" t="s">
        <v>77</v>
      </c>
      <c r="E184" s="20"/>
      <c r="F184" s="25"/>
      <c r="G184" s="85">
        <f>SUM(G185:G185)</f>
        <v>0</v>
      </c>
    </row>
    <row r="185" spans="1:7" ht="15.6" customHeight="1" x14ac:dyDescent="0.4">
      <c r="A185" s="49"/>
      <c r="B185" s="52"/>
      <c r="C185" s="50"/>
      <c r="D185" s="34"/>
      <c r="E185" s="101"/>
      <c r="F185" s="58"/>
      <c r="G185" s="92" t="s">
        <v>309</v>
      </c>
    </row>
    <row r="186" spans="1:7" ht="18" customHeight="1" x14ac:dyDescent="0.4">
      <c r="A186" s="49"/>
      <c r="B186" s="52"/>
      <c r="C186" s="50"/>
      <c r="D186" s="51" t="s">
        <v>78</v>
      </c>
      <c r="E186" s="20"/>
      <c r="F186" s="25"/>
      <c r="G186" s="85">
        <f>SUM(G187:G187)</f>
        <v>38248</v>
      </c>
    </row>
    <row r="187" spans="1:7" ht="36" customHeight="1" x14ac:dyDescent="0.4">
      <c r="A187" s="49"/>
      <c r="B187" s="52"/>
      <c r="C187" s="23"/>
      <c r="D187" s="51"/>
      <c r="E187" s="101"/>
      <c r="F187" s="58" t="s">
        <v>293</v>
      </c>
      <c r="G187" s="89">
        <v>38248</v>
      </c>
    </row>
    <row r="188" spans="1:7" ht="18" customHeight="1" x14ac:dyDescent="0.4">
      <c r="A188" s="49"/>
      <c r="B188" s="52"/>
      <c r="C188" s="50" t="s">
        <v>79</v>
      </c>
      <c r="D188" s="16"/>
      <c r="E188" s="17"/>
      <c r="F188" s="27"/>
      <c r="G188" s="84">
        <f>SUM(G189,G191)</f>
        <v>932967</v>
      </c>
    </row>
    <row r="189" spans="1:7" ht="18" customHeight="1" x14ac:dyDescent="0.4">
      <c r="A189" s="49"/>
      <c r="B189" s="52"/>
      <c r="C189" s="50"/>
      <c r="D189" s="51" t="s">
        <v>80</v>
      </c>
      <c r="E189" s="20"/>
      <c r="F189" s="25"/>
      <c r="G189" s="85">
        <f>SUM(G190:G190)</f>
        <v>932967</v>
      </c>
    </row>
    <row r="190" spans="1:7" ht="42.75" x14ac:dyDescent="0.4">
      <c r="A190" s="49"/>
      <c r="B190" s="52"/>
      <c r="C190" s="50"/>
      <c r="D190" s="34"/>
      <c r="E190" s="104"/>
      <c r="F190" s="58" t="s">
        <v>210</v>
      </c>
      <c r="G190" s="89">
        <v>932967</v>
      </c>
    </row>
    <row r="191" spans="1:7" ht="20.45" customHeight="1" x14ac:dyDescent="0.4">
      <c r="A191" s="49"/>
      <c r="B191" s="52"/>
      <c r="C191" s="50"/>
      <c r="D191" s="51" t="s">
        <v>81</v>
      </c>
      <c r="E191" s="20"/>
      <c r="F191" s="25"/>
      <c r="G191" s="85">
        <f>SUM(G192:G192)</f>
        <v>0</v>
      </c>
    </row>
    <row r="192" spans="1:7" ht="15.6" customHeight="1" x14ac:dyDescent="0.4">
      <c r="A192" s="35"/>
      <c r="B192" s="26"/>
      <c r="C192" s="95"/>
      <c r="D192" s="34"/>
      <c r="E192" s="104"/>
      <c r="F192" s="62"/>
      <c r="G192" s="93" t="s">
        <v>309</v>
      </c>
    </row>
    <row r="193" spans="1:7" ht="21.6" customHeight="1" x14ac:dyDescent="0.4">
      <c r="A193" s="3" t="s">
        <v>82</v>
      </c>
      <c r="B193" s="4"/>
      <c r="C193" s="4"/>
      <c r="D193" s="4"/>
      <c r="E193" s="6"/>
      <c r="F193" s="2"/>
      <c r="G193" s="82">
        <f>SUM(G194,G221,G234)</f>
        <v>492265</v>
      </c>
    </row>
    <row r="194" spans="1:7" ht="21.6" customHeight="1" x14ac:dyDescent="0.4">
      <c r="A194" s="49"/>
      <c r="B194" s="52" t="s">
        <v>266</v>
      </c>
      <c r="C194" s="28"/>
      <c r="D194" s="28"/>
      <c r="E194" s="11"/>
      <c r="F194" s="8"/>
      <c r="G194" s="83">
        <f>SUM(G195,G205,G212)</f>
        <v>432265</v>
      </c>
    </row>
    <row r="195" spans="1:7" ht="18" customHeight="1" x14ac:dyDescent="0.4">
      <c r="A195" s="49"/>
      <c r="B195" s="52"/>
      <c r="C195" s="50" t="s">
        <v>83</v>
      </c>
      <c r="D195" s="16"/>
      <c r="E195" s="17"/>
      <c r="F195" s="27"/>
      <c r="G195" s="84">
        <f>SUM(G196,G198,G203)</f>
        <v>395749</v>
      </c>
    </row>
    <row r="196" spans="1:7" ht="18" customHeight="1" x14ac:dyDescent="0.4">
      <c r="A196" s="49"/>
      <c r="B196" s="52"/>
      <c r="C196" s="50"/>
      <c r="D196" s="51" t="s">
        <v>84</v>
      </c>
      <c r="E196" s="20"/>
      <c r="F196" s="25"/>
      <c r="G196" s="85">
        <f>SUM(G197:G197)</f>
        <v>0</v>
      </c>
    </row>
    <row r="197" spans="1:7" ht="18" customHeight="1" x14ac:dyDescent="0.4">
      <c r="A197" s="49"/>
      <c r="B197" s="52"/>
      <c r="C197" s="50"/>
      <c r="D197" s="34"/>
      <c r="E197" s="101"/>
      <c r="F197" s="59"/>
      <c r="G197" s="92" t="s">
        <v>309</v>
      </c>
    </row>
    <row r="198" spans="1:7" ht="18" customHeight="1" x14ac:dyDescent="0.4">
      <c r="A198" s="49"/>
      <c r="B198" s="52"/>
      <c r="C198" s="50"/>
      <c r="D198" s="51" t="s">
        <v>85</v>
      </c>
      <c r="E198" s="20"/>
      <c r="F198" s="25"/>
      <c r="G198" s="85">
        <f>SUM(G199:G202)</f>
        <v>395749</v>
      </c>
    </row>
    <row r="199" spans="1:7" ht="21" customHeight="1" x14ac:dyDescent="0.4">
      <c r="A199" s="49"/>
      <c r="B199" s="52"/>
      <c r="C199" s="50"/>
      <c r="D199" s="51"/>
      <c r="E199" s="154"/>
      <c r="F199" s="149" t="s">
        <v>305</v>
      </c>
      <c r="G199" s="155">
        <v>395749</v>
      </c>
    </row>
    <row r="200" spans="1:7" ht="21" customHeight="1" x14ac:dyDescent="0.4">
      <c r="A200" s="49"/>
      <c r="B200" s="52"/>
      <c r="C200" s="50"/>
      <c r="D200" s="51"/>
      <c r="E200" s="128"/>
      <c r="F200" s="140"/>
      <c r="G200" s="161"/>
    </row>
    <row r="201" spans="1:7" ht="49.9" customHeight="1" x14ac:dyDescent="0.4">
      <c r="A201" s="49"/>
      <c r="B201" s="52"/>
      <c r="C201" s="50"/>
      <c r="D201" s="51"/>
      <c r="E201" s="118"/>
      <c r="F201" s="122" t="s">
        <v>195</v>
      </c>
      <c r="G201" s="161"/>
    </row>
    <row r="202" spans="1:7" ht="28.5" x14ac:dyDescent="0.4">
      <c r="A202" s="49"/>
      <c r="B202" s="52"/>
      <c r="C202" s="50"/>
      <c r="D202" s="34"/>
      <c r="E202" s="123"/>
      <c r="F202" s="54" t="s">
        <v>152</v>
      </c>
      <c r="G202" s="156"/>
    </row>
    <row r="203" spans="1:7" ht="18" customHeight="1" x14ac:dyDescent="0.4">
      <c r="A203" s="49"/>
      <c r="B203" s="52"/>
      <c r="C203" s="50"/>
      <c r="D203" s="51" t="s">
        <v>86</v>
      </c>
      <c r="E203" s="20"/>
      <c r="F203" s="25"/>
      <c r="G203" s="85">
        <f>SUM(G204:G204)</f>
        <v>0</v>
      </c>
    </row>
    <row r="204" spans="1:7" ht="18" customHeight="1" x14ac:dyDescent="0.4">
      <c r="A204" s="49"/>
      <c r="B204" s="52"/>
      <c r="C204" s="23"/>
      <c r="D204" s="51"/>
      <c r="E204" s="100"/>
      <c r="F204" s="60"/>
      <c r="G204" s="92" t="s">
        <v>309</v>
      </c>
    </row>
    <row r="205" spans="1:7" ht="18" customHeight="1" x14ac:dyDescent="0.4">
      <c r="A205" s="49"/>
      <c r="B205" s="52"/>
      <c r="C205" s="50" t="s">
        <v>87</v>
      </c>
      <c r="D205" s="17"/>
      <c r="E205" s="17"/>
      <c r="F205" s="27"/>
      <c r="G205" s="84">
        <f>SUM(G206,G208,G210)</f>
        <v>29000</v>
      </c>
    </row>
    <row r="206" spans="1:7" ht="18" customHeight="1" x14ac:dyDescent="0.4">
      <c r="A206" s="49"/>
      <c r="B206" s="52"/>
      <c r="C206" s="50"/>
      <c r="D206" s="51" t="s">
        <v>267</v>
      </c>
      <c r="E206" s="20"/>
      <c r="F206" s="25"/>
      <c r="G206" s="85">
        <f>SUM(G207:G207)</f>
        <v>29000</v>
      </c>
    </row>
    <row r="207" spans="1:7" ht="47.45" customHeight="1" x14ac:dyDescent="0.4">
      <c r="A207" s="49"/>
      <c r="B207" s="52"/>
      <c r="C207" s="50"/>
      <c r="D207" s="34"/>
      <c r="E207" s="100"/>
      <c r="F207" s="60" t="s">
        <v>183</v>
      </c>
      <c r="G207" s="88">
        <v>29000</v>
      </c>
    </row>
    <row r="208" spans="1:7" ht="18" customHeight="1" x14ac:dyDescent="0.4">
      <c r="A208" s="49"/>
      <c r="B208" s="52"/>
      <c r="C208" s="50"/>
      <c r="D208" s="51" t="s">
        <v>88</v>
      </c>
      <c r="E208" s="20"/>
      <c r="F208" s="25"/>
      <c r="G208" s="85">
        <f>SUM(G209:G209)</f>
        <v>0</v>
      </c>
    </row>
    <row r="209" spans="1:7" ht="18" customHeight="1" x14ac:dyDescent="0.4">
      <c r="A209" s="49"/>
      <c r="B209" s="52"/>
      <c r="C209" s="50"/>
      <c r="D209" s="34"/>
      <c r="E209" s="100"/>
      <c r="F209" s="60"/>
      <c r="G209" s="92" t="s">
        <v>309</v>
      </c>
    </row>
    <row r="210" spans="1:7" ht="18" customHeight="1" x14ac:dyDescent="0.4">
      <c r="A210" s="49"/>
      <c r="B210" s="52"/>
      <c r="C210" s="50"/>
      <c r="D210" s="51" t="s">
        <v>89</v>
      </c>
      <c r="E210" s="20"/>
      <c r="F210" s="25"/>
      <c r="G210" s="85">
        <f>SUM(G211:G211)</f>
        <v>0</v>
      </c>
    </row>
    <row r="211" spans="1:7" ht="18" customHeight="1" x14ac:dyDescent="0.4">
      <c r="A211" s="49"/>
      <c r="B211" s="52"/>
      <c r="C211" s="23"/>
      <c r="D211" s="51"/>
      <c r="E211" s="100"/>
      <c r="F211" s="60"/>
      <c r="G211" s="92" t="s">
        <v>309</v>
      </c>
    </row>
    <row r="212" spans="1:7" ht="18" customHeight="1" x14ac:dyDescent="0.4">
      <c r="A212" s="49"/>
      <c r="B212" s="52"/>
      <c r="C212" s="50" t="s">
        <v>90</v>
      </c>
      <c r="D212" s="16"/>
      <c r="E212" s="17"/>
      <c r="F212" s="27"/>
      <c r="G212" s="84">
        <f>SUM(G213,G215,G217,G219)</f>
        <v>7516</v>
      </c>
    </row>
    <row r="213" spans="1:7" ht="18" customHeight="1" x14ac:dyDescent="0.4">
      <c r="A213" s="49"/>
      <c r="B213" s="52"/>
      <c r="C213" s="50"/>
      <c r="D213" s="51" t="s">
        <v>91</v>
      </c>
      <c r="E213" s="20"/>
      <c r="F213" s="25"/>
      <c r="G213" s="85">
        <f>SUM(G214:G214)</f>
        <v>0</v>
      </c>
    </row>
    <row r="214" spans="1:7" ht="18" customHeight="1" x14ac:dyDescent="0.4">
      <c r="A214" s="49"/>
      <c r="B214" s="52"/>
      <c r="C214" s="50"/>
      <c r="D214" s="34"/>
      <c r="E214" s="101"/>
      <c r="F214" s="58"/>
      <c r="G214" s="92" t="s">
        <v>309</v>
      </c>
    </row>
    <row r="215" spans="1:7" ht="18" customHeight="1" x14ac:dyDescent="0.4">
      <c r="A215" s="49"/>
      <c r="B215" s="52"/>
      <c r="C215" s="50"/>
      <c r="D215" s="51" t="s">
        <v>92</v>
      </c>
      <c r="E215" s="20"/>
      <c r="F215" s="25"/>
      <c r="G215" s="85">
        <f>SUM(G216:G216)</f>
        <v>7516</v>
      </c>
    </row>
    <row r="216" spans="1:7" ht="36" customHeight="1" x14ac:dyDescent="0.4">
      <c r="A216" s="49"/>
      <c r="B216" s="52"/>
      <c r="C216" s="50"/>
      <c r="D216" s="34"/>
      <c r="E216" s="101"/>
      <c r="F216" s="58" t="s">
        <v>153</v>
      </c>
      <c r="G216" s="89">
        <v>7516</v>
      </c>
    </row>
    <row r="217" spans="1:7" ht="18" customHeight="1" x14ac:dyDescent="0.4">
      <c r="A217" s="49"/>
      <c r="B217" s="52"/>
      <c r="C217" s="50"/>
      <c r="D217" s="51" t="s">
        <v>93</v>
      </c>
      <c r="E217" s="20"/>
      <c r="F217" s="25"/>
      <c r="G217" s="85">
        <f>SUM(G218:G218)</f>
        <v>0</v>
      </c>
    </row>
    <row r="218" spans="1:7" x14ac:dyDescent="0.4">
      <c r="A218" s="49"/>
      <c r="B218" s="52"/>
      <c r="C218" s="50"/>
      <c r="D218" s="34"/>
      <c r="E218" s="101"/>
      <c r="F218" s="58"/>
      <c r="G218" s="92" t="s">
        <v>309</v>
      </c>
    </row>
    <row r="219" spans="1:7" ht="18" customHeight="1" x14ac:dyDescent="0.4">
      <c r="A219" s="49"/>
      <c r="B219" s="52"/>
      <c r="C219" s="50"/>
      <c r="D219" s="51" t="s">
        <v>94</v>
      </c>
      <c r="E219" s="20"/>
      <c r="F219" s="25"/>
      <c r="G219" s="85">
        <f>SUM(G220:G220)</f>
        <v>0</v>
      </c>
    </row>
    <row r="220" spans="1:7" x14ac:dyDescent="0.4">
      <c r="A220" s="49"/>
      <c r="B220" s="26"/>
      <c r="C220" s="95"/>
      <c r="D220" s="34"/>
      <c r="E220" s="101"/>
      <c r="F220" s="58"/>
      <c r="G220" s="92" t="s">
        <v>309</v>
      </c>
    </row>
    <row r="221" spans="1:7" ht="21.6" customHeight="1" x14ac:dyDescent="0.4">
      <c r="A221" s="49"/>
      <c r="B221" s="52" t="s">
        <v>249</v>
      </c>
      <c r="C221" s="28"/>
      <c r="D221" s="28"/>
      <c r="E221" s="11"/>
      <c r="F221" s="8"/>
      <c r="G221" s="83">
        <f>SUM(G222,G229)</f>
        <v>60000</v>
      </c>
    </row>
    <row r="222" spans="1:7" ht="18" customHeight="1" x14ac:dyDescent="0.4">
      <c r="A222" s="49"/>
      <c r="B222" s="52"/>
      <c r="C222" s="50" t="s">
        <v>95</v>
      </c>
      <c r="D222" s="16"/>
      <c r="E222" s="17"/>
      <c r="F222" s="27"/>
      <c r="G222" s="84">
        <f>SUM(G223,G225,G227)</f>
        <v>60000</v>
      </c>
    </row>
    <row r="223" spans="1:7" ht="18" customHeight="1" x14ac:dyDescent="0.4">
      <c r="A223" s="49"/>
      <c r="B223" s="52"/>
      <c r="C223" s="50"/>
      <c r="D223" s="51" t="s">
        <v>96</v>
      </c>
      <c r="E223" s="20"/>
      <c r="F223" s="25"/>
      <c r="G223" s="85">
        <f>SUM(G224:G224)</f>
        <v>60000</v>
      </c>
    </row>
    <row r="224" spans="1:7" ht="70.5" customHeight="1" x14ac:dyDescent="0.4">
      <c r="A224" s="49"/>
      <c r="B224" s="52"/>
      <c r="C224" s="50"/>
      <c r="D224" s="34"/>
      <c r="E224" s="101"/>
      <c r="F224" s="58" t="s">
        <v>236</v>
      </c>
      <c r="G224" s="89">
        <v>60000</v>
      </c>
    </row>
    <row r="225" spans="1:7" ht="18" customHeight="1" x14ac:dyDescent="0.4">
      <c r="A225" s="49"/>
      <c r="B225" s="52"/>
      <c r="C225" s="50"/>
      <c r="D225" s="51" t="s">
        <v>97</v>
      </c>
      <c r="E225" s="20"/>
      <c r="F225" s="25"/>
      <c r="G225" s="85">
        <f>SUM(G226:G226)</f>
        <v>0</v>
      </c>
    </row>
    <row r="226" spans="1:7" x14ac:dyDescent="0.4">
      <c r="A226" s="49"/>
      <c r="B226" s="52"/>
      <c r="C226" s="50"/>
      <c r="D226" s="34"/>
      <c r="E226" s="101"/>
      <c r="F226" s="58"/>
      <c r="G226" s="92" t="s">
        <v>309</v>
      </c>
    </row>
    <row r="227" spans="1:7" ht="18" customHeight="1" x14ac:dyDescent="0.4">
      <c r="A227" s="49"/>
      <c r="B227" s="52"/>
      <c r="C227" s="50"/>
      <c r="D227" s="51" t="s">
        <v>98</v>
      </c>
      <c r="E227" s="20"/>
      <c r="F227" s="25"/>
      <c r="G227" s="85">
        <f>SUM(G228:G228)</f>
        <v>0</v>
      </c>
    </row>
    <row r="228" spans="1:7" x14ac:dyDescent="0.4">
      <c r="A228" s="49"/>
      <c r="B228" s="52"/>
      <c r="C228" s="95"/>
      <c r="D228" s="34"/>
      <c r="E228" s="104"/>
      <c r="F228" s="62"/>
      <c r="G228" s="93" t="s">
        <v>309</v>
      </c>
    </row>
    <row r="229" spans="1:7" ht="18" customHeight="1" x14ac:dyDescent="0.4">
      <c r="A229" s="49"/>
      <c r="B229" s="52"/>
      <c r="C229" s="36" t="s">
        <v>99</v>
      </c>
      <c r="D229" s="96"/>
      <c r="E229" s="17"/>
      <c r="F229" s="27"/>
      <c r="G229" s="84">
        <f>SUM(G230,G232)</f>
        <v>0</v>
      </c>
    </row>
    <row r="230" spans="1:7" ht="18" customHeight="1" x14ac:dyDescent="0.4">
      <c r="A230" s="49"/>
      <c r="B230" s="52"/>
      <c r="C230" s="50"/>
      <c r="D230" s="51" t="s">
        <v>100</v>
      </c>
      <c r="E230" s="20"/>
      <c r="F230" s="25"/>
      <c r="G230" s="85">
        <f>SUM(G231:G231)</f>
        <v>0</v>
      </c>
    </row>
    <row r="231" spans="1:7" ht="18" customHeight="1" x14ac:dyDescent="0.4">
      <c r="A231" s="49"/>
      <c r="B231" s="52"/>
      <c r="C231" s="50"/>
      <c r="D231" s="34"/>
      <c r="E231" s="101"/>
      <c r="F231" s="58"/>
      <c r="G231" s="92" t="s">
        <v>309</v>
      </c>
    </row>
    <row r="232" spans="1:7" ht="18" customHeight="1" x14ac:dyDescent="0.4">
      <c r="A232" s="49"/>
      <c r="B232" s="52"/>
      <c r="C232" s="50"/>
      <c r="D232" s="51" t="s">
        <v>101</v>
      </c>
      <c r="E232" s="20"/>
      <c r="F232" s="25"/>
      <c r="G232" s="85">
        <f>SUM(G233:G233)</f>
        <v>0</v>
      </c>
    </row>
    <row r="233" spans="1:7" x14ac:dyDescent="0.4">
      <c r="A233" s="49"/>
      <c r="B233" s="26"/>
      <c r="C233" s="95"/>
      <c r="D233" s="34"/>
      <c r="E233" s="104"/>
      <c r="F233" s="62"/>
      <c r="G233" s="93" t="s">
        <v>309</v>
      </c>
    </row>
    <row r="234" spans="1:7" ht="21.6" customHeight="1" x14ac:dyDescent="0.4">
      <c r="A234" s="49"/>
      <c r="B234" s="52" t="s">
        <v>268</v>
      </c>
      <c r="C234" s="8"/>
      <c r="D234" s="8"/>
      <c r="E234" s="11"/>
      <c r="F234" s="8"/>
      <c r="G234" s="83">
        <f>SUM(G235,G245,G252)</f>
        <v>0</v>
      </c>
    </row>
    <row r="235" spans="1:7" ht="18" customHeight="1" x14ac:dyDescent="0.4">
      <c r="A235" s="49"/>
      <c r="B235" s="52"/>
      <c r="C235" s="50" t="s">
        <v>102</v>
      </c>
      <c r="D235" s="16"/>
      <c r="E235" s="17"/>
      <c r="F235" s="27"/>
      <c r="G235" s="84">
        <f>SUM(G236,G238,G241,G243)</f>
        <v>0</v>
      </c>
    </row>
    <row r="236" spans="1:7" ht="18" customHeight="1" x14ac:dyDescent="0.4">
      <c r="A236" s="49"/>
      <c r="B236" s="52"/>
      <c r="C236" s="50"/>
      <c r="D236" s="51" t="s">
        <v>103</v>
      </c>
      <c r="E236" s="20"/>
      <c r="F236" s="25"/>
      <c r="G236" s="85">
        <f>SUM(G237:G237)</f>
        <v>0</v>
      </c>
    </row>
    <row r="237" spans="1:7" ht="18" customHeight="1" x14ac:dyDescent="0.4">
      <c r="A237" s="49"/>
      <c r="B237" s="52"/>
      <c r="C237" s="50"/>
      <c r="D237" s="34"/>
      <c r="E237" s="101"/>
      <c r="F237" s="58"/>
      <c r="G237" s="92" t="s">
        <v>309</v>
      </c>
    </row>
    <row r="238" spans="1:7" ht="18" customHeight="1" x14ac:dyDescent="0.4">
      <c r="A238" s="49"/>
      <c r="B238" s="52"/>
      <c r="C238" s="50"/>
      <c r="D238" s="51" t="s">
        <v>104</v>
      </c>
      <c r="E238" s="20"/>
      <c r="F238" s="25"/>
      <c r="G238" s="85">
        <f>SUM(G239:G240)</f>
        <v>0</v>
      </c>
    </row>
    <row r="239" spans="1:7" ht="33" customHeight="1" x14ac:dyDescent="0.4">
      <c r="A239" s="49"/>
      <c r="B239" s="52"/>
      <c r="C239" s="50"/>
      <c r="D239" s="51"/>
      <c r="E239" s="100" t="s">
        <v>289</v>
      </c>
      <c r="F239" s="97" t="s">
        <v>215</v>
      </c>
      <c r="G239" s="159" t="s">
        <v>309</v>
      </c>
    </row>
    <row r="240" spans="1:7" ht="24.75" customHeight="1" x14ac:dyDescent="0.4">
      <c r="A240" s="49"/>
      <c r="B240" s="52"/>
      <c r="C240" s="50"/>
      <c r="D240" s="34"/>
      <c r="E240" s="76" t="s">
        <v>289</v>
      </c>
      <c r="F240" s="55" t="s">
        <v>216</v>
      </c>
      <c r="G240" s="160"/>
    </row>
    <row r="241" spans="1:7" ht="18" customHeight="1" x14ac:dyDescent="0.4">
      <c r="A241" s="49"/>
      <c r="B241" s="52"/>
      <c r="C241" s="50"/>
      <c r="D241" s="51" t="s">
        <v>105</v>
      </c>
      <c r="E241" s="20"/>
      <c r="F241" s="25"/>
      <c r="G241" s="85">
        <f>SUM(G242:G242)</f>
        <v>0</v>
      </c>
    </row>
    <row r="242" spans="1:7" ht="18" customHeight="1" x14ac:dyDescent="0.4">
      <c r="A242" s="49"/>
      <c r="B242" s="52"/>
      <c r="C242" s="50"/>
      <c r="D242" s="34"/>
      <c r="E242" s="101"/>
      <c r="F242" s="58"/>
      <c r="G242" s="92" t="s">
        <v>309</v>
      </c>
    </row>
    <row r="243" spans="1:7" ht="18" customHeight="1" x14ac:dyDescent="0.4">
      <c r="A243" s="49"/>
      <c r="B243" s="52"/>
      <c r="C243" s="50"/>
      <c r="D243" s="51" t="s">
        <v>106</v>
      </c>
      <c r="E243" s="20"/>
      <c r="F243" s="25"/>
      <c r="G243" s="85">
        <f>SUM(G244:G244)</f>
        <v>0</v>
      </c>
    </row>
    <row r="244" spans="1:7" ht="18" customHeight="1" x14ac:dyDescent="0.4">
      <c r="A244" s="49"/>
      <c r="B244" s="52"/>
      <c r="C244" s="23"/>
      <c r="D244" s="51"/>
      <c r="E244" s="101"/>
      <c r="F244" s="58"/>
      <c r="G244" s="92" t="s">
        <v>309</v>
      </c>
    </row>
    <row r="245" spans="1:7" ht="18" customHeight="1" x14ac:dyDescent="0.4">
      <c r="A245" s="49"/>
      <c r="B245" s="52"/>
      <c r="C245" s="50" t="s">
        <v>107</v>
      </c>
      <c r="D245" s="16"/>
      <c r="E245" s="17"/>
      <c r="F245" s="27"/>
      <c r="G245" s="84">
        <f>SUM(G246,G248,G250)</f>
        <v>0</v>
      </c>
    </row>
    <row r="246" spans="1:7" ht="18" customHeight="1" x14ac:dyDescent="0.4">
      <c r="A246" s="49"/>
      <c r="B246" s="52"/>
      <c r="C246" s="50"/>
      <c r="D246" s="51" t="s">
        <v>269</v>
      </c>
      <c r="E246" s="20"/>
      <c r="F246" s="25"/>
      <c r="G246" s="85">
        <f>SUM(G247:G247)</f>
        <v>0</v>
      </c>
    </row>
    <row r="247" spans="1:7" ht="18" customHeight="1" x14ac:dyDescent="0.4">
      <c r="A247" s="49"/>
      <c r="B247" s="52"/>
      <c r="C247" s="50"/>
      <c r="D247" s="22"/>
      <c r="E247" s="101"/>
      <c r="F247" s="58"/>
      <c r="G247" s="92" t="s">
        <v>309</v>
      </c>
    </row>
    <row r="248" spans="1:7" ht="18" customHeight="1" x14ac:dyDescent="0.4">
      <c r="A248" s="49"/>
      <c r="B248" s="52"/>
      <c r="C248" s="50"/>
      <c r="D248" s="51" t="s">
        <v>108</v>
      </c>
      <c r="E248" s="20"/>
      <c r="F248" s="25"/>
      <c r="G248" s="85">
        <f>SUM(G249:G249)</f>
        <v>0</v>
      </c>
    </row>
    <row r="249" spans="1:7" ht="18" customHeight="1" x14ac:dyDescent="0.4">
      <c r="A249" s="49"/>
      <c r="B249" s="52"/>
      <c r="C249" s="50"/>
      <c r="D249" s="22"/>
      <c r="E249" s="101"/>
      <c r="F249" s="58"/>
      <c r="G249" s="92" t="s">
        <v>309</v>
      </c>
    </row>
    <row r="250" spans="1:7" ht="18" customHeight="1" x14ac:dyDescent="0.4">
      <c r="A250" s="49"/>
      <c r="B250" s="52"/>
      <c r="C250" s="50"/>
      <c r="D250" s="51" t="s">
        <v>109</v>
      </c>
      <c r="E250" s="20"/>
      <c r="F250" s="25"/>
      <c r="G250" s="85">
        <f>SUM(G251:G251)</f>
        <v>0</v>
      </c>
    </row>
    <row r="251" spans="1:7" ht="18" customHeight="1" x14ac:dyDescent="0.4">
      <c r="A251" s="49"/>
      <c r="B251" s="52"/>
      <c r="C251" s="23"/>
      <c r="D251" s="51"/>
      <c r="E251" s="101"/>
      <c r="F251" s="58"/>
      <c r="G251" s="92" t="s">
        <v>309</v>
      </c>
    </row>
    <row r="252" spans="1:7" ht="18" customHeight="1" x14ac:dyDescent="0.4">
      <c r="A252" s="49"/>
      <c r="B252" s="52"/>
      <c r="C252" s="50" t="s">
        <v>270</v>
      </c>
      <c r="D252" s="14"/>
      <c r="E252" s="17"/>
      <c r="F252" s="27"/>
      <c r="G252" s="84">
        <f>SUM(G253,G255,G257,G259)</f>
        <v>0</v>
      </c>
    </row>
    <row r="253" spans="1:7" ht="18" customHeight="1" x14ac:dyDescent="0.4">
      <c r="A253" s="49"/>
      <c r="B253" s="52"/>
      <c r="C253" s="50"/>
      <c r="D253" s="51" t="s">
        <v>274</v>
      </c>
      <c r="E253" s="20"/>
      <c r="F253" s="25"/>
      <c r="G253" s="85">
        <f>SUM(G254:G254)</f>
        <v>0</v>
      </c>
    </row>
    <row r="254" spans="1:7" ht="18" customHeight="1" x14ac:dyDescent="0.4">
      <c r="A254" s="49"/>
      <c r="B254" s="52"/>
      <c r="C254" s="50"/>
      <c r="D254" s="34"/>
      <c r="E254" s="101"/>
      <c r="F254" s="58"/>
      <c r="G254" s="92" t="s">
        <v>309</v>
      </c>
    </row>
    <row r="255" spans="1:7" ht="18" customHeight="1" x14ac:dyDescent="0.4">
      <c r="A255" s="49"/>
      <c r="B255" s="52"/>
      <c r="C255" s="50"/>
      <c r="D255" s="51" t="s">
        <v>271</v>
      </c>
      <c r="E255" s="20"/>
      <c r="F255" s="25"/>
      <c r="G255" s="85">
        <f>SUM(G256:G256)</f>
        <v>0</v>
      </c>
    </row>
    <row r="256" spans="1:7" ht="49.9" customHeight="1" x14ac:dyDescent="0.4">
      <c r="A256" s="49"/>
      <c r="B256" s="52"/>
      <c r="C256" s="50"/>
      <c r="D256" s="34"/>
      <c r="E256" s="102" t="s">
        <v>148</v>
      </c>
      <c r="F256" s="61" t="s">
        <v>299</v>
      </c>
      <c r="G256" s="92" t="s">
        <v>309</v>
      </c>
    </row>
    <row r="257" spans="1:7" ht="18" customHeight="1" x14ac:dyDescent="0.4">
      <c r="A257" s="49"/>
      <c r="B257" s="52"/>
      <c r="C257" s="50"/>
      <c r="D257" s="51" t="s">
        <v>272</v>
      </c>
      <c r="E257" s="20"/>
      <c r="F257" s="25"/>
      <c r="G257" s="85">
        <f>SUM(G258:G258)</f>
        <v>0</v>
      </c>
    </row>
    <row r="258" spans="1:7" ht="18" customHeight="1" x14ac:dyDescent="0.4">
      <c r="A258" s="49"/>
      <c r="B258" s="52"/>
      <c r="C258" s="50"/>
      <c r="D258" s="34"/>
      <c r="E258" s="101"/>
      <c r="F258" s="58"/>
      <c r="G258" s="92" t="s">
        <v>309</v>
      </c>
    </row>
    <row r="259" spans="1:7" ht="18" customHeight="1" x14ac:dyDescent="0.4">
      <c r="A259" s="49"/>
      <c r="B259" s="52"/>
      <c r="C259" s="50"/>
      <c r="D259" s="51" t="s">
        <v>273</v>
      </c>
      <c r="E259" s="20"/>
      <c r="F259" s="25"/>
      <c r="G259" s="85">
        <f>SUM(G260:G260)</f>
        <v>0</v>
      </c>
    </row>
    <row r="260" spans="1:7" ht="18" customHeight="1" x14ac:dyDescent="0.4">
      <c r="A260" s="35"/>
      <c r="B260" s="26"/>
      <c r="C260" s="95"/>
      <c r="D260" s="34"/>
      <c r="E260" s="104"/>
      <c r="F260" s="62"/>
      <c r="G260" s="93" t="s">
        <v>309</v>
      </c>
    </row>
    <row r="261" spans="1:7" ht="21.6" customHeight="1" x14ac:dyDescent="0.4">
      <c r="A261" s="3" t="s">
        <v>110</v>
      </c>
      <c r="B261" s="4"/>
      <c r="C261" s="4"/>
      <c r="D261" s="4"/>
      <c r="E261" s="6"/>
      <c r="F261" s="2"/>
      <c r="G261" s="82">
        <f>SUM(G262,G313,G344)</f>
        <v>98654987</v>
      </c>
    </row>
    <row r="262" spans="1:7" ht="21.6" customHeight="1" x14ac:dyDescent="0.4">
      <c r="A262" s="49"/>
      <c r="B262" s="52" t="s">
        <v>250</v>
      </c>
      <c r="C262" s="28"/>
      <c r="D262" s="28"/>
      <c r="E262" s="11"/>
      <c r="F262" s="8"/>
      <c r="G262" s="83">
        <f>SUM(G263,G285,G301,G308)</f>
        <v>18441777</v>
      </c>
    </row>
    <row r="263" spans="1:7" ht="18" customHeight="1" x14ac:dyDescent="0.4">
      <c r="A263" s="49"/>
      <c r="B263" s="52"/>
      <c r="C263" s="50" t="s">
        <v>111</v>
      </c>
      <c r="D263" s="16"/>
      <c r="E263" s="17"/>
      <c r="F263" s="27"/>
      <c r="G263" s="84">
        <f>SUM(G264,G272,G276,G283)</f>
        <v>14771540</v>
      </c>
    </row>
    <row r="264" spans="1:7" ht="18" customHeight="1" x14ac:dyDescent="0.4">
      <c r="A264" s="49"/>
      <c r="B264" s="52"/>
      <c r="C264" s="50"/>
      <c r="D264" s="51" t="s">
        <v>37</v>
      </c>
      <c r="E264" s="20"/>
      <c r="F264" s="25"/>
      <c r="G264" s="85">
        <f>SUM(G265:G271)</f>
        <v>12693724</v>
      </c>
    </row>
    <row r="265" spans="1:7" ht="30" customHeight="1" x14ac:dyDescent="0.4">
      <c r="A265" s="49"/>
      <c r="B265" s="52"/>
      <c r="C265" s="50"/>
      <c r="D265" s="51"/>
      <c r="E265" s="102" t="s">
        <v>289</v>
      </c>
      <c r="F265" s="61" t="s">
        <v>178</v>
      </c>
      <c r="G265" s="155">
        <v>12693724</v>
      </c>
    </row>
    <row r="266" spans="1:7" ht="46.15" customHeight="1" x14ac:dyDescent="0.4">
      <c r="A266" s="49"/>
      <c r="B266" s="52"/>
      <c r="C266" s="50"/>
      <c r="D266" s="51"/>
      <c r="E266" s="76"/>
      <c r="F266" s="55" t="s">
        <v>283</v>
      </c>
      <c r="G266" s="161"/>
    </row>
    <row r="267" spans="1:7" ht="37.15" customHeight="1" x14ac:dyDescent="0.4">
      <c r="A267" s="49"/>
      <c r="B267" s="52"/>
      <c r="C267" s="50"/>
      <c r="D267" s="51"/>
      <c r="E267" s="76"/>
      <c r="F267" s="55" t="s">
        <v>258</v>
      </c>
      <c r="G267" s="161"/>
    </row>
    <row r="268" spans="1:7" ht="20.45" customHeight="1" x14ac:dyDescent="0.4">
      <c r="A268" s="49"/>
      <c r="B268" s="52"/>
      <c r="C268" s="50"/>
      <c r="D268" s="51"/>
      <c r="E268" s="128" t="s">
        <v>290</v>
      </c>
      <c r="F268" s="140" t="s">
        <v>259</v>
      </c>
      <c r="G268" s="161"/>
    </row>
    <row r="269" spans="1:7" ht="20.45" customHeight="1" x14ac:dyDescent="0.4">
      <c r="A269" s="49"/>
      <c r="B269" s="52"/>
      <c r="C269" s="50"/>
      <c r="D269" s="51"/>
      <c r="E269" s="128"/>
      <c r="F269" s="140"/>
      <c r="G269" s="161"/>
    </row>
    <row r="270" spans="1:7" ht="42.6" customHeight="1" x14ac:dyDescent="0.4">
      <c r="A270" s="49"/>
      <c r="B270" s="52"/>
      <c r="C270" s="50"/>
      <c r="D270" s="51"/>
      <c r="E270" s="76" t="s">
        <v>289</v>
      </c>
      <c r="F270" s="55" t="s">
        <v>200</v>
      </c>
      <c r="G270" s="161"/>
    </row>
    <row r="271" spans="1:7" ht="57" x14ac:dyDescent="0.4">
      <c r="A271" s="49"/>
      <c r="B271" s="52"/>
      <c r="C271" s="50"/>
      <c r="D271" s="34"/>
      <c r="E271" s="105" t="s">
        <v>289</v>
      </c>
      <c r="F271" s="54" t="s">
        <v>199</v>
      </c>
      <c r="G271" s="156"/>
    </row>
    <row r="272" spans="1:7" ht="18" customHeight="1" x14ac:dyDescent="0.4">
      <c r="A272" s="49"/>
      <c r="B272" s="52"/>
      <c r="C272" s="50"/>
      <c r="D272" s="51" t="s">
        <v>112</v>
      </c>
      <c r="E272" s="20"/>
      <c r="F272" s="25"/>
      <c r="G272" s="85">
        <f>SUM(G273:G275)</f>
        <v>172800</v>
      </c>
    </row>
    <row r="273" spans="1:7" ht="52.9" customHeight="1" x14ac:dyDescent="0.4">
      <c r="A273" s="49"/>
      <c r="B273" s="52"/>
      <c r="C273" s="50"/>
      <c r="D273" s="51"/>
      <c r="E273" s="102"/>
      <c r="F273" s="61" t="s">
        <v>154</v>
      </c>
      <c r="G273" s="155">
        <v>172800</v>
      </c>
    </row>
    <row r="274" spans="1:7" ht="32.450000000000003" customHeight="1" x14ac:dyDescent="0.4">
      <c r="A274" s="49"/>
      <c r="B274" s="52"/>
      <c r="C274" s="50"/>
      <c r="D274" s="51"/>
      <c r="E274" s="106"/>
      <c r="F274" s="64" t="s">
        <v>156</v>
      </c>
      <c r="G274" s="161"/>
    </row>
    <row r="275" spans="1:7" ht="46.9" customHeight="1" x14ac:dyDescent="0.4">
      <c r="A275" s="49"/>
      <c r="B275" s="52"/>
      <c r="C275" s="50"/>
      <c r="D275" s="34"/>
      <c r="E275" s="106"/>
      <c r="F275" s="64" t="s">
        <v>155</v>
      </c>
      <c r="G275" s="156"/>
    </row>
    <row r="276" spans="1:7" ht="18" customHeight="1" x14ac:dyDescent="0.4">
      <c r="A276" s="49"/>
      <c r="B276" s="52"/>
      <c r="C276" s="50"/>
      <c r="D276" s="51" t="s">
        <v>113</v>
      </c>
      <c r="E276" s="20"/>
      <c r="F276" s="25"/>
      <c r="G276" s="85">
        <f>SUM(G277:G282)</f>
        <v>1905016</v>
      </c>
    </row>
    <row r="277" spans="1:7" ht="51.6" customHeight="1" x14ac:dyDescent="0.4">
      <c r="A277" s="49"/>
      <c r="B277" s="52"/>
      <c r="C277" s="50"/>
      <c r="D277" s="51"/>
      <c r="E277" s="102"/>
      <c r="F277" s="61" t="s">
        <v>157</v>
      </c>
      <c r="G277" s="155">
        <v>1905016</v>
      </c>
    </row>
    <row r="278" spans="1:7" ht="51.6" customHeight="1" x14ac:dyDescent="0.4">
      <c r="A278" s="49"/>
      <c r="B278" s="52"/>
      <c r="C278" s="50"/>
      <c r="D278" s="51"/>
      <c r="E278" s="76"/>
      <c r="F278" s="55" t="s">
        <v>158</v>
      </c>
      <c r="G278" s="161"/>
    </row>
    <row r="279" spans="1:7" ht="38.450000000000003" customHeight="1" x14ac:dyDescent="0.4">
      <c r="A279" s="49"/>
      <c r="B279" s="52"/>
      <c r="C279" s="50"/>
      <c r="D279" s="51"/>
      <c r="E279" s="76"/>
      <c r="F279" s="55" t="s">
        <v>295</v>
      </c>
      <c r="G279" s="161"/>
    </row>
    <row r="280" spans="1:7" ht="42.6" customHeight="1" x14ac:dyDescent="0.4">
      <c r="A280" s="49"/>
      <c r="B280" s="52"/>
      <c r="C280" s="50"/>
      <c r="D280" s="51"/>
      <c r="E280" s="106" t="s">
        <v>289</v>
      </c>
      <c r="F280" s="65" t="s">
        <v>285</v>
      </c>
      <c r="G280" s="161"/>
    </row>
    <row r="281" spans="1:7" ht="57" x14ac:dyDescent="0.4">
      <c r="A281" s="49"/>
      <c r="B281" s="52"/>
      <c r="C281" s="50"/>
      <c r="D281" s="51"/>
      <c r="E281" s="76"/>
      <c r="F281" s="66" t="s">
        <v>201</v>
      </c>
      <c r="G281" s="161"/>
    </row>
    <row r="282" spans="1:7" ht="42" customHeight="1" x14ac:dyDescent="0.4">
      <c r="A282" s="49"/>
      <c r="B282" s="52"/>
      <c r="C282" s="50"/>
      <c r="D282" s="34"/>
      <c r="E282" s="103"/>
      <c r="F282" s="63" t="s">
        <v>238</v>
      </c>
      <c r="G282" s="156"/>
    </row>
    <row r="283" spans="1:7" ht="18" customHeight="1" x14ac:dyDescent="0.4">
      <c r="A283" s="49"/>
      <c r="B283" s="52"/>
      <c r="C283" s="50"/>
      <c r="D283" s="51" t="s">
        <v>114</v>
      </c>
      <c r="E283" s="20"/>
      <c r="F283" s="25"/>
      <c r="G283" s="85">
        <f>SUM(G284:G284)</f>
        <v>0</v>
      </c>
    </row>
    <row r="284" spans="1:7" x14ac:dyDescent="0.4">
      <c r="A284" s="49"/>
      <c r="B284" s="52"/>
      <c r="C284" s="23"/>
      <c r="D284" s="34"/>
      <c r="E284" s="104"/>
      <c r="F284" s="98"/>
      <c r="G284" s="93" t="s">
        <v>309</v>
      </c>
    </row>
    <row r="285" spans="1:7" ht="18.600000000000001" customHeight="1" x14ac:dyDescent="0.4">
      <c r="A285" s="49"/>
      <c r="B285" s="52"/>
      <c r="C285" s="37" t="s">
        <v>115</v>
      </c>
      <c r="D285" s="16"/>
      <c r="E285" s="17"/>
      <c r="F285" s="27"/>
      <c r="G285" s="84">
        <f>SUM(G286,G291,G295,G297,G299)</f>
        <v>3670237</v>
      </c>
    </row>
    <row r="286" spans="1:7" ht="18" customHeight="1" x14ac:dyDescent="0.4">
      <c r="A286" s="49"/>
      <c r="B286" s="52"/>
      <c r="C286" s="50"/>
      <c r="D286" s="51" t="s">
        <v>116</v>
      </c>
      <c r="E286" s="20"/>
      <c r="F286" s="25"/>
      <c r="G286" s="85">
        <f>SUM(G287:G290)</f>
        <v>27106</v>
      </c>
    </row>
    <row r="287" spans="1:7" ht="34.5" customHeight="1" x14ac:dyDescent="0.4">
      <c r="A287" s="49"/>
      <c r="B287" s="52"/>
      <c r="C287" s="50"/>
      <c r="D287" s="51"/>
      <c r="E287" s="102"/>
      <c r="F287" s="61" t="s">
        <v>167</v>
      </c>
      <c r="G287" s="155">
        <v>27106</v>
      </c>
    </row>
    <row r="288" spans="1:7" ht="57" x14ac:dyDescent="0.4">
      <c r="A288" s="49"/>
      <c r="B288" s="52"/>
      <c r="C288" s="50"/>
      <c r="D288" s="51"/>
      <c r="E288" s="103"/>
      <c r="F288" s="63" t="s">
        <v>306</v>
      </c>
      <c r="G288" s="161"/>
    </row>
    <row r="289" spans="1:7" ht="78.75" customHeight="1" x14ac:dyDescent="0.4">
      <c r="A289" s="49"/>
      <c r="B289" s="52"/>
      <c r="C289" s="50"/>
      <c r="D289" s="51"/>
      <c r="E289" s="76"/>
      <c r="F289" s="55" t="s">
        <v>202</v>
      </c>
      <c r="G289" s="161"/>
    </row>
    <row r="290" spans="1:7" ht="36" customHeight="1" x14ac:dyDescent="0.4">
      <c r="A290" s="49"/>
      <c r="B290" s="52"/>
      <c r="C290" s="50"/>
      <c r="D290" s="34"/>
      <c r="E290" s="103"/>
      <c r="F290" s="55" t="s">
        <v>297</v>
      </c>
      <c r="G290" s="156"/>
    </row>
    <row r="291" spans="1:7" ht="18" customHeight="1" x14ac:dyDescent="0.4">
      <c r="A291" s="49"/>
      <c r="B291" s="52"/>
      <c r="C291" s="50"/>
      <c r="D291" s="51" t="s">
        <v>117</v>
      </c>
      <c r="E291" s="20"/>
      <c r="F291" s="25"/>
      <c r="G291" s="85">
        <f>SUM(G292:G294)</f>
        <v>3643131</v>
      </c>
    </row>
    <row r="292" spans="1:7" ht="25.15" customHeight="1" x14ac:dyDescent="0.4">
      <c r="A292" s="49"/>
      <c r="B292" s="52"/>
      <c r="C292" s="50"/>
      <c r="D292" s="51"/>
      <c r="E292" s="148"/>
      <c r="F292" s="141" t="s">
        <v>159</v>
      </c>
      <c r="G292" s="155">
        <v>3643131</v>
      </c>
    </row>
    <row r="293" spans="1:7" ht="22.5" customHeight="1" x14ac:dyDescent="0.4">
      <c r="A293" s="49"/>
      <c r="B293" s="52"/>
      <c r="C293" s="50"/>
      <c r="D293" s="51"/>
      <c r="E293" s="147"/>
      <c r="F293" s="142"/>
      <c r="G293" s="161"/>
    </row>
    <row r="294" spans="1:7" ht="34.5" customHeight="1" x14ac:dyDescent="0.4">
      <c r="A294" s="49"/>
      <c r="B294" s="52"/>
      <c r="C294" s="50"/>
      <c r="D294" s="34"/>
      <c r="E294" s="105"/>
      <c r="F294" s="54" t="s">
        <v>203</v>
      </c>
      <c r="G294" s="156"/>
    </row>
    <row r="295" spans="1:7" ht="18.75" customHeight="1" x14ac:dyDescent="0.4">
      <c r="A295" s="49"/>
      <c r="B295" s="52"/>
      <c r="C295" s="50"/>
      <c r="D295" s="51" t="s">
        <v>118</v>
      </c>
      <c r="E295" s="20"/>
      <c r="F295" s="25"/>
      <c r="G295" s="85">
        <f>SUM(G296:G296)</f>
        <v>0</v>
      </c>
    </row>
    <row r="296" spans="1:7" ht="18" customHeight="1" x14ac:dyDescent="0.4">
      <c r="A296" s="49"/>
      <c r="B296" s="52"/>
      <c r="C296" s="50"/>
      <c r="D296" s="34"/>
      <c r="E296" s="102"/>
      <c r="F296" s="55"/>
      <c r="G296" s="92" t="s">
        <v>309</v>
      </c>
    </row>
    <row r="297" spans="1:7" ht="18" customHeight="1" x14ac:dyDescent="0.4">
      <c r="A297" s="49"/>
      <c r="B297" s="52"/>
      <c r="C297" s="50"/>
      <c r="D297" s="51" t="s">
        <v>275</v>
      </c>
      <c r="E297" s="20"/>
      <c r="F297" s="25"/>
      <c r="G297" s="85">
        <f>SUM(G298:G298)</f>
        <v>0</v>
      </c>
    </row>
    <row r="298" spans="1:7" ht="18" customHeight="1" x14ac:dyDescent="0.4">
      <c r="A298" s="49"/>
      <c r="B298" s="52"/>
      <c r="C298" s="50"/>
      <c r="D298" s="34"/>
      <c r="E298" s="102"/>
      <c r="F298" s="61"/>
      <c r="G298" s="92" t="s">
        <v>309</v>
      </c>
    </row>
    <row r="299" spans="1:7" ht="18" customHeight="1" x14ac:dyDescent="0.4">
      <c r="A299" s="49"/>
      <c r="B299" s="52"/>
      <c r="C299" s="50"/>
      <c r="D299" s="51" t="s">
        <v>119</v>
      </c>
      <c r="E299" s="20"/>
      <c r="F299" s="25"/>
      <c r="G299" s="85">
        <f>SUM(G300:G300)</f>
        <v>0</v>
      </c>
    </row>
    <row r="300" spans="1:7" ht="18" customHeight="1" x14ac:dyDescent="0.4">
      <c r="A300" s="49"/>
      <c r="B300" s="52"/>
      <c r="C300" s="23"/>
      <c r="D300" s="51"/>
      <c r="E300" s="102"/>
      <c r="F300" s="61"/>
      <c r="G300" s="92" t="s">
        <v>309</v>
      </c>
    </row>
    <row r="301" spans="1:7" ht="18" customHeight="1" x14ac:dyDescent="0.4">
      <c r="A301" s="49"/>
      <c r="B301" s="52"/>
      <c r="C301" s="50" t="s">
        <v>120</v>
      </c>
      <c r="D301" s="16"/>
      <c r="E301" s="17"/>
      <c r="F301" s="27"/>
      <c r="G301" s="84">
        <f>SUM(G302,G306)</f>
        <v>0</v>
      </c>
    </row>
    <row r="302" spans="1:7" ht="18" customHeight="1" x14ac:dyDescent="0.4">
      <c r="A302" s="49"/>
      <c r="B302" s="52"/>
      <c r="C302" s="50"/>
      <c r="D302" s="51" t="s">
        <v>121</v>
      </c>
      <c r="E302" s="20"/>
      <c r="F302" s="25"/>
      <c r="G302" s="85">
        <f>SUM(G303:G305)</f>
        <v>0</v>
      </c>
    </row>
    <row r="303" spans="1:7" ht="35.25" customHeight="1" x14ac:dyDescent="0.4">
      <c r="A303" s="49"/>
      <c r="B303" s="52"/>
      <c r="C303" s="50"/>
      <c r="D303" s="51"/>
      <c r="E303" s="102" t="s">
        <v>289</v>
      </c>
      <c r="F303" s="61" t="s">
        <v>178</v>
      </c>
      <c r="G303" s="159" t="s">
        <v>309</v>
      </c>
    </row>
    <row r="304" spans="1:7" ht="34.5" customHeight="1" x14ac:dyDescent="0.4">
      <c r="A304" s="49"/>
      <c r="B304" s="52"/>
      <c r="C304" s="50"/>
      <c r="D304" s="51"/>
      <c r="E304" s="76" t="s">
        <v>289</v>
      </c>
      <c r="F304" s="55" t="s">
        <v>200</v>
      </c>
      <c r="G304" s="163"/>
    </row>
    <row r="305" spans="1:7" ht="57" x14ac:dyDescent="0.4">
      <c r="A305" s="49"/>
      <c r="B305" s="52"/>
      <c r="C305" s="50"/>
      <c r="D305" s="34"/>
      <c r="E305" s="107" t="s">
        <v>289</v>
      </c>
      <c r="F305" s="62" t="s">
        <v>199</v>
      </c>
      <c r="G305" s="160"/>
    </row>
    <row r="306" spans="1:7" ht="18" customHeight="1" x14ac:dyDescent="0.4">
      <c r="A306" s="49"/>
      <c r="B306" s="52"/>
      <c r="C306" s="50"/>
      <c r="D306" s="51" t="s">
        <v>122</v>
      </c>
      <c r="E306" s="30"/>
      <c r="F306" s="25"/>
      <c r="G306" s="85">
        <f>SUM(G307:G307)</f>
        <v>0</v>
      </c>
    </row>
    <row r="307" spans="1:7" ht="50.25" customHeight="1" x14ac:dyDescent="0.4">
      <c r="A307" s="49"/>
      <c r="B307" s="52"/>
      <c r="C307" s="23"/>
      <c r="D307" s="51"/>
      <c r="E307" s="100" t="s">
        <v>289</v>
      </c>
      <c r="F307" s="64" t="s">
        <v>176</v>
      </c>
      <c r="G307" s="92" t="s">
        <v>309</v>
      </c>
    </row>
    <row r="308" spans="1:7" ht="18" customHeight="1" x14ac:dyDescent="0.4">
      <c r="A308" s="49"/>
      <c r="B308" s="52"/>
      <c r="C308" s="50" t="s">
        <v>123</v>
      </c>
      <c r="D308" s="16"/>
      <c r="E308" s="17"/>
      <c r="F308" s="27"/>
      <c r="G308" s="84">
        <f>SUM(G309,G311)</f>
        <v>0</v>
      </c>
    </row>
    <row r="309" spans="1:7" ht="18" customHeight="1" x14ac:dyDescent="0.4">
      <c r="A309" s="49"/>
      <c r="B309" s="52"/>
      <c r="C309" s="50"/>
      <c r="D309" s="51" t="s">
        <v>124</v>
      </c>
      <c r="E309" s="20"/>
      <c r="F309" s="25"/>
      <c r="G309" s="85">
        <f>SUM(G310:G310)</f>
        <v>0</v>
      </c>
    </row>
    <row r="310" spans="1:7" ht="18" customHeight="1" x14ac:dyDescent="0.4">
      <c r="A310" s="49"/>
      <c r="B310" s="52"/>
      <c r="C310" s="50"/>
      <c r="D310" s="34"/>
      <c r="E310" s="102"/>
      <c r="F310" s="61"/>
      <c r="G310" s="92" t="s">
        <v>309</v>
      </c>
    </row>
    <row r="311" spans="1:7" ht="18" customHeight="1" x14ac:dyDescent="0.4">
      <c r="A311" s="49"/>
      <c r="B311" s="52"/>
      <c r="C311" s="50"/>
      <c r="D311" s="51" t="s">
        <v>125</v>
      </c>
      <c r="E311" s="20"/>
      <c r="F311" s="25"/>
      <c r="G311" s="85">
        <f>SUM(G312:G312)</f>
        <v>0</v>
      </c>
    </row>
    <row r="312" spans="1:7" ht="18" customHeight="1" x14ac:dyDescent="0.4">
      <c r="A312" s="49"/>
      <c r="B312" s="26"/>
      <c r="C312" s="95"/>
      <c r="D312" s="34"/>
      <c r="E312" s="104"/>
      <c r="F312" s="98"/>
      <c r="G312" s="93" t="s">
        <v>309</v>
      </c>
    </row>
    <row r="313" spans="1:7" ht="21.6" customHeight="1" x14ac:dyDescent="0.4">
      <c r="A313" s="49"/>
      <c r="B313" s="52" t="s">
        <v>253</v>
      </c>
      <c r="C313" s="28"/>
      <c r="D313" s="28"/>
      <c r="E313" s="11"/>
      <c r="F313" s="8"/>
      <c r="G313" s="83">
        <f>SUM(G314)</f>
        <v>76272141</v>
      </c>
    </row>
    <row r="314" spans="1:7" ht="18" customHeight="1" x14ac:dyDescent="0.4">
      <c r="A314" s="49"/>
      <c r="B314" s="52"/>
      <c r="C314" s="50" t="s">
        <v>254</v>
      </c>
      <c r="D314" s="16"/>
      <c r="E314" s="17"/>
      <c r="F314" s="27"/>
      <c r="G314" s="84">
        <f>SUM(G315,G317,G321,G331,G333,G342)</f>
        <v>76272141</v>
      </c>
    </row>
    <row r="315" spans="1:7" ht="18" customHeight="1" x14ac:dyDescent="0.4">
      <c r="A315" s="49"/>
      <c r="B315" s="52"/>
      <c r="C315" s="50"/>
      <c r="D315" s="51" t="s">
        <v>129</v>
      </c>
      <c r="E315" s="20"/>
      <c r="F315" s="25"/>
      <c r="G315" s="85">
        <f>SUM(G316:G316)</f>
        <v>0</v>
      </c>
    </row>
    <row r="316" spans="1:7" ht="18" customHeight="1" x14ac:dyDescent="0.4">
      <c r="A316" s="49"/>
      <c r="B316" s="52"/>
      <c r="C316" s="50"/>
      <c r="D316" s="34"/>
      <c r="E316" s="102"/>
      <c r="F316" s="55"/>
      <c r="G316" s="92" t="s">
        <v>309</v>
      </c>
    </row>
    <row r="317" spans="1:7" ht="18" customHeight="1" x14ac:dyDescent="0.4">
      <c r="A317" s="49"/>
      <c r="B317" s="52"/>
      <c r="C317" s="50"/>
      <c r="D317" s="51" t="s">
        <v>255</v>
      </c>
      <c r="E317" s="20"/>
      <c r="F317" s="25"/>
      <c r="G317" s="85">
        <f>SUM(G318:G320)</f>
        <v>9578660</v>
      </c>
    </row>
    <row r="318" spans="1:7" ht="42.75" x14ac:dyDescent="0.4">
      <c r="A318" s="49"/>
      <c r="B318" s="52"/>
      <c r="C318" s="50"/>
      <c r="D318" s="51"/>
      <c r="E318" s="102"/>
      <c r="F318" s="63" t="s">
        <v>168</v>
      </c>
      <c r="G318" s="155">
        <v>9578660</v>
      </c>
    </row>
    <row r="319" spans="1:7" ht="28.5" x14ac:dyDescent="0.4">
      <c r="A319" s="49"/>
      <c r="B319" s="52"/>
      <c r="C319" s="50"/>
      <c r="D319" s="51"/>
      <c r="E319" s="103"/>
      <c r="F319" s="63" t="s">
        <v>292</v>
      </c>
      <c r="G319" s="161"/>
    </row>
    <row r="320" spans="1:7" ht="42.75" x14ac:dyDescent="0.4">
      <c r="A320" s="49"/>
      <c r="B320" s="52"/>
      <c r="C320" s="50"/>
      <c r="D320" s="34"/>
      <c r="E320" s="107"/>
      <c r="F320" s="62" t="s">
        <v>182</v>
      </c>
      <c r="G320" s="156"/>
    </row>
    <row r="321" spans="1:7" ht="18" customHeight="1" x14ac:dyDescent="0.4">
      <c r="A321" s="49"/>
      <c r="B321" s="52"/>
      <c r="C321" s="50"/>
      <c r="D321" s="51" t="s">
        <v>130</v>
      </c>
      <c r="E321" s="20"/>
      <c r="F321" s="25"/>
      <c r="G321" s="85">
        <f>SUM(G322:G330)</f>
        <v>64346936</v>
      </c>
    </row>
    <row r="322" spans="1:7" ht="28.5" x14ac:dyDescent="0.4">
      <c r="A322" s="49"/>
      <c r="B322" s="52"/>
      <c r="C322" s="50"/>
      <c r="D322" s="51"/>
      <c r="E322" s="102"/>
      <c r="F322" s="61" t="s">
        <v>171</v>
      </c>
      <c r="G322" s="155">
        <v>64346936</v>
      </c>
    </row>
    <row r="323" spans="1:7" ht="28.5" x14ac:dyDescent="0.4">
      <c r="A323" s="49"/>
      <c r="B323" s="52"/>
      <c r="C323" s="50"/>
      <c r="D323" s="51"/>
      <c r="E323" s="76"/>
      <c r="F323" s="55" t="s">
        <v>298</v>
      </c>
      <c r="G323" s="161"/>
    </row>
    <row r="324" spans="1:7" ht="28.5" x14ac:dyDescent="0.4">
      <c r="A324" s="49"/>
      <c r="B324" s="52"/>
      <c r="C324" s="50"/>
      <c r="D324" s="51"/>
      <c r="E324" s="106" t="s">
        <v>289</v>
      </c>
      <c r="F324" s="55" t="s">
        <v>297</v>
      </c>
      <c r="G324" s="161"/>
    </row>
    <row r="325" spans="1:7" ht="28.5" x14ac:dyDescent="0.4">
      <c r="A325" s="49"/>
      <c r="B325" s="52"/>
      <c r="C325" s="50"/>
      <c r="D325" s="51"/>
      <c r="E325" s="106"/>
      <c r="F325" s="64" t="s">
        <v>172</v>
      </c>
      <c r="G325" s="161"/>
    </row>
    <row r="326" spans="1:7" ht="27" customHeight="1" x14ac:dyDescent="0.4">
      <c r="A326" s="49"/>
      <c r="B326" s="52"/>
      <c r="C326" s="50"/>
      <c r="D326" s="51"/>
      <c r="E326" s="146"/>
      <c r="F326" s="145" t="s">
        <v>173</v>
      </c>
      <c r="G326" s="161"/>
    </row>
    <row r="327" spans="1:7" x14ac:dyDescent="0.4">
      <c r="A327" s="49"/>
      <c r="B327" s="52"/>
      <c r="C327" s="53"/>
      <c r="D327" s="51"/>
      <c r="E327" s="147"/>
      <c r="F327" s="142"/>
      <c r="G327" s="161"/>
    </row>
    <row r="328" spans="1:7" ht="28.5" x14ac:dyDescent="0.4">
      <c r="A328" s="49"/>
      <c r="B328" s="52"/>
      <c r="C328" s="50"/>
      <c r="D328" s="51"/>
      <c r="E328" s="103"/>
      <c r="F328" s="63" t="s">
        <v>169</v>
      </c>
      <c r="G328" s="161"/>
    </row>
    <row r="329" spans="1:7" ht="42.75" x14ac:dyDescent="0.4">
      <c r="A329" s="49"/>
      <c r="B329" s="52"/>
      <c r="C329" s="50"/>
      <c r="D329" s="138"/>
      <c r="E329" s="76"/>
      <c r="F329" s="55" t="s">
        <v>170</v>
      </c>
      <c r="G329" s="161"/>
    </row>
    <row r="330" spans="1:7" ht="42.75" x14ac:dyDescent="0.4">
      <c r="A330" s="49"/>
      <c r="B330" s="52"/>
      <c r="C330" s="50"/>
      <c r="D330" s="139"/>
      <c r="E330" s="76"/>
      <c r="F330" s="55" t="s">
        <v>187</v>
      </c>
      <c r="G330" s="156"/>
    </row>
    <row r="331" spans="1:7" ht="18" customHeight="1" x14ac:dyDescent="0.4">
      <c r="A331" s="49"/>
      <c r="B331" s="52"/>
      <c r="C331" s="50"/>
      <c r="D331" s="51" t="s">
        <v>131</v>
      </c>
      <c r="E331" s="20"/>
      <c r="F331" s="25"/>
      <c r="G331" s="85">
        <f>SUM(G332:G332)</f>
        <v>0</v>
      </c>
    </row>
    <row r="332" spans="1:7" ht="18" customHeight="1" x14ac:dyDescent="0.4">
      <c r="A332" s="49"/>
      <c r="B332" s="52"/>
      <c r="C332" s="50"/>
      <c r="D332" s="34"/>
      <c r="E332" s="102"/>
      <c r="F332" s="61"/>
      <c r="G332" s="92" t="s">
        <v>309</v>
      </c>
    </row>
    <row r="333" spans="1:7" ht="18" customHeight="1" x14ac:dyDescent="0.4">
      <c r="A333" s="49"/>
      <c r="B333" s="52"/>
      <c r="C333" s="50"/>
      <c r="D333" s="51" t="s">
        <v>132</v>
      </c>
      <c r="E333" s="20"/>
      <c r="F333" s="25"/>
      <c r="G333" s="85">
        <f>SUM(G334:G341)</f>
        <v>2331281</v>
      </c>
    </row>
    <row r="334" spans="1:7" ht="28.5" x14ac:dyDescent="0.4">
      <c r="A334" s="49"/>
      <c r="B334" s="52"/>
      <c r="C334" s="50"/>
      <c r="D334" s="51"/>
      <c r="E334" s="102"/>
      <c r="F334" s="61" t="s">
        <v>174</v>
      </c>
      <c r="G334" s="155">
        <v>2331281</v>
      </c>
    </row>
    <row r="335" spans="1:7" ht="28.5" x14ac:dyDescent="0.4">
      <c r="A335" s="49"/>
      <c r="B335" s="52"/>
      <c r="C335" s="50"/>
      <c r="D335" s="51"/>
      <c r="E335" s="76"/>
      <c r="F335" s="55" t="s">
        <v>175</v>
      </c>
      <c r="G335" s="161"/>
    </row>
    <row r="336" spans="1:7" ht="42.75" x14ac:dyDescent="0.4">
      <c r="A336" s="49"/>
      <c r="B336" s="52"/>
      <c r="C336" s="50"/>
      <c r="D336" s="51"/>
      <c r="E336" s="106"/>
      <c r="F336" s="64" t="s">
        <v>286</v>
      </c>
      <c r="G336" s="161"/>
    </row>
    <row r="337" spans="1:7" ht="28.5" x14ac:dyDescent="0.4">
      <c r="A337" s="49"/>
      <c r="B337" s="52"/>
      <c r="C337" s="50"/>
      <c r="D337" s="51"/>
      <c r="E337" s="106"/>
      <c r="F337" s="64" t="s">
        <v>179</v>
      </c>
      <c r="G337" s="161"/>
    </row>
    <row r="338" spans="1:7" ht="42.75" x14ac:dyDescent="0.4">
      <c r="A338" s="49"/>
      <c r="B338" s="52"/>
      <c r="C338" s="50"/>
      <c r="D338" s="51"/>
      <c r="E338" s="106"/>
      <c r="F338" s="64" t="s">
        <v>180</v>
      </c>
      <c r="G338" s="161"/>
    </row>
    <row r="339" spans="1:7" ht="42.75" x14ac:dyDescent="0.4">
      <c r="A339" s="49"/>
      <c r="B339" s="52"/>
      <c r="C339" s="50"/>
      <c r="D339" s="51"/>
      <c r="E339" s="106"/>
      <c r="F339" s="64" t="s">
        <v>181</v>
      </c>
      <c r="G339" s="161"/>
    </row>
    <row r="340" spans="1:7" ht="42.75" x14ac:dyDescent="0.4">
      <c r="A340" s="49"/>
      <c r="B340" s="52"/>
      <c r="C340" s="50"/>
      <c r="D340" s="51"/>
      <c r="E340" s="106" t="s">
        <v>289</v>
      </c>
      <c r="F340" s="64" t="s">
        <v>176</v>
      </c>
      <c r="G340" s="161"/>
    </row>
    <row r="341" spans="1:7" ht="28.5" x14ac:dyDescent="0.4">
      <c r="A341" s="49"/>
      <c r="B341" s="52"/>
      <c r="C341" s="53"/>
      <c r="D341" s="34"/>
      <c r="E341" s="105"/>
      <c r="F341" s="54" t="s">
        <v>177</v>
      </c>
      <c r="G341" s="156"/>
    </row>
    <row r="342" spans="1:7" ht="18" customHeight="1" x14ac:dyDescent="0.4">
      <c r="A342" s="49"/>
      <c r="B342" s="52"/>
      <c r="C342" s="50"/>
      <c r="D342" s="51" t="s">
        <v>133</v>
      </c>
      <c r="E342" s="20"/>
      <c r="F342" s="25"/>
      <c r="G342" s="85">
        <f>SUM(G343:G343)</f>
        <v>15264</v>
      </c>
    </row>
    <row r="343" spans="1:7" ht="28.5" x14ac:dyDescent="0.4">
      <c r="A343" s="49"/>
      <c r="B343" s="26"/>
      <c r="C343" s="95"/>
      <c r="D343" s="22"/>
      <c r="E343" s="116"/>
      <c r="F343" s="98" t="s">
        <v>299</v>
      </c>
      <c r="G343" s="117">
        <v>15264</v>
      </c>
    </row>
    <row r="344" spans="1:7" ht="21.6" customHeight="1" x14ac:dyDescent="0.4">
      <c r="A344" s="49"/>
      <c r="B344" s="52" t="s">
        <v>256</v>
      </c>
      <c r="C344" s="28"/>
      <c r="D344" s="28"/>
      <c r="E344" s="11"/>
      <c r="F344" s="8"/>
      <c r="G344" s="83">
        <f>SUM(G345)</f>
        <v>3941069</v>
      </c>
    </row>
    <row r="345" spans="1:7" ht="18" customHeight="1" x14ac:dyDescent="0.4">
      <c r="A345" s="49"/>
      <c r="B345" s="52"/>
      <c r="C345" s="50" t="s">
        <v>257</v>
      </c>
      <c r="D345" s="16"/>
      <c r="E345" s="17"/>
      <c r="F345" s="27"/>
      <c r="G345" s="84">
        <f>SUM(G346,G349,G365)</f>
        <v>3941069</v>
      </c>
    </row>
    <row r="346" spans="1:7" ht="18" customHeight="1" x14ac:dyDescent="0.4">
      <c r="A346" s="49"/>
      <c r="B346" s="52"/>
      <c r="C346" s="50"/>
      <c r="D346" s="51" t="s">
        <v>126</v>
      </c>
      <c r="E346" s="20"/>
      <c r="F346" s="25"/>
      <c r="G346" s="85">
        <f>SUM(G347:G348)</f>
        <v>803298</v>
      </c>
    </row>
    <row r="347" spans="1:7" ht="29.45" customHeight="1" x14ac:dyDescent="0.4">
      <c r="A347" s="49"/>
      <c r="B347" s="52"/>
      <c r="C347" s="50"/>
      <c r="D347" s="51"/>
      <c r="E347" s="102"/>
      <c r="F347" s="61" t="s">
        <v>160</v>
      </c>
      <c r="G347" s="155">
        <v>803298</v>
      </c>
    </row>
    <row r="348" spans="1:7" ht="29.45" customHeight="1" x14ac:dyDescent="0.4">
      <c r="A348" s="49"/>
      <c r="B348" s="52"/>
      <c r="C348" s="50"/>
      <c r="D348" s="34"/>
      <c r="E348" s="76"/>
      <c r="F348" s="55" t="s">
        <v>161</v>
      </c>
      <c r="G348" s="156"/>
    </row>
    <row r="349" spans="1:7" ht="18" customHeight="1" x14ac:dyDescent="0.4">
      <c r="A349" s="49"/>
      <c r="B349" s="52"/>
      <c r="C349" s="50"/>
      <c r="D349" s="51" t="s">
        <v>127</v>
      </c>
      <c r="E349" s="20"/>
      <c r="F349" s="25"/>
      <c r="G349" s="85">
        <f>SUM(G350:G364)</f>
        <v>3137771</v>
      </c>
    </row>
    <row r="350" spans="1:7" ht="28.5" x14ac:dyDescent="0.4">
      <c r="A350" s="49"/>
      <c r="B350" s="52"/>
      <c r="C350" s="50"/>
      <c r="D350" s="51"/>
      <c r="E350" s="102" t="s">
        <v>148</v>
      </c>
      <c r="F350" s="61" t="s">
        <v>300</v>
      </c>
      <c r="G350" s="155">
        <v>3137771</v>
      </c>
    </row>
    <row r="351" spans="1:7" ht="49.15" customHeight="1" x14ac:dyDescent="0.4">
      <c r="A351" s="49"/>
      <c r="B351" s="52"/>
      <c r="C351" s="50"/>
      <c r="D351" s="51"/>
      <c r="E351" s="76" t="s">
        <v>290</v>
      </c>
      <c r="F351" s="55" t="s">
        <v>159</v>
      </c>
      <c r="G351" s="161"/>
    </row>
    <row r="352" spans="1:7" ht="28.5" x14ac:dyDescent="0.4">
      <c r="A352" s="49"/>
      <c r="B352" s="52"/>
      <c r="C352" s="50"/>
      <c r="D352" s="51"/>
      <c r="E352" s="76" t="s">
        <v>289</v>
      </c>
      <c r="F352" s="55" t="s">
        <v>200</v>
      </c>
      <c r="G352" s="161"/>
    </row>
    <row r="353" spans="1:7" ht="57" x14ac:dyDescent="0.4">
      <c r="A353" s="49"/>
      <c r="B353" s="52"/>
      <c r="C353" s="50"/>
      <c r="D353" s="51"/>
      <c r="E353" s="76" t="s">
        <v>289</v>
      </c>
      <c r="F353" s="55" t="s">
        <v>199</v>
      </c>
      <c r="G353" s="161"/>
    </row>
    <row r="354" spans="1:7" ht="28.5" x14ac:dyDescent="0.4">
      <c r="A354" s="49"/>
      <c r="B354" s="52"/>
      <c r="C354" s="50"/>
      <c r="D354" s="51"/>
      <c r="E354" s="76"/>
      <c r="F354" s="55" t="s">
        <v>162</v>
      </c>
      <c r="G354" s="161"/>
    </row>
    <row r="355" spans="1:7" ht="28.5" x14ac:dyDescent="0.4">
      <c r="A355" s="49"/>
      <c r="B355" s="52"/>
      <c r="C355" s="50"/>
      <c r="D355" s="51"/>
      <c r="E355" s="76"/>
      <c r="F355" s="55" t="s">
        <v>184</v>
      </c>
      <c r="G355" s="161"/>
    </row>
    <row r="356" spans="1:7" ht="49.15" customHeight="1" x14ac:dyDescent="0.4">
      <c r="A356" s="49"/>
      <c r="B356" s="52"/>
      <c r="C356" s="50"/>
      <c r="D356" s="51"/>
      <c r="E356" s="76"/>
      <c r="F356" s="55" t="s">
        <v>163</v>
      </c>
      <c r="G356" s="161"/>
    </row>
    <row r="357" spans="1:7" ht="42.75" x14ac:dyDescent="0.4">
      <c r="A357" s="49"/>
      <c r="B357" s="52"/>
      <c r="C357" s="50"/>
      <c r="D357" s="51"/>
      <c r="E357" s="76"/>
      <c r="F357" s="55" t="s">
        <v>164</v>
      </c>
      <c r="G357" s="161"/>
    </row>
    <row r="358" spans="1:7" ht="28.5" x14ac:dyDescent="0.4">
      <c r="A358" s="49"/>
      <c r="B358" s="52"/>
      <c r="C358" s="50"/>
      <c r="D358" s="51"/>
      <c r="E358" s="76"/>
      <c r="F358" s="55" t="s">
        <v>239</v>
      </c>
      <c r="G358" s="161"/>
    </row>
    <row r="359" spans="1:7" ht="30.75" customHeight="1" x14ac:dyDescent="0.4">
      <c r="A359" s="49"/>
      <c r="B359" s="52"/>
      <c r="C359" s="50"/>
      <c r="D359" s="51"/>
      <c r="E359" s="76"/>
      <c r="F359" s="55" t="s">
        <v>165</v>
      </c>
      <c r="G359" s="161"/>
    </row>
    <row r="360" spans="1:7" ht="17.45" customHeight="1" x14ac:dyDescent="0.4">
      <c r="A360" s="49"/>
      <c r="B360" s="52"/>
      <c r="C360" s="50"/>
      <c r="D360" s="51"/>
      <c r="E360" s="128"/>
      <c r="F360" s="140" t="s">
        <v>166</v>
      </c>
      <c r="G360" s="161"/>
    </row>
    <row r="361" spans="1:7" ht="17.45" customHeight="1" x14ac:dyDescent="0.4">
      <c r="A361" s="49"/>
      <c r="B361" s="52"/>
      <c r="C361" s="50"/>
      <c r="D361" s="51"/>
      <c r="E361" s="128"/>
      <c r="F361" s="140"/>
      <c r="G361" s="161"/>
    </row>
    <row r="362" spans="1:7" ht="28.5" x14ac:dyDescent="0.4">
      <c r="A362" s="49"/>
      <c r="B362" s="52"/>
      <c r="C362" s="53"/>
      <c r="D362" s="51"/>
      <c r="E362" s="76"/>
      <c r="F362" s="121" t="s">
        <v>185</v>
      </c>
      <c r="G362" s="161"/>
    </row>
    <row r="363" spans="1:7" ht="37.9" customHeight="1" x14ac:dyDescent="0.4">
      <c r="A363" s="49"/>
      <c r="B363" s="52"/>
      <c r="C363" s="50"/>
      <c r="D363" s="51"/>
      <c r="E363" s="128"/>
      <c r="F363" s="143" t="s">
        <v>186</v>
      </c>
      <c r="G363" s="161"/>
    </row>
    <row r="364" spans="1:7" ht="37.9" customHeight="1" x14ac:dyDescent="0.4">
      <c r="A364" s="49"/>
      <c r="B364" s="52"/>
      <c r="C364" s="50"/>
      <c r="D364" s="34"/>
      <c r="E364" s="129"/>
      <c r="F364" s="144"/>
      <c r="G364" s="156"/>
    </row>
    <row r="365" spans="1:7" ht="18" customHeight="1" x14ac:dyDescent="0.4">
      <c r="A365" s="49"/>
      <c r="B365" s="52"/>
      <c r="C365" s="50"/>
      <c r="D365" s="51" t="s">
        <v>128</v>
      </c>
      <c r="E365" s="20"/>
      <c r="F365" s="25"/>
      <c r="G365" s="85">
        <f>SUM(G366:G366)</f>
        <v>0</v>
      </c>
    </row>
    <row r="366" spans="1:7" ht="18" customHeight="1" x14ac:dyDescent="0.4">
      <c r="A366" s="35"/>
      <c r="B366" s="26"/>
      <c r="C366" s="95"/>
      <c r="D366" s="34"/>
      <c r="E366" s="104"/>
      <c r="F366" s="98"/>
      <c r="G366" s="93" t="s">
        <v>309</v>
      </c>
    </row>
    <row r="367" spans="1:7" ht="21.6" customHeight="1" x14ac:dyDescent="0.4">
      <c r="A367" s="3" t="s">
        <v>134</v>
      </c>
      <c r="B367" s="4"/>
      <c r="C367" s="4"/>
      <c r="D367" s="4"/>
      <c r="E367" s="6"/>
      <c r="F367" s="2"/>
      <c r="G367" s="82">
        <f>SUM(G368,G400)</f>
        <v>11003711</v>
      </c>
    </row>
    <row r="368" spans="1:7" ht="21.6" customHeight="1" x14ac:dyDescent="0.4">
      <c r="A368" s="49"/>
      <c r="B368" s="52" t="s">
        <v>251</v>
      </c>
      <c r="C368" s="28"/>
      <c r="D368" s="28"/>
      <c r="E368" s="11"/>
      <c r="F368" s="8"/>
      <c r="G368" s="83">
        <f>SUM(G369,G389)</f>
        <v>0</v>
      </c>
    </row>
    <row r="369" spans="1:7" ht="18" customHeight="1" x14ac:dyDescent="0.4">
      <c r="A369" s="49"/>
      <c r="B369" s="52"/>
      <c r="C369" s="50" t="s">
        <v>135</v>
      </c>
      <c r="D369" s="16"/>
      <c r="E369" s="17"/>
      <c r="F369" s="27"/>
      <c r="G369" s="84">
        <f>SUM(G370,G378)</f>
        <v>0</v>
      </c>
    </row>
    <row r="370" spans="1:7" ht="18" customHeight="1" x14ac:dyDescent="0.4">
      <c r="A370" s="49"/>
      <c r="B370" s="52"/>
      <c r="C370" s="50"/>
      <c r="D370" s="51" t="s">
        <v>276</v>
      </c>
      <c r="E370" s="30"/>
      <c r="F370" s="31"/>
      <c r="G370" s="90">
        <f>SUM(G371:G375)</f>
        <v>0</v>
      </c>
    </row>
    <row r="371" spans="1:7" ht="42.75" x14ac:dyDescent="0.4">
      <c r="A371" s="49"/>
      <c r="B371" s="52"/>
      <c r="C371" s="50"/>
      <c r="D371" s="138"/>
      <c r="E371" s="100" t="s">
        <v>289</v>
      </c>
      <c r="F371" s="64" t="s">
        <v>176</v>
      </c>
      <c r="G371" s="159" t="s">
        <v>309</v>
      </c>
    </row>
    <row r="372" spans="1:7" ht="28.5" x14ac:dyDescent="0.4">
      <c r="A372" s="49"/>
      <c r="B372" s="52"/>
      <c r="C372" s="50"/>
      <c r="D372" s="138"/>
      <c r="E372" s="106" t="s">
        <v>289</v>
      </c>
      <c r="F372" s="55" t="s">
        <v>297</v>
      </c>
      <c r="G372" s="163"/>
    </row>
    <row r="373" spans="1:7" ht="42.75" x14ac:dyDescent="0.4">
      <c r="A373" s="49"/>
      <c r="B373" s="52"/>
      <c r="C373" s="50"/>
      <c r="D373" s="138"/>
      <c r="E373" s="76" t="s">
        <v>148</v>
      </c>
      <c r="F373" s="63" t="s">
        <v>168</v>
      </c>
      <c r="G373" s="163"/>
    </row>
    <row r="374" spans="1:7" ht="28.5" x14ac:dyDescent="0.4">
      <c r="A374" s="49"/>
      <c r="B374" s="52"/>
      <c r="C374" s="50"/>
      <c r="D374" s="138"/>
      <c r="E374" s="103" t="s">
        <v>148</v>
      </c>
      <c r="F374" s="63" t="s">
        <v>292</v>
      </c>
      <c r="G374" s="163"/>
    </row>
    <row r="375" spans="1:7" ht="42.75" x14ac:dyDescent="0.4">
      <c r="A375" s="49"/>
      <c r="B375" s="52"/>
      <c r="C375" s="50"/>
      <c r="D375" s="138"/>
      <c r="E375" s="103" t="s">
        <v>148</v>
      </c>
      <c r="F375" s="63" t="s">
        <v>182</v>
      </c>
      <c r="G375" s="163"/>
    </row>
    <row r="376" spans="1:7" ht="28.5" x14ac:dyDescent="0.4">
      <c r="A376" s="49"/>
      <c r="B376" s="52"/>
      <c r="C376" s="50"/>
      <c r="D376" s="138"/>
      <c r="E376" s="76" t="s">
        <v>148</v>
      </c>
      <c r="F376" s="55" t="s">
        <v>298</v>
      </c>
      <c r="G376" s="163"/>
    </row>
    <row r="377" spans="1:7" ht="28.5" x14ac:dyDescent="0.4">
      <c r="A377" s="49"/>
      <c r="B377" s="52"/>
      <c r="C377" s="50"/>
      <c r="D377" s="139"/>
      <c r="E377" s="107" t="s">
        <v>148</v>
      </c>
      <c r="F377" s="124" t="s">
        <v>172</v>
      </c>
      <c r="G377" s="160"/>
    </row>
    <row r="378" spans="1:7" ht="18" customHeight="1" x14ac:dyDescent="0.4">
      <c r="A378" s="49"/>
      <c r="B378" s="52"/>
      <c r="C378" s="50"/>
      <c r="D378" s="51" t="s">
        <v>136</v>
      </c>
      <c r="E378" s="30"/>
      <c r="F378" s="31"/>
      <c r="G378" s="90">
        <f>SUM(G379:G388)</f>
        <v>0</v>
      </c>
    </row>
    <row r="379" spans="1:7" ht="42.75" x14ac:dyDescent="0.4">
      <c r="A379" s="49"/>
      <c r="B379" s="52"/>
      <c r="C379" s="50"/>
      <c r="D379" s="51"/>
      <c r="E379" s="102" t="s">
        <v>148</v>
      </c>
      <c r="F379" s="61" t="s">
        <v>159</v>
      </c>
      <c r="G379" s="159" t="s">
        <v>309</v>
      </c>
    </row>
    <row r="380" spans="1:7" ht="28.5" x14ac:dyDescent="0.4">
      <c r="A380" s="49"/>
      <c r="B380" s="52"/>
      <c r="C380" s="50"/>
      <c r="D380" s="51"/>
      <c r="E380" s="118" t="s">
        <v>148</v>
      </c>
      <c r="F380" s="119" t="s">
        <v>300</v>
      </c>
      <c r="G380" s="163"/>
    </row>
    <row r="381" spans="1:7" ht="28.5" x14ac:dyDescent="0.4">
      <c r="A381" s="49"/>
      <c r="B381" s="52"/>
      <c r="C381" s="50"/>
      <c r="D381" s="51"/>
      <c r="E381" s="118" t="s">
        <v>289</v>
      </c>
      <c r="F381" s="122" t="s">
        <v>297</v>
      </c>
      <c r="G381" s="163"/>
    </row>
    <row r="382" spans="1:7" ht="28.5" x14ac:dyDescent="0.4">
      <c r="A382" s="49"/>
      <c r="B382" s="52"/>
      <c r="C382" s="50"/>
      <c r="D382" s="51"/>
      <c r="E382" s="109" t="s">
        <v>289</v>
      </c>
      <c r="F382" s="77" t="s">
        <v>167</v>
      </c>
      <c r="G382" s="163"/>
    </row>
    <row r="383" spans="1:7" ht="28.5" x14ac:dyDescent="0.4">
      <c r="A383" s="49"/>
      <c r="B383" s="52"/>
      <c r="C383" s="50"/>
      <c r="D383" s="51"/>
      <c r="E383" s="118" t="s">
        <v>289</v>
      </c>
      <c r="F383" s="122" t="s">
        <v>178</v>
      </c>
      <c r="G383" s="163"/>
    </row>
    <row r="384" spans="1:7" ht="28.5" x14ac:dyDescent="0.4">
      <c r="A384" s="49"/>
      <c r="B384" s="52"/>
      <c r="C384" s="50"/>
      <c r="D384" s="51"/>
      <c r="E384" s="118" t="s">
        <v>289</v>
      </c>
      <c r="F384" s="122" t="s">
        <v>200</v>
      </c>
      <c r="G384" s="163"/>
    </row>
    <row r="385" spans="1:7" ht="57" x14ac:dyDescent="0.4">
      <c r="A385" s="49"/>
      <c r="B385" s="52"/>
      <c r="C385" s="50"/>
      <c r="D385" s="51"/>
      <c r="E385" s="118" t="s">
        <v>289</v>
      </c>
      <c r="F385" s="122" t="s">
        <v>199</v>
      </c>
      <c r="G385" s="163"/>
    </row>
    <row r="386" spans="1:7" ht="28.5" x14ac:dyDescent="0.4">
      <c r="A386" s="49"/>
      <c r="B386" s="52"/>
      <c r="C386" s="50"/>
      <c r="D386" s="51"/>
      <c r="E386" s="118" t="s">
        <v>296</v>
      </c>
      <c r="F386" s="122" t="s">
        <v>295</v>
      </c>
      <c r="G386" s="163"/>
    </row>
    <row r="387" spans="1:7" ht="30" x14ac:dyDescent="0.4">
      <c r="A387" s="49"/>
      <c r="B387" s="52"/>
      <c r="C387" s="50"/>
      <c r="D387" s="51"/>
      <c r="E387" s="118" t="s">
        <v>289</v>
      </c>
      <c r="F387" s="119" t="s">
        <v>285</v>
      </c>
      <c r="G387" s="163"/>
    </row>
    <row r="388" spans="1:7" ht="57" x14ac:dyDescent="0.4">
      <c r="A388" s="49"/>
      <c r="B388" s="52"/>
      <c r="C388" s="95"/>
      <c r="D388" s="34"/>
      <c r="E388" s="123" t="s">
        <v>289</v>
      </c>
      <c r="F388" s="114" t="s">
        <v>201</v>
      </c>
      <c r="G388" s="160"/>
    </row>
    <row r="389" spans="1:7" ht="18" customHeight="1" x14ac:dyDescent="0.4">
      <c r="A389" s="49"/>
      <c r="B389" s="52"/>
      <c r="C389" s="50" t="s">
        <v>137</v>
      </c>
      <c r="D389" s="96"/>
      <c r="E389" s="112"/>
      <c r="F389" s="113"/>
      <c r="G389" s="84">
        <f>SUM(G390,G392,G394,G396)</f>
        <v>0</v>
      </c>
    </row>
    <row r="390" spans="1:7" ht="18" customHeight="1" x14ac:dyDescent="0.4">
      <c r="A390" s="49"/>
      <c r="B390" s="52"/>
      <c r="C390" s="50"/>
      <c r="D390" s="51" t="s">
        <v>277</v>
      </c>
      <c r="E390" s="30"/>
      <c r="F390" s="31"/>
      <c r="G390" s="90">
        <f>SUM(G391:G391)</f>
        <v>0</v>
      </c>
    </row>
    <row r="391" spans="1:7" ht="18" customHeight="1" x14ac:dyDescent="0.4">
      <c r="A391" s="49"/>
      <c r="B391" s="52"/>
      <c r="C391" s="50"/>
      <c r="D391" s="34"/>
      <c r="E391" s="104"/>
      <c r="F391" s="98"/>
      <c r="G391" s="93" t="s">
        <v>309</v>
      </c>
    </row>
    <row r="392" spans="1:7" ht="18" customHeight="1" x14ac:dyDescent="0.4">
      <c r="A392" s="49"/>
      <c r="B392" s="52"/>
      <c r="C392" s="50"/>
      <c r="D392" s="51" t="s">
        <v>278</v>
      </c>
      <c r="E392" s="30"/>
      <c r="F392" s="31"/>
      <c r="G392" s="90">
        <f>SUM(G393:G393)</f>
        <v>0</v>
      </c>
    </row>
    <row r="393" spans="1:7" ht="18" customHeight="1" x14ac:dyDescent="0.4">
      <c r="A393" s="49"/>
      <c r="B393" s="52"/>
      <c r="C393" s="50"/>
      <c r="D393" s="34"/>
      <c r="E393" s="104"/>
      <c r="F393" s="98"/>
      <c r="G393" s="93" t="s">
        <v>309</v>
      </c>
    </row>
    <row r="394" spans="1:7" ht="18" customHeight="1" x14ac:dyDescent="0.4">
      <c r="A394" s="49"/>
      <c r="B394" s="52"/>
      <c r="C394" s="50"/>
      <c r="D394" s="51" t="s">
        <v>279</v>
      </c>
      <c r="E394" s="30"/>
      <c r="F394" s="31"/>
      <c r="G394" s="90">
        <f>SUM(G395:G395)</f>
        <v>0</v>
      </c>
    </row>
    <row r="395" spans="1:7" ht="28.5" x14ac:dyDescent="0.4">
      <c r="A395" s="49"/>
      <c r="B395" s="52"/>
      <c r="C395" s="50"/>
      <c r="D395" s="34"/>
      <c r="E395" s="104" t="s">
        <v>289</v>
      </c>
      <c r="F395" s="98" t="s">
        <v>223</v>
      </c>
      <c r="G395" s="93" t="s">
        <v>309</v>
      </c>
    </row>
    <row r="396" spans="1:7" ht="18" customHeight="1" x14ac:dyDescent="0.4">
      <c r="A396" s="49"/>
      <c r="B396" s="52"/>
      <c r="C396" s="50"/>
      <c r="D396" s="51" t="s">
        <v>280</v>
      </c>
      <c r="E396" s="30"/>
      <c r="F396" s="31"/>
      <c r="G396" s="90">
        <f>SUM(G397:G399)</f>
        <v>0</v>
      </c>
    </row>
    <row r="397" spans="1:7" ht="28.5" x14ac:dyDescent="0.4">
      <c r="A397" s="49"/>
      <c r="B397" s="52"/>
      <c r="C397" s="50"/>
      <c r="D397" s="51"/>
      <c r="E397" s="108" t="s">
        <v>290</v>
      </c>
      <c r="F397" s="61" t="s">
        <v>225</v>
      </c>
      <c r="G397" s="159" t="s">
        <v>309</v>
      </c>
    </row>
    <row r="398" spans="1:7" ht="18" customHeight="1" x14ac:dyDescent="0.4">
      <c r="A398" s="49"/>
      <c r="B398" s="52"/>
      <c r="C398" s="50"/>
      <c r="D398" s="51"/>
      <c r="E398" s="76" t="s">
        <v>290</v>
      </c>
      <c r="F398" s="55" t="s">
        <v>231</v>
      </c>
      <c r="G398" s="163"/>
    </row>
    <row r="399" spans="1:7" ht="28.5" x14ac:dyDescent="0.4">
      <c r="A399" s="49"/>
      <c r="B399" s="26"/>
      <c r="C399" s="95"/>
      <c r="D399" s="34"/>
      <c r="E399" s="107" t="s">
        <v>148</v>
      </c>
      <c r="F399" s="62" t="s">
        <v>178</v>
      </c>
      <c r="G399" s="160"/>
    </row>
    <row r="400" spans="1:7" ht="21.6" customHeight="1" x14ac:dyDescent="0.4">
      <c r="A400" s="49"/>
      <c r="B400" s="52" t="s">
        <v>252</v>
      </c>
      <c r="C400" s="28"/>
      <c r="D400" s="28"/>
      <c r="E400" s="11"/>
      <c r="F400" s="8"/>
      <c r="G400" s="83">
        <f>SUM(G401,G421)</f>
        <v>11003711</v>
      </c>
    </row>
    <row r="401" spans="1:7" ht="18" customHeight="1" x14ac:dyDescent="0.4">
      <c r="A401" s="49"/>
      <c r="B401" s="52"/>
      <c r="C401" s="50" t="s">
        <v>138</v>
      </c>
      <c r="D401" s="16"/>
      <c r="E401" s="17"/>
      <c r="F401" s="27"/>
      <c r="G401" s="84">
        <f>SUM(G402)</f>
        <v>11003711</v>
      </c>
    </row>
    <row r="402" spans="1:7" ht="18" customHeight="1" x14ac:dyDescent="0.4">
      <c r="A402" s="49"/>
      <c r="B402" s="52"/>
      <c r="C402" s="50"/>
      <c r="D402" s="51" t="s">
        <v>139</v>
      </c>
      <c r="E402" s="30"/>
      <c r="F402" s="31"/>
      <c r="G402" s="90">
        <f>SUM(G403:G420)</f>
        <v>11003711</v>
      </c>
    </row>
    <row r="403" spans="1:7" ht="42.75" x14ac:dyDescent="0.4">
      <c r="A403" s="49"/>
      <c r="B403" s="52"/>
      <c r="C403" s="50"/>
      <c r="D403" s="51"/>
      <c r="E403" s="102"/>
      <c r="F403" s="61" t="s">
        <v>211</v>
      </c>
      <c r="G403" s="155">
        <v>11003711</v>
      </c>
    </row>
    <row r="404" spans="1:7" ht="28.5" x14ac:dyDescent="0.4">
      <c r="A404" s="49"/>
      <c r="B404" s="52"/>
      <c r="C404" s="50"/>
      <c r="D404" s="51"/>
      <c r="E404" s="103"/>
      <c r="F404" s="63" t="s">
        <v>196</v>
      </c>
      <c r="G404" s="161"/>
    </row>
    <row r="405" spans="1:7" ht="28.5" x14ac:dyDescent="0.4">
      <c r="A405" s="49"/>
      <c r="B405" s="52"/>
      <c r="C405" s="50"/>
      <c r="D405" s="51"/>
      <c r="E405" s="76"/>
      <c r="F405" s="63" t="s">
        <v>188</v>
      </c>
      <c r="G405" s="161"/>
    </row>
    <row r="406" spans="1:7" ht="42.75" x14ac:dyDescent="0.4">
      <c r="A406" s="49"/>
      <c r="B406" s="52"/>
      <c r="C406" s="50"/>
      <c r="D406" s="51"/>
      <c r="E406" s="76"/>
      <c r="F406" s="55" t="s">
        <v>237</v>
      </c>
      <c r="G406" s="161"/>
    </row>
    <row r="407" spans="1:7" ht="25.15" customHeight="1" x14ac:dyDescent="0.4">
      <c r="A407" s="49"/>
      <c r="B407" s="52"/>
      <c r="C407" s="50"/>
      <c r="D407" s="51"/>
      <c r="E407" s="146"/>
      <c r="F407" s="136" t="s">
        <v>189</v>
      </c>
      <c r="G407" s="161"/>
    </row>
    <row r="408" spans="1:7" ht="25.15" customHeight="1" x14ac:dyDescent="0.4">
      <c r="A408" s="49"/>
      <c r="B408" s="52"/>
      <c r="C408" s="50"/>
      <c r="D408" s="51"/>
      <c r="E408" s="147"/>
      <c r="F408" s="137"/>
      <c r="G408" s="161"/>
    </row>
    <row r="409" spans="1:7" ht="42.6" customHeight="1" x14ac:dyDescent="0.4">
      <c r="A409" s="49"/>
      <c r="B409" s="52"/>
      <c r="C409" s="50"/>
      <c r="D409" s="51"/>
      <c r="E409" s="106"/>
      <c r="F409" s="55" t="s">
        <v>190</v>
      </c>
      <c r="G409" s="161"/>
    </row>
    <row r="410" spans="1:7" ht="28.5" x14ac:dyDescent="0.4">
      <c r="A410" s="49"/>
      <c r="B410" s="52"/>
      <c r="C410" s="50"/>
      <c r="D410" s="51"/>
      <c r="E410" s="106"/>
      <c r="F410" s="63" t="s">
        <v>191</v>
      </c>
      <c r="G410" s="161"/>
    </row>
    <row r="411" spans="1:7" ht="42.75" x14ac:dyDescent="0.4">
      <c r="A411" s="49"/>
      <c r="B411" s="52"/>
      <c r="C411" s="50"/>
      <c r="D411" s="51"/>
      <c r="E411" s="76"/>
      <c r="F411" s="55" t="s">
        <v>260</v>
      </c>
      <c r="G411" s="161"/>
    </row>
    <row r="412" spans="1:7" ht="42.6" customHeight="1" x14ac:dyDescent="0.4">
      <c r="A412" s="49"/>
      <c r="B412" s="52"/>
      <c r="C412" s="50"/>
      <c r="D412" s="51"/>
      <c r="E412" s="106"/>
      <c r="F412" s="63" t="s">
        <v>192</v>
      </c>
      <c r="G412" s="161"/>
    </row>
    <row r="413" spans="1:7" ht="28.5" x14ac:dyDescent="0.4">
      <c r="A413" s="49"/>
      <c r="B413" s="52"/>
      <c r="C413" s="50"/>
      <c r="D413" s="51"/>
      <c r="E413" s="106"/>
      <c r="F413" s="64" t="s">
        <v>193</v>
      </c>
      <c r="G413" s="161"/>
    </row>
    <row r="414" spans="1:7" x14ac:dyDescent="0.4">
      <c r="A414" s="49"/>
      <c r="B414" s="52"/>
      <c r="C414" s="50"/>
      <c r="D414" s="51"/>
      <c r="E414" s="106"/>
      <c r="F414" s="64" t="s">
        <v>197</v>
      </c>
      <c r="G414" s="161"/>
    </row>
    <row r="415" spans="1:7" ht="28.5" x14ac:dyDescent="0.4">
      <c r="A415" s="49"/>
      <c r="B415" s="52"/>
      <c r="C415" s="50"/>
      <c r="D415" s="51"/>
      <c r="E415" s="106"/>
      <c r="F415" s="64" t="s">
        <v>198</v>
      </c>
      <c r="G415" s="161"/>
    </row>
    <row r="416" spans="1:7" ht="26.45" customHeight="1" x14ac:dyDescent="0.4">
      <c r="A416" s="49"/>
      <c r="B416" s="52"/>
      <c r="C416" s="50"/>
      <c r="D416" s="51"/>
      <c r="E416" s="146"/>
      <c r="F416" s="136" t="s">
        <v>194</v>
      </c>
      <c r="G416" s="161"/>
    </row>
    <row r="417" spans="1:7" ht="26.45" customHeight="1" x14ac:dyDescent="0.4">
      <c r="A417" s="49"/>
      <c r="B417" s="52"/>
      <c r="C417" s="50"/>
      <c r="D417" s="51"/>
      <c r="E417" s="147"/>
      <c r="F417" s="137"/>
      <c r="G417" s="161"/>
    </row>
    <row r="418" spans="1:7" ht="42.75" x14ac:dyDescent="0.4">
      <c r="A418" s="49"/>
      <c r="B418" s="52"/>
      <c r="C418" s="50"/>
      <c r="D418" s="51"/>
      <c r="E418" s="76" t="s">
        <v>290</v>
      </c>
      <c r="F418" s="55" t="s">
        <v>187</v>
      </c>
      <c r="G418" s="161"/>
    </row>
    <row r="419" spans="1:7" ht="28.5" x14ac:dyDescent="0.4">
      <c r="A419" s="49"/>
      <c r="B419" s="52"/>
      <c r="C419" s="50"/>
      <c r="D419" s="51"/>
      <c r="E419" s="103"/>
      <c r="F419" s="45" t="s">
        <v>287</v>
      </c>
      <c r="G419" s="161"/>
    </row>
    <row r="420" spans="1:7" ht="40.15" customHeight="1" x14ac:dyDescent="0.4">
      <c r="A420" s="49"/>
      <c r="B420" s="52"/>
      <c r="C420" s="95"/>
      <c r="D420" s="34"/>
      <c r="E420" s="103"/>
      <c r="F420" s="63" t="s">
        <v>235</v>
      </c>
      <c r="G420" s="156"/>
    </row>
    <row r="421" spans="1:7" ht="18" customHeight="1" x14ac:dyDescent="0.4">
      <c r="A421" s="49"/>
      <c r="B421" s="52"/>
      <c r="C421" s="50" t="s">
        <v>140</v>
      </c>
      <c r="D421" s="96"/>
      <c r="E421" s="17"/>
      <c r="F421" s="27"/>
      <c r="G421" s="84">
        <f>SUM(G422,G424)</f>
        <v>0</v>
      </c>
    </row>
    <row r="422" spans="1:7" ht="18" customHeight="1" x14ac:dyDescent="0.4">
      <c r="A422" s="49"/>
      <c r="B422" s="52"/>
      <c r="C422" s="50"/>
      <c r="D422" s="51" t="s">
        <v>141</v>
      </c>
      <c r="E422" s="30"/>
      <c r="F422" s="31"/>
      <c r="G422" s="90">
        <f>SUM(G423:G423)</f>
        <v>0</v>
      </c>
    </row>
    <row r="423" spans="1:7" ht="18" customHeight="1" x14ac:dyDescent="0.4">
      <c r="A423" s="49"/>
      <c r="B423" s="52"/>
      <c r="C423" s="50"/>
      <c r="D423" s="34"/>
      <c r="E423" s="110"/>
      <c r="F423" s="115"/>
      <c r="G423" s="93" t="s">
        <v>309</v>
      </c>
    </row>
    <row r="424" spans="1:7" ht="18" customHeight="1" x14ac:dyDescent="0.4">
      <c r="A424" s="49"/>
      <c r="B424" s="52"/>
      <c r="C424" s="50"/>
      <c r="D424" s="51" t="s">
        <v>281</v>
      </c>
      <c r="E424" s="30"/>
      <c r="F424" s="31"/>
      <c r="G424" s="90">
        <f>SUM(G425)</f>
        <v>0</v>
      </c>
    </row>
    <row r="425" spans="1:7" ht="18" customHeight="1" x14ac:dyDescent="0.4">
      <c r="A425" s="35"/>
      <c r="B425" s="26"/>
      <c r="C425" s="23"/>
      <c r="D425" s="34"/>
      <c r="E425" s="110"/>
      <c r="F425" s="78"/>
      <c r="G425" s="93" t="s">
        <v>309</v>
      </c>
    </row>
    <row r="426" spans="1:7" ht="21.6" customHeight="1" x14ac:dyDescent="0.4">
      <c r="A426" s="3" t="s">
        <v>142</v>
      </c>
      <c r="B426" s="5"/>
      <c r="C426" s="40"/>
      <c r="D426" s="40"/>
      <c r="E426" s="7"/>
      <c r="F426" s="2"/>
      <c r="G426" s="82">
        <f>G427</f>
        <v>4000</v>
      </c>
    </row>
    <row r="427" spans="1:7" ht="21.6" customHeight="1" x14ac:dyDescent="0.4">
      <c r="A427" s="49"/>
      <c r="B427" s="41"/>
      <c r="C427" s="42"/>
      <c r="D427" s="42"/>
      <c r="E427" s="12"/>
      <c r="F427" s="13"/>
      <c r="G427" s="83">
        <f>G428</f>
        <v>4000</v>
      </c>
    </row>
    <row r="428" spans="1:7" ht="21" customHeight="1" x14ac:dyDescent="0.4">
      <c r="A428" s="49"/>
      <c r="B428" s="15"/>
      <c r="C428" s="50"/>
      <c r="D428" s="16"/>
      <c r="E428" s="18"/>
      <c r="F428" s="14"/>
      <c r="G428" s="84">
        <f>G429</f>
        <v>4000</v>
      </c>
    </row>
    <row r="429" spans="1:7" ht="21" customHeight="1" x14ac:dyDescent="0.4">
      <c r="A429" s="49"/>
      <c r="B429" s="15"/>
      <c r="C429" s="50"/>
      <c r="D429" s="51"/>
      <c r="E429" s="21"/>
      <c r="F429" s="19"/>
      <c r="G429" s="85">
        <f>G430</f>
        <v>4000</v>
      </c>
    </row>
    <row r="430" spans="1:7" ht="29.25" thickBot="1" x14ac:dyDescent="0.45">
      <c r="A430" s="38"/>
      <c r="B430" s="43"/>
      <c r="C430" s="44"/>
      <c r="D430" s="39"/>
      <c r="E430" s="111"/>
      <c r="F430" s="79" t="s">
        <v>312</v>
      </c>
      <c r="G430" s="127">
        <v>4000</v>
      </c>
    </row>
    <row r="431" spans="1:7" ht="18" customHeight="1" x14ac:dyDescent="0.4">
      <c r="G431" s="91"/>
    </row>
  </sheetData>
  <mergeCells count="55">
    <mergeCell ref="G397:G399"/>
    <mergeCell ref="G403:G420"/>
    <mergeCell ref="G334:G341"/>
    <mergeCell ref="G347:G348"/>
    <mergeCell ref="G350:G364"/>
    <mergeCell ref="G371:G377"/>
    <mergeCell ref="G379:G388"/>
    <mergeCell ref="G287:G290"/>
    <mergeCell ref="G292:G294"/>
    <mergeCell ref="G303:G305"/>
    <mergeCell ref="G318:G320"/>
    <mergeCell ref="G322:G330"/>
    <mergeCell ref="G199:G202"/>
    <mergeCell ref="G239:G240"/>
    <mergeCell ref="G265:G271"/>
    <mergeCell ref="G273:G275"/>
    <mergeCell ref="G277:G282"/>
    <mergeCell ref="G90:G94"/>
    <mergeCell ref="G107:G113"/>
    <mergeCell ref="G115:G118"/>
    <mergeCell ref="G126:G127"/>
    <mergeCell ref="G131:G135"/>
    <mergeCell ref="G39:G51"/>
    <mergeCell ref="G63:G64"/>
    <mergeCell ref="G68:G69"/>
    <mergeCell ref="G71:G72"/>
    <mergeCell ref="G82:G83"/>
    <mergeCell ref="F416:F417"/>
    <mergeCell ref="F407:F408"/>
    <mergeCell ref="D371:D377"/>
    <mergeCell ref="F360:F361"/>
    <mergeCell ref="F292:F293"/>
    <mergeCell ref="F363:F364"/>
    <mergeCell ref="F326:F327"/>
    <mergeCell ref="D329:D330"/>
    <mergeCell ref="E326:E327"/>
    <mergeCell ref="E407:E408"/>
    <mergeCell ref="E416:E417"/>
    <mergeCell ref="E292:E293"/>
    <mergeCell ref="E360:E361"/>
    <mergeCell ref="E363:E364"/>
    <mergeCell ref="A3:A4"/>
    <mergeCell ref="B3:B4"/>
    <mergeCell ref="G3:G4"/>
    <mergeCell ref="F199:F200"/>
    <mergeCell ref="E3:E4"/>
    <mergeCell ref="F3:F4"/>
    <mergeCell ref="F268:F269"/>
    <mergeCell ref="F91:F92"/>
    <mergeCell ref="E91:E92"/>
    <mergeCell ref="E199:E200"/>
    <mergeCell ref="E268:E269"/>
    <mergeCell ref="G13:G14"/>
    <mergeCell ref="G17:G18"/>
    <mergeCell ref="G22:G23"/>
  </mergeCells>
  <phoneticPr fontId="2"/>
  <printOptions horizontalCentered="1"/>
  <pageMargins left="0.39370078740157483" right="0.39370078740157483" top="0.31496062992125984" bottom="0.31496062992125984" header="0.31496062992125984" footer="0.15748031496062992"/>
  <pageSetup paperSize="9" scale="82" fitToHeight="0" orientation="portrait" r:id="rId1"/>
  <rowBreaks count="13" manualBreakCount="13">
    <brk id="36" max="9" man="1"/>
    <brk id="64" max="9" man="1"/>
    <brk id="85" max="9" man="1"/>
    <brk id="118" max="9" man="1"/>
    <brk id="155" max="16383" man="1"/>
    <brk id="192" max="16383" man="1"/>
    <brk id="233" max="9" man="1"/>
    <brk id="260" max="16383" man="1"/>
    <brk id="284" max="9" man="1"/>
    <brk id="312" max="9" man="1"/>
    <brk id="343" max="9" man="1"/>
    <brk id="366" max="16383" man="1"/>
    <brk id="39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市一覧</vt:lpstr>
      <vt:lpstr>市一覧!Print_Area</vt:lpstr>
      <vt:lpstr>市一覧!Print_Titles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2026-03-30T04:17:07Z</dcterms:created>
  <dcterms:modified xsi:type="dcterms:W3CDTF">2026-03-31T03:55:18Z</dcterms:modified>
</cp:coreProperties>
</file>