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D49D4AE-9B0B-4803-ACF1-181B02D6CF1D}" xr6:coauthVersionLast="47" xr6:coauthVersionMax="47" xr10:uidLastSave="{00000000-0000-0000-0000-000000000000}"/>
  <bookViews>
    <workbookView xWindow="1905" yWindow="2430" windowWidth="21480" windowHeight="11295" firstSheet="3" activeTab="6" xr2:uid="{00000000-000D-0000-FFFF-FFFF00000000}"/>
  </bookViews>
  <sheets>
    <sheet name="第２編第２章　１_分別収集の実施状況" sheetId="10" r:id="rId1"/>
    <sheet name="第２編第２章　２_ごみ収集の状況" sheetId="23" r:id="rId2"/>
    <sheet name="第２編第２章　３_ごみ処理手数料の状況　生活系" sheetId="24" r:id="rId3"/>
    <sheet name="第２編第２章　３_ごみ処理手数料の状況　事業系" sheetId="25" r:id="rId4"/>
    <sheet name="第２編第２章　４_ごみ搬入量" sheetId="26" r:id="rId5"/>
    <sheet name="第２編第２章　５_資源化の状況" sheetId="27" r:id="rId6"/>
    <sheet name="第２編第２章　６_ごみ収集・運搬機材" sheetId="28" r:id="rId7"/>
  </sheets>
  <definedNames>
    <definedName name="_xlnm.Print_Area" localSheetId="0">'第２編第２章　１_分別収集の実施状況'!$A$1:$U$93</definedName>
    <definedName name="_xlnm.Print_Area" localSheetId="1">'第２編第２章　２_ごみ収集の状況'!$A$1:$M$432</definedName>
    <definedName name="_xlnm.Print_Area" localSheetId="3">'第２編第２章　３_ごみ処理手数料の状況　事業系'!$A$1:$C$182</definedName>
    <definedName name="_xlnm.Print_Area" localSheetId="2">'第２編第２章　３_ごみ処理手数料の状況　生活系'!$A$1:$C$277</definedName>
    <definedName name="_xlnm.Print_Area" localSheetId="4">'第２編第２章　４_ごみ搬入量'!$A$1:$AZ$36</definedName>
    <definedName name="_xlnm.Print_Area" localSheetId="5">'第２編第２章　５_資源化の状況'!$A$1:$H$468</definedName>
    <definedName name="_xlnm.Print_Area" localSheetId="6">'第２編第２章　６_ごみ収集・運搬機材'!$B$1:$AH$66</definedName>
    <definedName name="_xlnm.Print_Titles" localSheetId="0">'第２編第２章　１_分別収集の実施状況'!$3:$6</definedName>
    <definedName name="_xlnm.Print_Titles" localSheetId="1">'第２編第２章　２_ごみ収集の状況'!$3:$6</definedName>
    <definedName name="_xlnm.Print_Titles" localSheetId="3">'第２編第２章　３_ごみ処理手数料の状況　事業系'!$3:$4</definedName>
    <definedName name="_xlnm.Print_Titles" localSheetId="2">'第２編第２章　３_ごみ処理手数料の状況　生活系'!$3:$4</definedName>
    <definedName name="_xlnm.Print_Titles" localSheetId="5">'第２編第２章　５_資源化の状況'!$3:$5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40" i="28" l="1"/>
  <c r="K7" i="28"/>
  <c r="L7" i="28"/>
  <c r="V7" i="28"/>
  <c r="W7" i="28"/>
  <c r="AG7" i="28"/>
  <c r="AG40" i="28" s="1"/>
  <c r="AG52" i="28" s="1"/>
  <c r="AH7" i="28"/>
  <c r="AH40" i="28" s="1"/>
  <c r="K8" i="28"/>
  <c r="L8" i="28"/>
  <c r="V8" i="28"/>
  <c r="W8" i="28"/>
  <c r="AG8" i="28"/>
  <c r="AH8" i="28"/>
  <c r="K9" i="28"/>
  <c r="K40" i="28" s="1"/>
  <c r="K52" i="28" s="1"/>
  <c r="L9" i="28"/>
  <c r="L40" i="28" s="1"/>
  <c r="V9" i="28"/>
  <c r="W9" i="28"/>
  <c r="AG9" i="28"/>
  <c r="AH9" i="28"/>
  <c r="K10" i="28"/>
  <c r="L10" i="28"/>
  <c r="V10" i="28"/>
  <c r="V40" i="28" s="1"/>
  <c r="V52" i="28" s="1"/>
  <c r="V66" i="28" s="1"/>
  <c r="W10" i="28"/>
  <c r="W40" i="28" s="1"/>
  <c r="AG10" i="28"/>
  <c r="AH10" i="28"/>
  <c r="K11" i="28"/>
  <c r="L11" i="28"/>
  <c r="V11" i="28"/>
  <c r="W11" i="28"/>
  <c r="AG11" i="28"/>
  <c r="AH11" i="28"/>
  <c r="K12" i="28"/>
  <c r="L12" i="28"/>
  <c r="V12" i="28"/>
  <c r="W12" i="28"/>
  <c r="AG12" i="28"/>
  <c r="AH12" i="28"/>
  <c r="K13" i="28"/>
  <c r="L13" i="28"/>
  <c r="V13" i="28"/>
  <c r="W13" i="28"/>
  <c r="AG13" i="28"/>
  <c r="AH13" i="28"/>
  <c r="K14" i="28"/>
  <c r="L14" i="28"/>
  <c r="V14" i="28"/>
  <c r="W14" i="28"/>
  <c r="AG14" i="28"/>
  <c r="AH14" i="28"/>
  <c r="K15" i="28"/>
  <c r="L15" i="28"/>
  <c r="V15" i="28"/>
  <c r="W15" i="28"/>
  <c r="AG15" i="28"/>
  <c r="AH15" i="28"/>
  <c r="K16" i="28"/>
  <c r="L16" i="28"/>
  <c r="V16" i="28"/>
  <c r="W16" i="28"/>
  <c r="AG16" i="28"/>
  <c r="AH16" i="28"/>
  <c r="K17" i="28"/>
  <c r="L17" i="28"/>
  <c r="V17" i="28"/>
  <c r="W17" i="28"/>
  <c r="AG17" i="28"/>
  <c r="AH17" i="28"/>
  <c r="K18" i="28"/>
  <c r="L18" i="28"/>
  <c r="V18" i="28"/>
  <c r="W18" i="28"/>
  <c r="AG18" i="28"/>
  <c r="AH18" i="28"/>
  <c r="K19" i="28"/>
  <c r="L19" i="28"/>
  <c r="V19" i="28"/>
  <c r="W19" i="28"/>
  <c r="AG19" i="28"/>
  <c r="AH19" i="28"/>
  <c r="K20" i="28"/>
  <c r="L20" i="28"/>
  <c r="V20" i="28"/>
  <c r="W20" i="28"/>
  <c r="AG20" i="28"/>
  <c r="AH20" i="28"/>
  <c r="K21" i="28"/>
  <c r="L21" i="28"/>
  <c r="V21" i="28"/>
  <c r="W21" i="28"/>
  <c r="AG21" i="28"/>
  <c r="AH21" i="28"/>
  <c r="K22" i="28"/>
  <c r="L22" i="28"/>
  <c r="V22" i="28"/>
  <c r="W22" i="28"/>
  <c r="AG22" i="28"/>
  <c r="AH22" i="28"/>
  <c r="K23" i="28"/>
  <c r="L23" i="28"/>
  <c r="V23" i="28"/>
  <c r="W23" i="28"/>
  <c r="AG23" i="28"/>
  <c r="AH23" i="28"/>
  <c r="K24" i="28"/>
  <c r="L24" i="28"/>
  <c r="V24" i="28"/>
  <c r="W24" i="28"/>
  <c r="AG24" i="28"/>
  <c r="AH24" i="28"/>
  <c r="K25" i="28"/>
  <c r="L25" i="28"/>
  <c r="V25" i="28"/>
  <c r="W25" i="28"/>
  <c r="AG25" i="28"/>
  <c r="AH25" i="28"/>
  <c r="K26" i="28"/>
  <c r="L26" i="28"/>
  <c r="V26" i="28"/>
  <c r="W26" i="28"/>
  <c r="AG26" i="28"/>
  <c r="AH26" i="28"/>
  <c r="K27" i="28"/>
  <c r="L27" i="28"/>
  <c r="V27" i="28"/>
  <c r="W27" i="28"/>
  <c r="AG27" i="28"/>
  <c r="AH27" i="28"/>
  <c r="K28" i="28"/>
  <c r="L28" i="28"/>
  <c r="V28" i="28"/>
  <c r="W28" i="28"/>
  <c r="AG28" i="28"/>
  <c r="AH28" i="28"/>
  <c r="K29" i="28"/>
  <c r="L29" i="28"/>
  <c r="V29" i="28"/>
  <c r="W29" i="28"/>
  <c r="AG29" i="28"/>
  <c r="AH29" i="28"/>
  <c r="K30" i="28"/>
  <c r="L30" i="28"/>
  <c r="V30" i="28"/>
  <c r="W30" i="28"/>
  <c r="AG30" i="28"/>
  <c r="AH30" i="28"/>
  <c r="K31" i="28"/>
  <c r="L31" i="28"/>
  <c r="V31" i="28"/>
  <c r="W31" i="28"/>
  <c r="AG31" i="28"/>
  <c r="AH31" i="28"/>
  <c r="K32" i="28"/>
  <c r="L32" i="28"/>
  <c r="V32" i="28"/>
  <c r="W32" i="28"/>
  <c r="AG32" i="28"/>
  <c r="AH32" i="28"/>
  <c r="K33" i="28"/>
  <c r="L33" i="28"/>
  <c r="V33" i="28"/>
  <c r="W33" i="28"/>
  <c r="AG33" i="28"/>
  <c r="AH33" i="28"/>
  <c r="K34" i="28"/>
  <c r="L34" i="28"/>
  <c r="V34" i="28"/>
  <c r="W34" i="28"/>
  <c r="AG34" i="28"/>
  <c r="AH34" i="28"/>
  <c r="K35" i="28"/>
  <c r="L35" i="28"/>
  <c r="V35" i="28"/>
  <c r="W35" i="28"/>
  <c r="AG35" i="28"/>
  <c r="AH35" i="28"/>
  <c r="K36" i="28"/>
  <c r="L36" i="28"/>
  <c r="V36" i="28"/>
  <c r="W36" i="28"/>
  <c r="AG36" i="28"/>
  <c r="AH36" i="28"/>
  <c r="K37" i="28"/>
  <c r="L37" i="28"/>
  <c r="V37" i="28"/>
  <c r="W37" i="28"/>
  <c r="AG37" i="28"/>
  <c r="AH37" i="28"/>
  <c r="K38" i="28"/>
  <c r="L38" i="28"/>
  <c r="V38" i="28"/>
  <c r="W38" i="28"/>
  <c r="AG38" i="28"/>
  <c r="AH38" i="28"/>
  <c r="K39" i="28"/>
  <c r="L39" i="28"/>
  <c r="V39" i="28"/>
  <c r="W39" i="28"/>
  <c r="AG39" i="28"/>
  <c r="AH39" i="28"/>
  <c r="C40" i="28"/>
  <c r="D40" i="28"/>
  <c r="E40" i="28"/>
  <c r="F40" i="28"/>
  <c r="G40" i="28"/>
  <c r="H40" i="28"/>
  <c r="I40" i="28"/>
  <c r="J40" i="28"/>
  <c r="N40" i="28"/>
  <c r="O40" i="28"/>
  <c r="P40" i="28"/>
  <c r="Q40" i="28"/>
  <c r="R40" i="28"/>
  <c r="S40" i="28"/>
  <c r="T40" i="28"/>
  <c r="U40" i="28"/>
  <c r="Y40" i="28"/>
  <c r="Z40" i="28"/>
  <c r="AA40" i="28"/>
  <c r="AB40" i="28"/>
  <c r="AC40" i="28"/>
  <c r="AD40" i="28"/>
  <c r="AE40" i="28"/>
  <c r="K41" i="28"/>
  <c r="L41" i="28"/>
  <c r="L51" i="28" s="1"/>
  <c r="L52" i="28" s="1"/>
  <c r="L66" i="28" s="1"/>
  <c r="V41" i="28"/>
  <c r="V51" i="28" s="1"/>
  <c r="W41" i="28"/>
  <c r="W51" i="28" s="1"/>
  <c r="AG41" i="28"/>
  <c r="AH41" i="28"/>
  <c r="K42" i="28"/>
  <c r="L42" i="28"/>
  <c r="V42" i="28"/>
  <c r="W42" i="28"/>
  <c r="AG42" i="28"/>
  <c r="AG51" i="28" s="1"/>
  <c r="AH42" i="28"/>
  <c r="AH51" i="28" s="1"/>
  <c r="K43" i="28"/>
  <c r="L43" i="28"/>
  <c r="V43" i="28"/>
  <c r="W43" i="28"/>
  <c r="AG43" i="28"/>
  <c r="AH43" i="28"/>
  <c r="K44" i="28"/>
  <c r="K51" i="28" s="1"/>
  <c r="L44" i="28"/>
  <c r="V44" i="28"/>
  <c r="W44" i="28"/>
  <c r="AG44" i="28"/>
  <c r="AH44" i="28"/>
  <c r="K45" i="28"/>
  <c r="L45" i="28"/>
  <c r="V45" i="28"/>
  <c r="W45" i="28"/>
  <c r="AG45" i="28"/>
  <c r="AH45" i="28"/>
  <c r="K46" i="28"/>
  <c r="L46" i="28"/>
  <c r="V46" i="28"/>
  <c r="W46" i="28"/>
  <c r="AG46" i="28"/>
  <c r="AH46" i="28"/>
  <c r="K47" i="28"/>
  <c r="L47" i="28"/>
  <c r="V47" i="28"/>
  <c r="W47" i="28"/>
  <c r="AG47" i="28"/>
  <c r="AH47" i="28"/>
  <c r="K48" i="28"/>
  <c r="L48" i="28"/>
  <c r="V48" i="28"/>
  <c r="W48" i="28"/>
  <c r="AG48" i="28"/>
  <c r="AH48" i="28"/>
  <c r="K49" i="28"/>
  <c r="L49" i="28"/>
  <c r="V49" i="28"/>
  <c r="W49" i="28"/>
  <c r="AG49" i="28"/>
  <c r="AH49" i="28"/>
  <c r="K50" i="28"/>
  <c r="L50" i="28"/>
  <c r="V50" i="28"/>
  <c r="W50" i="28"/>
  <c r="AG50" i="28"/>
  <c r="AH50" i="28"/>
  <c r="C51" i="28"/>
  <c r="D51" i="28"/>
  <c r="E51" i="28"/>
  <c r="F51" i="28"/>
  <c r="G51" i="28"/>
  <c r="H51" i="28"/>
  <c r="I51" i="28"/>
  <c r="I52" i="28" s="1"/>
  <c r="I66" i="28" s="1"/>
  <c r="J51" i="28"/>
  <c r="J52" i="28" s="1"/>
  <c r="J66" i="28" s="1"/>
  <c r="N51" i="28"/>
  <c r="O51" i="28"/>
  <c r="P51" i="28"/>
  <c r="Q51" i="28"/>
  <c r="R51" i="28"/>
  <c r="R52" i="28" s="1"/>
  <c r="R66" i="28" s="1"/>
  <c r="S51" i="28"/>
  <c r="S52" i="28" s="1"/>
  <c r="S66" i="28" s="1"/>
  <c r="T51" i="28"/>
  <c r="U51" i="28"/>
  <c r="Y51" i="28"/>
  <c r="Z51" i="28"/>
  <c r="AA51" i="28"/>
  <c r="AA52" i="28" s="1"/>
  <c r="AA66" i="28" s="1"/>
  <c r="AB51" i="28"/>
  <c r="AB52" i="28" s="1"/>
  <c r="AB66" i="28" s="1"/>
  <c r="AC51" i="28"/>
  <c r="AD51" i="28"/>
  <c r="AE51" i="28"/>
  <c r="AF51" i="28"/>
  <c r="C52" i="28"/>
  <c r="C66" i="28" s="1"/>
  <c r="D52" i="28"/>
  <c r="D66" i="28" s="1"/>
  <c r="E52" i="28"/>
  <c r="F52" i="28"/>
  <c r="G52" i="28"/>
  <c r="H52" i="28"/>
  <c r="N52" i="28"/>
  <c r="O52" i="28"/>
  <c r="P52" i="28"/>
  <c r="Q52" i="28"/>
  <c r="T52" i="28"/>
  <c r="T66" i="28" s="1"/>
  <c r="U52" i="28"/>
  <c r="U66" i="28" s="1"/>
  <c r="Y52" i="28"/>
  <c r="Z52" i="28"/>
  <c r="AC52" i="28"/>
  <c r="AC66" i="28" s="1"/>
  <c r="AD52" i="28"/>
  <c r="AD66" i="28" s="1"/>
  <c r="AE52" i="28"/>
  <c r="AF52" i="28"/>
  <c r="K53" i="28"/>
  <c r="L53" i="28"/>
  <c r="V53" i="28"/>
  <c r="W53" i="28"/>
  <c r="AG53" i="28"/>
  <c r="AH53" i="28"/>
  <c r="K54" i="28"/>
  <c r="L54" i="28"/>
  <c r="V54" i="28"/>
  <c r="W54" i="28"/>
  <c r="AG54" i="28"/>
  <c r="AG65" i="28" s="1"/>
  <c r="AH54" i="28"/>
  <c r="AH65" i="28" s="1"/>
  <c r="K55" i="28"/>
  <c r="L55" i="28"/>
  <c r="V55" i="28"/>
  <c r="W55" i="28"/>
  <c r="AG55" i="28"/>
  <c r="AH55" i="28"/>
  <c r="K56" i="28"/>
  <c r="K65" i="28" s="1"/>
  <c r="L56" i="28"/>
  <c r="L65" i="28" s="1"/>
  <c r="V56" i="28"/>
  <c r="W56" i="28"/>
  <c r="AG56" i="28"/>
  <c r="AH56" i="28"/>
  <c r="K57" i="28"/>
  <c r="L57" i="28"/>
  <c r="V57" i="28"/>
  <c r="W57" i="28"/>
  <c r="AG57" i="28"/>
  <c r="AH57" i="28"/>
  <c r="K58" i="28"/>
  <c r="L58" i="28"/>
  <c r="V58" i="28"/>
  <c r="W58" i="28"/>
  <c r="AG58" i="28"/>
  <c r="AH58" i="28"/>
  <c r="K59" i="28"/>
  <c r="L59" i="28"/>
  <c r="V59" i="28"/>
  <c r="W59" i="28"/>
  <c r="AG59" i="28"/>
  <c r="AH59" i="28"/>
  <c r="K60" i="28"/>
  <c r="L60" i="28"/>
  <c r="V60" i="28"/>
  <c r="W60" i="28"/>
  <c r="AG60" i="28"/>
  <c r="AH60" i="28"/>
  <c r="K61" i="28"/>
  <c r="L61" i="28"/>
  <c r="V61" i="28"/>
  <c r="W61" i="28"/>
  <c r="AG61" i="28"/>
  <c r="AH61" i="28"/>
  <c r="K62" i="28"/>
  <c r="L62" i="28"/>
  <c r="V62" i="28"/>
  <c r="W62" i="28"/>
  <c r="AG62" i="28"/>
  <c r="AH62" i="28"/>
  <c r="K63" i="28"/>
  <c r="L63" i="28"/>
  <c r="V63" i="28"/>
  <c r="W63" i="28"/>
  <c r="AG63" i="28"/>
  <c r="AH63" i="28"/>
  <c r="K64" i="28"/>
  <c r="L64" i="28"/>
  <c r="V64" i="28"/>
  <c r="W64" i="28"/>
  <c r="AG64" i="28"/>
  <c r="AH64" i="28"/>
  <c r="C65" i="28"/>
  <c r="D65" i="28"/>
  <c r="E65" i="28"/>
  <c r="E66" i="28" s="1"/>
  <c r="F65" i="28"/>
  <c r="F66" i="28" s="1"/>
  <c r="G65" i="28"/>
  <c r="H65" i="28"/>
  <c r="I65" i="28"/>
  <c r="J65" i="28"/>
  <c r="N65" i="28"/>
  <c r="N66" i="28" s="1"/>
  <c r="O65" i="28"/>
  <c r="O66" i="28" s="1"/>
  <c r="P65" i="28"/>
  <c r="Q65" i="28"/>
  <c r="R65" i="28"/>
  <c r="S65" i="28"/>
  <c r="T65" i="28"/>
  <c r="U65" i="28"/>
  <c r="V65" i="28"/>
  <c r="W65" i="28"/>
  <c r="Y65" i="28"/>
  <c r="Z65" i="28"/>
  <c r="AA65" i="28"/>
  <c r="AB65" i="28"/>
  <c r="AC65" i="28"/>
  <c r="AD65" i="28"/>
  <c r="AE65" i="28"/>
  <c r="AE66" i="28" s="1"/>
  <c r="AF65" i="28"/>
  <c r="AF66" i="28" s="1"/>
  <c r="G66" i="28"/>
  <c r="H66" i="28"/>
  <c r="P66" i="28"/>
  <c r="Q66" i="28"/>
  <c r="Y66" i="28"/>
  <c r="Z66" i="28"/>
  <c r="K66" i="28" l="1"/>
  <c r="AH52" i="28"/>
  <c r="AH66" i="28" s="1"/>
  <c r="W52" i="28"/>
  <c r="W66" i="28" s="1"/>
  <c r="AG66" i="28"/>
  <c r="H6" i="27"/>
  <c r="H7" i="27"/>
  <c r="H14" i="27" s="1"/>
  <c r="H8" i="27"/>
  <c r="H338" i="27" s="1"/>
  <c r="H458" i="27" s="1"/>
  <c r="H9" i="27"/>
  <c r="H339" i="27" s="1"/>
  <c r="H459" i="27" s="1"/>
  <c r="H10" i="27"/>
  <c r="H11" i="27"/>
  <c r="H12" i="27"/>
  <c r="H13" i="27"/>
  <c r="H16" i="27"/>
  <c r="H24" i="27" s="1"/>
  <c r="H25" i="27" s="1"/>
  <c r="H17" i="27"/>
  <c r="H18" i="27"/>
  <c r="H19" i="27"/>
  <c r="H20" i="27"/>
  <c r="H21" i="27"/>
  <c r="H22" i="27"/>
  <c r="H23" i="27"/>
  <c r="H26" i="27"/>
  <c r="H27" i="27"/>
  <c r="H28" i="27"/>
  <c r="H34" i="27" s="1"/>
  <c r="H35" i="27" s="1"/>
  <c r="H29" i="27"/>
  <c r="H30" i="27"/>
  <c r="H31" i="27"/>
  <c r="H32" i="27"/>
  <c r="H342" i="27" s="1"/>
  <c r="H33" i="27"/>
  <c r="H343" i="27" s="1"/>
  <c r="H36" i="27"/>
  <c r="H37" i="27"/>
  <c r="H44" i="27" s="1"/>
  <c r="H45" i="27" s="1"/>
  <c r="H38" i="27"/>
  <c r="H39" i="27"/>
  <c r="H40" i="27"/>
  <c r="H340" i="27" s="1"/>
  <c r="H460" i="27" s="1"/>
  <c r="H41" i="27"/>
  <c r="H341" i="27" s="1"/>
  <c r="H42" i="27"/>
  <c r="H43" i="27"/>
  <c r="H46" i="27"/>
  <c r="H47" i="27"/>
  <c r="H54" i="27" s="1"/>
  <c r="H55" i="27" s="1"/>
  <c r="H48" i="27"/>
  <c r="H49" i="27"/>
  <c r="H50" i="27"/>
  <c r="H51" i="27"/>
  <c r="H52" i="27"/>
  <c r="H53" i="27"/>
  <c r="H56" i="27"/>
  <c r="H64" i="27" s="1"/>
  <c r="H65" i="27" s="1"/>
  <c r="H57" i="27"/>
  <c r="H58" i="27"/>
  <c r="H59" i="27"/>
  <c r="H60" i="27"/>
  <c r="H61" i="27"/>
  <c r="H62" i="27"/>
  <c r="H63" i="27"/>
  <c r="H66" i="27"/>
  <c r="H67" i="27"/>
  <c r="H68" i="27"/>
  <c r="H74" i="27" s="1"/>
  <c r="H75" i="27" s="1"/>
  <c r="H69" i="27"/>
  <c r="H70" i="27"/>
  <c r="H71" i="27"/>
  <c r="H72" i="27"/>
  <c r="H73" i="27"/>
  <c r="H76" i="27"/>
  <c r="H77" i="27"/>
  <c r="H84" i="27" s="1"/>
  <c r="H85" i="27" s="1"/>
  <c r="H78" i="27"/>
  <c r="H79" i="27"/>
  <c r="H80" i="27"/>
  <c r="H81" i="27"/>
  <c r="H82" i="27"/>
  <c r="H83" i="27"/>
  <c r="H86" i="27"/>
  <c r="H87" i="27"/>
  <c r="H94" i="27" s="1"/>
  <c r="H95" i="27" s="1"/>
  <c r="H88" i="27"/>
  <c r="H89" i="27"/>
  <c r="H90" i="27"/>
  <c r="H91" i="27"/>
  <c r="H92" i="27"/>
  <c r="H93" i="27"/>
  <c r="H96" i="27"/>
  <c r="H104" i="27" s="1"/>
  <c r="H105" i="27" s="1"/>
  <c r="H97" i="27"/>
  <c r="H98" i="27"/>
  <c r="H99" i="27"/>
  <c r="H100" i="27"/>
  <c r="H101" i="27"/>
  <c r="H102" i="27"/>
  <c r="H103" i="27"/>
  <c r="H106" i="27"/>
  <c r="H107" i="27"/>
  <c r="H108" i="27"/>
  <c r="H114" i="27" s="1"/>
  <c r="H115" i="27" s="1"/>
  <c r="H109" i="27"/>
  <c r="H110" i="27"/>
  <c r="H111" i="27"/>
  <c r="H112" i="27"/>
  <c r="H113" i="27"/>
  <c r="H116" i="27"/>
  <c r="H117" i="27"/>
  <c r="H124" i="27" s="1"/>
  <c r="H125" i="27" s="1"/>
  <c r="H118" i="27"/>
  <c r="H119" i="27"/>
  <c r="H120" i="27"/>
  <c r="H121" i="27"/>
  <c r="H122" i="27"/>
  <c r="H123" i="27"/>
  <c r="H126" i="27"/>
  <c r="H127" i="27"/>
  <c r="H134" i="27" s="1"/>
  <c r="H135" i="27" s="1"/>
  <c r="H128" i="27"/>
  <c r="H129" i="27"/>
  <c r="H130" i="27"/>
  <c r="H131" i="27"/>
  <c r="H132" i="27"/>
  <c r="H133" i="27"/>
  <c r="H136" i="27"/>
  <c r="H137" i="27"/>
  <c r="H144" i="27" s="1"/>
  <c r="H145" i="27" s="1"/>
  <c r="H138" i="27"/>
  <c r="H139" i="27"/>
  <c r="H140" i="27"/>
  <c r="H141" i="27"/>
  <c r="H142" i="27"/>
  <c r="H143" i="27"/>
  <c r="H146" i="27"/>
  <c r="H147" i="27"/>
  <c r="H148" i="27"/>
  <c r="H149" i="27"/>
  <c r="H154" i="27" s="1"/>
  <c r="H155" i="27" s="1"/>
  <c r="H150" i="27"/>
  <c r="H151" i="27"/>
  <c r="H152" i="27"/>
  <c r="H153" i="27"/>
  <c r="H156" i="27"/>
  <c r="H157" i="27"/>
  <c r="H164" i="27" s="1"/>
  <c r="H165" i="27" s="1"/>
  <c r="H158" i="27"/>
  <c r="H159" i="27"/>
  <c r="H160" i="27"/>
  <c r="H161" i="27"/>
  <c r="H162" i="27"/>
  <c r="H163" i="27"/>
  <c r="H166" i="27"/>
  <c r="H167" i="27"/>
  <c r="H174" i="27" s="1"/>
  <c r="H175" i="27" s="1"/>
  <c r="H168" i="27"/>
  <c r="H169" i="27"/>
  <c r="H170" i="27"/>
  <c r="H171" i="27"/>
  <c r="H172" i="27"/>
  <c r="H173" i="27"/>
  <c r="H176" i="27"/>
  <c r="H177" i="27"/>
  <c r="H184" i="27" s="1"/>
  <c r="H185" i="27" s="1"/>
  <c r="H178" i="27"/>
  <c r="H179" i="27"/>
  <c r="H180" i="27"/>
  <c r="H181" i="27"/>
  <c r="H182" i="27"/>
  <c r="H183" i="27"/>
  <c r="H186" i="27"/>
  <c r="H187" i="27"/>
  <c r="H188" i="27"/>
  <c r="H189" i="27"/>
  <c r="H194" i="27" s="1"/>
  <c r="H195" i="27" s="1"/>
  <c r="H190" i="27"/>
  <c r="H191" i="27"/>
  <c r="H192" i="27"/>
  <c r="H193" i="27"/>
  <c r="H196" i="27"/>
  <c r="H197" i="27"/>
  <c r="H204" i="27" s="1"/>
  <c r="H205" i="27" s="1"/>
  <c r="H198" i="27"/>
  <c r="H199" i="27"/>
  <c r="H200" i="27"/>
  <c r="H201" i="27"/>
  <c r="H202" i="27"/>
  <c r="H203" i="27"/>
  <c r="H206" i="27"/>
  <c r="H207" i="27"/>
  <c r="H214" i="27" s="1"/>
  <c r="H215" i="27" s="1"/>
  <c r="H208" i="27"/>
  <c r="H209" i="27"/>
  <c r="H210" i="27"/>
  <c r="H211" i="27"/>
  <c r="H212" i="27"/>
  <c r="H213" i="27"/>
  <c r="H216" i="27"/>
  <c r="H224" i="27" s="1"/>
  <c r="H225" i="27" s="1"/>
  <c r="H217" i="27"/>
  <c r="H218" i="27"/>
  <c r="H219" i="27"/>
  <c r="H220" i="27"/>
  <c r="H221" i="27"/>
  <c r="H222" i="27"/>
  <c r="H223" i="27"/>
  <c r="H226" i="27"/>
  <c r="H227" i="27"/>
  <c r="H228" i="27"/>
  <c r="H229" i="27"/>
  <c r="H230" i="27"/>
  <c r="H234" i="27" s="1"/>
  <c r="H235" i="27" s="1"/>
  <c r="H231" i="27"/>
  <c r="H232" i="27"/>
  <c r="H233" i="27"/>
  <c r="H236" i="27"/>
  <c r="H237" i="27"/>
  <c r="H238" i="27"/>
  <c r="H244" i="27" s="1"/>
  <c r="H245" i="27" s="1"/>
  <c r="H239" i="27"/>
  <c r="H240" i="27"/>
  <c r="H241" i="27"/>
  <c r="H242" i="27"/>
  <c r="H243" i="27"/>
  <c r="H246" i="27"/>
  <c r="H247" i="27"/>
  <c r="H254" i="27" s="1"/>
  <c r="H255" i="27" s="1"/>
  <c r="H248" i="27"/>
  <c r="H249" i="27"/>
  <c r="H250" i="27"/>
  <c r="H251" i="27"/>
  <c r="H252" i="27"/>
  <c r="H253" i="27"/>
  <c r="H256" i="27"/>
  <c r="H257" i="27"/>
  <c r="H264" i="27" s="1"/>
  <c r="H265" i="27" s="1"/>
  <c r="H258" i="27"/>
  <c r="H259" i="27"/>
  <c r="H260" i="27"/>
  <c r="H261" i="27"/>
  <c r="H262" i="27"/>
  <c r="H263" i="27"/>
  <c r="H266" i="27"/>
  <c r="H267" i="27"/>
  <c r="H268" i="27"/>
  <c r="H269" i="27"/>
  <c r="H270" i="27"/>
  <c r="H274" i="27" s="1"/>
  <c r="H275" i="27" s="1"/>
  <c r="H271" i="27"/>
  <c r="H272" i="27"/>
  <c r="H273" i="27"/>
  <c r="H276" i="27"/>
  <c r="H277" i="27"/>
  <c r="H278" i="27"/>
  <c r="H284" i="27" s="1"/>
  <c r="H285" i="27" s="1"/>
  <c r="H279" i="27"/>
  <c r="H280" i="27"/>
  <c r="H281" i="27"/>
  <c r="H282" i="27"/>
  <c r="H283" i="27"/>
  <c r="H286" i="27"/>
  <c r="H287" i="27"/>
  <c r="H294" i="27" s="1"/>
  <c r="H295" i="27" s="1"/>
  <c r="H288" i="27"/>
  <c r="H289" i="27"/>
  <c r="H290" i="27"/>
  <c r="H291" i="27"/>
  <c r="H292" i="27"/>
  <c r="H293" i="27"/>
  <c r="H296" i="27"/>
  <c r="H297" i="27"/>
  <c r="H304" i="27" s="1"/>
  <c r="H305" i="27" s="1"/>
  <c r="H298" i="27"/>
  <c r="H299" i="27"/>
  <c r="H300" i="27"/>
  <c r="H301" i="27"/>
  <c r="H302" i="27"/>
  <c r="H303" i="27"/>
  <c r="H306" i="27"/>
  <c r="H307" i="27"/>
  <c r="H308" i="27"/>
  <c r="H309" i="27"/>
  <c r="H310" i="27"/>
  <c r="H314" i="27" s="1"/>
  <c r="H315" i="27" s="1"/>
  <c r="H311" i="27"/>
  <c r="H312" i="27"/>
  <c r="H313" i="27"/>
  <c r="H316" i="27"/>
  <c r="H317" i="27"/>
  <c r="H318" i="27"/>
  <c r="H324" i="27" s="1"/>
  <c r="H325" i="27" s="1"/>
  <c r="H319" i="27"/>
  <c r="H320" i="27"/>
  <c r="H321" i="27"/>
  <c r="H322" i="27"/>
  <c r="H323" i="27"/>
  <c r="H326" i="27"/>
  <c r="H327" i="27"/>
  <c r="H334" i="27" s="1"/>
  <c r="H335" i="27" s="1"/>
  <c r="H328" i="27"/>
  <c r="H329" i="27"/>
  <c r="H330" i="27"/>
  <c r="H331" i="27"/>
  <c r="H332" i="27"/>
  <c r="H333" i="27"/>
  <c r="H336" i="27"/>
  <c r="H337" i="27"/>
  <c r="H457" i="27" s="1"/>
  <c r="A339" i="27"/>
  <c r="H346" i="27"/>
  <c r="H347" i="27"/>
  <c r="H348" i="27"/>
  <c r="H349" i="27"/>
  <c r="H354" i="27" s="1"/>
  <c r="H350" i="27"/>
  <c r="H450" i="27" s="1"/>
  <c r="H351" i="27"/>
  <c r="H451" i="27" s="1"/>
  <c r="H352" i="27"/>
  <c r="H452" i="27" s="1"/>
  <c r="H353" i="27"/>
  <c r="H356" i="27"/>
  <c r="H357" i="27"/>
  <c r="H364" i="27" s="1"/>
  <c r="H365" i="27" s="1"/>
  <c r="H358" i="27"/>
  <c r="H359" i="27"/>
  <c r="H449" i="27" s="1"/>
  <c r="H360" i="27"/>
  <c r="H361" i="27"/>
  <c r="H362" i="27"/>
  <c r="H363" i="27"/>
  <c r="H366" i="27"/>
  <c r="H367" i="27"/>
  <c r="H374" i="27" s="1"/>
  <c r="H375" i="27" s="1"/>
  <c r="H368" i="27"/>
  <c r="H369" i="27"/>
  <c r="H370" i="27"/>
  <c r="H371" i="27"/>
  <c r="H372" i="27"/>
  <c r="H373" i="27"/>
  <c r="H376" i="27"/>
  <c r="H384" i="27" s="1"/>
  <c r="H385" i="27" s="1"/>
  <c r="H377" i="27"/>
  <c r="H378" i="27"/>
  <c r="H379" i="27"/>
  <c r="H380" i="27"/>
  <c r="H381" i="27"/>
  <c r="H382" i="27"/>
  <c r="H383" i="27"/>
  <c r="H453" i="27" s="1"/>
  <c r="H386" i="27"/>
  <c r="H387" i="27"/>
  <c r="H388" i="27"/>
  <c r="H389" i="27"/>
  <c r="H394" i="27" s="1"/>
  <c r="H395" i="27" s="1"/>
  <c r="H390" i="27"/>
  <c r="H391" i="27"/>
  <c r="H392" i="27"/>
  <c r="H393" i="27"/>
  <c r="H396" i="27"/>
  <c r="H397" i="27"/>
  <c r="H404" i="27" s="1"/>
  <c r="H405" i="27" s="1"/>
  <c r="H398" i="27"/>
  <c r="H399" i="27"/>
  <c r="H400" i="27"/>
  <c r="H401" i="27"/>
  <c r="H402" i="27"/>
  <c r="H403" i="27"/>
  <c r="H406" i="27"/>
  <c r="H407" i="27"/>
  <c r="H414" i="27" s="1"/>
  <c r="H415" i="27" s="1"/>
  <c r="H408" i="27"/>
  <c r="H409" i="27"/>
  <c r="H410" i="27"/>
  <c r="H411" i="27"/>
  <c r="H412" i="27"/>
  <c r="H413" i="27"/>
  <c r="H416" i="27"/>
  <c r="H424" i="27" s="1"/>
  <c r="H425" i="27" s="1"/>
  <c r="H417" i="27"/>
  <c r="H418" i="27"/>
  <c r="H419" i="27"/>
  <c r="H420" i="27"/>
  <c r="H421" i="27"/>
  <c r="H422" i="27"/>
  <c r="H423" i="27"/>
  <c r="H426" i="27"/>
  <c r="H427" i="27"/>
  <c r="H428" i="27"/>
  <c r="H429" i="27"/>
  <c r="H434" i="27" s="1"/>
  <c r="H435" i="27" s="1"/>
  <c r="H430" i="27"/>
  <c r="H431" i="27"/>
  <c r="H432" i="27"/>
  <c r="H433" i="27"/>
  <c r="H436" i="27"/>
  <c r="H437" i="27"/>
  <c r="H444" i="27" s="1"/>
  <c r="H445" i="27" s="1"/>
  <c r="H438" i="27"/>
  <c r="H439" i="27"/>
  <c r="H440" i="27"/>
  <c r="H441" i="27"/>
  <c r="H442" i="27"/>
  <c r="H443" i="27"/>
  <c r="H447" i="27"/>
  <c r="H448" i="27"/>
  <c r="A449" i="27"/>
  <c r="A459" i="27" s="1"/>
  <c r="AL3" i="26"/>
  <c r="AY3" i="26"/>
  <c r="AZ3" i="26"/>
  <c r="AL4" i="26"/>
  <c r="AY4" i="26"/>
  <c r="AZ4" i="26" s="1"/>
  <c r="AL5" i="26"/>
  <c r="AY5" i="26"/>
  <c r="AZ5" i="26"/>
  <c r="AL6" i="26"/>
  <c r="AY6" i="26"/>
  <c r="AZ6" i="26"/>
  <c r="AL7" i="26"/>
  <c r="AY7" i="26"/>
  <c r="AZ7" i="26" s="1"/>
  <c r="AL8" i="26"/>
  <c r="AY8" i="26"/>
  <c r="AZ8" i="26"/>
  <c r="AL9" i="26"/>
  <c r="AY9" i="26"/>
  <c r="AZ9" i="26"/>
  <c r="AL10" i="26"/>
  <c r="AY10" i="26"/>
  <c r="AZ10" i="26" s="1"/>
  <c r="AL11" i="26"/>
  <c r="AY11" i="26"/>
  <c r="AZ11" i="26"/>
  <c r="AL12" i="26"/>
  <c r="AY12" i="26"/>
  <c r="AZ12" i="26" s="1"/>
  <c r="AL13" i="26"/>
  <c r="AY13" i="26"/>
  <c r="AZ13" i="26"/>
  <c r="AL14" i="26"/>
  <c r="AY14" i="26"/>
  <c r="AZ14" i="26"/>
  <c r="AL15" i="26"/>
  <c r="AY15" i="26"/>
  <c r="AZ15" i="26" s="1"/>
  <c r="AL16" i="26"/>
  <c r="AY16" i="26"/>
  <c r="AZ16" i="26"/>
  <c r="AL17" i="26"/>
  <c r="AY17" i="26"/>
  <c r="AZ17" i="26"/>
  <c r="AL18" i="26"/>
  <c r="AY18" i="26"/>
  <c r="AZ18" i="26" s="1"/>
  <c r="AL19" i="26"/>
  <c r="AY19" i="26"/>
  <c r="AZ19" i="26"/>
  <c r="AL20" i="26"/>
  <c r="AY20" i="26"/>
  <c r="AZ20" i="26" s="1"/>
  <c r="AL21" i="26"/>
  <c r="AY21" i="26"/>
  <c r="AZ21" i="26" s="1"/>
  <c r="AL22" i="26"/>
  <c r="AY22" i="26"/>
  <c r="AZ22" i="26"/>
  <c r="AK23" i="26"/>
  <c r="AL23" i="26" s="1"/>
  <c r="AY23" i="26"/>
  <c r="AZ23" i="26" s="1"/>
  <c r="AK24" i="26"/>
  <c r="AL24" i="26"/>
  <c r="AY24" i="26"/>
  <c r="AZ24" i="26"/>
  <c r="AK25" i="26"/>
  <c r="AL25" i="26" s="1"/>
  <c r="AY25" i="26"/>
  <c r="AZ25" i="26" s="1"/>
  <c r="AY26" i="26"/>
  <c r="AL27" i="26"/>
  <c r="AY27" i="26"/>
  <c r="AZ27" i="26" s="1"/>
  <c r="AL28" i="26"/>
  <c r="AY28" i="26"/>
  <c r="AZ28" i="26"/>
  <c r="AL29" i="26"/>
  <c r="AY29" i="26"/>
  <c r="AZ29" i="26"/>
  <c r="AL30" i="26"/>
  <c r="AZ30" i="26" s="1"/>
  <c r="AY30" i="26"/>
  <c r="AY31" i="26"/>
  <c r="AK32" i="26"/>
  <c r="AL32" i="26" s="1"/>
  <c r="AY32" i="26"/>
  <c r="AZ32" i="26" s="1"/>
  <c r="AY33" i="26"/>
  <c r="C34" i="26"/>
  <c r="D34" i="26"/>
  <c r="E34" i="26"/>
  <c r="F34" i="26"/>
  <c r="G34" i="26"/>
  <c r="H34" i="26"/>
  <c r="I34" i="26"/>
  <c r="J34" i="26"/>
  <c r="K34" i="26"/>
  <c r="K36" i="26" s="1"/>
  <c r="L34" i="26"/>
  <c r="M34" i="26"/>
  <c r="N34" i="26"/>
  <c r="O34" i="26"/>
  <c r="P34" i="26"/>
  <c r="Q34" i="26"/>
  <c r="R34" i="26"/>
  <c r="U34" i="26"/>
  <c r="U36" i="26" s="1"/>
  <c r="V34" i="26"/>
  <c r="W34" i="26"/>
  <c r="X34" i="26"/>
  <c r="Y34" i="26"/>
  <c r="Z34" i="26"/>
  <c r="AA34" i="26"/>
  <c r="AB34" i="26"/>
  <c r="AC34" i="26"/>
  <c r="AC36" i="26" s="1"/>
  <c r="AD34" i="26"/>
  <c r="AE34" i="26"/>
  <c r="AF34" i="26"/>
  <c r="AG34" i="26"/>
  <c r="AH34" i="26"/>
  <c r="AI34" i="26"/>
  <c r="AJ34" i="26"/>
  <c r="AO34" i="26"/>
  <c r="AP34" i="26"/>
  <c r="AQ34" i="26"/>
  <c r="AR34" i="26"/>
  <c r="AY34" i="26" s="1"/>
  <c r="AS34" i="26"/>
  <c r="AT34" i="26"/>
  <c r="AU34" i="26"/>
  <c r="AU36" i="26" s="1"/>
  <c r="AV34" i="26"/>
  <c r="AW34" i="26"/>
  <c r="AX34" i="26"/>
  <c r="AL35" i="26"/>
  <c r="AY35" i="26"/>
  <c r="AZ35" i="26"/>
  <c r="D36" i="26"/>
  <c r="E36" i="26"/>
  <c r="F36" i="26"/>
  <c r="G36" i="26"/>
  <c r="H36" i="26"/>
  <c r="I36" i="26"/>
  <c r="J36" i="26"/>
  <c r="L36" i="26"/>
  <c r="M36" i="26"/>
  <c r="N36" i="26"/>
  <c r="O36" i="26"/>
  <c r="P36" i="26"/>
  <c r="Q36" i="26"/>
  <c r="R36" i="26"/>
  <c r="V36" i="26"/>
  <c r="W36" i="26"/>
  <c r="X36" i="26"/>
  <c r="Y36" i="26"/>
  <c r="Z36" i="26"/>
  <c r="AA36" i="26"/>
  <c r="AB36" i="26"/>
  <c r="AD36" i="26"/>
  <c r="AE36" i="26"/>
  <c r="AF36" i="26"/>
  <c r="AG36" i="26"/>
  <c r="AH36" i="26"/>
  <c r="AI36" i="26"/>
  <c r="AJ36" i="26"/>
  <c r="AO36" i="26"/>
  <c r="AP36" i="26"/>
  <c r="AQ36" i="26"/>
  <c r="AY36" i="26" s="1"/>
  <c r="AR36" i="26"/>
  <c r="AS36" i="26"/>
  <c r="AT36" i="26"/>
  <c r="AV36" i="26"/>
  <c r="AW36" i="26"/>
  <c r="AX36" i="26"/>
  <c r="H344" i="27" l="1"/>
  <c r="H15" i="27"/>
  <c r="H462" i="27"/>
  <c r="H463" i="27"/>
  <c r="H355" i="27"/>
  <c r="H454" i="27"/>
  <c r="H455" i="27" s="1"/>
  <c r="H461" i="27"/>
  <c r="H446" i="27"/>
  <c r="H456" i="27" s="1"/>
  <c r="AK33" i="26"/>
  <c r="AL33" i="26" s="1"/>
  <c r="AZ33" i="26" s="1"/>
  <c r="AK31" i="26"/>
  <c r="AK26" i="26"/>
  <c r="AL26" i="26" s="1"/>
  <c r="AZ26" i="26" s="1"/>
  <c r="C36" i="26"/>
  <c r="AL31" i="26" l="1"/>
  <c r="AZ31" i="26" s="1"/>
  <c r="AK34" i="26"/>
  <c r="H345" i="27"/>
  <c r="H464" i="27"/>
  <c r="H465" i="27" s="1"/>
  <c r="AK36" i="26" l="1"/>
  <c r="AL36" i="26" s="1"/>
  <c r="AZ36" i="26" s="1"/>
  <c r="AL34" i="26"/>
  <c r="AZ34" i="26" s="1"/>
</calcChain>
</file>

<file path=xl/sharedStrings.xml><?xml version="1.0" encoding="utf-8"?>
<sst xmlns="http://schemas.openxmlformats.org/spreadsheetml/2006/main" count="4379" uniqueCount="1075">
  <si>
    <t>第２章　ごみ処理関係</t>
    <rPh sb="0" eb="1">
      <t>ダイ</t>
    </rPh>
    <rPh sb="2" eb="3">
      <t>ショウ</t>
    </rPh>
    <rPh sb="6" eb="8">
      <t>ショリ</t>
    </rPh>
    <rPh sb="8" eb="10">
      <t>カンケイ</t>
    </rPh>
    <phoneticPr fontId="3"/>
  </si>
  <si>
    <t>１　分別収集の実施状況</t>
    <rPh sb="2" eb="4">
      <t>ブンベツ</t>
    </rPh>
    <rPh sb="4" eb="6">
      <t>シュウシュウ</t>
    </rPh>
    <rPh sb="7" eb="9">
      <t>ジッシ</t>
    </rPh>
    <rPh sb="9" eb="11">
      <t>ジョウキョウ</t>
    </rPh>
    <phoneticPr fontId="3"/>
  </si>
  <si>
    <t>令和6年3月31日時点</t>
    <rPh sb="0" eb="2">
      <t>レイワ</t>
    </rPh>
    <rPh sb="3" eb="4">
      <t>ネン</t>
    </rPh>
    <rPh sb="5" eb="6">
      <t>ガツ</t>
    </rPh>
    <rPh sb="8" eb="9">
      <t>ニチ</t>
    </rPh>
    <rPh sb="9" eb="11">
      <t>ジテン</t>
    </rPh>
    <phoneticPr fontId="3"/>
  </si>
  <si>
    <t>市町村名</t>
    <rPh sb="0" eb="3">
      <t>シチョウソン</t>
    </rPh>
    <rPh sb="3" eb="4">
      <t>ナ</t>
    </rPh>
    <phoneticPr fontId="3"/>
  </si>
  <si>
    <t>区</t>
    <phoneticPr fontId="3"/>
  </si>
  <si>
    <t>混合ごみ</t>
    <rPh sb="0" eb="2">
      <t>コンゴウ</t>
    </rPh>
    <phoneticPr fontId="3"/>
  </si>
  <si>
    <t>可燃ごみ</t>
    <rPh sb="0" eb="2">
      <t>カネン</t>
    </rPh>
    <phoneticPr fontId="3"/>
  </si>
  <si>
    <t>不燃ごみ</t>
    <rPh sb="0" eb="2">
      <t>フネン</t>
    </rPh>
    <phoneticPr fontId="3"/>
  </si>
  <si>
    <t>資源ごみ</t>
    <rPh sb="0" eb="2">
      <t>シゲン</t>
    </rPh>
    <phoneticPr fontId="3"/>
  </si>
  <si>
    <t>その他</t>
    <rPh sb="2" eb="3">
      <t>タ</t>
    </rPh>
    <phoneticPr fontId="3"/>
  </si>
  <si>
    <t>粗大ごみ</t>
    <rPh sb="0" eb="2">
      <t>ソダイ</t>
    </rPh>
    <phoneticPr fontId="3"/>
  </si>
  <si>
    <t>分</t>
    <phoneticPr fontId="3"/>
  </si>
  <si>
    <t>紙類</t>
    <rPh sb="0" eb="1">
      <t>カミ</t>
    </rPh>
    <rPh sb="1" eb="2">
      <t>ルイ</t>
    </rPh>
    <phoneticPr fontId="3"/>
  </si>
  <si>
    <t>金属類</t>
    <rPh sb="0" eb="2">
      <t>キンゾク</t>
    </rPh>
    <rPh sb="2" eb="3">
      <t>ルイ</t>
    </rPh>
    <phoneticPr fontId="3"/>
  </si>
  <si>
    <t>ガラス類</t>
    <rPh sb="3" eb="4">
      <t>ルイ</t>
    </rPh>
    <phoneticPr fontId="3"/>
  </si>
  <si>
    <t>プラスチック類</t>
    <rPh sb="6" eb="7">
      <t>ルイ</t>
    </rPh>
    <phoneticPr fontId="3"/>
  </si>
  <si>
    <t>備考
（「その他紙」「その他」等の内容）</t>
    <rPh sb="0" eb="2">
      <t>ビコウ</t>
    </rPh>
    <rPh sb="7" eb="8">
      <t>タ</t>
    </rPh>
    <rPh sb="8" eb="9">
      <t>カミ</t>
    </rPh>
    <rPh sb="13" eb="14">
      <t>タ</t>
    </rPh>
    <rPh sb="15" eb="16">
      <t>トウ</t>
    </rPh>
    <rPh sb="17" eb="19">
      <t>ナイヨウ</t>
    </rPh>
    <phoneticPr fontId="3"/>
  </si>
  <si>
    <t>数</t>
    <rPh sb="0" eb="1">
      <t>カズ</t>
    </rPh>
    <phoneticPr fontId="3"/>
  </si>
  <si>
    <t>紙</t>
    <rPh sb="0" eb="1">
      <t>カミ</t>
    </rPh>
    <phoneticPr fontId="3"/>
  </si>
  <si>
    <t>段ﾎﾞｰﾙ</t>
    <rPh sb="0" eb="1">
      <t>ダン</t>
    </rPh>
    <phoneticPr fontId="3"/>
  </si>
  <si>
    <t>新聞</t>
    <rPh sb="0" eb="2">
      <t>シンブン</t>
    </rPh>
    <phoneticPr fontId="3"/>
  </si>
  <si>
    <t>缶</t>
    <rPh sb="0" eb="1">
      <t>カン</t>
    </rPh>
    <phoneticPr fontId="3"/>
  </si>
  <si>
    <t>びん</t>
    <phoneticPr fontId="3"/>
  </si>
  <si>
    <t>ペット</t>
    <phoneticPr fontId="3"/>
  </si>
  <si>
    <t>容器</t>
    <rPh sb="0" eb="2">
      <t>ヨウキ</t>
    </rPh>
    <phoneticPr fontId="3"/>
  </si>
  <si>
    <t>トレイ</t>
    <phoneticPr fontId="3"/>
  </si>
  <si>
    <t>パック</t>
    <phoneticPr fontId="3"/>
  </si>
  <si>
    <t>雑誌</t>
    <rPh sb="0" eb="2">
      <t>ザッシ</t>
    </rPh>
    <phoneticPr fontId="3"/>
  </si>
  <si>
    <t>金属</t>
    <rPh sb="0" eb="2">
      <t>キンゾク</t>
    </rPh>
    <phoneticPr fontId="3"/>
  </si>
  <si>
    <t>ガラス</t>
    <phoneticPr fontId="3"/>
  </si>
  <si>
    <t>ボトル</t>
    <phoneticPr fontId="3"/>
  </si>
  <si>
    <t>プラ</t>
    <phoneticPr fontId="3"/>
  </si>
  <si>
    <t>大阪市</t>
    <rPh sb="0" eb="3">
      <t>オオサカシ</t>
    </rPh>
    <phoneticPr fontId="3"/>
  </si>
  <si>
    <t>①普通ごみ</t>
    <rPh sb="1" eb="3">
      <t>フツウ</t>
    </rPh>
    <phoneticPr fontId="3"/>
  </si>
  <si>
    <t>⑫</t>
    <phoneticPr fontId="3"/>
  </si>
  <si>
    <t>⑪</t>
    <phoneticPr fontId="3"/>
  </si>
  <si>
    <t>⑩⑬</t>
    <phoneticPr fontId="3"/>
  </si>
  <si>
    <t>⑭</t>
    <phoneticPr fontId="3"/>
  </si>
  <si>
    <t>③</t>
  </si>
  <si>
    <t>①</t>
    <phoneticPr fontId="3"/>
  </si>
  <si>
    <t>⑨</t>
    <phoneticPr fontId="3"/>
  </si>
  <si>
    <t xml:space="preserve">③金属製の生活用品
⑮衣類
</t>
    <rPh sb="11" eb="13">
      <t>イルイ</t>
    </rPh>
    <phoneticPr fontId="3"/>
  </si>
  <si>
    <t>【拠点回収】④乾電池  ⑤蛍光灯管・水銀体温計　⑥マタニティウェア・ベビー服・子ども服　⑦インクカートリッジ　⑧使用済小型家電　⑯絵本</t>
    <rPh sb="1" eb="3">
      <t>キョテン</t>
    </rPh>
    <rPh sb="3" eb="5">
      <t>カイシュウ</t>
    </rPh>
    <rPh sb="7" eb="10">
      <t>カンデンチ</t>
    </rPh>
    <rPh sb="13" eb="15">
      <t>ケイコウ</t>
    </rPh>
    <rPh sb="15" eb="16">
      <t>トウ</t>
    </rPh>
    <rPh sb="16" eb="17">
      <t>カン</t>
    </rPh>
    <rPh sb="18" eb="20">
      <t>スイギン</t>
    </rPh>
    <rPh sb="20" eb="23">
      <t>タイオンケイ</t>
    </rPh>
    <rPh sb="56" eb="58">
      <t>シヨウ</t>
    </rPh>
    <rPh sb="58" eb="59">
      <t>ズ</t>
    </rPh>
    <rPh sb="59" eb="61">
      <t>コガタ</t>
    </rPh>
    <rPh sb="61" eb="63">
      <t>カデン</t>
    </rPh>
    <rPh sb="65" eb="67">
      <t>エホン</t>
    </rPh>
    <phoneticPr fontId="3"/>
  </si>
  <si>
    <t>②粗大ごみ</t>
    <rPh sb="1" eb="3">
      <t>ソダイ</t>
    </rPh>
    <phoneticPr fontId="3"/>
  </si>
  <si>
    <t>ガラスコップ・板ガラス</t>
    <rPh sb="7" eb="8">
      <t>イタ</t>
    </rPh>
    <phoneticPr fontId="3"/>
  </si>
  <si>
    <t>容器包装プラスチック以外</t>
    <rPh sb="0" eb="4">
      <t>ヨウキホウソウ</t>
    </rPh>
    <rPh sb="10" eb="12">
      <t>イガイ</t>
    </rPh>
    <phoneticPr fontId="3"/>
  </si>
  <si>
    <t>堺市</t>
    <rPh sb="0" eb="2">
      <t>サカイシ</t>
    </rPh>
    <phoneticPr fontId="3"/>
  </si>
  <si>
    <t>①生活ごみ</t>
    <rPh sb="1" eb="3">
      <t>セイカツ</t>
    </rPh>
    <phoneticPr fontId="3"/>
  </si>
  <si>
    <t>②</t>
  </si>
  <si>
    <t>④</t>
  </si>
  <si>
    <t>⑤</t>
  </si>
  <si>
    <t>⑦⑨</t>
    <phoneticPr fontId="3"/>
  </si>
  <si>
    <t>⑦使用済小型家電（拠点回収）
⑨インクカートリッジ（拠点回収）</t>
    <rPh sb="9" eb="11">
      <t>キョテン</t>
    </rPh>
    <rPh sb="11" eb="13">
      <t>カイシュウ</t>
    </rPh>
    <rPh sb="26" eb="28">
      <t>キョテン</t>
    </rPh>
    <rPh sb="28" eb="30">
      <t>カイシュウ</t>
    </rPh>
    <phoneticPr fontId="3"/>
  </si>
  <si>
    <t>⑧蛍光管、水銀使用電池、水銀体温計等（拠点回収）</t>
    <rPh sb="5" eb="9">
      <t>スイギンシヨウ</t>
    </rPh>
    <rPh sb="19" eb="21">
      <t>キョテン</t>
    </rPh>
    <rPh sb="21" eb="23">
      <t>カイシュウ</t>
    </rPh>
    <phoneticPr fontId="3"/>
  </si>
  <si>
    <t>⑥粗大ごみ</t>
    <rPh sb="1" eb="3">
      <t>ソダイ</t>
    </rPh>
    <phoneticPr fontId="3"/>
  </si>
  <si>
    <t>岸和田市</t>
    <rPh sb="0" eb="4">
      <t>キシワダシ</t>
    </rPh>
    <phoneticPr fontId="3"/>
  </si>
  <si>
    <t>②埋立ごみ
　（拠点回収）
③小さな金属類
　（拠点回収）</t>
    <rPh sb="1" eb="3">
      <t>ウメタテ</t>
    </rPh>
    <rPh sb="15" eb="16">
      <t>チイ</t>
    </rPh>
    <rPh sb="18" eb="20">
      <t>キンゾク</t>
    </rPh>
    <rPh sb="20" eb="21">
      <t>ルイ</t>
    </rPh>
    <phoneticPr fontId="3"/>
  </si>
  <si>
    <t>⑤</t>
    <phoneticPr fontId="3"/>
  </si>
  <si>
    <t>⑥</t>
    <phoneticPr fontId="3"/>
  </si>
  <si>
    <t xml:space="preserve"> </t>
  </si>
  <si>
    <t>⑪古布</t>
    <rPh sb="1" eb="3">
      <t>フルヌノ</t>
    </rPh>
    <phoneticPr fontId="3"/>
  </si>
  <si>
    <t>⑩粗大ごみ</t>
    <rPh sb="1" eb="3">
      <t>ソダイ</t>
    </rPh>
    <phoneticPr fontId="3"/>
  </si>
  <si>
    <t>拠点
回収</t>
    <rPh sb="0" eb="2">
      <t>キョテン</t>
    </rPh>
    <rPh sb="3" eb="5">
      <t>カイシュウ</t>
    </rPh>
    <phoneticPr fontId="3"/>
  </si>
  <si>
    <t>集団回収</t>
    <rPh sb="0" eb="2">
      <t>シュウダン</t>
    </rPh>
    <rPh sb="2" eb="4">
      <t>カイシュウ</t>
    </rPh>
    <phoneticPr fontId="3"/>
  </si>
  <si>
    <t>集団
回収</t>
    <rPh sb="0" eb="2">
      <t>シュウダン</t>
    </rPh>
    <rPh sb="3" eb="5">
      <t>カイシュウ</t>
    </rPh>
    <phoneticPr fontId="3"/>
  </si>
  <si>
    <t>豊中市</t>
    <rPh sb="0" eb="3">
      <t>トヨナカシ</t>
    </rPh>
    <phoneticPr fontId="3"/>
  </si>
  <si>
    <t>①可燃ごみ</t>
    <rPh sb="1" eb="3">
      <t>カネン</t>
    </rPh>
    <phoneticPr fontId="3"/>
  </si>
  <si>
    <t>②不燃ごみ</t>
    <rPh sb="1" eb="3">
      <t>フネン</t>
    </rPh>
    <phoneticPr fontId="3"/>
  </si>
  <si>
    <t>⑥</t>
  </si>
  <si>
    <t>⑦</t>
    <phoneticPr fontId="3"/>
  </si>
  <si>
    <t>⑨⑩⑪</t>
    <phoneticPr fontId="3"/>
  </si>
  <si>
    <t>③雑がみ、古布
④危険ごみ（スプレー缶）</t>
    <rPh sb="1" eb="2">
      <t>ザツ</t>
    </rPh>
    <rPh sb="5" eb="6">
      <t>フル</t>
    </rPh>
    <rPh sb="6" eb="7">
      <t>ヌノ</t>
    </rPh>
    <phoneticPr fontId="3"/>
  </si>
  <si>
    <t xml:space="preserve">⑨小型家電（拠点回収）
⑩水銀使用廃製品（拠点回収）
⑪充電式電池内蔵の小型家電・電池類
</t>
    <phoneticPr fontId="3"/>
  </si>
  <si>
    <t>⑧粗大ごみ</t>
    <rPh sb="1" eb="3">
      <t>ソダイ</t>
    </rPh>
    <phoneticPr fontId="3"/>
  </si>
  <si>
    <t>拠点
回収
も有</t>
    <phoneticPr fontId="3"/>
  </si>
  <si>
    <t>池田市</t>
    <rPh sb="0" eb="3">
      <t>イケダシ</t>
    </rPh>
    <phoneticPr fontId="3"/>
  </si>
  <si>
    <t>①燃えるごみ</t>
    <rPh sb="1" eb="2">
      <t>モ</t>
    </rPh>
    <phoneticPr fontId="3"/>
  </si>
  <si>
    <t>④</t>
    <phoneticPr fontId="3"/>
  </si>
  <si>
    <t>②</t>
    <phoneticPr fontId="3"/>
  </si>
  <si>
    <t>④本</t>
    <rPh sb="1" eb="2">
      <t>ニイモト</t>
    </rPh>
    <phoneticPr fontId="3"/>
  </si>
  <si>
    <t>③粗大ごみ・燃えないごみ</t>
    <rPh sb="1" eb="3">
      <t>ソダイ</t>
    </rPh>
    <rPh sb="6" eb="7">
      <t>モ</t>
    </rPh>
    <phoneticPr fontId="3"/>
  </si>
  <si>
    <t>吹田市</t>
    <rPh sb="0" eb="3">
      <t>スイタシ</t>
    </rPh>
    <phoneticPr fontId="3"/>
  </si>
  <si>
    <t>①燃焼ごみ</t>
    <rPh sb="1" eb="3">
      <t>ネンショウ</t>
    </rPh>
    <phoneticPr fontId="3"/>
  </si>
  <si>
    <t>④⑤</t>
  </si>
  <si>
    <t>⑦</t>
  </si>
  <si>
    <t>⑧</t>
  </si>
  <si>
    <t>⑨</t>
  </si>
  <si>
    <t>⑨古布</t>
    <phoneticPr fontId="3"/>
  </si>
  <si>
    <t>⑩有害危険ごみ</t>
    <rPh sb="1" eb="3">
      <t>ユウガイ</t>
    </rPh>
    <rPh sb="3" eb="5">
      <t>キケン</t>
    </rPh>
    <phoneticPr fontId="3"/>
  </si>
  <si>
    <t>⑫大型複雑ごみ</t>
    <rPh sb="1" eb="3">
      <t>オオガタ</t>
    </rPh>
    <rPh sb="3" eb="5">
      <t>フクザツ</t>
    </rPh>
    <phoneticPr fontId="3"/>
  </si>
  <si>
    <t>⑪小型複雑ごみ</t>
    <rPh sb="1" eb="3">
      <t>コガタ</t>
    </rPh>
    <rPh sb="3" eb="5">
      <t>フクザツ</t>
    </rPh>
    <phoneticPr fontId="3"/>
  </si>
  <si>
    <t>泉大津市</t>
    <rPh sb="0" eb="4">
      <t>イズミオオツシ</t>
    </rPh>
    <phoneticPr fontId="3"/>
  </si>
  <si>
    <t>③④</t>
    <phoneticPr fontId="3"/>
  </si>
  <si>
    <t>③乾電池,蛍光灯,水銀体温計④せともの,ガラス類,電球,割れた蛍光灯</t>
    <phoneticPr fontId="3"/>
  </si>
  <si>
    <t>高槻市</t>
    <rPh sb="0" eb="3">
      <t>タカツキシ</t>
    </rPh>
    <phoneticPr fontId="3"/>
  </si>
  <si>
    <t>③</t>
    <phoneticPr fontId="3"/>
  </si>
  <si>
    <t>③古布</t>
    <rPh sb="1" eb="2">
      <t>フル</t>
    </rPh>
    <rPh sb="2" eb="3">
      <t>ヌノ</t>
    </rPh>
    <phoneticPr fontId="3"/>
  </si>
  <si>
    <t>⑥大型可燃ごみ</t>
    <rPh sb="1" eb="3">
      <t>オオガタ</t>
    </rPh>
    <rPh sb="3" eb="5">
      <t>カネン</t>
    </rPh>
    <phoneticPr fontId="3"/>
  </si>
  <si>
    <t>貝塚市</t>
    <rPh sb="0" eb="3">
      <t>カイヅカシ</t>
    </rPh>
    <phoneticPr fontId="3"/>
  </si>
  <si>
    <t>②セトモノ、小物金属類、蛍光灯</t>
    <rPh sb="6" eb="8">
      <t>コモノ</t>
    </rPh>
    <rPh sb="8" eb="11">
      <t>キンゾクルイ</t>
    </rPh>
    <rPh sb="12" eb="15">
      <t>ケイコウトウ</t>
    </rPh>
    <phoneticPr fontId="3"/>
  </si>
  <si>
    <t>⑥廃乾電池（拠点回収）</t>
    <rPh sb="1" eb="2">
      <t>ハイ</t>
    </rPh>
    <rPh sb="2" eb="5">
      <t>カンデンチ</t>
    </rPh>
    <rPh sb="6" eb="8">
      <t>キョテン</t>
    </rPh>
    <rPh sb="8" eb="10">
      <t>カイシュウ</t>
    </rPh>
    <phoneticPr fontId="3"/>
  </si>
  <si>
    <t>⑦粗大ごみ</t>
    <rPh sb="1" eb="3">
      <t>ソダイ</t>
    </rPh>
    <phoneticPr fontId="3"/>
  </si>
  <si>
    <t>守口市</t>
    <rPh sb="0" eb="3">
      <t>モリグチシ</t>
    </rPh>
    <phoneticPr fontId="3"/>
  </si>
  <si>
    <t>②その他紙</t>
    <rPh sb="3" eb="4">
      <t>タ</t>
    </rPh>
    <rPh sb="4" eb="5">
      <t>カミ</t>
    </rPh>
    <phoneticPr fontId="3"/>
  </si>
  <si>
    <t>【拠点回収】
⑨小型家電
⑩蛍光管、乾電池</t>
    <rPh sb="8" eb="10">
      <t>コガタ</t>
    </rPh>
    <rPh sb="10" eb="12">
      <t>カデン</t>
    </rPh>
    <rPh sb="14" eb="16">
      <t>ケイコウ</t>
    </rPh>
    <rPh sb="16" eb="17">
      <t>カン</t>
    </rPh>
    <rPh sb="18" eb="21">
      <t>カンデンチ</t>
    </rPh>
    <phoneticPr fontId="3"/>
  </si>
  <si>
    <t>一部
拠点</t>
    <rPh sb="0" eb="2">
      <t>イチブ</t>
    </rPh>
    <rPh sb="3" eb="5">
      <t>キョテン</t>
    </rPh>
    <phoneticPr fontId="3"/>
  </si>
  <si>
    <t>⑦古布</t>
    <rPh sb="1" eb="2">
      <t>フル</t>
    </rPh>
    <rPh sb="2" eb="3">
      <t>ヌノ</t>
    </rPh>
    <phoneticPr fontId="3"/>
  </si>
  <si>
    <t>枚方市</t>
  </si>
  <si>
    <t>①一般ごみ</t>
  </si>
  <si>
    <t>②雑がみ</t>
    <rPh sb="1" eb="2">
      <t>ザツ</t>
    </rPh>
    <phoneticPr fontId="3"/>
  </si>
  <si>
    <t>茨木市</t>
  </si>
  <si>
    <t>①普通ごみ</t>
  </si>
  <si>
    <t>○</t>
  </si>
  <si>
    <t>③④</t>
  </si>
  <si>
    <t>⑧</t>
    <phoneticPr fontId="3"/>
  </si>
  <si>
    <t>⑧古布類</t>
    <rPh sb="1" eb="2">
      <t>フル</t>
    </rPh>
    <rPh sb="2" eb="3">
      <t>ヌノ</t>
    </rPh>
    <rPh sb="3" eb="4">
      <t>ルイ</t>
    </rPh>
    <phoneticPr fontId="3"/>
  </si>
  <si>
    <t>【拠点回収】
⑪蛍光管、乾電池、水銀温度計・体温計・血圧計
⑫使用済小型家電</t>
    <rPh sb="1" eb="3">
      <t>キョテン</t>
    </rPh>
    <rPh sb="3" eb="5">
      <t>カイシュウ</t>
    </rPh>
    <rPh sb="8" eb="10">
      <t>ケイコウ</t>
    </rPh>
    <rPh sb="10" eb="11">
      <t>カン</t>
    </rPh>
    <rPh sb="12" eb="15">
      <t>カンデンチ</t>
    </rPh>
    <rPh sb="16" eb="18">
      <t>スイギン</t>
    </rPh>
    <rPh sb="18" eb="21">
      <t>オンドケイ</t>
    </rPh>
    <rPh sb="22" eb="25">
      <t>タイオンケイ</t>
    </rPh>
    <rPh sb="26" eb="29">
      <t>ケツアツケイ</t>
    </rPh>
    <rPh sb="31" eb="33">
      <t>シヨウ</t>
    </rPh>
    <rPh sb="33" eb="34">
      <t>スミ</t>
    </rPh>
    <rPh sb="34" eb="36">
      <t>コガタ</t>
    </rPh>
    <rPh sb="36" eb="38">
      <t>カデン</t>
    </rPh>
    <phoneticPr fontId="3"/>
  </si>
  <si>
    <t>⑨小型粗大ごみ</t>
    <rPh sb="1" eb="3">
      <t>コガタ</t>
    </rPh>
    <phoneticPr fontId="3"/>
  </si>
  <si>
    <t>拠点
回収</t>
    <phoneticPr fontId="3"/>
  </si>
  <si>
    <t>⑩大型粗大ごみ</t>
    <rPh sb="1" eb="3">
      <t>オオガタ</t>
    </rPh>
    <rPh sb="3" eb="5">
      <t>ソダイ</t>
    </rPh>
    <phoneticPr fontId="3"/>
  </si>
  <si>
    <t>八尾市</t>
  </si>
  <si>
    <t>①可燃（燃やす）
ごみ</t>
    <phoneticPr fontId="3"/>
  </si>
  <si>
    <t>②埋立ごみ
③複雑ごみ</t>
  </si>
  <si>
    <t>⑦簡易ガスボンベ・スプレー缶</t>
  </si>
  <si>
    <t>⑧粗大ごみ</t>
  </si>
  <si>
    <t>拠点
回収
も有</t>
  </si>
  <si>
    <t>容器包装プラスチック以外</t>
    <phoneticPr fontId="3"/>
  </si>
  <si>
    <t>泉佐野市</t>
    <rPh sb="0" eb="4">
      <t>イズミサノシ</t>
    </rPh>
    <phoneticPr fontId="3"/>
  </si>
  <si>
    <t>④⑤</t>
    <phoneticPr fontId="3"/>
  </si>
  <si>
    <t>⑥⑨</t>
    <phoneticPr fontId="3"/>
  </si>
  <si>
    <t>⑥その他紙製容器</t>
    <phoneticPr fontId="3"/>
  </si>
  <si>
    <t>⑨古布</t>
    <rPh sb="1" eb="2">
      <t>フル</t>
    </rPh>
    <rPh sb="2" eb="3">
      <t>ヌノ</t>
    </rPh>
    <phoneticPr fontId="3"/>
  </si>
  <si>
    <t>富田林市</t>
    <rPh sb="0" eb="4">
      <t>トンダバヤシシ</t>
    </rPh>
    <phoneticPr fontId="3"/>
  </si>
  <si>
    <t>①もえるごみ</t>
    <phoneticPr fontId="3"/>
  </si>
  <si>
    <t>寝屋川市</t>
    <rPh sb="0" eb="4">
      <t>ネヤガワシ</t>
    </rPh>
    <phoneticPr fontId="3"/>
  </si>
  <si>
    <t>④古布</t>
    <rPh sb="1" eb="2">
      <t>フル</t>
    </rPh>
    <rPh sb="2" eb="3">
      <t>ヌノ</t>
    </rPh>
    <phoneticPr fontId="3"/>
  </si>
  <si>
    <t>⑥乾電池 +ライター類、⑦蛍光灯（拠点回収）、⑧スプレー缶（拠点回収）、⑩使用済小型家電（ボックス回収）、⑪使用済小型充電式電池（ボックス回収）</t>
    <rPh sb="1" eb="4">
      <t>カンデンチ</t>
    </rPh>
    <rPh sb="10" eb="11">
      <t>ルイ</t>
    </rPh>
    <rPh sb="13" eb="16">
      <t>ケイコウトウ</t>
    </rPh>
    <rPh sb="28" eb="29">
      <t>カン</t>
    </rPh>
    <rPh sb="30" eb="32">
      <t>キョテン</t>
    </rPh>
    <rPh sb="32" eb="34">
      <t>カイシュウ</t>
    </rPh>
    <rPh sb="37" eb="39">
      <t>シヨウ</t>
    </rPh>
    <rPh sb="39" eb="40">
      <t>ズミ</t>
    </rPh>
    <rPh sb="40" eb="42">
      <t>コガタ</t>
    </rPh>
    <rPh sb="42" eb="44">
      <t>カデン</t>
    </rPh>
    <rPh sb="49" eb="51">
      <t>カイシュウ</t>
    </rPh>
    <rPh sb="54" eb="56">
      <t>シヨウ</t>
    </rPh>
    <rPh sb="56" eb="57">
      <t>ズミ</t>
    </rPh>
    <rPh sb="57" eb="59">
      <t>コガタ</t>
    </rPh>
    <rPh sb="59" eb="61">
      <t>ジュウデン</t>
    </rPh>
    <rPh sb="61" eb="62">
      <t>シキ</t>
    </rPh>
    <rPh sb="62" eb="64">
      <t>デンチ</t>
    </rPh>
    <rPh sb="69" eb="71">
      <t>カイシュウ</t>
    </rPh>
    <phoneticPr fontId="3"/>
  </si>
  <si>
    <t>⑨臨時ごみ</t>
    <rPh sb="1" eb="3">
      <t>リンジ</t>
    </rPh>
    <phoneticPr fontId="3"/>
  </si>
  <si>
    <t>河内長野市</t>
  </si>
  <si>
    <t>①もえるごみ</t>
  </si>
  <si>
    <t>⑥古布</t>
    <phoneticPr fontId="3"/>
  </si>
  <si>
    <t>【拠点回収】</t>
    <rPh sb="1" eb="3">
      <t>キョテン</t>
    </rPh>
    <rPh sb="3" eb="5">
      <t>カイシュウ</t>
    </rPh>
    <phoneticPr fontId="3"/>
  </si>
  <si>
    <t>⑦もえないごみ・粗大ごみ</t>
  </si>
  <si>
    <t>⑧使用済小型家電</t>
    <rPh sb="1" eb="3">
      <t>シヨウ</t>
    </rPh>
    <rPh sb="3" eb="4">
      <t>スミ</t>
    </rPh>
    <rPh sb="4" eb="6">
      <t>コガタ</t>
    </rPh>
    <rPh sb="6" eb="8">
      <t>カデン</t>
    </rPh>
    <phoneticPr fontId="3"/>
  </si>
  <si>
    <t>松原市</t>
    <rPh sb="0" eb="3">
      <t>マツバラシ</t>
    </rPh>
    <phoneticPr fontId="3"/>
  </si>
  <si>
    <t>⑥不燃物・粗大ごみ</t>
    <rPh sb="1" eb="4">
      <t>フネンブツ</t>
    </rPh>
    <rPh sb="5" eb="7">
      <t>ソダイ</t>
    </rPh>
    <phoneticPr fontId="3"/>
  </si>
  <si>
    <t>④⑥</t>
    <phoneticPr fontId="3"/>
  </si>
  <si>
    <t>⑤乾電池(拠点回収)</t>
    <rPh sb="1" eb="4">
      <t>カンデンチ</t>
    </rPh>
    <rPh sb="5" eb="7">
      <t>キョテン</t>
    </rPh>
    <rPh sb="7" eb="9">
      <t>カイシュウ</t>
    </rPh>
    <phoneticPr fontId="3"/>
  </si>
  <si>
    <t>大東市</t>
    <rPh sb="0" eb="2">
      <t>ダイトウ</t>
    </rPh>
    <rPh sb="2" eb="3">
      <t>シ</t>
    </rPh>
    <phoneticPr fontId="3"/>
  </si>
  <si>
    <t>①一般ごみ</t>
    <rPh sb="1" eb="3">
      <t>イッパン</t>
    </rPh>
    <phoneticPr fontId="3"/>
  </si>
  <si>
    <t>②燃えない小物</t>
    <rPh sb="1" eb="2">
      <t>モ</t>
    </rPh>
    <rPh sb="5" eb="7">
      <t>コモノ</t>
    </rPh>
    <phoneticPr fontId="3"/>
  </si>
  <si>
    <t>⑥燃える粗大ごみ、⑦燃えない粗大ごみ</t>
    <rPh sb="1" eb="2">
      <t>モ</t>
    </rPh>
    <rPh sb="4" eb="6">
      <t>ソダイ</t>
    </rPh>
    <phoneticPr fontId="3"/>
  </si>
  <si>
    <t>拠点
回収
も有</t>
    <rPh sb="0" eb="2">
      <t>キョテン</t>
    </rPh>
    <rPh sb="3" eb="5">
      <t>カイシュウ</t>
    </rPh>
    <rPh sb="7" eb="8">
      <t>アリ</t>
    </rPh>
    <phoneticPr fontId="3"/>
  </si>
  <si>
    <t>⑧蛍光管、乾電池、水銀温度計・体温計・血圧計
⑨使用済小型家電</t>
    <rPh sb="1" eb="3">
      <t>ケイコウ</t>
    </rPh>
    <rPh sb="3" eb="4">
      <t>カン</t>
    </rPh>
    <rPh sb="5" eb="8">
      <t>カンデンチ</t>
    </rPh>
    <rPh sb="9" eb="11">
      <t>スイギン</t>
    </rPh>
    <rPh sb="11" eb="14">
      <t>オンドケイ</t>
    </rPh>
    <rPh sb="15" eb="18">
      <t>タイオンケイ</t>
    </rPh>
    <rPh sb="19" eb="22">
      <t>ケツアツケイ</t>
    </rPh>
    <rPh sb="24" eb="26">
      <t>シヨウ</t>
    </rPh>
    <rPh sb="26" eb="27">
      <t>スミ</t>
    </rPh>
    <rPh sb="27" eb="29">
      <t>コガタ</t>
    </rPh>
    <rPh sb="29" eb="31">
      <t>カデン</t>
    </rPh>
    <phoneticPr fontId="3"/>
  </si>
  <si>
    <t>和泉市</t>
    <rPh sb="0" eb="3">
      <t>イズミシ</t>
    </rPh>
    <phoneticPr fontId="3"/>
  </si>
  <si>
    <t>①日常ごみ</t>
    <rPh sb="1" eb="3">
      <t>ニチジョウ</t>
    </rPh>
    <phoneticPr fontId="3"/>
  </si>
  <si>
    <t>③スプレー缶、カセットボンベ（それ以外の金属類は⑨粗大ごみ）
⑦古着</t>
    <rPh sb="5" eb="6">
      <t>カン</t>
    </rPh>
    <rPh sb="17" eb="19">
      <t>イガイ</t>
    </rPh>
    <rPh sb="20" eb="23">
      <t>キンゾクルイ</t>
    </rPh>
    <rPh sb="25" eb="27">
      <t>ソダイ</t>
    </rPh>
    <phoneticPr fontId="3"/>
  </si>
  <si>
    <t>②乾電池、ボタン電池④せともの、ガラス類、電球、点灯管⑩蛍光灯、水銀体温計等</t>
    <rPh sb="8" eb="10">
      <t>デンチ</t>
    </rPh>
    <rPh sb="24" eb="27">
      <t>テントウカン</t>
    </rPh>
    <rPh sb="28" eb="31">
      <t>ケイコウトウ</t>
    </rPh>
    <rPh sb="32" eb="38">
      <t>スイギンタイオンケイトウ</t>
    </rPh>
    <phoneticPr fontId="3"/>
  </si>
  <si>
    <t>⑨粗大ごみ</t>
    <rPh sb="1" eb="3">
      <t>ソダイ</t>
    </rPh>
    <phoneticPr fontId="3"/>
  </si>
  <si>
    <t>箕面市</t>
    <rPh sb="0" eb="3">
      <t>ミノオシ</t>
    </rPh>
    <phoneticPr fontId="17"/>
  </si>
  <si>
    <t>①燃えるごみ</t>
    <rPh sb="1" eb="2">
      <t>モ</t>
    </rPh>
    <phoneticPr fontId="17"/>
  </si>
  <si>
    <t>②燃えないごみ</t>
    <rPh sb="1" eb="2">
      <t>モ</t>
    </rPh>
    <phoneticPr fontId="17"/>
  </si>
  <si>
    <t>①</t>
  </si>
  <si>
    <t>①新聞、雑誌、段ボール（紙容器包装類含む）、紙パック、古布（集団回収）</t>
    <rPh sb="12" eb="13">
      <t>カミ</t>
    </rPh>
    <rPh sb="13" eb="15">
      <t>ヨウキ</t>
    </rPh>
    <rPh sb="15" eb="17">
      <t>ホウソウ</t>
    </rPh>
    <rPh sb="17" eb="18">
      <t>ルイ</t>
    </rPh>
    <rPh sb="18" eb="19">
      <t>フク</t>
    </rPh>
    <rPh sb="22" eb="23">
      <t>カミ</t>
    </rPh>
    <rPh sb="27" eb="28">
      <t>フル</t>
    </rPh>
    <rPh sb="28" eb="29">
      <t>ヌノ</t>
    </rPh>
    <rPh sb="30" eb="32">
      <t>シュウダン</t>
    </rPh>
    <rPh sb="32" eb="34">
      <t>カイシュウ</t>
    </rPh>
    <phoneticPr fontId="17"/>
  </si>
  <si>
    <t>⑥危険ごみ（乾電池、蛍光灯、スプレー缶、ライター等）</t>
    <rPh sb="1" eb="3">
      <t>キケン</t>
    </rPh>
    <rPh sb="6" eb="9">
      <t>カンデンチ</t>
    </rPh>
    <rPh sb="10" eb="13">
      <t>ケイコウトウ</t>
    </rPh>
    <rPh sb="18" eb="19">
      <t>カン</t>
    </rPh>
    <rPh sb="24" eb="25">
      <t>トウ</t>
    </rPh>
    <phoneticPr fontId="17"/>
  </si>
  <si>
    <t>⑦大型ごみ</t>
    <rPh sb="1" eb="3">
      <t>オオガタ</t>
    </rPh>
    <phoneticPr fontId="17"/>
  </si>
  <si>
    <t>拠点
回収
も有</t>
    <rPh sb="0" eb="2">
      <t>キョテン</t>
    </rPh>
    <rPh sb="3" eb="5">
      <t>カイシュウ</t>
    </rPh>
    <rPh sb="7" eb="8">
      <t>ア</t>
    </rPh>
    <phoneticPr fontId="17"/>
  </si>
  <si>
    <t>柏原市</t>
    <phoneticPr fontId="3"/>
  </si>
  <si>
    <t>①可燃ごみ・ 可燃粗大ごみ</t>
    <phoneticPr fontId="3"/>
  </si>
  <si>
    <t>②不燃・不燃粗大ごみ
(飲料以外の缶、食料と飲料以外のびん含む)</t>
    <phoneticPr fontId="3"/>
  </si>
  <si>
    <t>⑥⑦</t>
    <phoneticPr fontId="3"/>
  </si>
  <si>
    <t>⑥使用済小型家電（拠点回収）⑦水銀使用廃製品（拠点回収）</t>
    <rPh sb="1" eb="3">
      <t>シヨウ</t>
    </rPh>
    <rPh sb="3" eb="4">
      <t>ズ</t>
    </rPh>
    <rPh sb="4" eb="6">
      <t>コガタ</t>
    </rPh>
    <rPh sb="6" eb="8">
      <t>カデン</t>
    </rPh>
    <rPh sb="9" eb="11">
      <t>キョテン</t>
    </rPh>
    <rPh sb="11" eb="13">
      <t>カイシュウ</t>
    </rPh>
    <phoneticPr fontId="3"/>
  </si>
  <si>
    <t>拠点
回収</t>
  </si>
  <si>
    <t>羽曳野市</t>
    <rPh sb="0" eb="4">
      <t>ハビキノシ</t>
    </rPh>
    <phoneticPr fontId="3"/>
  </si>
  <si>
    <t>② 不燃ごみ</t>
    <rPh sb="2" eb="4">
      <t>フネン</t>
    </rPh>
    <phoneticPr fontId="3"/>
  </si>
  <si>
    <t xml:space="preserve">③ </t>
    <phoneticPr fontId="3"/>
  </si>
  <si>
    <t>⑤もえる大きなごみ</t>
    <rPh sb="4" eb="5">
      <t>オオ</t>
    </rPh>
    <phoneticPr fontId="3"/>
  </si>
  <si>
    <t>門真市</t>
  </si>
  <si>
    <t>①普通ごみ</t>
    <phoneticPr fontId="3"/>
  </si>
  <si>
    <t>②小型ごみ</t>
    <phoneticPr fontId="3"/>
  </si>
  <si>
    <t>④古布</t>
    <phoneticPr fontId="3"/>
  </si>
  <si>
    <t>⑦粗大ごみ</t>
    <phoneticPr fontId="3"/>
  </si>
  <si>
    <t>摂津市</t>
    <rPh sb="0" eb="3">
      <t>セッツシ</t>
    </rPh>
    <phoneticPr fontId="3"/>
  </si>
  <si>
    <t>②複雑ごみ</t>
  </si>
  <si>
    <t>⑧⑨</t>
  </si>
  <si>
    <t>⑤⑥</t>
    <phoneticPr fontId="3"/>
  </si>
  <si>
    <t>⑩</t>
    <phoneticPr fontId="3"/>
  </si>
  <si>
    <t>⑤無色透明びん、⑥色付びん、⑩古着、古布</t>
    <rPh sb="1" eb="3">
      <t>ムショク</t>
    </rPh>
    <rPh sb="3" eb="5">
      <t>トウメイ</t>
    </rPh>
    <rPh sb="9" eb="10">
      <t>イロ</t>
    </rPh>
    <rPh sb="10" eb="11">
      <t>ツ</t>
    </rPh>
    <rPh sb="15" eb="17">
      <t>フルギ</t>
    </rPh>
    <rPh sb="18" eb="19">
      <t>フル</t>
    </rPh>
    <rPh sb="19" eb="20">
      <t>ヌノ</t>
    </rPh>
    <phoneticPr fontId="3"/>
  </si>
  <si>
    <t>⑪指定ごみ(水銀使用製品、電池類)</t>
    <rPh sb="1" eb="3">
      <t>シテイ</t>
    </rPh>
    <rPh sb="6" eb="8">
      <t>スイギン</t>
    </rPh>
    <rPh sb="8" eb="10">
      <t>シヨウ</t>
    </rPh>
    <rPh sb="10" eb="12">
      <t>セイヒン</t>
    </rPh>
    <rPh sb="13" eb="15">
      <t>デンチ</t>
    </rPh>
    <rPh sb="15" eb="16">
      <t>ルイ</t>
    </rPh>
    <phoneticPr fontId="3"/>
  </si>
  <si>
    <t>高石市</t>
    <rPh sb="0" eb="2">
      <t>タカイシ</t>
    </rPh>
    <rPh sb="2" eb="3">
      <t>シ</t>
    </rPh>
    <phoneticPr fontId="3"/>
  </si>
  <si>
    <t>不燃ごみ（②瀬戸物類③コップ・ガラス④乾電池⑤電球・蛍光灯</t>
    <rPh sb="0" eb="2">
      <t>フネン</t>
    </rPh>
    <rPh sb="6" eb="9">
      <t>セトモノ</t>
    </rPh>
    <rPh sb="9" eb="10">
      <t>ルイ</t>
    </rPh>
    <rPh sb="19" eb="22">
      <t>カンデンチ</t>
    </rPh>
    <rPh sb="23" eb="25">
      <t>デンキュウ</t>
    </rPh>
    <rPh sb="26" eb="28">
      <t>ケイコウ</t>
    </rPh>
    <rPh sb="28" eb="29">
      <t>トウ</t>
    </rPh>
    <phoneticPr fontId="3"/>
  </si>
  <si>
    <t>藤井寺市</t>
    <rPh sb="0" eb="4">
      <t>フジイデラシ</t>
    </rPh>
    <phoneticPr fontId="3"/>
  </si>
  <si>
    <t>⑥古布</t>
  </si>
  <si>
    <t>東大阪市</t>
    <rPh sb="0" eb="4">
      <t>ヒガシオオサカシ</t>
    </rPh>
    <phoneticPr fontId="3"/>
  </si>
  <si>
    <t>①家庭ごみ</t>
    <rPh sb="1" eb="3">
      <t>カテイ</t>
    </rPh>
    <phoneticPr fontId="3"/>
  </si>
  <si>
    <t>②不燃小物</t>
    <rPh sb="1" eb="3">
      <t>フネン</t>
    </rPh>
    <rPh sb="3" eb="5">
      <t>コモノ</t>
    </rPh>
    <phoneticPr fontId="3"/>
  </si>
  <si>
    <t>⑧⑨</t>
    <phoneticPr fontId="3"/>
  </si>
  <si>
    <t>⑩古布</t>
    <rPh sb="1" eb="2">
      <t>フル</t>
    </rPh>
    <rPh sb="2" eb="3">
      <t>ヌノ</t>
    </rPh>
    <phoneticPr fontId="3"/>
  </si>
  <si>
    <t>⑪蛍光管（拠点回収）</t>
    <rPh sb="1" eb="3">
      <t>ケイコウ</t>
    </rPh>
    <rPh sb="3" eb="4">
      <t>カン</t>
    </rPh>
    <rPh sb="5" eb="7">
      <t>キョテン</t>
    </rPh>
    <rPh sb="7" eb="9">
      <t>カイシュウ</t>
    </rPh>
    <phoneticPr fontId="3"/>
  </si>
  <si>
    <t>⑬大型ごみ</t>
    <rPh sb="1" eb="3">
      <t>オオガタ</t>
    </rPh>
    <phoneticPr fontId="3"/>
  </si>
  <si>
    <t>集　団　回　収</t>
    <rPh sb="0" eb="1">
      <t>シュウ</t>
    </rPh>
    <rPh sb="2" eb="3">
      <t>ダン</t>
    </rPh>
    <rPh sb="4" eb="5">
      <t>カイ</t>
    </rPh>
    <rPh sb="6" eb="7">
      <t>オサム</t>
    </rPh>
    <phoneticPr fontId="3"/>
  </si>
  <si>
    <t>⑫乾電池（拠点回収）</t>
    <rPh sb="1" eb="4">
      <t>カンデンチ</t>
    </rPh>
    <rPh sb="5" eb="7">
      <t>キョテン</t>
    </rPh>
    <rPh sb="7" eb="9">
      <t>カイシュウ</t>
    </rPh>
    <phoneticPr fontId="3"/>
  </si>
  <si>
    <t>泉南市</t>
    <rPh sb="0" eb="3">
      <t>センナンシ</t>
    </rPh>
    <phoneticPr fontId="3"/>
  </si>
  <si>
    <t>⑦古着、古布</t>
    <rPh sb="1" eb="3">
      <t>フルギ</t>
    </rPh>
    <rPh sb="4" eb="6">
      <t>フルヌノ</t>
    </rPh>
    <phoneticPr fontId="3"/>
  </si>
  <si>
    <t>四條畷市</t>
    <rPh sb="0" eb="4">
      <t>シジョウナワテシ</t>
    </rPh>
    <phoneticPr fontId="3"/>
  </si>
  <si>
    <t>④粗大ごみ・不燃ごみ</t>
    <rPh sb="1" eb="3">
      <t>ソダイ</t>
    </rPh>
    <rPh sb="6" eb="8">
      <t>フネン</t>
    </rPh>
    <phoneticPr fontId="3"/>
  </si>
  <si>
    <t>容器包装以外のプラスチック類（「製品プラ」）は可燃ごみ</t>
    <rPh sb="0" eb="2">
      <t>ヨウキ</t>
    </rPh>
    <rPh sb="2" eb="4">
      <t>ホウソウ</t>
    </rPh>
    <rPh sb="4" eb="6">
      <t>イガイ</t>
    </rPh>
    <rPh sb="13" eb="14">
      <t>ルイ</t>
    </rPh>
    <rPh sb="16" eb="18">
      <t>セイヒン</t>
    </rPh>
    <rPh sb="23" eb="25">
      <t>カネン</t>
    </rPh>
    <phoneticPr fontId="3"/>
  </si>
  <si>
    <t>⑥乾電池（拠点回収）・⑦蛍光灯（拠点回収）④不燃小物（拠点回収）</t>
    <rPh sb="1" eb="4">
      <t>カンデンチ</t>
    </rPh>
    <rPh sb="5" eb="7">
      <t>キョテン</t>
    </rPh>
    <rPh sb="7" eb="9">
      <t>カイシュウ</t>
    </rPh>
    <rPh sb="12" eb="15">
      <t>ケイコウトウ</t>
    </rPh>
    <rPh sb="16" eb="18">
      <t>キョテン</t>
    </rPh>
    <rPh sb="18" eb="20">
      <t>カイシュウ</t>
    </rPh>
    <phoneticPr fontId="3"/>
  </si>
  <si>
    <t>交野市</t>
    <rPh sb="0" eb="3">
      <t>カタノシ</t>
    </rPh>
    <phoneticPr fontId="3"/>
  </si>
  <si>
    <t>①燃やすごみ</t>
    <rPh sb="1" eb="2">
      <t>モ</t>
    </rPh>
    <phoneticPr fontId="3"/>
  </si>
  <si>
    <t>③⑤</t>
    <phoneticPr fontId="3"/>
  </si>
  <si>
    <t>④乾電池
⑦蛍光管（拠点回収）
⑧使用済小型家電（拠点回収）
⑨使い捨てライター(拠点回収）</t>
    <rPh sb="3" eb="4">
      <t>イケ</t>
    </rPh>
    <rPh sb="6" eb="8">
      <t>ケイコウ</t>
    </rPh>
    <rPh sb="8" eb="9">
      <t>カン</t>
    </rPh>
    <rPh sb="10" eb="12">
      <t>キョテン</t>
    </rPh>
    <rPh sb="12" eb="14">
      <t>カイシュウ</t>
    </rPh>
    <rPh sb="17" eb="20">
      <t>シヨウズ</t>
    </rPh>
    <rPh sb="20" eb="22">
      <t>コガタ</t>
    </rPh>
    <rPh sb="22" eb="24">
      <t>カデン</t>
    </rPh>
    <rPh sb="25" eb="27">
      <t>キョテン</t>
    </rPh>
    <rPh sb="27" eb="29">
      <t>カイシュウ</t>
    </rPh>
    <rPh sb="32" eb="33">
      <t>ツカ</t>
    </rPh>
    <rPh sb="34" eb="35">
      <t>ス</t>
    </rPh>
    <rPh sb="41" eb="43">
      <t>キョテン</t>
    </rPh>
    <rPh sb="43" eb="44">
      <t>カイ</t>
    </rPh>
    <rPh sb="44" eb="45">
      <t>シュウ</t>
    </rPh>
    <phoneticPr fontId="3"/>
  </si>
  <si>
    <t>大阪狭山市</t>
    <rPh sb="0" eb="5">
      <t>オオサカサヤマシ</t>
    </rPh>
    <phoneticPr fontId="3"/>
  </si>
  <si>
    <t>⑨小型使用済電池（拠点回収）</t>
    <rPh sb="1" eb="3">
      <t>コガタ</t>
    </rPh>
    <rPh sb="3" eb="5">
      <t>シヨウ</t>
    </rPh>
    <rPh sb="5" eb="6">
      <t>ズ</t>
    </rPh>
    <phoneticPr fontId="3"/>
  </si>
  <si>
    <t>モデル
地区</t>
    <rPh sb="4" eb="6">
      <t>チク</t>
    </rPh>
    <phoneticPr fontId="3"/>
  </si>
  <si>
    <t>阪南市</t>
    <rPh sb="0" eb="3">
      <t>ハンナンシ</t>
    </rPh>
    <phoneticPr fontId="3"/>
  </si>
  <si>
    <t>⑧古布</t>
    <rPh sb="1" eb="2">
      <t>フル</t>
    </rPh>
    <rPh sb="2" eb="3">
      <t>ヌノ</t>
    </rPh>
    <phoneticPr fontId="3"/>
  </si>
  <si>
    <t>⑨廃乾電池（拠点回収）</t>
    <rPh sb="1" eb="2">
      <t>ハイ</t>
    </rPh>
    <rPh sb="2" eb="5">
      <t>カンデンチ</t>
    </rPh>
    <rPh sb="6" eb="8">
      <t>キョテン</t>
    </rPh>
    <rPh sb="8" eb="10">
      <t>カイシュウ</t>
    </rPh>
    <phoneticPr fontId="3"/>
  </si>
  <si>
    <t>（不燃・粗大ごみ）</t>
    <rPh sb="1" eb="3">
      <t>フネン</t>
    </rPh>
    <rPh sb="4" eb="6">
      <t>ソダイ</t>
    </rPh>
    <phoneticPr fontId="3"/>
  </si>
  <si>
    <t>島本町</t>
    <rPh sb="0" eb="2">
      <t>シマモト</t>
    </rPh>
    <rPh sb="2" eb="3">
      <t>チョウ</t>
    </rPh>
    <phoneticPr fontId="3"/>
  </si>
  <si>
    <t>②不燃等ごみ</t>
    <rPh sb="1" eb="3">
      <t>フネン</t>
    </rPh>
    <rPh sb="3" eb="4">
      <t>トウ</t>
    </rPh>
    <phoneticPr fontId="3"/>
  </si>
  <si>
    <t>⑤古布</t>
    <rPh sb="1" eb="2">
      <t>フル</t>
    </rPh>
    <rPh sb="2" eb="3">
      <t>ヌノ</t>
    </rPh>
    <phoneticPr fontId="3"/>
  </si>
  <si>
    <t>⑥危険・有害ごみ</t>
    <rPh sb="1" eb="3">
      <t>キケン</t>
    </rPh>
    <rPh sb="4" eb="6">
      <t>ユウガイ</t>
    </rPh>
    <phoneticPr fontId="3"/>
  </si>
  <si>
    <t>⑦大型ごみ・引越ごみ</t>
    <rPh sb="1" eb="3">
      <t>オオガタ</t>
    </rPh>
    <rPh sb="6" eb="8">
      <t>ヒッコ</t>
    </rPh>
    <phoneticPr fontId="3"/>
  </si>
  <si>
    <t>豊能町</t>
    <rPh sb="0" eb="2">
      <t>トヨノ</t>
    </rPh>
    <rPh sb="2" eb="3">
      <t>チョウ</t>
    </rPh>
    <phoneticPr fontId="3"/>
  </si>
  <si>
    <t>①可燃ごみ</t>
  </si>
  <si>
    <t>⑤⑥</t>
  </si>
  <si>
    <t>⑨⑩⑪</t>
  </si>
  <si>
    <t>⑫</t>
  </si>
  <si>
    <t>⑬</t>
  </si>
  <si>
    <t>⑭⑮⑯</t>
  </si>
  <si>
    <t>⑤新聞・チラシ、⑥雑誌・古本、⑦その他紙類（紙製容器包装類） 、⑨無色ビン、⑩茶色ビン、⑪その他色ビン、⑭古布、⑮植木剪定くず、⑯食用廃油（拠点回収）</t>
    <rPh sb="12" eb="14">
      <t>フルホン</t>
    </rPh>
    <rPh sb="33" eb="35">
      <t>ムショク</t>
    </rPh>
    <rPh sb="39" eb="41">
      <t>チャイロ</t>
    </rPh>
    <rPh sb="47" eb="48">
      <t>タ</t>
    </rPh>
    <rPh sb="48" eb="49">
      <t>イロ</t>
    </rPh>
    <rPh sb="53" eb="54">
      <t>フル</t>
    </rPh>
    <rPh sb="54" eb="55">
      <t>ヌノ</t>
    </rPh>
    <rPh sb="57" eb="59">
      <t>ウエキ</t>
    </rPh>
    <rPh sb="59" eb="61">
      <t>センテイ</t>
    </rPh>
    <rPh sb="65" eb="67">
      <t>ショクヨウ</t>
    </rPh>
    <rPh sb="67" eb="69">
      <t>ハイユ</t>
    </rPh>
    <rPh sb="70" eb="72">
      <t>キョテン</t>
    </rPh>
    <rPh sb="72" eb="74">
      <t>カイシュウ</t>
    </rPh>
    <phoneticPr fontId="3"/>
  </si>
  <si>
    <t>有害ごみ(⑰乾電池・⑱蛍光灯・⑲水銀体温計) 
㉑使用済み小型家電（拠点回収）</t>
    <rPh sb="0" eb="2">
      <t>ユウガイ</t>
    </rPh>
    <rPh sb="6" eb="9">
      <t>カンデンチ</t>
    </rPh>
    <rPh sb="11" eb="14">
      <t>ケイコウトウ</t>
    </rPh>
    <rPh sb="16" eb="18">
      <t>スイギン</t>
    </rPh>
    <rPh sb="18" eb="21">
      <t>タイオンケイ</t>
    </rPh>
    <rPh sb="25" eb="27">
      <t>シヨウ</t>
    </rPh>
    <rPh sb="27" eb="28">
      <t>ズ</t>
    </rPh>
    <rPh sb="29" eb="31">
      <t>コガタ</t>
    </rPh>
    <rPh sb="31" eb="33">
      <t>カデン</t>
    </rPh>
    <rPh sb="34" eb="36">
      <t>キョテン</t>
    </rPh>
    <rPh sb="36" eb="38">
      <t>カイシュウ</t>
    </rPh>
    <phoneticPr fontId="3"/>
  </si>
  <si>
    <t>⑳粗大ごみ</t>
    <rPh sb="1" eb="3">
      <t>ソダイ</t>
    </rPh>
    <phoneticPr fontId="3"/>
  </si>
  <si>
    <t>能勢町</t>
    <rPh sb="0" eb="3">
      <t>ノセチョウ</t>
    </rPh>
    <phoneticPr fontId="3"/>
  </si>
  <si>
    <t>①生ごみ類</t>
    <rPh sb="1" eb="2">
      <t>ナマ</t>
    </rPh>
    <rPh sb="4" eb="5">
      <t>ルイ</t>
    </rPh>
    <phoneticPr fontId="3"/>
  </si>
  <si>
    <t>⑧⑨⑩</t>
    <phoneticPr fontId="3"/>
  </si>
  <si>
    <t>⑬</t>
    <phoneticPr fontId="3"/>
  </si>
  <si>
    <t>⑤新聞・チラシ、⑥雑誌・その他紙類、⑧白色びん、⑨茶色びん、⑩その他色びん、⑬古布</t>
    <rPh sb="1" eb="3">
      <t>シンブン</t>
    </rPh>
    <rPh sb="9" eb="11">
      <t>ザッシ</t>
    </rPh>
    <rPh sb="14" eb="15">
      <t>タ</t>
    </rPh>
    <rPh sb="15" eb="17">
      <t>カミルイ</t>
    </rPh>
    <rPh sb="19" eb="21">
      <t>ハクショク</t>
    </rPh>
    <rPh sb="25" eb="26">
      <t>チャ</t>
    </rPh>
    <rPh sb="26" eb="27">
      <t>イロ</t>
    </rPh>
    <rPh sb="33" eb="34">
      <t>タ</t>
    </rPh>
    <rPh sb="34" eb="35">
      <t>イロ</t>
    </rPh>
    <rPh sb="39" eb="40">
      <t>フル</t>
    </rPh>
    <rPh sb="40" eb="41">
      <t>ヌノ</t>
    </rPh>
    <phoneticPr fontId="3"/>
  </si>
  <si>
    <t>有害ごみ（⑭乾電池・⑮蛍光灯・⑯水銀体温計）</t>
    <rPh sb="0" eb="2">
      <t>ユウガイ</t>
    </rPh>
    <rPh sb="6" eb="9">
      <t>カンデンチ</t>
    </rPh>
    <rPh sb="11" eb="14">
      <t>ケイコウトウ</t>
    </rPh>
    <rPh sb="16" eb="18">
      <t>スイギン</t>
    </rPh>
    <rPh sb="18" eb="21">
      <t>タイオンケイ</t>
    </rPh>
    <phoneticPr fontId="3"/>
  </si>
  <si>
    <t>⑰粗大ごみ</t>
    <rPh sb="1" eb="3">
      <t>ソダイ</t>
    </rPh>
    <phoneticPr fontId="3"/>
  </si>
  <si>
    <t>（可燃）</t>
    <rPh sb="1" eb="3">
      <t>カネン</t>
    </rPh>
    <phoneticPr fontId="3"/>
  </si>
  <si>
    <t>忠岡町</t>
    <rPh sb="0" eb="3">
      <t>タダオカチョウ</t>
    </rPh>
    <phoneticPr fontId="3"/>
  </si>
  <si>
    <t>①一般家庭ごみ</t>
    <rPh sb="1" eb="3">
      <t>イッパン</t>
    </rPh>
    <rPh sb="3" eb="5">
      <t>カテイ</t>
    </rPh>
    <phoneticPr fontId="3"/>
  </si>
  <si>
    <t>⑤容器包装プラスチック以外（製品プラ）は粗大ごみ
⑥集団回収（紙パック・段ボール・新聞雑誌・本・雑紙・古着・古布）</t>
    <rPh sb="1" eb="5">
      <t>ヨウキホウソウ</t>
    </rPh>
    <rPh sb="11" eb="13">
      <t>イガイ</t>
    </rPh>
    <rPh sb="14" eb="16">
      <t>セイヒン</t>
    </rPh>
    <rPh sb="20" eb="22">
      <t>ソダイ</t>
    </rPh>
    <rPh sb="26" eb="30">
      <t>シュウダンカイシュウ</t>
    </rPh>
    <rPh sb="31" eb="32">
      <t>カミ</t>
    </rPh>
    <rPh sb="36" eb="37">
      <t>ダン</t>
    </rPh>
    <rPh sb="41" eb="45">
      <t>シンブンザッシ</t>
    </rPh>
    <rPh sb="46" eb="47">
      <t>ホン</t>
    </rPh>
    <rPh sb="48" eb="50">
      <t>ザツガミ</t>
    </rPh>
    <rPh sb="51" eb="53">
      <t>フルギ</t>
    </rPh>
    <rPh sb="54" eb="56">
      <t>コフ</t>
    </rPh>
    <phoneticPr fontId="3"/>
  </si>
  <si>
    <t>⑦小型家電（拠点回収）</t>
    <rPh sb="1" eb="5">
      <t>コガタカデン</t>
    </rPh>
    <rPh sb="6" eb="10">
      <t>キョテンカイシュウ</t>
    </rPh>
    <phoneticPr fontId="3"/>
  </si>
  <si>
    <t>⑤粗大ごみ</t>
    <rPh sb="1" eb="3">
      <t>ソダイ</t>
    </rPh>
    <phoneticPr fontId="3"/>
  </si>
  <si>
    <t>熊取町</t>
    <rPh sb="0" eb="3">
      <t>クマトリチョウ</t>
    </rPh>
    <phoneticPr fontId="17"/>
  </si>
  <si>
    <t>①可燃ごみ</t>
    <rPh sb="1" eb="3">
      <t>カネン</t>
    </rPh>
    <phoneticPr fontId="17"/>
  </si>
  <si>
    <t>②不燃ごみ</t>
    <rPh sb="1" eb="3">
      <t>フネン</t>
    </rPh>
    <phoneticPr fontId="17"/>
  </si>
  <si>
    <t>③本、⑧衣類、⑨小型家電</t>
    <rPh sb="1" eb="2">
      <t>ホン</t>
    </rPh>
    <rPh sb="4" eb="6">
      <t>イルイ</t>
    </rPh>
    <rPh sb="8" eb="10">
      <t>コガタ</t>
    </rPh>
    <rPh sb="10" eb="12">
      <t>カデン</t>
    </rPh>
    <phoneticPr fontId="17"/>
  </si>
  <si>
    <t>⑩粗大ごみ</t>
    <rPh sb="1" eb="3">
      <t>ソダイ</t>
    </rPh>
    <phoneticPr fontId="17"/>
  </si>
  <si>
    <t>田尻町</t>
    <rPh sb="0" eb="3">
      <t>タジリチョウ</t>
    </rPh>
    <phoneticPr fontId="3"/>
  </si>
  <si>
    <t>⑥紙箱、⑦紙袋、⑫古着</t>
    <phoneticPr fontId="3"/>
  </si>
  <si>
    <t>⑬粗大ごみ</t>
    <rPh sb="1" eb="3">
      <t>ソダイ</t>
    </rPh>
    <phoneticPr fontId="3"/>
  </si>
  <si>
    <t>（粗大ごみ・不燃ごみ）</t>
    <rPh sb="1" eb="3">
      <t>ソダイ</t>
    </rPh>
    <rPh sb="6" eb="8">
      <t>フネン</t>
    </rPh>
    <phoneticPr fontId="3"/>
  </si>
  <si>
    <t>岬町</t>
    <rPh sb="0" eb="2">
      <t>ミサキチョウ</t>
    </rPh>
    <phoneticPr fontId="3"/>
  </si>
  <si>
    <t>②粗大・不燃ごみ</t>
    <rPh sb="1" eb="3">
      <t>ソダイ</t>
    </rPh>
    <rPh sb="4" eb="6">
      <t>フネン</t>
    </rPh>
    <phoneticPr fontId="3"/>
  </si>
  <si>
    <t>太子町</t>
    <rPh sb="0" eb="3">
      <t>タイシチョウ</t>
    </rPh>
    <phoneticPr fontId="3"/>
  </si>
  <si>
    <t>①⑥</t>
    <phoneticPr fontId="3"/>
  </si>
  <si>
    <t>河南町</t>
    <rPh sb="0" eb="3">
      <t>カナンチョウ</t>
    </rPh>
    <phoneticPr fontId="3"/>
  </si>
  <si>
    <t>千早赤阪村</t>
    <rPh sb="0" eb="5">
      <t>チハヤアカサカムラ</t>
    </rPh>
    <phoneticPr fontId="3"/>
  </si>
  <si>
    <t>２　ごみ収集の状況</t>
    <rPh sb="4" eb="6">
      <t>シュウシュウ</t>
    </rPh>
    <rPh sb="7" eb="9">
      <t>ジョウキョウ</t>
    </rPh>
    <phoneticPr fontId="3"/>
  </si>
  <si>
    <t>ごみの種別</t>
    <phoneticPr fontId="3"/>
  </si>
  <si>
    <t>収集方式</t>
    <rPh sb="0" eb="2">
      <t>シュウシュウ</t>
    </rPh>
    <rPh sb="2" eb="4">
      <t>ホウシキ</t>
    </rPh>
    <phoneticPr fontId="3"/>
  </si>
  <si>
    <t>収集形態</t>
    <rPh sb="0" eb="2">
      <t>シュウシュウ</t>
    </rPh>
    <rPh sb="2" eb="4">
      <t>ケイタイ</t>
    </rPh>
    <phoneticPr fontId="3"/>
  </si>
  <si>
    <t>平均収</t>
    <rPh sb="0" eb="2">
      <t>ヘイキン</t>
    </rPh>
    <rPh sb="2" eb="3">
      <t>オサム</t>
    </rPh>
    <phoneticPr fontId="3"/>
  </si>
  <si>
    <t>ステーション</t>
    <phoneticPr fontId="3"/>
  </si>
  <si>
    <t>各</t>
    <rPh sb="0" eb="1">
      <t>カク</t>
    </rPh>
    <phoneticPr fontId="3"/>
  </si>
  <si>
    <t>併</t>
    <rPh sb="0" eb="1">
      <t>ヘイ</t>
    </rPh>
    <phoneticPr fontId="3"/>
  </si>
  <si>
    <t>そ</t>
    <phoneticPr fontId="3"/>
  </si>
  <si>
    <t>直</t>
    <rPh sb="0" eb="1">
      <t>チョク</t>
    </rPh>
    <phoneticPr fontId="3"/>
  </si>
  <si>
    <t>委</t>
    <rPh sb="0" eb="1">
      <t>イ</t>
    </rPh>
    <phoneticPr fontId="3"/>
  </si>
  <si>
    <t>許</t>
    <rPh sb="0" eb="1">
      <t>モト</t>
    </rPh>
    <phoneticPr fontId="3"/>
  </si>
  <si>
    <t>集回数</t>
    <rPh sb="0" eb="1">
      <t>アツ</t>
    </rPh>
    <rPh sb="1" eb="3">
      <t>カイスウ</t>
    </rPh>
    <phoneticPr fontId="3"/>
  </si>
  <si>
    <t>の</t>
    <phoneticPr fontId="3"/>
  </si>
  <si>
    <t>戸</t>
    <rPh sb="0" eb="1">
      <t>ト</t>
    </rPh>
    <phoneticPr fontId="3"/>
  </si>
  <si>
    <t>用</t>
    <rPh sb="0" eb="1">
      <t>ヨウ</t>
    </rPh>
    <phoneticPr fontId="3"/>
  </si>
  <si>
    <t>他</t>
    <rPh sb="0" eb="1">
      <t>タ</t>
    </rPh>
    <phoneticPr fontId="3"/>
  </si>
  <si>
    <t>営</t>
    <rPh sb="0" eb="1">
      <t>イトナ</t>
    </rPh>
    <phoneticPr fontId="3"/>
  </si>
  <si>
    <t>託</t>
    <rPh sb="0" eb="1">
      <t>タク</t>
    </rPh>
    <phoneticPr fontId="3"/>
  </si>
  <si>
    <t>可</t>
    <rPh sb="0" eb="1">
      <t>カ</t>
    </rPh>
    <phoneticPr fontId="3"/>
  </si>
  <si>
    <t>家庭系</t>
    <rPh sb="0" eb="3">
      <t>カテイケイ</t>
    </rPh>
    <phoneticPr fontId="3"/>
  </si>
  <si>
    <t>普通ごみ</t>
    <rPh sb="0" eb="2">
      <t>フツウ</t>
    </rPh>
    <phoneticPr fontId="3"/>
  </si>
  <si>
    <t>週2回</t>
    <rPh sb="0" eb="1">
      <t>シュウ</t>
    </rPh>
    <rPh sb="2" eb="3">
      <t>カイ</t>
    </rPh>
    <phoneticPr fontId="3"/>
  </si>
  <si>
    <t>古紙・衣類</t>
    <rPh sb="0" eb="2">
      <t>コシ</t>
    </rPh>
    <rPh sb="3" eb="5">
      <t>イルイ</t>
    </rPh>
    <phoneticPr fontId="3"/>
  </si>
  <si>
    <t>週1回</t>
    <phoneticPr fontId="3"/>
  </si>
  <si>
    <t>○</t>
    <phoneticPr fontId="3"/>
  </si>
  <si>
    <t>空き缶、空きびん、
ペットボトル、
金属製の生活用品
スプレー缶・カセットボンベ類</t>
    <rPh sb="0" eb="1">
      <t>ア</t>
    </rPh>
    <rPh sb="2" eb="3">
      <t>カン</t>
    </rPh>
    <rPh sb="4" eb="5">
      <t>ア</t>
    </rPh>
    <rPh sb="18" eb="21">
      <t>キンゾクセイ</t>
    </rPh>
    <rPh sb="22" eb="24">
      <t>セイカツ</t>
    </rPh>
    <rPh sb="24" eb="26">
      <t>ヨウヒン</t>
    </rPh>
    <rPh sb="31" eb="32">
      <t>カン</t>
    </rPh>
    <rPh sb="40" eb="41">
      <t>ルイ</t>
    </rPh>
    <phoneticPr fontId="3"/>
  </si>
  <si>
    <t>週1回</t>
    <rPh sb="0" eb="1">
      <t>シュウ</t>
    </rPh>
    <rPh sb="2" eb="3">
      <t>カイ</t>
    </rPh>
    <phoneticPr fontId="3"/>
  </si>
  <si>
    <t>容器包装プラスチック</t>
    <rPh sb="0" eb="2">
      <t>ヨウキ</t>
    </rPh>
    <rPh sb="2" eb="4">
      <t>ホウソウ</t>
    </rPh>
    <phoneticPr fontId="3"/>
  </si>
  <si>
    <t>その他（拠点回収等）</t>
    <rPh sb="2" eb="3">
      <t>タ</t>
    </rPh>
    <rPh sb="4" eb="8">
      <t>キョテンカイシュウ</t>
    </rPh>
    <rPh sb="8" eb="9">
      <t>トウ</t>
    </rPh>
    <phoneticPr fontId="3"/>
  </si>
  <si>
    <t>不定期</t>
  </si>
  <si>
    <t>不定期</t>
    <rPh sb="0" eb="3">
      <t>フテイキ</t>
    </rPh>
    <phoneticPr fontId="3"/>
  </si>
  <si>
    <t>事業系</t>
    <rPh sb="0" eb="2">
      <t>ジギョウ</t>
    </rPh>
    <rPh sb="2" eb="3">
      <t>ケイ</t>
    </rPh>
    <phoneticPr fontId="3"/>
  </si>
  <si>
    <t>生活ごみ</t>
    <rPh sb="0" eb="2">
      <t>セイカツ</t>
    </rPh>
    <phoneticPr fontId="3"/>
  </si>
  <si>
    <t>缶、びん</t>
    <rPh sb="0" eb="1">
      <t>カン</t>
    </rPh>
    <phoneticPr fontId="3"/>
  </si>
  <si>
    <t>月2回</t>
  </si>
  <si>
    <t>小型金属</t>
    <rPh sb="0" eb="2">
      <t>コガタ</t>
    </rPh>
    <rPh sb="2" eb="4">
      <t>キンゾク</t>
    </rPh>
    <phoneticPr fontId="3"/>
  </si>
  <si>
    <t>月1回</t>
    <rPh sb="0" eb="1">
      <t>ツキ</t>
    </rPh>
    <rPh sb="2" eb="3">
      <t>カイ</t>
    </rPh>
    <phoneticPr fontId="3"/>
  </si>
  <si>
    <t>ペットボトル</t>
  </si>
  <si>
    <t>月2回</t>
    <rPh sb="0" eb="1">
      <t>ツキ</t>
    </rPh>
    <rPh sb="2" eb="3">
      <t>カイ</t>
    </rPh>
    <phoneticPr fontId="3"/>
  </si>
  <si>
    <t>プラスチック製容器包装</t>
    <rPh sb="6" eb="7">
      <t>セイ</t>
    </rPh>
    <rPh sb="7" eb="9">
      <t>ヨウキ</t>
    </rPh>
    <rPh sb="9" eb="11">
      <t>ホウソウ</t>
    </rPh>
    <phoneticPr fontId="3"/>
  </si>
  <si>
    <t>拠点回収（使用済小型家電）</t>
    <rPh sb="0" eb="2">
      <t>キョテン</t>
    </rPh>
    <rPh sb="2" eb="4">
      <t>カイシュウ</t>
    </rPh>
    <rPh sb="5" eb="7">
      <t>シヨウ</t>
    </rPh>
    <rPh sb="7" eb="8">
      <t>ズ</t>
    </rPh>
    <rPh sb="8" eb="10">
      <t>コガタ</t>
    </rPh>
    <rPh sb="10" eb="12">
      <t>カデン</t>
    </rPh>
    <phoneticPr fontId="3"/>
  </si>
  <si>
    <t>拠点回収（インクカートリッジ）</t>
    <rPh sb="0" eb="2">
      <t>キョテン</t>
    </rPh>
    <rPh sb="2" eb="4">
      <t>カイシュウ</t>
    </rPh>
    <phoneticPr fontId="3"/>
  </si>
  <si>
    <t>拠点回収（蛍光管、乾電池、水銀体温計等）</t>
    <phoneticPr fontId="3"/>
  </si>
  <si>
    <t>週6回・不定期</t>
    <rPh sb="0" eb="1">
      <t>シュウ</t>
    </rPh>
    <rPh sb="2" eb="3">
      <t>カイ</t>
    </rPh>
    <rPh sb="4" eb="7">
      <t>フテイキ</t>
    </rPh>
    <phoneticPr fontId="3"/>
  </si>
  <si>
    <t>埋立ごみ</t>
    <rPh sb="0" eb="2">
      <t>ウメタ</t>
    </rPh>
    <phoneticPr fontId="3"/>
  </si>
  <si>
    <t>2月1回</t>
    <rPh sb="1" eb="2">
      <t>ツキ</t>
    </rPh>
    <rPh sb="3" eb="4">
      <t>カイ</t>
    </rPh>
    <phoneticPr fontId="3"/>
  </si>
  <si>
    <t>小さな金属類</t>
    <rPh sb="0" eb="1">
      <t>チイ</t>
    </rPh>
    <rPh sb="3" eb="5">
      <t>キンゾク</t>
    </rPh>
    <rPh sb="5" eb="6">
      <t>ルイ</t>
    </rPh>
    <phoneticPr fontId="3"/>
  </si>
  <si>
    <t>紙パック</t>
    <rPh sb="0" eb="1">
      <t>カミ</t>
    </rPh>
    <phoneticPr fontId="3"/>
  </si>
  <si>
    <t>月4回</t>
    <rPh sb="0" eb="1">
      <t>ツキ</t>
    </rPh>
    <rPh sb="2" eb="3">
      <t>カイ</t>
    </rPh>
    <phoneticPr fontId="3"/>
  </si>
  <si>
    <t>空きビン・空きカン・ペットボトル</t>
    <rPh sb="0" eb="1">
      <t>ア</t>
    </rPh>
    <rPh sb="5" eb="6">
      <t>ア</t>
    </rPh>
    <phoneticPr fontId="3"/>
  </si>
  <si>
    <t>廃食用油</t>
    <rPh sb="0" eb="1">
      <t>ハイ</t>
    </rPh>
    <rPh sb="1" eb="4">
      <t>ショクヨウアブラ</t>
    </rPh>
    <phoneticPr fontId="3"/>
  </si>
  <si>
    <t>年2回</t>
    <rPh sb="0" eb="1">
      <t>ネン</t>
    </rPh>
    <rPh sb="2" eb="3">
      <t>カイ</t>
    </rPh>
    <phoneticPr fontId="3"/>
  </si>
  <si>
    <t>その他ごみ</t>
    <rPh sb="2" eb="3">
      <t>タ</t>
    </rPh>
    <phoneticPr fontId="3"/>
  </si>
  <si>
    <t>廃乾電池</t>
    <rPh sb="0" eb="1">
      <t>ハイ</t>
    </rPh>
    <rPh sb="1" eb="4">
      <t>カンデンチ</t>
    </rPh>
    <phoneticPr fontId="3"/>
  </si>
  <si>
    <t>廃蛍光灯</t>
    <rPh sb="0" eb="1">
      <t>ハイ</t>
    </rPh>
    <rPh sb="1" eb="4">
      <t>ケイコウトウ</t>
    </rPh>
    <phoneticPr fontId="3"/>
  </si>
  <si>
    <t>4週毎</t>
    <rPh sb="1" eb="2">
      <t>シュウ</t>
    </rPh>
    <rPh sb="2" eb="3">
      <t>ゴト</t>
    </rPh>
    <phoneticPr fontId="3"/>
  </si>
  <si>
    <t>紙・布</t>
    <rPh sb="0" eb="1">
      <t>カミ</t>
    </rPh>
    <rPh sb="2" eb="3">
      <t>ヌノ</t>
    </rPh>
    <phoneticPr fontId="3"/>
  </si>
  <si>
    <t>2週毎</t>
    <rPh sb="1" eb="2">
      <t>シュウ</t>
    </rPh>
    <rPh sb="2" eb="3">
      <t>ゴト</t>
    </rPh>
    <phoneticPr fontId="3"/>
  </si>
  <si>
    <t>ガラスビン</t>
  </si>
  <si>
    <t>4週毎/月1～2回</t>
    <rPh sb="1" eb="2">
      <t>シュウ</t>
    </rPh>
    <rPh sb="2" eb="3">
      <t>ゴト</t>
    </rPh>
    <rPh sb="4" eb="5">
      <t>ツキ</t>
    </rPh>
    <rPh sb="8" eb="9">
      <t>カイ</t>
    </rPh>
    <phoneticPr fontId="3"/>
  </si>
  <si>
    <t>空き缶</t>
    <rPh sb="0" eb="1">
      <t>ア</t>
    </rPh>
    <rPh sb="2" eb="3">
      <t>カン</t>
    </rPh>
    <phoneticPr fontId="3"/>
  </si>
  <si>
    <t>その他（小型家電）</t>
    <rPh sb="2" eb="3">
      <t>タ</t>
    </rPh>
    <rPh sb="4" eb="6">
      <t>コガタ</t>
    </rPh>
    <rPh sb="6" eb="8">
      <t>カデン</t>
    </rPh>
    <phoneticPr fontId="3"/>
  </si>
  <si>
    <t>2週毎/週1～2回</t>
    <rPh sb="4" eb="5">
      <t>シュウ</t>
    </rPh>
    <rPh sb="8" eb="9">
      <t>カイ</t>
    </rPh>
    <phoneticPr fontId="3"/>
  </si>
  <si>
    <t>〇</t>
    <phoneticPr fontId="3"/>
  </si>
  <si>
    <t>その他（水銀使用廃製品）</t>
    <rPh sb="2" eb="3">
      <t>タ</t>
    </rPh>
    <rPh sb="4" eb="6">
      <t>スイギン</t>
    </rPh>
    <rPh sb="6" eb="8">
      <t>シヨウ</t>
    </rPh>
    <rPh sb="8" eb="9">
      <t>ハイ</t>
    </rPh>
    <rPh sb="9" eb="11">
      <t>セイヒン</t>
    </rPh>
    <phoneticPr fontId="3"/>
  </si>
  <si>
    <t>週1～2回</t>
    <rPh sb="0" eb="1">
      <t>シュウ</t>
    </rPh>
    <rPh sb="4" eb="5">
      <t>カイ</t>
    </rPh>
    <phoneticPr fontId="3"/>
  </si>
  <si>
    <t>危険ごみ</t>
    <rPh sb="0" eb="2">
      <t>キケン</t>
    </rPh>
    <phoneticPr fontId="3"/>
  </si>
  <si>
    <t>紙類</t>
    <rPh sb="0" eb="2">
      <t>カミルイ</t>
    </rPh>
    <phoneticPr fontId="3"/>
  </si>
  <si>
    <t>段ボール</t>
    <rPh sb="0" eb="1">
      <t>ダン</t>
    </rPh>
    <phoneticPr fontId="3"/>
  </si>
  <si>
    <t>その他紙</t>
    <rPh sb="2" eb="3">
      <t>タ</t>
    </rPh>
    <rPh sb="3" eb="4">
      <t>カミ</t>
    </rPh>
    <phoneticPr fontId="3"/>
  </si>
  <si>
    <t>びん・缶</t>
    <rPh sb="3" eb="4">
      <t>カン</t>
    </rPh>
    <phoneticPr fontId="3"/>
  </si>
  <si>
    <t>不燃ごみ</t>
    <rPh sb="0" eb="1">
      <t>フ</t>
    </rPh>
    <rPh sb="1" eb="2">
      <t>ネン</t>
    </rPh>
    <phoneticPr fontId="3"/>
  </si>
  <si>
    <t>びん</t>
  </si>
  <si>
    <t>古紙・古布</t>
    <rPh sb="0" eb="1">
      <t>フル</t>
    </rPh>
    <rPh sb="1" eb="2">
      <t>カミ</t>
    </rPh>
    <rPh sb="3" eb="4">
      <t>フル</t>
    </rPh>
    <rPh sb="4" eb="5">
      <t>ヌノ</t>
    </rPh>
    <phoneticPr fontId="3"/>
  </si>
  <si>
    <t>可 燃 ご み</t>
    <rPh sb="0" eb="1">
      <t>カ</t>
    </rPh>
    <rPh sb="2" eb="3">
      <t>ネン</t>
    </rPh>
    <phoneticPr fontId="3"/>
  </si>
  <si>
    <t>月2～3回</t>
    <rPh sb="0" eb="1">
      <t>ツキ</t>
    </rPh>
    <rPh sb="4" eb="5">
      <t>カイ</t>
    </rPh>
    <phoneticPr fontId="3"/>
  </si>
  <si>
    <t>ペットボトル
・容器包装プラスチック</t>
    <rPh sb="8" eb="10">
      <t>ヨウキ</t>
    </rPh>
    <rPh sb="10" eb="12">
      <t>ホウソウ</t>
    </rPh>
    <phoneticPr fontId="3"/>
  </si>
  <si>
    <t>古紙類</t>
    <rPh sb="0" eb="2">
      <t>コシ</t>
    </rPh>
    <rPh sb="2" eb="3">
      <t>ルイ</t>
    </rPh>
    <phoneticPr fontId="3"/>
  </si>
  <si>
    <t>せともの・ガラス類</t>
  </si>
  <si>
    <t>可燃ごみ</t>
  </si>
  <si>
    <t>ペットボトル</t>
    <phoneticPr fontId="3"/>
  </si>
  <si>
    <t>月2回及び不定期</t>
    <rPh sb="3" eb="4">
      <t>オヨ</t>
    </rPh>
    <rPh sb="5" eb="8">
      <t>フテイキ</t>
    </rPh>
    <phoneticPr fontId="3"/>
  </si>
  <si>
    <t>その他プラ</t>
    <rPh sb="2" eb="3">
      <t>ホカ</t>
    </rPh>
    <phoneticPr fontId="3"/>
  </si>
  <si>
    <t>（廃乾電池）</t>
    <rPh sb="1" eb="2">
      <t>ハイ</t>
    </rPh>
    <rPh sb="2" eb="5">
      <t>カンデンチ</t>
    </rPh>
    <phoneticPr fontId="3"/>
  </si>
  <si>
    <t>粗大ごみ・不燃ごみ</t>
    <rPh sb="0" eb="2">
      <t>ソダイ</t>
    </rPh>
    <rPh sb="5" eb="7">
      <t>フネン</t>
    </rPh>
    <phoneticPr fontId="3"/>
  </si>
  <si>
    <t>びん・ガラス</t>
  </si>
  <si>
    <t>古紙</t>
    <rPh sb="0" eb="2">
      <t>コシ</t>
    </rPh>
    <phoneticPr fontId="3"/>
  </si>
  <si>
    <t>古布</t>
    <rPh sb="0" eb="1">
      <t>フル</t>
    </rPh>
    <rPh sb="1" eb="2">
      <t>ヌノ</t>
    </rPh>
    <phoneticPr fontId="3"/>
  </si>
  <si>
    <t>その他プラ</t>
    <rPh sb="2" eb="3">
      <t>タ</t>
    </rPh>
    <phoneticPr fontId="3"/>
  </si>
  <si>
    <t>可燃ごみ</t>
    <phoneticPr fontId="3"/>
  </si>
  <si>
    <t>家庭系</t>
  </si>
  <si>
    <t>週2回</t>
  </si>
  <si>
    <t>資源ごみ</t>
  </si>
  <si>
    <t>缶、びん・ガラス類</t>
  </si>
  <si>
    <t>週1回</t>
  </si>
  <si>
    <t>その他</t>
  </si>
  <si>
    <t>使用済小型家電</t>
  </si>
  <si>
    <t>水銀使用廃製品</t>
    <rPh sb="0" eb="7">
      <t>スイギンシヨウハイセイヒン</t>
    </rPh>
    <phoneticPr fontId="3"/>
  </si>
  <si>
    <t>粗大ごみ</t>
  </si>
  <si>
    <t>事業系</t>
  </si>
  <si>
    <t>茨木市</t>
    <rPh sb="0" eb="3">
      <t>イバラキシ</t>
    </rPh>
    <phoneticPr fontId="3"/>
  </si>
  <si>
    <t>古紙・古布</t>
    <rPh sb="0" eb="2">
      <t>コシ</t>
    </rPh>
    <rPh sb="3" eb="4">
      <t>フル</t>
    </rPh>
    <rPh sb="4" eb="5">
      <t>ヌノ</t>
    </rPh>
    <phoneticPr fontId="3"/>
  </si>
  <si>
    <t>小型粗大ごみ</t>
    <rPh sb="0" eb="2">
      <t>コガタ</t>
    </rPh>
    <rPh sb="2" eb="4">
      <t>ソダイ</t>
    </rPh>
    <phoneticPr fontId="3"/>
  </si>
  <si>
    <t>大型粗大ごみ</t>
    <rPh sb="0" eb="2">
      <t>オオガタ</t>
    </rPh>
    <rPh sb="2" eb="4">
      <t>ソダイ</t>
    </rPh>
    <phoneticPr fontId="3"/>
  </si>
  <si>
    <r>
      <t>可燃</t>
    </r>
    <r>
      <rPr>
        <sz val="9"/>
        <rFont val="ＭＳ ゴシック"/>
        <family val="3"/>
        <charset val="128"/>
      </rPr>
      <t>(</t>
    </r>
    <r>
      <rPr>
        <sz val="9"/>
        <rFont val="DejaVu Sans"/>
        <family val="2"/>
      </rPr>
      <t>燃やす）ごみ</t>
    </r>
  </si>
  <si>
    <r>
      <t>週</t>
    </r>
    <r>
      <rPr>
        <sz val="9"/>
        <rFont val="ＭＳ ゴシック"/>
        <family val="3"/>
        <charset val="128"/>
      </rPr>
      <t>2</t>
    </r>
    <r>
      <rPr>
        <sz val="9"/>
        <rFont val="DejaVu Sans"/>
        <family val="2"/>
      </rPr>
      <t>回</t>
    </r>
  </si>
  <si>
    <t>不燃ごみ</t>
  </si>
  <si>
    <t>埋立ごみ</t>
  </si>
  <si>
    <r>
      <t>第</t>
    </r>
    <r>
      <rPr>
        <sz val="9"/>
        <rFont val="ＭＳ ゴシック"/>
        <family val="3"/>
        <charset val="128"/>
      </rPr>
      <t>5</t>
    </r>
    <r>
      <rPr>
        <sz val="9"/>
        <rFont val="DejaVu Sans"/>
        <family val="2"/>
      </rPr>
      <t>水曜日</t>
    </r>
  </si>
  <si>
    <t>複雑ごみ</t>
  </si>
  <si>
    <r>
      <t>月</t>
    </r>
    <r>
      <rPr>
        <sz val="9"/>
        <rFont val="ＭＳ ゴシック"/>
        <family val="3"/>
        <charset val="128"/>
      </rPr>
      <t>1</t>
    </r>
    <r>
      <rPr>
        <sz val="9"/>
        <rFont val="DejaVu Sans"/>
        <family val="2"/>
      </rPr>
      <t>回</t>
    </r>
  </si>
  <si>
    <t>簡易ガスボンベ
・スプレー缶</t>
  </si>
  <si>
    <t>びん・缶</t>
  </si>
  <si>
    <r>
      <t>月</t>
    </r>
    <r>
      <rPr>
        <sz val="9"/>
        <rFont val="ＭＳ ゴシック"/>
        <family val="3"/>
        <charset val="128"/>
      </rPr>
      <t>2</t>
    </r>
    <r>
      <rPr>
        <sz val="9"/>
        <rFont val="DejaVu Sans"/>
        <family val="2"/>
      </rPr>
      <t>回</t>
    </r>
  </si>
  <si>
    <t>容器包装プラスチック</t>
  </si>
  <si>
    <r>
      <t>週</t>
    </r>
    <r>
      <rPr>
        <sz val="9"/>
        <rFont val="ＭＳ ゴシック"/>
        <family val="3"/>
        <charset val="128"/>
      </rPr>
      <t>1</t>
    </r>
    <r>
      <rPr>
        <sz val="9"/>
        <rFont val="DejaVu Sans"/>
        <family val="2"/>
      </rPr>
      <t>回</t>
    </r>
  </si>
  <si>
    <t>その他紙</t>
    <rPh sb="2" eb="3">
      <t>ホカ</t>
    </rPh>
    <rPh sb="3" eb="4">
      <t>カミ</t>
    </rPh>
    <phoneticPr fontId="3"/>
  </si>
  <si>
    <t>古布</t>
    <rPh sb="0" eb="2">
      <t>コブ</t>
    </rPh>
    <phoneticPr fontId="3"/>
  </si>
  <si>
    <t>不燃ごみ、粗大ごみ</t>
    <rPh sb="0" eb="2">
      <t>フネン</t>
    </rPh>
    <rPh sb="5" eb="7">
      <t>ソダイ</t>
    </rPh>
    <phoneticPr fontId="3"/>
  </si>
  <si>
    <t>もえるごみ</t>
    <phoneticPr fontId="3"/>
  </si>
  <si>
    <t>ペットボトル・その他プラ</t>
    <rPh sb="9" eb="10">
      <t>タ</t>
    </rPh>
    <phoneticPr fontId="3"/>
  </si>
  <si>
    <t>乾電池＋ライター類</t>
    <rPh sb="0" eb="3">
      <t>カンデンチ</t>
    </rPh>
    <rPh sb="8" eb="9">
      <t>ルイ</t>
    </rPh>
    <phoneticPr fontId="3"/>
  </si>
  <si>
    <t>蛍光灯</t>
    <rPh sb="0" eb="3">
      <t>ケイコウトウ</t>
    </rPh>
    <phoneticPr fontId="3"/>
  </si>
  <si>
    <t>月7回</t>
    <rPh sb="0" eb="1">
      <t>ツキ</t>
    </rPh>
    <rPh sb="2" eb="3">
      <t>カイ</t>
    </rPh>
    <phoneticPr fontId="3"/>
  </si>
  <si>
    <t>スプレー缶</t>
    <rPh sb="4" eb="5">
      <t>カン</t>
    </rPh>
    <phoneticPr fontId="3"/>
  </si>
  <si>
    <t>河内長野市</t>
    <rPh sb="0" eb="5">
      <t>カワチナガノシ</t>
    </rPh>
    <phoneticPr fontId="3"/>
  </si>
  <si>
    <t>びん・缶等</t>
    <rPh sb="3" eb="4">
      <t>カン</t>
    </rPh>
    <rPh sb="4" eb="5">
      <t>トウ</t>
    </rPh>
    <phoneticPr fontId="3"/>
  </si>
  <si>
    <t>拠点回収（使用済小型家電）</t>
    <rPh sb="0" eb="2">
      <t>キョテン</t>
    </rPh>
    <rPh sb="2" eb="4">
      <t>カイシュウ</t>
    </rPh>
    <phoneticPr fontId="3"/>
  </si>
  <si>
    <t>粗大ごみ、不燃ごみ</t>
    <rPh sb="0" eb="2">
      <t>ソダイ</t>
    </rPh>
    <rPh sb="5" eb="7">
      <t>フネン</t>
    </rPh>
    <phoneticPr fontId="3"/>
  </si>
  <si>
    <t>（普通ごみ）</t>
    <rPh sb="1" eb="3">
      <t>フツウ</t>
    </rPh>
    <phoneticPr fontId="3"/>
  </si>
  <si>
    <t>プラスチック容器包装</t>
    <rPh sb="6" eb="8">
      <t>ヨウキ</t>
    </rPh>
    <rPh sb="8" eb="10">
      <t>ホウソウ</t>
    </rPh>
    <phoneticPr fontId="3"/>
  </si>
  <si>
    <t>2週1回</t>
    <rPh sb="1" eb="2">
      <t>シュウ</t>
    </rPh>
    <rPh sb="3" eb="4">
      <t>カイ</t>
    </rPh>
    <phoneticPr fontId="3"/>
  </si>
  <si>
    <t>（乾電池）</t>
    <rPh sb="1" eb="4">
      <t>カンデンチ</t>
    </rPh>
    <phoneticPr fontId="3"/>
  </si>
  <si>
    <t>不燃物・粗大ごみ</t>
    <rPh sb="0" eb="3">
      <t>フネンブツ</t>
    </rPh>
    <rPh sb="4" eb="6">
      <t>ソダイ</t>
    </rPh>
    <phoneticPr fontId="3"/>
  </si>
  <si>
    <t>大東市</t>
    <rPh sb="0" eb="3">
      <t>ダイトウシ</t>
    </rPh>
    <phoneticPr fontId="3"/>
  </si>
  <si>
    <t>燃えない小物</t>
    <rPh sb="0" eb="1">
      <t>モ</t>
    </rPh>
    <rPh sb="4" eb="6">
      <t>コモノ</t>
    </rPh>
    <phoneticPr fontId="3"/>
  </si>
  <si>
    <t>年5回</t>
    <rPh sb="0" eb="1">
      <t>ネン</t>
    </rPh>
    <rPh sb="2" eb="3">
      <t>カイ</t>
    </rPh>
    <phoneticPr fontId="3"/>
  </si>
  <si>
    <t>ペットボトル＋その他プラ</t>
    <rPh sb="9" eb="10">
      <t>タ</t>
    </rPh>
    <phoneticPr fontId="3"/>
  </si>
  <si>
    <t>缶・びん</t>
    <rPh sb="0" eb="1">
      <t>カン</t>
    </rPh>
    <phoneticPr fontId="3"/>
  </si>
  <si>
    <t>燃えるごみ</t>
    <rPh sb="0" eb="1">
      <t>モ</t>
    </rPh>
    <phoneticPr fontId="3"/>
  </si>
  <si>
    <t>燃えないごみ</t>
    <rPh sb="0" eb="1">
      <t>モ</t>
    </rPh>
    <phoneticPr fontId="3"/>
  </si>
  <si>
    <t>週2回・週6回</t>
    <rPh sb="0" eb="1">
      <t>シュウ</t>
    </rPh>
    <rPh sb="2" eb="3">
      <t>カイ</t>
    </rPh>
    <rPh sb="4" eb="5">
      <t>シュウ</t>
    </rPh>
    <rPh sb="6" eb="7">
      <t>カイ</t>
    </rPh>
    <phoneticPr fontId="3"/>
  </si>
  <si>
    <t>缶・ビン・乾電池</t>
    <rPh sb="0" eb="1">
      <t>カン</t>
    </rPh>
    <rPh sb="5" eb="8">
      <t>カンデンチ</t>
    </rPh>
    <phoneticPr fontId="3"/>
  </si>
  <si>
    <t>スプレー缶等</t>
    <rPh sb="4" eb="5">
      <t>カン</t>
    </rPh>
    <rPh sb="5" eb="6">
      <t>ナド</t>
    </rPh>
    <phoneticPr fontId="3"/>
  </si>
  <si>
    <t>せともの・ガラス類等</t>
    <rPh sb="8" eb="9">
      <t>ルイ</t>
    </rPh>
    <rPh sb="9" eb="10">
      <t>ナド</t>
    </rPh>
    <phoneticPr fontId="3"/>
  </si>
  <si>
    <t>プラボトル・白色トレイ</t>
    <rPh sb="6" eb="8">
      <t>ハクショク</t>
    </rPh>
    <phoneticPr fontId="3"/>
  </si>
  <si>
    <t>月2回</t>
    <phoneticPr fontId="3"/>
  </si>
  <si>
    <t>古着</t>
    <rPh sb="0" eb="2">
      <t>フルギ</t>
    </rPh>
    <phoneticPr fontId="3"/>
  </si>
  <si>
    <t>（蛍光灯）</t>
    <rPh sb="1" eb="4">
      <t>ケイコウトウ</t>
    </rPh>
    <phoneticPr fontId="3"/>
  </si>
  <si>
    <t>臨時ごみ</t>
    <rPh sb="0" eb="2">
      <t>リンジ</t>
    </rPh>
    <phoneticPr fontId="3"/>
  </si>
  <si>
    <t>家庭系</t>
    <rPh sb="0" eb="3">
      <t>カテイケイ</t>
    </rPh>
    <phoneticPr fontId="17"/>
  </si>
  <si>
    <t>可燃ごみ</t>
    <rPh sb="0" eb="2">
      <t>カネン</t>
    </rPh>
    <phoneticPr fontId="17"/>
  </si>
  <si>
    <t>週2回</t>
    <rPh sb="0" eb="1">
      <t>シュウ</t>
    </rPh>
    <rPh sb="2" eb="3">
      <t>カイ</t>
    </rPh>
    <phoneticPr fontId="17"/>
  </si>
  <si>
    <t>不燃ごみ</t>
    <rPh sb="0" eb="2">
      <t>フネン</t>
    </rPh>
    <phoneticPr fontId="17"/>
  </si>
  <si>
    <t>月2回</t>
    <rPh sb="0" eb="1">
      <t>ツキ</t>
    </rPh>
    <rPh sb="2" eb="3">
      <t>カイ</t>
    </rPh>
    <phoneticPr fontId="17"/>
  </si>
  <si>
    <t>資源ごみ</t>
    <rPh sb="0" eb="2">
      <t>シゲン</t>
    </rPh>
    <phoneticPr fontId="17"/>
  </si>
  <si>
    <t>缶</t>
    <rPh sb="0" eb="1">
      <t>カン</t>
    </rPh>
    <phoneticPr fontId="17"/>
  </si>
  <si>
    <t>その他ごみ</t>
    <rPh sb="2" eb="3">
      <t>タ</t>
    </rPh>
    <phoneticPr fontId="17"/>
  </si>
  <si>
    <t>危険ごみ</t>
    <rPh sb="0" eb="2">
      <t>キケン</t>
    </rPh>
    <phoneticPr fontId="17"/>
  </si>
  <si>
    <t>粗大ごみ</t>
    <rPh sb="0" eb="2">
      <t>ソダイ</t>
    </rPh>
    <phoneticPr fontId="17"/>
  </si>
  <si>
    <t>事業系</t>
    <rPh sb="0" eb="2">
      <t>ジギョウ</t>
    </rPh>
    <rPh sb="2" eb="3">
      <t>ケイ</t>
    </rPh>
    <phoneticPr fontId="17"/>
  </si>
  <si>
    <t>柏原市</t>
    <rPh sb="0" eb="3">
      <t>カシワラシ</t>
    </rPh>
    <phoneticPr fontId="3"/>
  </si>
  <si>
    <t>家庭系</t>
    <rPh sb="0" eb="2">
      <t>カテイ</t>
    </rPh>
    <rPh sb="2" eb="3">
      <t>ケイ</t>
    </rPh>
    <phoneticPr fontId="3"/>
  </si>
  <si>
    <t>月1.5回</t>
    <rPh sb="0" eb="1">
      <t>ツキ</t>
    </rPh>
    <rPh sb="4" eb="5">
      <t>カイ</t>
    </rPh>
    <phoneticPr fontId="3"/>
  </si>
  <si>
    <t>（粗大ごみ含）</t>
    <rPh sb="1" eb="3">
      <t>ソダイ</t>
    </rPh>
    <rPh sb="5" eb="6">
      <t>フク</t>
    </rPh>
    <phoneticPr fontId="3"/>
  </si>
  <si>
    <t>2ヶ月1回</t>
    <rPh sb="2" eb="3">
      <t>ゲツ</t>
    </rPh>
    <rPh sb="4" eb="5">
      <t>カイ</t>
    </rPh>
    <phoneticPr fontId="3"/>
  </si>
  <si>
    <t>週3回</t>
    <rPh sb="0" eb="1">
      <t>シュウ</t>
    </rPh>
    <rPh sb="2" eb="3">
      <t>カイ</t>
    </rPh>
    <phoneticPr fontId="3"/>
  </si>
  <si>
    <t>月1回</t>
  </si>
  <si>
    <t>新聞・雑誌・古布</t>
  </si>
  <si>
    <t>粗大</t>
  </si>
  <si>
    <t>複雑ごみ</t>
    <phoneticPr fontId="3"/>
  </si>
  <si>
    <t>新聞・広告</t>
    <rPh sb="0" eb="2">
      <t>シンブン</t>
    </rPh>
    <rPh sb="3" eb="5">
      <t>コウコク</t>
    </rPh>
    <phoneticPr fontId="3"/>
  </si>
  <si>
    <t>雑誌・本</t>
    <rPh sb="0" eb="2">
      <t>ザッシ</t>
    </rPh>
    <rPh sb="3" eb="4">
      <t>ホン</t>
    </rPh>
    <phoneticPr fontId="3"/>
  </si>
  <si>
    <t>古着・古布</t>
    <rPh sb="0" eb="2">
      <t>フルギ</t>
    </rPh>
    <rPh sb="3" eb="5">
      <t>コフ</t>
    </rPh>
    <phoneticPr fontId="3"/>
  </si>
  <si>
    <t>びん(無色透明、色付)</t>
    <phoneticPr fontId="3"/>
  </si>
  <si>
    <t>食品トレイ</t>
    <rPh sb="0" eb="2">
      <t>ショクヒン</t>
    </rPh>
    <phoneticPr fontId="3"/>
  </si>
  <si>
    <t>指定ごみ</t>
  </si>
  <si>
    <t>（水銀使用製品、電池類）</t>
    <phoneticPr fontId="3"/>
  </si>
  <si>
    <t>（蛍光灯等）</t>
    <rPh sb="1" eb="4">
      <t>ケイコウトウ</t>
    </rPh>
    <rPh sb="4" eb="5">
      <t>ナド</t>
    </rPh>
    <phoneticPr fontId="3"/>
  </si>
  <si>
    <t>月2回～3回</t>
    <rPh sb="0" eb="1">
      <t>ツキ</t>
    </rPh>
    <rPh sb="2" eb="3">
      <t>カイ</t>
    </rPh>
    <rPh sb="5" eb="6">
      <t>カイ</t>
    </rPh>
    <phoneticPr fontId="3"/>
  </si>
  <si>
    <t>予約</t>
    <rPh sb="0" eb="2">
      <t>ヨヤク</t>
    </rPh>
    <phoneticPr fontId="3"/>
  </si>
  <si>
    <t>不燃ごみ</t>
    <phoneticPr fontId="3"/>
  </si>
  <si>
    <t>蛍光管・電池</t>
    <rPh sb="0" eb="2">
      <t>ケイコウ</t>
    </rPh>
    <rPh sb="2" eb="3">
      <t>カン</t>
    </rPh>
    <rPh sb="4" eb="6">
      <t>デンチ</t>
    </rPh>
    <phoneticPr fontId="3"/>
  </si>
  <si>
    <t>大型ごみ（可燃・不燃ごみ）</t>
    <rPh sb="0" eb="2">
      <t>オオガタ</t>
    </rPh>
    <rPh sb="5" eb="7">
      <t>カネン</t>
    </rPh>
    <rPh sb="8" eb="10">
      <t>フネン</t>
    </rPh>
    <phoneticPr fontId="3"/>
  </si>
  <si>
    <t>週2回</t>
    <rPh sb="0" eb="1">
      <t>シュウ</t>
    </rPh>
    <rPh sb="2" eb="3">
      <t>カイ</t>
    </rPh>
    <phoneticPr fontId="4"/>
  </si>
  <si>
    <t>不定期</t>
    <rPh sb="0" eb="3">
      <t>フテイキ</t>
    </rPh>
    <phoneticPr fontId="4"/>
  </si>
  <si>
    <t>週1回</t>
    <rPh sb="0" eb="1">
      <t>シュウ</t>
    </rPh>
    <rPh sb="2" eb="3">
      <t>カイ</t>
    </rPh>
    <phoneticPr fontId="4"/>
  </si>
  <si>
    <t>容器プラ・トレイ</t>
    <rPh sb="0" eb="2">
      <t>ヨウキ</t>
    </rPh>
    <phoneticPr fontId="3"/>
  </si>
  <si>
    <t>古着、古布</t>
    <rPh sb="0" eb="2">
      <t>フルギ</t>
    </rPh>
    <rPh sb="3" eb="5">
      <t>フルヌノ</t>
    </rPh>
    <phoneticPr fontId="3"/>
  </si>
  <si>
    <t>月1回</t>
    <phoneticPr fontId="3"/>
  </si>
  <si>
    <t>乾電池</t>
    <rPh sb="0" eb="3">
      <t>カンデンチ</t>
    </rPh>
    <phoneticPr fontId="3"/>
  </si>
  <si>
    <t>蛍光管</t>
    <rPh sb="0" eb="2">
      <t>ケイコウ</t>
    </rPh>
    <rPh sb="2" eb="3">
      <t>カン</t>
    </rPh>
    <phoneticPr fontId="3"/>
  </si>
  <si>
    <t>粗大ごみ、不燃ごみ</t>
    <rPh sb="0" eb="2">
      <t>ソダイ</t>
    </rPh>
    <phoneticPr fontId="3"/>
  </si>
  <si>
    <t>週2回又は週6回</t>
    <rPh sb="0" eb="1">
      <t>シュウ</t>
    </rPh>
    <rPh sb="2" eb="3">
      <t>カイ</t>
    </rPh>
    <rPh sb="3" eb="4">
      <t>マタ</t>
    </rPh>
    <rPh sb="5" eb="6">
      <t>シュウ</t>
    </rPh>
    <rPh sb="7" eb="8">
      <t>カイ</t>
    </rPh>
    <phoneticPr fontId="3"/>
  </si>
  <si>
    <t>燃やすごみ</t>
    <rPh sb="0" eb="1">
      <t>モ</t>
    </rPh>
    <phoneticPr fontId="3"/>
  </si>
  <si>
    <t>新聞・雑誌・ダンボール等</t>
    <rPh sb="0" eb="2">
      <t>シンブン</t>
    </rPh>
    <rPh sb="3" eb="5">
      <t>ザッシ</t>
    </rPh>
    <rPh sb="11" eb="12">
      <t>トウ</t>
    </rPh>
    <phoneticPr fontId="3"/>
  </si>
  <si>
    <t>缶・ビン・乾電池</t>
    <rPh sb="0" eb="1">
      <t>カン</t>
    </rPh>
    <phoneticPr fontId="3"/>
  </si>
  <si>
    <t>使用済み小型家電</t>
    <rPh sb="0" eb="3">
      <t>シヨウズ</t>
    </rPh>
    <rPh sb="4" eb="6">
      <t>コガタ</t>
    </rPh>
    <rPh sb="6" eb="8">
      <t>カデン</t>
    </rPh>
    <phoneticPr fontId="3"/>
  </si>
  <si>
    <t>週5回</t>
    <rPh sb="0" eb="1">
      <t>シュウ</t>
    </rPh>
    <rPh sb="2" eb="3">
      <t>カイ</t>
    </rPh>
    <phoneticPr fontId="3"/>
  </si>
  <si>
    <t>使い捨てライター</t>
    <rPh sb="0" eb="1">
      <t>ツカ</t>
    </rPh>
    <rPh sb="2" eb="3">
      <t>ス</t>
    </rPh>
    <phoneticPr fontId="3"/>
  </si>
  <si>
    <t>可燃ごみ（生ごみ等）</t>
    <rPh sb="0" eb="2">
      <t>カネン</t>
    </rPh>
    <rPh sb="5" eb="6">
      <t>ナマ</t>
    </rPh>
    <rPh sb="8" eb="9">
      <t>トウ</t>
    </rPh>
    <phoneticPr fontId="3"/>
  </si>
  <si>
    <t>その他金属類</t>
    <rPh sb="2" eb="3">
      <t>タ</t>
    </rPh>
    <rPh sb="3" eb="5">
      <t>キンゾク</t>
    </rPh>
    <rPh sb="5" eb="6">
      <t>ルイ</t>
    </rPh>
    <phoneticPr fontId="3"/>
  </si>
  <si>
    <t>小型使用済電池</t>
    <rPh sb="0" eb="2">
      <t>コガタ</t>
    </rPh>
    <rPh sb="2" eb="4">
      <t>シヨウ</t>
    </rPh>
    <rPh sb="4" eb="5">
      <t>ズ</t>
    </rPh>
    <rPh sb="5" eb="7">
      <t>デンチ</t>
    </rPh>
    <phoneticPr fontId="3"/>
  </si>
  <si>
    <t>週6回</t>
    <rPh sb="0" eb="1">
      <t>シュウ</t>
    </rPh>
    <rPh sb="2" eb="3">
      <t>カイ</t>
    </rPh>
    <phoneticPr fontId="3"/>
  </si>
  <si>
    <t>その他ごみ（廃乾電池等）</t>
    <rPh sb="2" eb="3">
      <t>タ</t>
    </rPh>
    <rPh sb="6" eb="7">
      <t>ハイ</t>
    </rPh>
    <rPh sb="7" eb="10">
      <t>カンデンチ</t>
    </rPh>
    <rPh sb="10" eb="11">
      <t>トウ</t>
    </rPh>
    <phoneticPr fontId="3"/>
  </si>
  <si>
    <t>島本町</t>
    <rPh sb="0" eb="3">
      <t>シマモトチョウ</t>
    </rPh>
    <phoneticPr fontId="3"/>
  </si>
  <si>
    <t>紙類、ペットボトル等</t>
    <rPh sb="0" eb="2">
      <t>カミルイ</t>
    </rPh>
    <rPh sb="9" eb="10">
      <t>ナド</t>
    </rPh>
    <phoneticPr fontId="3"/>
  </si>
  <si>
    <t>危険、有害ごみ</t>
    <rPh sb="0" eb="2">
      <t>キケン</t>
    </rPh>
    <rPh sb="3" eb="5">
      <t>ユウガイ</t>
    </rPh>
    <phoneticPr fontId="3"/>
  </si>
  <si>
    <t>（大型ごみ・引越しごみ）</t>
    <rPh sb="1" eb="3">
      <t>オオガタ</t>
    </rPh>
    <rPh sb="6" eb="8">
      <t>ヒッコ</t>
    </rPh>
    <phoneticPr fontId="3"/>
  </si>
  <si>
    <t>豊能町</t>
    <rPh sb="0" eb="3">
      <t>トヨノチョウ</t>
    </rPh>
    <phoneticPr fontId="3"/>
  </si>
  <si>
    <t>新聞・チラシ</t>
  </si>
  <si>
    <t>雑誌・古本</t>
    <rPh sb="0" eb="2">
      <t>ザッシ</t>
    </rPh>
    <rPh sb="3" eb="5">
      <t>フルホン</t>
    </rPh>
    <phoneticPr fontId="3"/>
  </si>
  <si>
    <t>ダンボール</t>
  </si>
  <si>
    <t>その他の紙類</t>
    <rPh sb="2" eb="3">
      <t>タ</t>
    </rPh>
    <rPh sb="4" eb="6">
      <t>カミルイ</t>
    </rPh>
    <phoneticPr fontId="3"/>
  </si>
  <si>
    <t>古布類</t>
    <rPh sb="0" eb="2">
      <t>コフ</t>
    </rPh>
    <rPh sb="2" eb="3">
      <t>ルイ</t>
    </rPh>
    <phoneticPr fontId="3"/>
  </si>
  <si>
    <t>びん(無色,茶色,その他の色)</t>
    <rPh sb="3" eb="5">
      <t>ムショク</t>
    </rPh>
    <rPh sb="6" eb="8">
      <t>チャイロ</t>
    </rPh>
    <rPh sb="11" eb="12">
      <t>タ</t>
    </rPh>
    <rPh sb="13" eb="14">
      <t>イロ</t>
    </rPh>
    <phoneticPr fontId="3"/>
  </si>
  <si>
    <t>容器包装プラスチック類</t>
    <rPh sb="0" eb="2">
      <t>ヨウキ</t>
    </rPh>
    <rPh sb="2" eb="4">
      <t>ホウソウ</t>
    </rPh>
    <rPh sb="10" eb="11">
      <t>ルイ</t>
    </rPh>
    <phoneticPr fontId="3"/>
  </si>
  <si>
    <t>植木剪定くず</t>
    <rPh sb="0" eb="2">
      <t>ウエキ</t>
    </rPh>
    <rPh sb="2" eb="4">
      <t>センテイ</t>
    </rPh>
    <phoneticPr fontId="3"/>
  </si>
  <si>
    <t>食用廃油</t>
    <rPh sb="0" eb="2">
      <t>ショクヨウ</t>
    </rPh>
    <rPh sb="2" eb="4">
      <t>ハイユ</t>
    </rPh>
    <phoneticPr fontId="3"/>
  </si>
  <si>
    <t>（拠点回収）</t>
    <rPh sb="1" eb="3">
      <t>キョテン</t>
    </rPh>
    <rPh sb="3" eb="5">
      <t>カイシュウ</t>
    </rPh>
    <phoneticPr fontId="3"/>
  </si>
  <si>
    <t>能勢町</t>
    <rPh sb="0" eb="2">
      <t>ノセ</t>
    </rPh>
    <rPh sb="2" eb="3">
      <t>マチ</t>
    </rPh>
    <phoneticPr fontId="3"/>
  </si>
  <si>
    <t>1回/2ヶ月</t>
    <rPh sb="1" eb="2">
      <t>カイ</t>
    </rPh>
    <rPh sb="5" eb="6">
      <t>ゲツ</t>
    </rPh>
    <phoneticPr fontId="3"/>
  </si>
  <si>
    <t>その他紙類</t>
    <rPh sb="2" eb="3">
      <t>タ</t>
    </rPh>
    <rPh sb="3" eb="4">
      <t>カミ</t>
    </rPh>
    <rPh sb="4" eb="5">
      <t>ルイ</t>
    </rPh>
    <phoneticPr fontId="3"/>
  </si>
  <si>
    <t>容器包装プラ</t>
    <rPh sb="0" eb="2">
      <t>ヨウキ</t>
    </rPh>
    <rPh sb="2" eb="4">
      <t>ホウソウ</t>
    </rPh>
    <phoneticPr fontId="3"/>
  </si>
  <si>
    <t>古布・古着</t>
    <rPh sb="0" eb="2">
      <t>コフ</t>
    </rPh>
    <rPh sb="3" eb="5">
      <t>フルギ</t>
    </rPh>
    <phoneticPr fontId="3"/>
  </si>
  <si>
    <t>有害ごみ</t>
    <rPh sb="0" eb="2">
      <t>ユウガイ</t>
    </rPh>
    <phoneticPr fontId="3"/>
  </si>
  <si>
    <t>蛍光灯・水銀体温計・乾電池</t>
    <rPh sb="0" eb="3">
      <t>ケイコウトウ</t>
    </rPh>
    <rPh sb="4" eb="6">
      <t>スイギン</t>
    </rPh>
    <rPh sb="6" eb="9">
      <t>タイオンケイ</t>
    </rPh>
    <rPh sb="10" eb="13">
      <t>カンデンチ</t>
    </rPh>
    <phoneticPr fontId="3"/>
  </si>
  <si>
    <t>紙パック</t>
    <rPh sb="0" eb="1">
      <t>カミ</t>
    </rPh>
    <phoneticPr fontId="17"/>
  </si>
  <si>
    <t>段ボール</t>
    <rPh sb="0" eb="1">
      <t>ダン</t>
    </rPh>
    <phoneticPr fontId="17"/>
  </si>
  <si>
    <t>その他紙</t>
    <rPh sb="2" eb="3">
      <t>タ</t>
    </rPh>
    <rPh sb="3" eb="4">
      <t>カミ</t>
    </rPh>
    <phoneticPr fontId="17"/>
  </si>
  <si>
    <t>その他
(プラスチック製容器包装)</t>
    <rPh sb="2" eb="3">
      <t>タ</t>
    </rPh>
    <rPh sb="11" eb="12">
      <t>セイ</t>
    </rPh>
    <rPh sb="12" eb="14">
      <t>ヨウキ</t>
    </rPh>
    <rPh sb="14" eb="16">
      <t>ホウソウ</t>
    </rPh>
    <phoneticPr fontId="17"/>
  </si>
  <si>
    <t>週1回</t>
    <rPh sb="0" eb="1">
      <t>シュウ</t>
    </rPh>
    <rPh sb="2" eb="3">
      <t>カイ</t>
    </rPh>
    <phoneticPr fontId="17"/>
  </si>
  <si>
    <t>その他(衣類）</t>
    <rPh sb="2" eb="3">
      <t>タ</t>
    </rPh>
    <rPh sb="4" eb="6">
      <t>イルイ</t>
    </rPh>
    <phoneticPr fontId="17"/>
  </si>
  <si>
    <t>その他(小型家電）</t>
    <rPh sb="2" eb="3">
      <t>タ</t>
    </rPh>
    <rPh sb="4" eb="6">
      <t>コガタ</t>
    </rPh>
    <rPh sb="6" eb="8">
      <t>カデン</t>
    </rPh>
    <phoneticPr fontId="17"/>
  </si>
  <si>
    <t>不定期</t>
    <rPh sb="0" eb="3">
      <t>フテイキ</t>
    </rPh>
    <phoneticPr fontId="17"/>
  </si>
  <si>
    <t>粗大・不燃ごみ</t>
    <rPh sb="0" eb="2">
      <t>ソダイ</t>
    </rPh>
    <rPh sb="3" eb="5">
      <t>フネン</t>
    </rPh>
    <phoneticPr fontId="17"/>
  </si>
  <si>
    <t>月1～2回</t>
    <rPh sb="0" eb="1">
      <t>ツキ</t>
    </rPh>
    <rPh sb="4" eb="5">
      <t>カイ</t>
    </rPh>
    <phoneticPr fontId="3"/>
  </si>
  <si>
    <t>週2or6回</t>
    <rPh sb="0" eb="1">
      <t>シュウ</t>
    </rPh>
    <rPh sb="5" eb="6">
      <t>カイ</t>
    </rPh>
    <phoneticPr fontId="3"/>
  </si>
  <si>
    <t>可燃ごみ</t>
    <rPh sb="0" eb="1">
      <t>カ</t>
    </rPh>
    <rPh sb="1" eb="2">
      <t>ネン</t>
    </rPh>
    <phoneticPr fontId="3"/>
  </si>
  <si>
    <t>資源ごみ(缶・びんのみ）</t>
    <rPh sb="0" eb="2">
      <t>シゲン</t>
    </rPh>
    <phoneticPr fontId="3"/>
  </si>
  <si>
    <t>容器包装プラスチック</t>
    <phoneticPr fontId="3"/>
  </si>
  <si>
    <t>令和６年３月31日時点</t>
    <rPh sb="0" eb="2">
      <t>レイワ</t>
    </rPh>
    <rPh sb="3" eb="4">
      <t>ネン</t>
    </rPh>
    <rPh sb="5" eb="6">
      <t>ガツ</t>
    </rPh>
    <rPh sb="8" eb="9">
      <t>ニチ</t>
    </rPh>
    <rPh sb="9" eb="11">
      <t>ジテン</t>
    </rPh>
    <phoneticPr fontId="3"/>
  </si>
  <si>
    <t>⑦廃食用油（拠点回収）
⑧廃乾電池（拠点回収）
⑨廃蛍光灯（拠点回収）</t>
    <phoneticPr fontId="3"/>
  </si>
  <si>
    <t>びん・缶等</t>
    <rPh sb="3" eb="4">
      <t>カン</t>
    </rPh>
    <rPh sb="4" eb="5">
      <t>ナド</t>
    </rPh>
    <phoneticPr fontId="3"/>
  </si>
  <si>
    <t>ペットボトル・
プラスチック製容器包装</t>
    <phoneticPr fontId="3"/>
  </si>
  <si>
    <t>びん、缶、ペットボトル、
小型金属類</t>
    <rPh sb="3" eb="4">
      <t>カン</t>
    </rPh>
    <rPh sb="13" eb="15">
      <t>コガタ</t>
    </rPh>
    <rPh sb="15" eb="18">
      <t>キンゾクルイ</t>
    </rPh>
    <phoneticPr fontId="3"/>
  </si>
  <si>
    <t>ペットボトル・
プラスチック製容器包装</t>
    <rPh sb="14" eb="15">
      <t>セイ</t>
    </rPh>
    <rPh sb="15" eb="17">
      <t>ヨウキ</t>
    </rPh>
    <rPh sb="17" eb="19">
      <t>ホウソウ</t>
    </rPh>
    <phoneticPr fontId="3"/>
  </si>
  <si>
    <t>有害ごみ（筒型乾電池、蛍光灯・電球型蛍光灯、水銀式体温計・温度計・湿度計）</t>
    <rPh sb="0" eb="2">
      <t>ユウガイ</t>
    </rPh>
    <rPh sb="5" eb="7">
      <t>ツツガタ</t>
    </rPh>
    <rPh sb="7" eb="10">
      <t>カンデンチ</t>
    </rPh>
    <rPh sb="11" eb="14">
      <t>ケイコウトウ</t>
    </rPh>
    <rPh sb="15" eb="18">
      <t>デンキュウガタ</t>
    </rPh>
    <rPh sb="18" eb="21">
      <t>ケイコウトウ</t>
    </rPh>
    <rPh sb="23" eb="25">
      <t>スイギン</t>
    </rPh>
    <rPh sb="25" eb="26">
      <t>シキ</t>
    </rPh>
    <rPh sb="26" eb="29">
      <t>タイオンケイ</t>
    </rPh>
    <rPh sb="30" eb="33">
      <t>オンドケイ</t>
    </rPh>
    <rPh sb="34" eb="36">
      <t>シツド</t>
    </rPh>
    <rPh sb="36" eb="37">
      <t>ケイ</t>
    </rPh>
    <phoneticPr fontId="3"/>
  </si>
  <si>
    <t>⑥水銀使用廃製品（拠点回収）</t>
  </si>
  <si>
    <t>⑤使用済小型家電（拠点回収）</t>
    <rPh sb="1" eb="6">
      <t>シヨウズミコガタ</t>
    </rPh>
    <rPh sb="6" eb="8">
      <t>カデン</t>
    </rPh>
    <rPh sb="9" eb="13">
      <t>キョテンカイシュウ</t>
    </rPh>
    <phoneticPr fontId="3"/>
  </si>
  <si>
    <t>処理施設組合</t>
    <rPh sb="0" eb="2">
      <t>ショリ</t>
    </rPh>
    <rPh sb="2" eb="4">
      <t>シセツ</t>
    </rPh>
    <rPh sb="4" eb="6">
      <t>クミアイ</t>
    </rPh>
    <phoneticPr fontId="22"/>
  </si>
  <si>
    <t>50kgまで500円　以降10kgごとに100円追加</t>
  </si>
  <si>
    <t>猪名川上流広域ごみ</t>
    <rPh sb="0" eb="3">
      <t>イナガワ</t>
    </rPh>
    <rPh sb="3" eb="5">
      <t>ジョウリュウ</t>
    </rPh>
    <rPh sb="5" eb="7">
      <t>コウイキ</t>
    </rPh>
    <phoneticPr fontId="22"/>
  </si>
  <si>
    <t>事務組合</t>
    <phoneticPr fontId="22"/>
  </si>
  <si>
    <t>40kg未満400円　10kg増すごとに100円加算</t>
    <rPh sb="4" eb="6">
      <t>ミマン</t>
    </rPh>
    <rPh sb="9" eb="10">
      <t>エン</t>
    </rPh>
    <rPh sb="15" eb="16">
      <t>マ</t>
    </rPh>
    <rPh sb="23" eb="24">
      <t>エン</t>
    </rPh>
    <rPh sb="24" eb="26">
      <t>カサン</t>
    </rPh>
    <phoneticPr fontId="22"/>
  </si>
  <si>
    <t>泉南清掃</t>
    <rPh sb="0" eb="2">
      <t>センナン</t>
    </rPh>
    <rPh sb="2" eb="4">
      <t>セイソウ</t>
    </rPh>
    <phoneticPr fontId="22"/>
  </si>
  <si>
    <t>事業組合</t>
    <phoneticPr fontId="22"/>
  </si>
  <si>
    <t>20kg未満　340円、20kgにつき340円</t>
    <rPh sb="4" eb="6">
      <t>ミマン</t>
    </rPh>
    <rPh sb="10" eb="11">
      <t>エン</t>
    </rPh>
    <phoneticPr fontId="22"/>
  </si>
  <si>
    <t>南河内環境</t>
    <rPh sb="0" eb="3">
      <t>ミナミカワチ</t>
    </rPh>
    <rPh sb="3" eb="5">
      <t>カンキョウ</t>
    </rPh>
    <phoneticPr fontId="22"/>
  </si>
  <si>
    <t>清掃施設組合</t>
    <rPh sb="0" eb="2">
      <t>セイソウ</t>
    </rPh>
    <rPh sb="2" eb="4">
      <t>シセツ</t>
    </rPh>
    <rPh sb="4" eb="6">
      <t>クミアイ</t>
    </rPh>
    <phoneticPr fontId="22"/>
  </si>
  <si>
    <t>70kg以下は一律1,000円、以後10㎏増すごとに120円加算</t>
    <rPh sb="4" eb="6">
      <t>イカ</t>
    </rPh>
    <rPh sb="7" eb="9">
      <t>イチリツ</t>
    </rPh>
    <rPh sb="14" eb="15">
      <t>エン</t>
    </rPh>
    <phoneticPr fontId="22"/>
  </si>
  <si>
    <t>岸和田市貝塚市</t>
    <rPh sb="0" eb="4">
      <t>キシワダシ</t>
    </rPh>
    <rPh sb="4" eb="7">
      <t>カイヅカシ</t>
    </rPh>
    <phoneticPr fontId="22"/>
  </si>
  <si>
    <t>清掃施設組合</t>
    <phoneticPr fontId="22"/>
  </si>
  <si>
    <t>四條畷市、交野市による</t>
    <rPh sb="0" eb="4">
      <t>シジョウナワテシ</t>
    </rPh>
    <rPh sb="5" eb="8">
      <t>カタノシ</t>
    </rPh>
    <phoneticPr fontId="22"/>
  </si>
  <si>
    <t>四條畷市交野市</t>
    <rPh sb="0" eb="4">
      <t>シジョウナワテシ</t>
    </rPh>
    <rPh sb="4" eb="7">
      <t>カタノシ</t>
    </rPh>
    <phoneticPr fontId="22"/>
  </si>
  <si>
    <t>90円/10kg、犬・猫の死体   1,000円/個</t>
    <rPh sb="2" eb="3">
      <t>エン</t>
    </rPh>
    <phoneticPr fontId="22"/>
  </si>
  <si>
    <t>東大阪都市</t>
    <rPh sb="0" eb="3">
      <t>ヒガシオオサカ</t>
    </rPh>
    <rPh sb="3" eb="5">
      <t>トシ</t>
    </rPh>
    <phoneticPr fontId="22"/>
  </si>
  <si>
    <t>55㎏未満500円、以後10㎏増すごとに100円加算</t>
    <rPh sb="3" eb="5">
      <t>ミマン</t>
    </rPh>
    <rPh sb="8" eb="9">
      <t>エン</t>
    </rPh>
    <rPh sb="10" eb="12">
      <t>イゴ</t>
    </rPh>
    <rPh sb="15" eb="16">
      <t>マ</t>
    </rPh>
    <phoneticPr fontId="22"/>
  </si>
  <si>
    <t>泉佐野市田尻町</t>
    <rPh sb="0" eb="4">
      <t>イズミサノシ</t>
    </rPh>
    <rPh sb="4" eb="7">
      <t>タジリチョウ</t>
    </rPh>
    <phoneticPr fontId="22"/>
  </si>
  <si>
    <t>ｽﾌﾟﾘﾝｸﾞﾏｯﾄ 1枚当たり 幅1,400㎜未満 3,600円 幅1,400㎜以上　7,300円</t>
    <rPh sb="12" eb="14">
      <t>マイア</t>
    </rPh>
    <rPh sb="17" eb="18">
      <t>ハバ</t>
    </rPh>
    <rPh sb="24" eb="26">
      <t>ミマン</t>
    </rPh>
    <rPh sb="32" eb="33">
      <t>エン</t>
    </rPh>
    <rPh sb="34" eb="35">
      <t>ハバ</t>
    </rPh>
    <rPh sb="41" eb="43">
      <t>イジョウ</t>
    </rPh>
    <rPh sb="49" eb="50">
      <t>エン</t>
    </rPh>
    <phoneticPr fontId="22"/>
  </si>
  <si>
    <t>事業組合</t>
  </si>
  <si>
    <t>臨時ごみ　150円/10㎏、犬・猫の死体　6,000円/体</t>
    <rPh sb="0" eb="2">
      <t>リンジ</t>
    </rPh>
    <rPh sb="8" eb="9">
      <t>エン</t>
    </rPh>
    <phoneticPr fontId="22"/>
  </si>
  <si>
    <t>柏羽藤環境</t>
    <rPh sb="0" eb="1">
      <t>カシワ</t>
    </rPh>
    <rPh sb="1" eb="2">
      <t>バネ</t>
    </rPh>
    <rPh sb="2" eb="3">
      <t>フジ</t>
    </rPh>
    <rPh sb="3" eb="5">
      <t>カンキョウ</t>
    </rPh>
    <phoneticPr fontId="22"/>
  </si>
  <si>
    <t>　軽四輪車１台につき　　　1,500円</t>
    <rPh sb="1" eb="2">
      <t>ケイ</t>
    </rPh>
    <rPh sb="2" eb="4">
      <t>ヨンリン</t>
    </rPh>
    <rPh sb="4" eb="5">
      <t>シャ</t>
    </rPh>
    <rPh sb="6" eb="7">
      <t>ダイ</t>
    </rPh>
    <rPh sb="18" eb="19">
      <t>エン</t>
    </rPh>
    <phoneticPr fontId="22"/>
  </si>
  <si>
    <t>　2t車概ね1/2以下の場合　 3,750円</t>
    <rPh sb="3" eb="4">
      <t>シャ</t>
    </rPh>
    <rPh sb="4" eb="5">
      <t>オオム</t>
    </rPh>
    <rPh sb="9" eb="11">
      <t>イカ</t>
    </rPh>
    <rPh sb="12" eb="14">
      <t>バアイ</t>
    </rPh>
    <rPh sb="21" eb="22">
      <t>エン</t>
    </rPh>
    <phoneticPr fontId="22"/>
  </si>
  <si>
    <t>　2t車1台につき           7,500円</t>
    <rPh sb="3" eb="4">
      <t>シャ</t>
    </rPh>
    <rPh sb="5" eb="6">
      <t>ダイ</t>
    </rPh>
    <rPh sb="25" eb="26">
      <t>エン</t>
    </rPh>
    <phoneticPr fontId="22"/>
  </si>
  <si>
    <t>施設組合</t>
  </si>
  <si>
    <t>150円/10kg</t>
    <rPh sb="3" eb="4">
      <t>エン</t>
    </rPh>
    <phoneticPr fontId="22"/>
  </si>
  <si>
    <t>臨時のごみ処分手数料</t>
    <rPh sb="0" eb="2">
      <t>リンジ</t>
    </rPh>
    <rPh sb="5" eb="7">
      <t>ショブン</t>
    </rPh>
    <rPh sb="7" eb="10">
      <t>テスウリョウ</t>
    </rPh>
    <phoneticPr fontId="22"/>
  </si>
  <si>
    <t>泉北環境整備</t>
    <rPh sb="0" eb="2">
      <t>センボク</t>
    </rPh>
    <rPh sb="2" eb="4">
      <t>カンキョウ</t>
    </rPh>
    <rPh sb="4" eb="6">
      <t>セイビ</t>
    </rPh>
    <phoneticPr fontId="22"/>
  </si>
  <si>
    <t>クリーンランド</t>
    <phoneticPr fontId="22"/>
  </si>
  <si>
    <t>105円/10kg</t>
    <rPh sb="3" eb="4">
      <t>エン</t>
    </rPh>
    <phoneticPr fontId="22"/>
  </si>
  <si>
    <t>豊中市伊丹市</t>
    <rPh sb="0" eb="3">
      <t>トヨナカシ</t>
    </rPh>
    <rPh sb="3" eb="6">
      <t>イタミシ</t>
    </rPh>
    <phoneticPr fontId="22"/>
  </si>
  <si>
    <t>臨時収集　11,000円/t</t>
    <rPh sb="0" eb="2">
      <t>リンジ</t>
    </rPh>
    <rPh sb="2" eb="4">
      <t>シュウシュウ</t>
    </rPh>
    <rPh sb="11" eb="12">
      <t>エン</t>
    </rPh>
    <phoneticPr fontId="22"/>
  </si>
  <si>
    <t>　30L袋用50円、45L袋用100円、粗大ごみ用500円</t>
    <rPh sb="4" eb="5">
      <t>フクロ</t>
    </rPh>
    <rPh sb="5" eb="6">
      <t>ヨウ</t>
    </rPh>
    <rPh sb="8" eb="9">
      <t>エン</t>
    </rPh>
    <rPh sb="13" eb="14">
      <t>フクロ</t>
    </rPh>
    <rPh sb="14" eb="15">
      <t>ヨウ</t>
    </rPh>
    <rPh sb="18" eb="19">
      <t>エン</t>
    </rPh>
    <rPh sb="20" eb="22">
      <t>ソダイ</t>
    </rPh>
    <rPh sb="24" eb="25">
      <t>ヨウ</t>
    </rPh>
    <rPh sb="28" eb="29">
      <t>エン</t>
    </rPh>
    <phoneticPr fontId="22"/>
  </si>
  <si>
    <t>シール枚数超過のとき</t>
    <rPh sb="3" eb="5">
      <t>マイスウ</t>
    </rPh>
    <rPh sb="5" eb="6">
      <t>チョウ</t>
    </rPh>
    <rPh sb="6" eb="7">
      <t>カ</t>
    </rPh>
    <phoneticPr fontId="22"/>
  </si>
  <si>
    <t>千早赤阪村</t>
  </si>
  <si>
    <t>臨時収集　1tまたは2㎥⇒10,000円から</t>
    <rPh sb="0" eb="2">
      <t>リンジ</t>
    </rPh>
    <rPh sb="2" eb="4">
      <t>シュウシュウ</t>
    </rPh>
    <phoneticPr fontId="22"/>
  </si>
  <si>
    <t>河南町</t>
  </si>
  <si>
    <t>太子町</t>
  </si>
  <si>
    <t>　9,000円（2t車1車）、3,000円（軽四輪車１車）</t>
  </si>
  <si>
    <t>臨時的なごみの処理</t>
    <rPh sb="0" eb="2">
      <t>リンジ</t>
    </rPh>
    <rPh sb="2" eb="3">
      <t>テキ</t>
    </rPh>
    <rPh sb="7" eb="9">
      <t>ショリ</t>
    </rPh>
    <phoneticPr fontId="22"/>
  </si>
  <si>
    <t>　45L袋1個又は3辺の長さの合計が3m未満のもの１個 500円</t>
    <rPh sb="4" eb="5">
      <t>フクロ</t>
    </rPh>
    <rPh sb="6" eb="7">
      <t>コ</t>
    </rPh>
    <rPh sb="7" eb="8">
      <t>マタ</t>
    </rPh>
    <rPh sb="10" eb="11">
      <t>ヘン</t>
    </rPh>
    <rPh sb="12" eb="13">
      <t>ナガ</t>
    </rPh>
    <rPh sb="15" eb="17">
      <t>ゴウケイ</t>
    </rPh>
    <rPh sb="20" eb="22">
      <t>ミマン</t>
    </rPh>
    <rPh sb="26" eb="27">
      <t>コ</t>
    </rPh>
    <rPh sb="31" eb="32">
      <t>エン</t>
    </rPh>
    <phoneticPr fontId="22"/>
  </si>
  <si>
    <t>　3辺の長さの合計が3m以上のもの１個　1,000円</t>
    <rPh sb="2" eb="3">
      <t>ヘン</t>
    </rPh>
    <rPh sb="4" eb="5">
      <t>ナガ</t>
    </rPh>
    <rPh sb="7" eb="9">
      <t>ゴウケイ</t>
    </rPh>
    <rPh sb="12" eb="14">
      <t>イジョウ</t>
    </rPh>
    <rPh sb="18" eb="19">
      <t>コ</t>
    </rPh>
    <rPh sb="25" eb="26">
      <t>エン</t>
    </rPh>
    <phoneticPr fontId="22"/>
  </si>
  <si>
    <t>90円/10kg（10kg未満のときは10kgとする）</t>
    <rPh sb="2" eb="3">
      <t>エン</t>
    </rPh>
    <rPh sb="13" eb="15">
      <t>ミマン</t>
    </rPh>
    <phoneticPr fontId="22"/>
  </si>
  <si>
    <t>粗大ごみ（不燃ごみを含む）の処理</t>
    <rPh sb="0" eb="2">
      <t>ソダイ</t>
    </rPh>
    <rPh sb="5" eb="6">
      <t>フ</t>
    </rPh>
    <rPh sb="6" eb="7">
      <t>ネン</t>
    </rPh>
    <rPh sb="10" eb="11">
      <t>フク</t>
    </rPh>
    <rPh sb="14" eb="16">
      <t>ショリ</t>
    </rPh>
    <phoneticPr fontId="22"/>
  </si>
  <si>
    <t>岬町</t>
  </si>
  <si>
    <t>　12,000円（2t車1車）、6,000円（軽四輪車１車）</t>
  </si>
  <si>
    <t>　10L用指定袋１個　125円</t>
    <rPh sb="4" eb="5">
      <t>ヨウ</t>
    </rPh>
    <rPh sb="5" eb="7">
      <t>シテイ</t>
    </rPh>
    <rPh sb="7" eb="8">
      <t>フクロ</t>
    </rPh>
    <rPh sb="9" eb="10">
      <t>コ</t>
    </rPh>
    <rPh sb="14" eb="15">
      <t>エン</t>
    </rPh>
    <phoneticPr fontId="22"/>
  </si>
  <si>
    <t>　10L用指定袋1枚10円</t>
    <rPh sb="9" eb="10">
      <t>マイ</t>
    </rPh>
    <phoneticPr fontId="22"/>
  </si>
  <si>
    <t>　50L用指定袋1枚50円　20L用指定袋1枚20円</t>
    <rPh sb="9" eb="10">
      <t>マイ</t>
    </rPh>
    <rPh sb="22" eb="23">
      <t>マイ</t>
    </rPh>
    <phoneticPr fontId="22"/>
  </si>
  <si>
    <t>55㎏未満500円、以後10kg増すごとに100円加算</t>
    <rPh sb="3" eb="5">
      <t>ミマン</t>
    </rPh>
    <rPh sb="8" eb="9">
      <t>エン</t>
    </rPh>
    <rPh sb="10" eb="12">
      <t>イゴ</t>
    </rPh>
    <rPh sb="16" eb="17">
      <t>マ</t>
    </rPh>
    <phoneticPr fontId="22"/>
  </si>
  <si>
    <t>可燃ごみの処理</t>
    <rPh sb="0" eb="2">
      <t>カネン</t>
    </rPh>
    <rPh sb="5" eb="7">
      <t>ショリ</t>
    </rPh>
    <phoneticPr fontId="22"/>
  </si>
  <si>
    <t>田尻町</t>
  </si>
  <si>
    <t>　</t>
    <phoneticPr fontId="22"/>
  </si>
  <si>
    <t>　・指定袋20L　　10円/枚</t>
    <phoneticPr fontId="22"/>
  </si>
  <si>
    <t>　・指定袋45L　　20円/枚</t>
  </si>
  <si>
    <t>可燃ごみ　</t>
    <rPh sb="0" eb="2">
      <t>カネン</t>
    </rPh>
    <phoneticPr fontId="22"/>
  </si>
  <si>
    <t>　・指定袋20L　 250円/枚</t>
  </si>
  <si>
    <t>　・指定袋45L　 500円/枚</t>
  </si>
  <si>
    <t>　・3辺の長さの合計が3mを超えるもの 1,000円</t>
    <rPh sb="3" eb="4">
      <t>ヘン</t>
    </rPh>
    <rPh sb="5" eb="6">
      <t>ナガ</t>
    </rPh>
    <rPh sb="8" eb="10">
      <t>ゴウケイ</t>
    </rPh>
    <rPh sb="14" eb="15">
      <t>コ</t>
    </rPh>
    <rPh sb="25" eb="26">
      <t>エン</t>
    </rPh>
    <phoneticPr fontId="22"/>
  </si>
  <si>
    <t>　・3辺の長さの合計が3m以内のもの   　500円</t>
    <rPh sb="3" eb="4">
      <t>ヘン</t>
    </rPh>
    <rPh sb="5" eb="6">
      <t>ナガ</t>
    </rPh>
    <rPh sb="8" eb="10">
      <t>ゴウケイ</t>
    </rPh>
    <rPh sb="13" eb="15">
      <t>イナイ</t>
    </rPh>
    <rPh sb="25" eb="26">
      <t>エン</t>
    </rPh>
    <phoneticPr fontId="22"/>
  </si>
  <si>
    <t>30㎏まで300円（以後、10㎏までごとに100円加算）</t>
    <rPh sb="8" eb="9">
      <t>エン</t>
    </rPh>
    <rPh sb="10" eb="12">
      <t>イゴ</t>
    </rPh>
    <rPh sb="24" eb="25">
      <t>エン</t>
    </rPh>
    <rPh sb="25" eb="27">
      <t>カサン</t>
    </rPh>
    <phoneticPr fontId="22"/>
  </si>
  <si>
    <t>粗大・不燃ごみ</t>
    <rPh sb="0" eb="2">
      <t>ソダイ</t>
    </rPh>
    <rPh sb="3" eb="5">
      <t>フネン</t>
    </rPh>
    <phoneticPr fontId="22"/>
  </si>
  <si>
    <t>熊取町</t>
  </si>
  <si>
    <t>臨時ごみ　12,000（2t車1車）、6,000円（軽四輪車1車）</t>
    <rPh sb="0" eb="2">
      <t>リンジ</t>
    </rPh>
    <rPh sb="14" eb="15">
      <t>クルマ</t>
    </rPh>
    <rPh sb="16" eb="17">
      <t>クルマ</t>
    </rPh>
    <rPh sb="24" eb="25">
      <t>エン</t>
    </rPh>
    <rPh sb="26" eb="27">
      <t>カル</t>
    </rPh>
    <rPh sb="27" eb="29">
      <t>ヨンリン</t>
    </rPh>
    <rPh sb="29" eb="30">
      <t>クルマ</t>
    </rPh>
    <rPh sb="31" eb="32">
      <t>クルマ</t>
    </rPh>
    <phoneticPr fontId="22"/>
  </si>
  <si>
    <t>粗大ごみ　品目につき/円（500～1,000円）</t>
    <rPh sb="0" eb="2">
      <t>ソダイ</t>
    </rPh>
    <rPh sb="5" eb="7">
      <t>ヒンモク</t>
    </rPh>
    <rPh sb="11" eb="12">
      <t>エン</t>
    </rPh>
    <rPh sb="22" eb="23">
      <t>エン</t>
    </rPh>
    <phoneticPr fontId="22"/>
  </si>
  <si>
    <t>50㎏ 500円以降 10kg毎 100円（10kg未満切り上げ）</t>
    <rPh sb="8" eb="10">
      <t>イコウ</t>
    </rPh>
    <rPh sb="15" eb="16">
      <t>マイ</t>
    </rPh>
    <rPh sb="20" eb="21">
      <t>エン</t>
    </rPh>
    <rPh sb="26" eb="28">
      <t>ミマン</t>
    </rPh>
    <rPh sb="28" eb="29">
      <t>キ</t>
    </rPh>
    <rPh sb="30" eb="31">
      <t>ア</t>
    </rPh>
    <phoneticPr fontId="22"/>
  </si>
  <si>
    <t>家庭ごみ　45L袋45円　　30L袋30円　　20L袋20円　 10L袋10円</t>
    <rPh sb="0" eb="2">
      <t>カテイ</t>
    </rPh>
    <rPh sb="8" eb="9">
      <t>フクロ</t>
    </rPh>
    <rPh sb="11" eb="12">
      <t>エン</t>
    </rPh>
    <rPh sb="17" eb="18">
      <t>フクロ</t>
    </rPh>
    <rPh sb="20" eb="21">
      <t>エン</t>
    </rPh>
    <rPh sb="26" eb="27">
      <t>フクロ</t>
    </rPh>
    <rPh sb="29" eb="30">
      <t>エン</t>
    </rPh>
    <rPh sb="35" eb="36">
      <t>フクロ</t>
    </rPh>
    <rPh sb="38" eb="39">
      <t>エン</t>
    </rPh>
    <phoneticPr fontId="22"/>
  </si>
  <si>
    <t>忠岡町</t>
  </si>
  <si>
    <t>（50kg以下は500円、50kgを超える場合は10kgまでごとに100円加算)</t>
    <phoneticPr fontId="22"/>
  </si>
  <si>
    <t>粗大ごみ　1点（1.5m以内）400円（1.5m以上）800円</t>
    <rPh sb="0" eb="2">
      <t>ソダイ</t>
    </rPh>
    <rPh sb="6" eb="7">
      <t>テン</t>
    </rPh>
    <rPh sb="12" eb="14">
      <t>イナイ</t>
    </rPh>
    <rPh sb="18" eb="19">
      <t>エン</t>
    </rPh>
    <rPh sb="25" eb="26">
      <t>ウエ</t>
    </rPh>
    <phoneticPr fontId="22"/>
  </si>
  <si>
    <t>（国崎クリーンセンター）へ搬入</t>
    <rPh sb="1" eb="3">
      <t>クニサキ</t>
    </rPh>
    <rPh sb="13" eb="15">
      <t>ハンニュウ</t>
    </rPh>
    <phoneticPr fontId="22"/>
  </si>
  <si>
    <t>不燃ごみ（45ﾘｯﾄﾙの袋の半分程度用）　60円</t>
    <rPh sb="0" eb="2">
      <t>フネン</t>
    </rPh>
    <rPh sb="12" eb="13">
      <t>フクロ</t>
    </rPh>
    <rPh sb="14" eb="16">
      <t>ハンブン</t>
    </rPh>
    <rPh sb="16" eb="18">
      <t>テイド</t>
    </rPh>
    <rPh sb="18" eb="19">
      <t>ヨウ</t>
    </rPh>
    <rPh sb="23" eb="24">
      <t>エン</t>
    </rPh>
    <phoneticPr fontId="22"/>
  </si>
  <si>
    <t>猪名川上流広域ごみ処理施設組合</t>
    <rPh sb="0" eb="1">
      <t>イノシシ</t>
    </rPh>
    <rPh sb="1" eb="2">
      <t>メイ</t>
    </rPh>
    <rPh sb="3" eb="5">
      <t>ジョウリュウ</t>
    </rPh>
    <rPh sb="5" eb="7">
      <t>コウイキ</t>
    </rPh>
    <rPh sb="9" eb="11">
      <t>ショリ</t>
    </rPh>
    <rPh sb="11" eb="13">
      <t>シセツ</t>
    </rPh>
    <rPh sb="13" eb="15">
      <t>クミアイ</t>
    </rPh>
    <phoneticPr fontId="22"/>
  </si>
  <si>
    <t>　シール枚数超過のとき　45L袋用100円</t>
    <rPh sb="4" eb="6">
      <t>マイスウ</t>
    </rPh>
    <rPh sb="6" eb="7">
      <t>チョウ</t>
    </rPh>
    <rPh sb="7" eb="8">
      <t>カ</t>
    </rPh>
    <rPh sb="15" eb="16">
      <t>フクロ</t>
    </rPh>
    <rPh sb="16" eb="17">
      <t>ヨウ</t>
    </rPh>
    <rPh sb="20" eb="21">
      <t>エン</t>
    </rPh>
    <phoneticPr fontId="22"/>
  </si>
  <si>
    <t>生ごみ類（可燃）のみ</t>
    <rPh sb="0" eb="1">
      <t>ナマ</t>
    </rPh>
    <rPh sb="3" eb="4">
      <t>ルイ</t>
    </rPh>
    <rPh sb="5" eb="7">
      <t>カネン</t>
    </rPh>
    <phoneticPr fontId="22"/>
  </si>
  <si>
    <t>能勢町</t>
  </si>
  <si>
    <t>　　　　　最大辺の長さが2m以上3m未満　900円</t>
    <rPh sb="5" eb="7">
      <t>サイダイ</t>
    </rPh>
    <rPh sb="7" eb="8">
      <t>ヘン</t>
    </rPh>
    <rPh sb="9" eb="10">
      <t>ナガ</t>
    </rPh>
    <rPh sb="14" eb="16">
      <t>イジョウ</t>
    </rPh>
    <rPh sb="18" eb="20">
      <t>ミマン</t>
    </rPh>
    <rPh sb="24" eb="25">
      <t>エン</t>
    </rPh>
    <phoneticPr fontId="22"/>
  </si>
  <si>
    <t>　　　　　最大辺の長さが1m以上2m未満　600円</t>
    <rPh sb="5" eb="7">
      <t>サイダイ</t>
    </rPh>
    <rPh sb="7" eb="8">
      <t>ヘン</t>
    </rPh>
    <rPh sb="9" eb="10">
      <t>ナガ</t>
    </rPh>
    <rPh sb="14" eb="16">
      <t>イジョウ</t>
    </rPh>
    <rPh sb="18" eb="20">
      <t>ミマン</t>
    </rPh>
    <rPh sb="24" eb="25">
      <t>エン</t>
    </rPh>
    <phoneticPr fontId="22"/>
  </si>
  <si>
    <t>　　　　　最大辺の長さが1m未満　300円</t>
    <rPh sb="5" eb="7">
      <t>サイダイ</t>
    </rPh>
    <rPh sb="7" eb="8">
      <t>ヘン</t>
    </rPh>
    <rPh sb="9" eb="10">
      <t>ナガ</t>
    </rPh>
    <rPh sb="14" eb="16">
      <t>ミマン</t>
    </rPh>
    <rPh sb="20" eb="21">
      <t>エン</t>
    </rPh>
    <phoneticPr fontId="22"/>
  </si>
  <si>
    <t>粗大ごみ　シール制（品目につき）　300円・600円・900円</t>
    <rPh sb="0" eb="2">
      <t>ソダイ</t>
    </rPh>
    <rPh sb="8" eb="9">
      <t>セイ</t>
    </rPh>
    <rPh sb="10" eb="12">
      <t>ヒンモク</t>
    </rPh>
    <rPh sb="20" eb="21">
      <t>エン</t>
    </rPh>
    <rPh sb="25" eb="26">
      <t>エン</t>
    </rPh>
    <rPh sb="30" eb="31">
      <t>エン</t>
    </rPh>
    <phoneticPr fontId="22"/>
  </si>
  <si>
    <t>豊能町</t>
  </si>
  <si>
    <t>100円/10kg</t>
    <rPh sb="3" eb="4">
      <t>エン</t>
    </rPh>
    <phoneticPr fontId="22"/>
  </si>
  <si>
    <t>大型ごみ・引越ごみは、1件につき2tトラック1台で 3,000円</t>
    <phoneticPr fontId="22"/>
  </si>
  <si>
    <t>島本町</t>
  </si>
  <si>
    <t>　　　　　　　</t>
    <phoneticPr fontId="22"/>
  </si>
  <si>
    <t xml:space="preserve">              指定袋45L　　45円/枚</t>
    <phoneticPr fontId="22"/>
  </si>
  <si>
    <t>　　　　　　　指定袋30L　　30円/枚</t>
    <rPh sb="7" eb="9">
      <t>シテイ</t>
    </rPh>
    <rPh sb="9" eb="10">
      <t>ブクロ</t>
    </rPh>
    <rPh sb="17" eb="18">
      <t>エン</t>
    </rPh>
    <rPh sb="19" eb="20">
      <t>マイ</t>
    </rPh>
    <phoneticPr fontId="22"/>
  </si>
  <si>
    <t>　　　　　　　指定袋15L　　15円/枚</t>
    <rPh sb="7" eb="9">
      <t>シテイ</t>
    </rPh>
    <rPh sb="9" eb="10">
      <t>ブクロ</t>
    </rPh>
    <rPh sb="17" eb="18">
      <t>エン</t>
    </rPh>
    <rPh sb="19" eb="20">
      <t>マイ</t>
    </rPh>
    <phoneticPr fontId="22"/>
  </si>
  <si>
    <t>③可燃ごみ　　指定袋10L　　10円/枚</t>
    <rPh sb="1" eb="3">
      <t>カネン</t>
    </rPh>
    <rPh sb="7" eb="9">
      <t>シテイ</t>
    </rPh>
    <rPh sb="9" eb="10">
      <t>ブクロ</t>
    </rPh>
    <rPh sb="17" eb="18">
      <t>エン</t>
    </rPh>
    <rPh sb="19" eb="20">
      <t>マイ</t>
    </rPh>
    <phoneticPr fontId="22"/>
  </si>
  <si>
    <t>　　　　　　　指定袋45L　　500円/枚</t>
    <rPh sb="7" eb="9">
      <t>シテイ</t>
    </rPh>
    <rPh sb="9" eb="10">
      <t>ブクロ</t>
    </rPh>
    <rPh sb="18" eb="19">
      <t>エン</t>
    </rPh>
    <rPh sb="20" eb="21">
      <t>マイ</t>
    </rPh>
    <phoneticPr fontId="22"/>
  </si>
  <si>
    <t>②不燃ごみ　　指定袋20L　　250円/枚</t>
    <rPh sb="1" eb="3">
      <t>フネン</t>
    </rPh>
    <rPh sb="7" eb="9">
      <t>シテイ</t>
    </rPh>
    <rPh sb="9" eb="10">
      <t>ブクロ</t>
    </rPh>
    <rPh sb="18" eb="19">
      <t>エン</t>
    </rPh>
    <rPh sb="20" eb="21">
      <t>マイ</t>
    </rPh>
    <phoneticPr fontId="22"/>
  </si>
  <si>
    <t>（シール制）　3辺の長さが3m超　　1,000円</t>
    <rPh sb="4" eb="5">
      <t>セイ</t>
    </rPh>
    <rPh sb="8" eb="9">
      <t>ヘン</t>
    </rPh>
    <rPh sb="10" eb="11">
      <t>ナガ</t>
    </rPh>
    <rPh sb="23" eb="24">
      <t>エン</t>
    </rPh>
    <phoneticPr fontId="22"/>
  </si>
  <si>
    <t>40㎏まで400円　以降従量制10㎏100円</t>
  </si>
  <si>
    <t>①粗大ごみ　　3辺の長さが3m以下　　500円</t>
    <rPh sb="1" eb="3">
      <t>ソダイ</t>
    </rPh>
    <rPh sb="8" eb="9">
      <t>ヘン</t>
    </rPh>
    <rPh sb="10" eb="11">
      <t>ナガ</t>
    </rPh>
    <rPh sb="15" eb="17">
      <t>イカ</t>
    </rPh>
    <rPh sb="22" eb="23">
      <t>エン</t>
    </rPh>
    <phoneticPr fontId="22"/>
  </si>
  <si>
    <t>阪南市</t>
  </si>
  <si>
    <t>③臨時ごみ　1t又2㎥  4,000円</t>
  </si>
  <si>
    <t>　1点または45L袋相当500円/枚</t>
  </si>
  <si>
    <t>②粗大ごみ　指定枚数を超えるとき</t>
  </si>
  <si>
    <t>　30L用50円/枚、45L用100円/枚</t>
  </si>
  <si>
    <t>①もえるごみ　指定枚数を超えるとき</t>
  </si>
  <si>
    <t>大阪狭山市</t>
  </si>
  <si>
    <t>　　1体につき　1,800円</t>
    <rPh sb="3" eb="4">
      <t>タイ</t>
    </rPh>
    <rPh sb="9" eb="14">
      <t>８００エン</t>
    </rPh>
    <phoneticPr fontId="22"/>
  </si>
  <si>
    <t>　収集運搬処理</t>
    <rPh sb="1" eb="3">
      <t>シュウシュウ</t>
    </rPh>
    <rPh sb="3" eb="5">
      <t>ウンパン</t>
    </rPh>
    <rPh sb="5" eb="7">
      <t>ショリ</t>
    </rPh>
    <phoneticPr fontId="22"/>
  </si>
  <si>
    <t>③動物の死体</t>
    <rPh sb="1" eb="3">
      <t>ドウブツ</t>
    </rPh>
    <rPh sb="4" eb="6">
      <t>シタイ</t>
    </rPh>
    <phoneticPr fontId="22"/>
  </si>
  <si>
    <t>　　有料粗大ごみ　品目ごとに300円から1,800円</t>
    <rPh sb="2" eb="4">
      <t>ユウリョウ</t>
    </rPh>
    <rPh sb="4" eb="6">
      <t>ソダイ</t>
    </rPh>
    <rPh sb="9" eb="11">
      <t>ヒンモク</t>
    </rPh>
    <rPh sb="17" eb="18">
      <t>エン</t>
    </rPh>
    <rPh sb="25" eb="26">
      <t>エン</t>
    </rPh>
    <phoneticPr fontId="22"/>
  </si>
  <si>
    <t>　　粗大ごみ　5点毎に　300円</t>
    <rPh sb="2" eb="4">
      <t>ソダイ</t>
    </rPh>
    <rPh sb="8" eb="9">
      <t>テン</t>
    </rPh>
    <rPh sb="9" eb="10">
      <t>ゴト</t>
    </rPh>
    <rPh sb="15" eb="16">
      <t>エン</t>
    </rPh>
    <phoneticPr fontId="22"/>
  </si>
  <si>
    <t>　1体につき600円</t>
    <rPh sb="2" eb="3">
      <t>タイ</t>
    </rPh>
    <rPh sb="9" eb="10">
      <t>エン</t>
    </rPh>
    <phoneticPr fontId="22"/>
  </si>
  <si>
    <t>　　収集1回あたり　1,200円</t>
    <rPh sb="2" eb="4">
      <t>シュウシュウ</t>
    </rPh>
    <rPh sb="5" eb="6">
      <t>カイ</t>
    </rPh>
    <rPh sb="11" eb="16">
      <t>２００エン</t>
    </rPh>
    <phoneticPr fontId="22"/>
  </si>
  <si>
    <t>　収集運搬基本料</t>
    <rPh sb="1" eb="3">
      <t>シュウシュウ</t>
    </rPh>
    <rPh sb="3" eb="5">
      <t>ウンパン</t>
    </rPh>
    <rPh sb="5" eb="8">
      <t>キホンリョウ</t>
    </rPh>
    <phoneticPr fontId="22"/>
  </si>
  <si>
    <t>　品目ごとに300円から1,800円</t>
    <rPh sb="1" eb="3">
      <t>ヒンモク</t>
    </rPh>
    <rPh sb="9" eb="10">
      <t>エン</t>
    </rPh>
    <rPh sb="13" eb="18">
      <t>８００エン</t>
    </rPh>
    <phoneticPr fontId="22"/>
  </si>
  <si>
    <t>②臨時ごみ</t>
    <rPh sb="1" eb="3">
      <t>リンジ</t>
    </rPh>
    <phoneticPr fontId="22"/>
  </si>
  <si>
    <t>②有料粗大ごみ</t>
    <rPh sb="1" eb="3">
      <t>ユウリョウ</t>
    </rPh>
    <rPh sb="3" eb="5">
      <t>ソダイ</t>
    </rPh>
    <phoneticPr fontId="22"/>
  </si>
  <si>
    <t>　　　　品目ごとに300円から1,800円</t>
    <rPh sb="4" eb="6">
      <t>ヒンモク</t>
    </rPh>
    <rPh sb="12" eb="13">
      <t>エン</t>
    </rPh>
    <rPh sb="20" eb="21">
      <t>エン</t>
    </rPh>
    <phoneticPr fontId="22"/>
  </si>
  <si>
    <t>　5点毎に300円</t>
    <rPh sb="2" eb="3">
      <t>テン</t>
    </rPh>
    <rPh sb="3" eb="4">
      <t>ゴト</t>
    </rPh>
    <rPh sb="8" eb="9">
      <t>エン</t>
    </rPh>
    <phoneticPr fontId="22"/>
  </si>
  <si>
    <t>　　１点につき</t>
    <rPh sb="3" eb="4">
      <t>テン</t>
    </rPh>
    <phoneticPr fontId="22"/>
  </si>
  <si>
    <t>①粗大ごみ</t>
    <rPh sb="1" eb="3">
      <t>ソダイ</t>
    </rPh>
    <phoneticPr fontId="22"/>
  </si>
  <si>
    <t>①有料粗大ごみ</t>
    <rPh sb="1" eb="3">
      <t>ユウリョウ</t>
    </rPh>
    <rPh sb="3" eb="5">
      <t>ソダイ</t>
    </rPh>
    <phoneticPr fontId="22"/>
  </si>
  <si>
    <t>交野市</t>
  </si>
  <si>
    <t>　指定品目　　　　　 300円～1200円</t>
  </si>
  <si>
    <t>　2辺の長さが1m以上　600円、3辺の長さが1m以上　900円</t>
    <rPh sb="2" eb="3">
      <t>ヘン</t>
    </rPh>
    <rPh sb="4" eb="5">
      <t>ナガ</t>
    </rPh>
    <rPh sb="9" eb="11">
      <t>イジョウ</t>
    </rPh>
    <rPh sb="15" eb="16">
      <t>エン</t>
    </rPh>
    <phoneticPr fontId="22"/>
  </si>
  <si>
    <t xml:space="preserve">                             指定品目　　　　　 300円～1200円</t>
    <phoneticPr fontId="22"/>
  </si>
  <si>
    <t>　5点ごと　300円、1辺の長さが1m以上　300円</t>
    <phoneticPr fontId="22"/>
  </si>
  <si>
    <t xml:space="preserve">                             3辺の長さが1m以上　900円</t>
    <phoneticPr fontId="22"/>
  </si>
  <si>
    <t>臨時ごみ（シール制）　基本手数料　　　　 1200円</t>
  </si>
  <si>
    <t>　　　　　　　　　　　　　　 2辺の長さが1m以上　600円</t>
    <phoneticPr fontId="22"/>
  </si>
  <si>
    <t>　指定品目　　　　　 300円～1200円</t>
    <phoneticPr fontId="22"/>
  </si>
  <si>
    <t>（シール制）　　　　　　　　 1辺の長さが1m以上　300円</t>
  </si>
  <si>
    <t>　2辺の長さが1m以上　600円、3辺の長さが1m以上　900円</t>
    <phoneticPr fontId="22"/>
  </si>
  <si>
    <t>四交クリーンセンターへ持込み 5点ごと　　　　　　300円</t>
  </si>
  <si>
    <t>粗大ごみ（シール制）　1辺の長さが1m以上　300円</t>
  </si>
  <si>
    <t>四條畷市</t>
  </si>
  <si>
    <t>　　　　　　　指定袋20L　20円/枚、指定袋10L　10円/枚</t>
    <rPh sb="7" eb="9">
      <t>シテイ</t>
    </rPh>
    <rPh sb="9" eb="10">
      <t>フクロ</t>
    </rPh>
    <rPh sb="16" eb="17">
      <t>エン</t>
    </rPh>
    <rPh sb="18" eb="19">
      <t>マイ</t>
    </rPh>
    <phoneticPr fontId="22"/>
  </si>
  <si>
    <t>　可燃ごみ　　指定袋45L　45円/枚、指定袋30L　30円/枚</t>
    <rPh sb="1" eb="3">
      <t>カネン</t>
    </rPh>
    <rPh sb="7" eb="9">
      <t>シテイ</t>
    </rPh>
    <rPh sb="9" eb="10">
      <t>フクロ</t>
    </rPh>
    <rPh sb="16" eb="17">
      <t>エン</t>
    </rPh>
    <rPh sb="18" eb="19">
      <t>マイ</t>
    </rPh>
    <phoneticPr fontId="22"/>
  </si>
  <si>
    <t>　不燃ごみ　　指定袋45L　500円/枚、指定袋20L　250円/枚</t>
    <rPh sb="1" eb="3">
      <t>フネン</t>
    </rPh>
    <rPh sb="7" eb="9">
      <t>シテイ</t>
    </rPh>
    <rPh sb="9" eb="10">
      <t>フクロ</t>
    </rPh>
    <rPh sb="17" eb="18">
      <t>エン</t>
    </rPh>
    <rPh sb="19" eb="20">
      <t>マイ</t>
    </rPh>
    <phoneticPr fontId="22"/>
  </si>
  <si>
    <t>（シール制）　3辺の長さが3m超過　1,000円</t>
    <rPh sb="4" eb="5">
      <t>セイ</t>
    </rPh>
    <rPh sb="8" eb="9">
      <t>ヘン</t>
    </rPh>
    <rPh sb="10" eb="11">
      <t>ナガ</t>
    </rPh>
    <rPh sb="15" eb="17">
      <t>チョウカ</t>
    </rPh>
    <rPh sb="23" eb="24">
      <t>エン</t>
    </rPh>
    <phoneticPr fontId="22"/>
  </si>
  <si>
    <t>40㎏まで400円　以降従量制10㎏100円</t>
    <rPh sb="8" eb="9">
      <t>エン</t>
    </rPh>
    <rPh sb="10" eb="12">
      <t>イコウ</t>
    </rPh>
    <rPh sb="12" eb="14">
      <t>ジュウリョウ</t>
    </rPh>
    <rPh sb="14" eb="15">
      <t>セイ</t>
    </rPh>
    <rPh sb="21" eb="22">
      <t>エン</t>
    </rPh>
    <phoneticPr fontId="22"/>
  </si>
  <si>
    <t>　粗大ごみ　　3辺の長さが3m以下　500円</t>
    <rPh sb="1" eb="3">
      <t>ソダイ</t>
    </rPh>
    <rPh sb="8" eb="9">
      <t>ヘン</t>
    </rPh>
    <rPh sb="10" eb="11">
      <t>ナガ</t>
    </rPh>
    <rPh sb="15" eb="17">
      <t>イカ</t>
    </rPh>
    <rPh sb="21" eb="22">
      <t>エン</t>
    </rPh>
    <phoneticPr fontId="22"/>
  </si>
  <si>
    <t>泉南市</t>
  </si>
  <si>
    <t>・３辺（幅・奥行き・高さ）の合計が３m以上のもの１個につき800円</t>
    <phoneticPr fontId="22"/>
  </si>
  <si>
    <t>（混合ごみは45ℓのごみ袋５袋で400円）</t>
    <phoneticPr fontId="22"/>
  </si>
  <si>
    <t>・３辺（幅・奥行き・高さ）の合計が３m以下のもの１個につき400円</t>
    <rPh sb="2" eb="3">
      <t>ヘン</t>
    </rPh>
    <rPh sb="4" eb="5">
      <t>ハバ</t>
    </rPh>
    <rPh sb="6" eb="8">
      <t>オクユ</t>
    </rPh>
    <rPh sb="10" eb="11">
      <t>タカ</t>
    </rPh>
    <rPh sb="14" eb="16">
      <t>ゴウケイ</t>
    </rPh>
    <rPh sb="19" eb="21">
      <t>イカ</t>
    </rPh>
    <rPh sb="25" eb="26">
      <t>コ</t>
    </rPh>
    <rPh sb="32" eb="33">
      <t>エン</t>
    </rPh>
    <phoneticPr fontId="23"/>
  </si>
  <si>
    <t>90円/10kg</t>
    <rPh sb="2" eb="3">
      <t>エン</t>
    </rPh>
    <phoneticPr fontId="22"/>
  </si>
  <si>
    <t>粗大ごみ（シール　1枚400円）　</t>
    <rPh sb="0" eb="2">
      <t>ソダイ</t>
    </rPh>
    <rPh sb="10" eb="11">
      <t>マイ</t>
    </rPh>
    <rPh sb="14" eb="15">
      <t>エン</t>
    </rPh>
    <phoneticPr fontId="23"/>
  </si>
  <si>
    <t>東大阪市</t>
  </si>
  <si>
    <t>150円/10kg</t>
  </si>
  <si>
    <t>臨時ごみ　45L相当の容器1個につき130円</t>
    <rPh sb="0" eb="2">
      <t>リンジ</t>
    </rPh>
    <rPh sb="8" eb="10">
      <t>ソウトウ</t>
    </rPh>
    <rPh sb="11" eb="13">
      <t>ヨウキ</t>
    </rPh>
    <rPh sb="14" eb="15">
      <t>コ</t>
    </rPh>
    <rPh sb="21" eb="22">
      <t>エン</t>
    </rPh>
    <phoneticPr fontId="22"/>
  </si>
  <si>
    <t>藤井寺市</t>
  </si>
  <si>
    <t>粗大ごみ（シール制）　300～1,500円</t>
    <rPh sb="0" eb="2">
      <t>ソダイ</t>
    </rPh>
    <rPh sb="8" eb="9">
      <t>セイ</t>
    </rPh>
    <rPh sb="20" eb="21">
      <t>エン</t>
    </rPh>
    <phoneticPr fontId="22"/>
  </si>
  <si>
    <t>　16,300円（2t車ダンプ)、7,000円（軽ﾄﾗｯｸ)</t>
  </si>
  <si>
    <t>臨時ごみ（収集運搬料金＋処分手数料）　</t>
    <rPh sb="0" eb="2">
      <t>リンジ</t>
    </rPh>
    <rPh sb="5" eb="7">
      <t>シュウシュウ</t>
    </rPh>
    <rPh sb="7" eb="9">
      <t>ウンパン</t>
    </rPh>
    <rPh sb="9" eb="11">
      <t>リョウキン</t>
    </rPh>
    <rPh sb="12" eb="14">
      <t>ショブン</t>
    </rPh>
    <rPh sb="14" eb="17">
      <t>テスウリョウ</t>
    </rPh>
    <phoneticPr fontId="22"/>
  </si>
  <si>
    <t>　15L袋（1枚貼付）30円、30L袋（2枚貼付）60円、45L袋（3枚貼付）90円</t>
    <rPh sb="4" eb="5">
      <t>フクロ</t>
    </rPh>
    <rPh sb="7" eb="8">
      <t>マイ</t>
    </rPh>
    <rPh sb="8" eb="10">
      <t>チョウフ</t>
    </rPh>
    <rPh sb="13" eb="14">
      <t>エン</t>
    </rPh>
    <phoneticPr fontId="22"/>
  </si>
  <si>
    <t>　袋1個につき有料普通ごみ処理券（15L券）</t>
    <rPh sb="1" eb="2">
      <t>フクロ</t>
    </rPh>
    <rPh sb="3" eb="4">
      <t>コ</t>
    </rPh>
    <rPh sb="7" eb="9">
      <t>ユウリョウ</t>
    </rPh>
    <rPh sb="9" eb="11">
      <t>フツウ</t>
    </rPh>
    <rPh sb="13" eb="16">
      <t>ショリケン</t>
    </rPh>
    <rPh sb="20" eb="21">
      <t>ケン</t>
    </rPh>
    <phoneticPr fontId="22"/>
  </si>
  <si>
    <t>普通ごみ（シール制）　指定枚数を超えるとき</t>
    <rPh sb="0" eb="2">
      <t>フツウ</t>
    </rPh>
    <rPh sb="8" eb="9">
      <t>セイ</t>
    </rPh>
    <rPh sb="11" eb="13">
      <t>シテイ</t>
    </rPh>
    <rPh sb="13" eb="15">
      <t>マイスウ</t>
    </rPh>
    <rPh sb="16" eb="17">
      <t>コ</t>
    </rPh>
    <phoneticPr fontId="22"/>
  </si>
  <si>
    <t>高石市</t>
  </si>
  <si>
    <t>動物の死体（ペットのみ）1,500円/体</t>
  </si>
  <si>
    <t>60円/10kg(剪定枝)</t>
    <rPh sb="2" eb="3">
      <t>エン</t>
    </rPh>
    <rPh sb="9" eb="12">
      <t>センテイシ</t>
    </rPh>
    <phoneticPr fontId="22"/>
  </si>
  <si>
    <t>臨時ごみ　180円/10kg</t>
    <rPh sb="0" eb="2">
      <t>リンジ</t>
    </rPh>
    <phoneticPr fontId="22"/>
  </si>
  <si>
    <t>摂津市</t>
  </si>
  <si>
    <t>　　　1点につき2,250円を超えない範囲内で規則で定める額。</t>
    <phoneticPr fontId="22"/>
  </si>
  <si>
    <t>　　　数が5点を超えるもの。</t>
    <phoneticPr fontId="22"/>
  </si>
  <si>
    <t>随時：臨時で申込のあったもの又は1回に排出する粗大ごみの点</t>
    <phoneticPr fontId="22"/>
  </si>
  <si>
    <t>　　　1点につき1,500円を超えない範囲内で規則で定める額。</t>
    <phoneticPr fontId="22"/>
  </si>
  <si>
    <t>犬猫等の死体　一頭につき500円</t>
    <rPh sb="0" eb="2">
      <t>イヌネコ</t>
    </rPh>
    <rPh sb="2" eb="3">
      <t>トウ</t>
    </rPh>
    <rPh sb="4" eb="6">
      <t>シタイ</t>
    </rPh>
    <rPh sb="7" eb="9">
      <t>イットウ</t>
    </rPh>
    <rPh sb="15" eb="16">
      <t>エン</t>
    </rPh>
    <phoneticPr fontId="22"/>
  </si>
  <si>
    <t>定時：1回に排出する粗大ごみの点数が5点以内のもの。</t>
    <rPh sb="0" eb="2">
      <t>テイジ</t>
    </rPh>
    <rPh sb="6" eb="8">
      <t>ハイシュツ</t>
    </rPh>
    <rPh sb="10" eb="12">
      <t>ソダイ</t>
    </rPh>
    <rPh sb="15" eb="17">
      <t>テンスウ</t>
    </rPh>
    <rPh sb="19" eb="20">
      <t>テン</t>
    </rPh>
    <rPh sb="20" eb="22">
      <t>イナイ</t>
    </rPh>
    <phoneticPr fontId="22"/>
  </si>
  <si>
    <t>90円/10kg</t>
  </si>
  <si>
    <t>粗大ごみ（シール制）　</t>
    <rPh sb="0" eb="2">
      <t>ソダイ</t>
    </rPh>
    <phoneticPr fontId="22"/>
  </si>
  <si>
    <t>2tダンプ1台　16,000円　　2tダンプ半分　8,000円</t>
    <phoneticPr fontId="22"/>
  </si>
  <si>
    <t>臨時ごみ　800円/㎥または100kg</t>
    <rPh sb="0" eb="2">
      <t>リンジ</t>
    </rPh>
    <rPh sb="8" eb="9">
      <t>エン</t>
    </rPh>
    <phoneticPr fontId="22"/>
  </si>
  <si>
    <t>羽曳野市</t>
  </si>
  <si>
    <t>臨時ごみ　2,000円/㎥</t>
    <rPh sb="0" eb="2">
      <t>リンジ</t>
    </rPh>
    <rPh sb="10" eb="11">
      <t>エン</t>
    </rPh>
    <phoneticPr fontId="22"/>
  </si>
  <si>
    <t>柏原市</t>
  </si>
  <si>
    <t>　　　　　　　　　長辺1.5mを超え3m以下は2枚）</t>
  </si>
  <si>
    <t>　大型ごみ　　　　シール1枚314円（長辺1.5mまでシール1枚、</t>
    <rPh sb="1" eb="3">
      <t>オオガタ</t>
    </rPh>
    <phoneticPr fontId="24"/>
  </si>
  <si>
    <t>　　　　　　　　　ともに5枚単位で販売</t>
    <rPh sb="13" eb="14">
      <t>マイ</t>
    </rPh>
    <rPh sb="14" eb="16">
      <t>タンイ</t>
    </rPh>
    <rPh sb="17" eb="19">
      <t>ハンバイ</t>
    </rPh>
    <phoneticPr fontId="24"/>
  </si>
  <si>
    <t>　不燃ごみ　　　　30L袋　1枚あたり157.2円、20L袋　1枚あたり104.8円　</t>
    <rPh sb="1" eb="3">
      <t>フネン</t>
    </rPh>
    <phoneticPr fontId="24"/>
  </si>
  <si>
    <t>　　　　　　　　　いずれも10枚単位で販売</t>
  </si>
  <si>
    <t>　　　　　　　　　20L袋　1枚あたり41.8円</t>
  </si>
  <si>
    <t>　　　　　　　　　40L袋　1枚あたり83.6円、30L袋　1枚あたり62.8円、</t>
    <rPh sb="12" eb="13">
      <t>ブクロ</t>
    </rPh>
    <rPh sb="15" eb="16">
      <t>マイ</t>
    </rPh>
    <rPh sb="23" eb="24">
      <t>エン</t>
    </rPh>
    <rPh sb="28" eb="29">
      <t>フクロ</t>
    </rPh>
    <rPh sb="31" eb="32">
      <t>マイ</t>
    </rPh>
    <rPh sb="39" eb="40">
      <t>エン</t>
    </rPh>
    <phoneticPr fontId="24"/>
  </si>
  <si>
    <t>特定処理困難物(スプリング入りマットレス)　2,080円/個</t>
  </si>
  <si>
    <t>　燃えるごみ　　　指定袋の無料配布枚数を超えるとき</t>
    <rPh sb="1" eb="2">
      <t>モ</t>
    </rPh>
    <rPh sb="9" eb="11">
      <t>シテイ</t>
    </rPh>
    <rPh sb="11" eb="12">
      <t>フクロ</t>
    </rPh>
    <rPh sb="13" eb="15">
      <t>ムリョウ</t>
    </rPh>
    <rPh sb="15" eb="17">
      <t>ハイフ</t>
    </rPh>
    <rPh sb="17" eb="19">
      <t>マイスウ</t>
    </rPh>
    <rPh sb="20" eb="21">
      <t>コ</t>
    </rPh>
    <phoneticPr fontId="24"/>
  </si>
  <si>
    <t>特定家庭用機器　1,910円/台（ただし、170L超の冷蔵庫 2,770円/台）</t>
    <rPh sb="0" eb="2">
      <t>トクテイ</t>
    </rPh>
    <rPh sb="2" eb="5">
      <t>カテイヨウ</t>
    </rPh>
    <rPh sb="5" eb="7">
      <t>キキ</t>
    </rPh>
    <rPh sb="15" eb="16">
      <t>ダイ</t>
    </rPh>
    <rPh sb="25" eb="26">
      <t>チョウ</t>
    </rPh>
    <rPh sb="38" eb="39">
      <t>ダイ</t>
    </rPh>
    <phoneticPr fontId="24"/>
  </si>
  <si>
    <t>指定ごみ袋</t>
    <rPh sb="0" eb="2">
      <t>シテイ</t>
    </rPh>
    <rPh sb="4" eb="5">
      <t>ブクロ</t>
    </rPh>
    <phoneticPr fontId="24"/>
  </si>
  <si>
    <t>動物の死体(個別火葬)　8,410円/体</t>
    <rPh sb="0" eb="2">
      <t>ドウブツ</t>
    </rPh>
    <rPh sb="3" eb="5">
      <t>シタイ</t>
    </rPh>
    <rPh sb="6" eb="8">
      <t>コベツ</t>
    </rPh>
    <rPh sb="8" eb="10">
      <t>カソウ</t>
    </rPh>
    <rPh sb="17" eb="18">
      <t>エン</t>
    </rPh>
    <rPh sb="19" eb="20">
      <t>タイ</t>
    </rPh>
    <phoneticPr fontId="25"/>
  </si>
  <si>
    <t>動物の死体(合同火葬)　  990円/体</t>
    <rPh sb="0" eb="2">
      <t>ドウブツ</t>
    </rPh>
    <rPh sb="3" eb="5">
      <t>シタイ</t>
    </rPh>
    <rPh sb="6" eb="8">
      <t>ゴウドウ</t>
    </rPh>
    <rPh sb="8" eb="10">
      <t>カソウ</t>
    </rPh>
    <rPh sb="17" eb="18">
      <t>エン</t>
    </rPh>
    <rPh sb="19" eb="20">
      <t>タイ</t>
    </rPh>
    <phoneticPr fontId="25"/>
  </si>
  <si>
    <t>特定処理困難物(スプリング入りマットレス)　3,340円/個</t>
    <rPh sb="0" eb="2">
      <t>トクテイ</t>
    </rPh>
    <rPh sb="2" eb="4">
      <t>ショリ</t>
    </rPh>
    <rPh sb="4" eb="7">
      <t>コンナンブツ</t>
    </rPh>
    <rPh sb="13" eb="14">
      <t>イ</t>
    </rPh>
    <rPh sb="27" eb="28">
      <t>エン</t>
    </rPh>
    <rPh sb="29" eb="30">
      <t>コ</t>
    </rPh>
    <phoneticPr fontId="24"/>
  </si>
  <si>
    <t>下記品目を搬入する場合、上記手数料に下記手数料を加算</t>
    <rPh sb="0" eb="2">
      <t>カキ</t>
    </rPh>
    <rPh sb="2" eb="4">
      <t>ヒンモク</t>
    </rPh>
    <rPh sb="5" eb="7">
      <t>ハンニュウ</t>
    </rPh>
    <rPh sb="9" eb="11">
      <t>バアイ</t>
    </rPh>
    <rPh sb="24" eb="26">
      <t>カサン</t>
    </rPh>
    <phoneticPr fontId="24"/>
  </si>
  <si>
    <t>特定家庭用機器　3,670円(ただし、170L超の冷蔵庫　5,240円/台)</t>
    <rPh sb="0" eb="2">
      <t>トクテイ</t>
    </rPh>
    <rPh sb="2" eb="5">
      <t>カテイヨウ</t>
    </rPh>
    <rPh sb="5" eb="7">
      <t>キキ</t>
    </rPh>
    <rPh sb="13" eb="14">
      <t>エン</t>
    </rPh>
    <rPh sb="23" eb="24">
      <t>チョウ</t>
    </rPh>
    <rPh sb="25" eb="28">
      <t>レイゾウコ</t>
    </rPh>
    <rPh sb="34" eb="35">
      <t>エン</t>
    </rPh>
    <rPh sb="36" eb="37">
      <t>ダイ</t>
    </rPh>
    <phoneticPr fontId="24"/>
  </si>
  <si>
    <t>得た額)</t>
    <rPh sb="0" eb="1">
      <t>エ</t>
    </rPh>
    <rPh sb="2" eb="3">
      <t>ガク</t>
    </rPh>
    <phoneticPr fontId="24"/>
  </si>
  <si>
    <t>動物の死体(合同火葬)　2,100円/体　動物の死体(個別火葬)　9,520円/体</t>
    <rPh sb="27" eb="29">
      <t>コベツ</t>
    </rPh>
    <rPh sb="29" eb="31">
      <t>カソウ</t>
    </rPh>
    <rPh sb="38" eb="39">
      <t>エン</t>
    </rPh>
    <rPh sb="40" eb="41">
      <t>タイ</t>
    </rPh>
    <phoneticPr fontId="24"/>
  </si>
  <si>
    <t>62.854円/10kg(10円未満に端数があるときは、これを四捨五入して</t>
    <rPh sb="6" eb="7">
      <t>エン</t>
    </rPh>
    <rPh sb="15" eb="16">
      <t>エン</t>
    </rPh>
    <rPh sb="16" eb="18">
      <t>ミマン</t>
    </rPh>
    <rPh sb="19" eb="21">
      <t>ハスウ</t>
    </rPh>
    <rPh sb="31" eb="35">
      <t>シシャゴニュウ</t>
    </rPh>
    <phoneticPr fontId="25"/>
  </si>
  <si>
    <t>臨時収集　2,520円/㎥ 　</t>
    <rPh sb="0" eb="2">
      <t>リンジ</t>
    </rPh>
    <rPh sb="2" eb="4">
      <t>シュウシュウ</t>
    </rPh>
    <rPh sb="10" eb="11">
      <t>エン</t>
    </rPh>
    <phoneticPr fontId="25"/>
  </si>
  <si>
    <t>臨時収集</t>
    <rPh sb="0" eb="2">
      <t>リンジ</t>
    </rPh>
    <rPh sb="2" eb="4">
      <t>シュウシュウ</t>
    </rPh>
    <phoneticPr fontId="24"/>
  </si>
  <si>
    <t>箕面市</t>
  </si>
  <si>
    <t xml:space="preserve">                    45L 45円/枚</t>
    <phoneticPr fontId="22"/>
  </si>
  <si>
    <t>日常ごみ 有料指定袋 5L 5円/枚、10L 10円/枚、20L 20円/枚、30L 30円/枚</t>
    <phoneticPr fontId="22"/>
  </si>
  <si>
    <t>粗大ごみ（シール制）　300～1,500円</t>
  </si>
  <si>
    <t>※2t車1台に満たない量は、額を査定する。</t>
    <rPh sb="3" eb="4">
      <t>シャ</t>
    </rPh>
    <rPh sb="5" eb="6">
      <t>ダイ</t>
    </rPh>
    <rPh sb="7" eb="8">
      <t>ミ</t>
    </rPh>
    <rPh sb="11" eb="12">
      <t>リョウ</t>
    </rPh>
    <rPh sb="14" eb="15">
      <t>ガク</t>
    </rPh>
    <rPh sb="16" eb="18">
      <t>サテイ</t>
    </rPh>
    <phoneticPr fontId="22"/>
  </si>
  <si>
    <t>内訳：収集運搬料金8,800円　処分手数料7,500円</t>
    <rPh sb="0" eb="2">
      <t>ウチワケ</t>
    </rPh>
    <rPh sb="3" eb="5">
      <t>シュウシュウ</t>
    </rPh>
    <rPh sb="5" eb="7">
      <t>ウンパン</t>
    </rPh>
    <rPh sb="7" eb="9">
      <t>リョウキン</t>
    </rPh>
    <rPh sb="14" eb="15">
      <t>エン</t>
    </rPh>
    <rPh sb="16" eb="18">
      <t>ショブン</t>
    </rPh>
    <rPh sb="18" eb="21">
      <t>テスウリョウ</t>
    </rPh>
    <rPh sb="26" eb="27">
      <t>エン</t>
    </rPh>
    <phoneticPr fontId="22"/>
  </si>
  <si>
    <t>臨時ごみ　許可業者が収集、2t車1台につき16,300円</t>
    <rPh sb="0" eb="2">
      <t>リンジ</t>
    </rPh>
    <rPh sb="5" eb="7">
      <t>キョカ</t>
    </rPh>
    <rPh sb="7" eb="9">
      <t>ギョウシャ</t>
    </rPh>
    <rPh sb="10" eb="12">
      <t>シュウシュウ</t>
    </rPh>
    <rPh sb="15" eb="16">
      <t>シャ</t>
    </rPh>
    <rPh sb="17" eb="18">
      <t>ダイ</t>
    </rPh>
    <rPh sb="27" eb="28">
      <t>エン</t>
    </rPh>
    <phoneticPr fontId="22"/>
  </si>
  <si>
    <t>和泉市</t>
  </si>
  <si>
    <t>3辺の長さの合計が3m以上のもの600円</t>
    <rPh sb="3" eb="4">
      <t>ナガ</t>
    </rPh>
    <rPh sb="11" eb="13">
      <t>イジョウ</t>
    </rPh>
    <rPh sb="19" eb="20">
      <t>エン</t>
    </rPh>
    <phoneticPr fontId="22"/>
  </si>
  <si>
    <t>最大の辺が30㎝を超えかつ3辺の長さの合計が3m未満のもの300円</t>
    <rPh sb="0" eb="2">
      <t>サイダイ</t>
    </rPh>
    <rPh sb="3" eb="4">
      <t>ヘン</t>
    </rPh>
    <rPh sb="9" eb="10">
      <t>コ</t>
    </rPh>
    <rPh sb="14" eb="15">
      <t>ヘン</t>
    </rPh>
    <rPh sb="16" eb="17">
      <t>ナガ</t>
    </rPh>
    <rPh sb="19" eb="21">
      <t>ゴウケイ</t>
    </rPh>
    <rPh sb="24" eb="26">
      <t>ミマン</t>
    </rPh>
    <rPh sb="32" eb="33">
      <t>エン</t>
    </rPh>
    <phoneticPr fontId="22"/>
  </si>
  <si>
    <t>粗大ごみ（シール制）30㎝未満無料</t>
    <rPh sb="0" eb="2">
      <t>ソダイ</t>
    </rPh>
    <rPh sb="8" eb="9">
      <t>セイ</t>
    </rPh>
    <rPh sb="13" eb="15">
      <t>ミマン</t>
    </rPh>
    <rPh sb="15" eb="17">
      <t>ムリョウ</t>
    </rPh>
    <phoneticPr fontId="22"/>
  </si>
  <si>
    <t>軽四トラック満載で 6,000円、パッカー車満載で18,000円</t>
    <rPh sb="0" eb="1">
      <t>ケイ</t>
    </rPh>
    <rPh sb="1" eb="2">
      <t>4</t>
    </rPh>
    <rPh sb="6" eb="8">
      <t>マンサイ</t>
    </rPh>
    <rPh sb="15" eb="16">
      <t>エン</t>
    </rPh>
    <phoneticPr fontId="22"/>
  </si>
  <si>
    <t>臨時（引越し）ごみ2t車（オープン）満載で 12,000円</t>
    <rPh sb="0" eb="2">
      <t>リンジ</t>
    </rPh>
    <rPh sb="3" eb="5">
      <t>ヒッコ</t>
    </rPh>
    <rPh sb="11" eb="12">
      <t>クルマ</t>
    </rPh>
    <rPh sb="18" eb="20">
      <t>マンサイ</t>
    </rPh>
    <rPh sb="28" eb="29">
      <t>エン</t>
    </rPh>
    <phoneticPr fontId="22"/>
  </si>
  <si>
    <t>大東市</t>
  </si>
  <si>
    <t>臨時ごみ　500円/100kg</t>
    <rPh sb="0" eb="2">
      <t>リンジ</t>
    </rPh>
    <rPh sb="8" eb="9">
      <t>エン</t>
    </rPh>
    <phoneticPr fontId="22"/>
  </si>
  <si>
    <t>松原市</t>
  </si>
  <si>
    <t>臨時収集　6,000円（２t車荷台の1/4の嵩当り）</t>
    <rPh sb="0" eb="2">
      <t>リンジ</t>
    </rPh>
    <rPh sb="2" eb="4">
      <t>シュウシュウ</t>
    </rPh>
    <phoneticPr fontId="22"/>
  </si>
  <si>
    <t>もえないごみ・粗大ごみ　500円/枚</t>
    <rPh sb="7" eb="9">
      <t>ソダイ</t>
    </rPh>
    <rPh sb="15" eb="16">
      <t>エン</t>
    </rPh>
    <rPh sb="17" eb="18">
      <t>マイ</t>
    </rPh>
    <phoneticPr fontId="22"/>
  </si>
  <si>
    <t>もえるごみ　30L用50円/枚、45L用100円/枚</t>
    <rPh sb="9" eb="10">
      <t>ヨウ</t>
    </rPh>
    <rPh sb="12" eb="13">
      <t>エン</t>
    </rPh>
    <rPh sb="14" eb="15">
      <t>マイ</t>
    </rPh>
    <rPh sb="19" eb="20">
      <t>ヨウ</t>
    </rPh>
    <rPh sb="23" eb="24">
      <t>エン</t>
    </rPh>
    <rPh sb="25" eb="26">
      <t>マイ</t>
    </rPh>
    <phoneticPr fontId="22"/>
  </si>
  <si>
    <t>指定枚数（シール）を超える場合</t>
    <rPh sb="0" eb="2">
      <t>シテイ</t>
    </rPh>
    <rPh sb="2" eb="4">
      <t>マイスウ</t>
    </rPh>
    <rPh sb="10" eb="11">
      <t>コ</t>
    </rPh>
    <rPh sb="13" eb="15">
      <t>バアイ</t>
    </rPh>
    <phoneticPr fontId="22"/>
  </si>
  <si>
    <t>動物の死体  500円/個</t>
  </si>
  <si>
    <t>動物の死体  1,000円/個</t>
  </si>
  <si>
    <t>130円/10kg</t>
    <rPh sb="3" eb="4">
      <t>エン</t>
    </rPh>
    <phoneticPr fontId="22"/>
  </si>
  <si>
    <t>臨時ごみ　270円/10kg</t>
    <rPh sb="0" eb="2">
      <t>リンジ</t>
    </rPh>
    <rPh sb="8" eb="9">
      <t>エン</t>
    </rPh>
    <phoneticPr fontId="22"/>
  </si>
  <si>
    <t>寝屋川市</t>
  </si>
  <si>
    <t>臨時ごみ　100kgまで2,540円、100kgを超える10kgごと150円</t>
    <rPh sb="0" eb="2">
      <t>リンジ</t>
    </rPh>
    <rPh sb="17" eb="18">
      <t>エン</t>
    </rPh>
    <phoneticPr fontId="22"/>
  </si>
  <si>
    <t>粗大ごみ　500円/枚</t>
    <rPh sb="0" eb="2">
      <t>ソダイ</t>
    </rPh>
    <rPh sb="8" eb="9">
      <t>エン</t>
    </rPh>
    <rPh sb="10" eb="11">
      <t>マイ</t>
    </rPh>
    <phoneticPr fontId="22"/>
  </si>
  <si>
    <t>富田林市</t>
  </si>
  <si>
    <t>　12,000円（2t車1車）、6,000円（軽四輪車1車）</t>
    <rPh sb="7" eb="8">
      <t>エン</t>
    </rPh>
    <rPh sb="11" eb="12">
      <t>シャ</t>
    </rPh>
    <rPh sb="13" eb="14">
      <t>シャ</t>
    </rPh>
    <rPh sb="21" eb="22">
      <t>エン</t>
    </rPh>
    <rPh sb="23" eb="24">
      <t>ケイ</t>
    </rPh>
    <rPh sb="24" eb="25">
      <t>ヨン</t>
    </rPh>
    <rPh sb="25" eb="26">
      <t>ワ</t>
    </rPh>
    <rPh sb="26" eb="27">
      <t>シャ</t>
    </rPh>
    <rPh sb="28" eb="29">
      <t>シャ</t>
    </rPh>
    <phoneticPr fontId="22"/>
  </si>
  <si>
    <t>　45L袋1個又は3辺の長さの合計が3m未満のもの1個　500円</t>
    <rPh sb="4" eb="5">
      <t>フクロ</t>
    </rPh>
    <rPh sb="6" eb="7">
      <t>コ</t>
    </rPh>
    <rPh sb="7" eb="8">
      <t>マタ</t>
    </rPh>
    <rPh sb="10" eb="11">
      <t>ヘン</t>
    </rPh>
    <rPh sb="12" eb="13">
      <t>ナガ</t>
    </rPh>
    <rPh sb="15" eb="17">
      <t>ゴウケイ</t>
    </rPh>
    <phoneticPr fontId="22"/>
  </si>
  <si>
    <t>　3辺の長さの合計が3m以上のもの1個　1,000円</t>
    <rPh sb="7" eb="9">
      <t>ゴウケイ</t>
    </rPh>
    <rPh sb="12" eb="14">
      <t>イジョウ</t>
    </rPh>
    <rPh sb="18" eb="19">
      <t>コ</t>
    </rPh>
    <phoneticPr fontId="22"/>
  </si>
  <si>
    <t>粗大ごみ（不燃ごみを含む。）の処理　</t>
    <rPh sb="0" eb="2">
      <t>ソダイ</t>
    </rPh>
    <rPh sb="5" eb="7">
      <t>フネン</t>
    </rPh>
    <rPh sb="10" eb="11">
      <t>フク</t>
    </rPh>
    <rPh sb="15" eb="17">
      <t>ショリ</t>
    </rPh>
    <phoneticPr fontId="22"/>
  </si>
  <si>
    <t>　30L用指定袋1個30円  10L用指定袋1個10円</t>
  </si>
  <si>
    <t>　50L用指定袋1個50円　20L用指定袋1個20円</t>
  </si>
  <si>
    <t>55kg未満500円、以後10㎏増すごとに100円加算</t>
  </si>
  <si>
    <t>泉佐野市</t>
  </si>
  <si>
    <r>
      <t>臨時ごみ　</t>
    </r>
    <r>
      <rPr>
        <sz val="9"/>
        <rFont val="ＭＳ ゴシック"/>
        <family val="3"/>
        <charset val="128"/>
      </rPr>
      <t>20,000</t>
    </r>
    <r>
      <rPr>
        <sz val="9"/>
        <rFont val="DejaVu Sans"/>
        <family val="2"/>
      </rPr>
      <t>円</t>
    </r>
    <r>
      <rPr>
        <sz val="9"/>
        <rFont val="ＭＳ ゴシック"/>
        <family val="3"/>
        <charset val="128"/>
      </rPr>
      <t>/</t>
    </r>
    <r>
      <rPr>
        <sz val="9"/>
        <rFont val="DejaVu Sans"/>
        <family val="2"/>
      </rPr>
      <t>２トン車１台</t>
    </r>
  </si>
  <si>
    <r>
      <t>100</t>
    </r>
    <r>
      <rPr>
        <sz val="9"/>
        <rFont val="DejaVu Sans"/>
        <family val="2"/>
      </rPr>
      <t>円</t>
    </r>
    <r>
      <rPr>
        <sz val="9"/>
        <rFont val="ＭＳ ゴシック"/>
        <family val="3"/>
        <charset val="128"/>
      </rPr>
      <t>/10kg</t>
    </r>
    <r>
      <rPr>
        <sz val="9"/>
        <rFont val="DejaVu Sans"/>
        <family val="2"/>
      </rPr>
      <t>（破砕及び選別を伴わない場合）</t>
    </r>
  </si>
  <si>
    <r>
      <rPr>
        <sz val="9"/>
        <rFont val="ＭＳ Ｐゴシック"/>
        <family val="3"/>
        <charset val="128"/>
      </rPr>
      <t>※ただし、３辺の長さの合計が３メートルを超えるものについては</t>
    </r>
    <r>
      <rPr>
        <sz val="9"/>
        <rFont val="ＭＳ ゴシック"/>
        <family val="3"/>
        <charset val="128"/>
      </rPr>
      <t>800</t>
    </r>
    <r>
      <rPr>
        <sz val="9"/>
        <rFont val="ＭＳ Ｐゴシック"/>
        <family val="3"/>
        <charset val="128"/>
      </rPr>
      <t>円</t>
    </r>
    <r>
      <rPr>
        <sz val="9"/>
        <rFont val="ＭＳ ゴシック"/>
        <family val="3"/>
        <charset val="128"/>
      </rPr>
      <t>/</t>
    </r>
    <r>
      <rPr>
        <sz val="9"/>
        <rFont val="ＭＳ Ｐゴシック"/>
        <family val="3"/>
        <charset val="128"/>
      </rPr>
      <t>点</t>
    </r>
    <phoneticPr fontId="22"/>
  </si>
  <si>
    <r>
      <t>200</t>
    </r>
    <r>
      <rPr>
        <sz val="9"/>
        <rFont val="DejaVu Sans"/>
        <family val="2"/>
      </rPr>
      <t>円</t>
    </r>
    <r>
      <rPr>
        <sz val="9"/>
        <rFont val="ＭＳ ゴシック"/>
        <family val="3"/>
        <charset val="128"/>
      </rPr>
      <t>/10kg</t>
    </r>
    <r>
      <rPr>
        <sz val="9"/>
        <rFont val="DejaVu Sans"/>
        <family val="2"/>
      </rPr>
      <t>（破砕及び選別を伴う場合）</t>
    </r>
  </si>
  <si>
    <r>
      <t>粗大ごみ　</t>
    </r>
    <r>
      <rPr>
        <sz val="9"/>
        <rFont val="ＭＳ ゴシック"/>
        <family val="3"/>
        <charset val="128"/>
      </rPr>
      <t>400</t>
    </r>
    <r>
      <rPr>
        <sz val="9"/>
        <rFont val="DejaVu Sans"/>
        <family val="2"/>
      </rPr>
      <t>円</t>
    </r>
    <r>
      <rPr>
        <sz val="9"/>
        <rFont val="ＭＳ ゴシック"/>
        <family val="3"/>
        <charset val="128"/>
      </rPr>
      <t>/</t>
    </r>
    <r>
      <rPr>
        <sz val="9"/>
        <rFont val="DejaVu Sans"/>
        <family val="2"/>
      </rPr>
      <t>点</t>
    </r>
  </si>
  <si>
    <t>　　　　　 10,000円/体（飼養者不明のもの除く、収骨を行う場合）</t>
    <phoneticPr fontId="22"/>
  </si>
  <si>
    <t>動物の死体  2,500円/体（飼養者不明のもの除く、収骨を行わない場合）</t>
    <rPh sb="0" eb="2">
      <t>ドウブツ</t>
    </rPh>
    <rPh sb="3" eb="5">
      <t>シタイ</t>
    </rPh>
    <rPh sb="14" eb="15">
      <t>タイ</t>
    </rPh>
    <phoneticPr fontId="22"/>
  </si>
  <si>
    <t>動物の死体  3,000円/体（飼養者不明のもの除く、収集・運搬・処分）</t>
    <rPh sb="0" eb="2">
      <t>ドウブツ</t>
    </rPh>
    <rPh sb="3" eb="5">
      <t>シタイ</t>
    </rPh>
    <rPh sb="14" eb="15">
      <t>タイ</t>
    </rPh>
    <rPh sb="27" eb="29">
      <t>シュウシュウ</t>
    </rPh>
    <rPh sb="30" eb="32">
      <t>ウンパン</t>
    </rPh>
    <rPh sb="33" eb="35">
      <t>ショブン</t>
    </rPh>
    <phoneticPr fontId="22"/>
  </si>
  <si>
    <t>スプリング入りマットレス　500円/1枚</t>
    <rPh sb="5" eb="6">
      <t>イ</t>
    </rPh>
    <rPh sb="16" eb="17">
      <t>エン</t>
    </rPh>
    <rPh sb="19" eb="20">
      <t>マイ</t>
    </rPh>
    <phoneticPr fontId="22"/>
  </si>
  <si>
    <t>スプリング入りマットレス　800円/1枚　（収集・運搬・処分）</t>
    <rPh sb="5" eb="6">
      <t>イ</t>
    </rPh>
    <rPh sb="16" eb="17">
      <t>エン</t>
    </rPh>
    <rPh sb="19" eb="20">
      <t>マイ</t>
    </rPh>
    <phoneticPr fontId="22"/>
  </si>
  <si>
    <t>臨時ごみ（一度に大量に出るごみ）　240円/10kg　（収集・運搬・処分）</t>
    <rPh sb="0" eb="2">
      <t>リンジ</t>
    </rPh>
    <rPh sb="5" eb="7">
      <t>イチド</t>
    </rPh>
    <rPh sb="8" eb="10">
      <t>タイリョウ</t>
    </rPh>
    <rPh sb="11" eb="12">
      <t>デ</t>
    </rPh>
    <rPh sb="20" eb="21">
      <t>エン</t>
    </rPh>
    <phoneticPr fontId="22"/>
  </si>
  <si>
    <t>大型ごみ　品目ごと/円（300～1,800円）</t>
  </si>
  <si>
    <t>動物の死体  1,200円/体（ペットのみ）</t>
  </si>
  <si>
    <t>　または1.5m以下のひもくくりのものを1点とする。</t>
  </si>
  <si>
    <t>　　　　　　品目ごと/円（300～1,800円）</t>
  </si>
  <si>
    <t>　45L以下の袋、3辺の合計が1.3m以内の段ボール箱、</t>
  </si>
  <si>
    <t>臨時ごみ　　基本料金 1,200円/回</t>
  </si>
  <si>
    <t>粗ごみ　300円/5点</t>
  </si>
  <si>
    <t>大型ごみ　　品目ごと/円（300～1,800円）</t>
  </si>
  <si>
    <t>動物の死体　3,000円/匹（ペットのみ）</t>
    <rPh sb="0" eb="2">
      <t>ドウブツ</t>
    </rPh>
    <rPh sb="3" eb="5">
      <t>シタイ</t>
    </rPh>
    <rPh sb="11" eb="12">
      <t>エン</t>
    </rPh>
    <rPh sb="13" eb="14">
      <t>ピキ</t>
    </rPh>
    <phoneticPr fontId="22"/>
  </si>
  <si>
    <t>動物の死体　3,500円/匹（ペットのみ）</t>
    <rPh sb="0" eb="2">
      <t>ドウブツ</t>
    </rPh>
    <rPh sb="3" eb="5">
      <t>シタイ</t>
    </rPh>
    <rPh sb="11" eb="12">
      <t>エン</t>
    </rPh>
    <rPh sb="13" eb="14">
      <t>ピキ</t>
    </rPh>
    <phoneticPr fontId="22"/>
  </si>
  <si>
    <t>　規則で定めるもの1点1,800円以内で品目ごとに規則で定める額</t>
    <phoneticPr fontId="22"/>
  </si>
  <si>
    <t>多量排出ごみ　　  8,000円/1台　2台目以降4,000円</t>
    <rPh sb="0" eb="2">
      <t>タリョウ</t>
    </rPh>
    <rPh sb="2" eb="4">
      <t>ハイシュツ</t>
    </rPh>
    <rPh sb="15" eb="16">
      <t>エン</t>
    </rPh>
    <rPh sb="18" eb="19">
      <t>ダイ</t>
    </rPh>
    <rPh sb="21" eb="25">
      <t>ダイメイコウ</t>
    </rPh>
    <rPh sb="30" eb="31">
      <t>エン</t>
    </rPh>
    <phoneticPr fontId="22"/>
  </si>
  <si>
    <t>粗大ごみ（処理券制） 規則で定めるもの以外 300円/10kg</t>
    <rPh sb="0" eb="2">
      <t>ソダイ</t>
    </rPh>
    <phoneticPr fontId="22"/>
  </si>
  <si>
    <t>　　　　　　　　　　規則で定めるもの　　　300円～1,800円</t>
    <rPh sb="31" eb="32">
      <t>エン</t>
    </rPh>
    <phoneticPr fontId="22"/>
  </si>
  <si>
    <t>可燃ごみ　 90円/10㎏</t>
    <rPh sb="0" eb="2">
      <t>カネン</t>
    </rPh>
    <rPh sb="8" eb="9">
      <t>エン</t>
    </rPh>
    <phoneticPr fontId="22"/>
  </si>
  <si>
    <t>粗大ごみ（処理券制）規則で定めるもの以外　300円/10㎏</t>
    <rPh sb="0" eb="2">
      <t>ソダイ</t>
    </rPh>
    <rPh sb="5" eb="7">
      <t>ショリ</t>
    </rPh>
    <rPh sb="7" eb="8">
      <t>ケン</t>
    </rPh>
    <rPh sb="8" eb="9">
      <t>セイ</t>
    </rPh>
    <rPh sb="10" eb="12">
      <t>キソク</t>
    </rPh>
    <rPh sb="13" eb="14">
      <t>サダ</t>
    </rPh>
    <rPh sb="18" eb="20">
      <t>イガイ</t>
    </rPh>
    <rPh sb="24" eb="25">
      <t>エン</t>
    </rPh>
    <phoneticPr fontId="22"/>
  </si>
  <si>
    <t>守口市</t>
  </si>
  <si>
    <t>　　　　　　</t>
    <phoneticPr fontId="22"/>
  </si>
  <si>
    <t xml:space="preserve">        　　指定袋20L　10円/枚</t>
    <phoneticPr fontId="22"/>
  </si>
  <si>
    <t>可燃ごみ　　指定袋45L　20円/枚、指定袋30L　15円/枚</t>
    <rPh sb="17" eb="18">
      <t>マイ</t>
    </rPh>
    <phoneticPr fontId="22"/>
  </si>
  <si>
    <t>不燃ごみ　　指定袋45L　500円/枚、指定袋20L　250円/枚</t>
    <rPh sb="0" eb="2">
      <t>フネン</t>
    </rPh>
    <rPh sb="6" eb="8">
      <t>シテイ</t>
    </rPh>
    <rPh sb="8" eb="9">
      <t>ブクロ</t>
    </rPh>
    <rPh sb="16" eb="17">
      <t>エン</t>
    </rPh>
    <phoneticPr fontId="22"/>
  </si>
  <si>
    <t>70kgを越える場合、10kg毎に120円加算</t>
    <rPh sb="5" eb="6">
      <t>コ</t>
    </rPh>
    <rPh sb="8" eb="10">
      <t>バアイ</t>
    </rPh>
    <rPh sb="15" eb="16">
      <t>マイ</t>
    </rPh>
    <rPh sb="20" eb="21">
      <t>エン</t>
    </rPh>
    <rPh sb="21" eb="23">
      <t>カサン</t>
    </rPh>
    <phoneticPr fontId="22"/>
  </si>
  <si>
    <t>　　　　　　　　　　　　3辺の長さが3m超過　1,000円</t>
    <rPh sb="20" eb="22">
      <t>チョウカ</t>
    </rPh>
    <phoneticPr fontId="22"/>
  </si>
  <si>
    <t>70kg以下は一律1,000円</t>
    <rPh sb="7" eb="9">
      <t>イチリツ</t>
    </rPh>
    <rPh sb="14" eb="15">
      <t>エン</t>
    </rPh>
    <phoneticPr fontId="22"/>
  </si>
  <si>
    <t>粗大ごみ（シール制）　　3辺の長さが3m以下　  500円</t>
    <rPh sb="0" eb="2">
      <t>ソダイ</t>
    </rPh>
    <rPh sb="13" eb="14">
      <t>ヘン</t>
    </rPh>
    <rPh sb="15" eb="16">
      <t>ナガ</t>
    </rPh>
    <rPh sb="20" eb="22">
      <t>イカ</t>
    </rPh>
    <rPh sb="28" eb="29">
      <t>エン</t>
    </rPh>
    <phoneticPr fontId="22"/>
  </si>
  <si>
    <t>貝塚市</t>
  </si>
  <si>
    <t>40円/10kg</t>
    <rPh sb="2" eb="3">
      <t>エン</t>
    </rPh>
    <phoneticPr fontId="22"/>
  </si>
  <si>
    <t>臨時ごみ　2,720円/㎥</t>
    <rPh sb="0" eb="2">
      <t>リンジ</t>
    </rPh>
    <rPh sb="10" eb="11">
      <t>エン</t>
    </rPh>
    <phoneticPr fontId="22"/>
  </si>
  <si>
    <t>高槻市</t>
  </si>
  <si>
    <t>（2t車1台に満たない場合）査定した額</t>
    <phoneticPr fontId="22"/>
  </si>
  <si>
    <t>（2t車1台につき）7,500円 （税込）</t>
    <rPh sb="15" eb="16">
      <t>エン</t>
    </rPh>
    <rPh sb="18" eb="20">
      <t>ゼイコミ</t>
    </rPh>
    <phoneticPr fontId="22"/>
  </si>
  <si>
    <t>臨時ごみ【ごみ処分手数料】</t>
    <rPh sb="7" eb="9">
      <t>ショブン</t>
    </rPh>
    <rPh sb="9" eb="12">
      <t>テスウリョウ</t>
    </rPh>
    <phoneticPr fontId="22"/>
  </si>
  <si>
    <t>　2t車10,000円+税</t>
  </si>
  <si>
    <t>臨時ごみ【収集運搬料金】</t>
    <rPh sb="0" eb="2">
      <t>リンジ</t>
    </rPh>
    <phoneticPr fontId="22"/>
  </si>
  <si>
    <t>・上記以外のもの1個につき1,000円</t>
    <rPh sb="1" eb="3">
      <t>ジョウキ</t>
    </rPh>
    <rPh sb="3" eb="5">
      <t>イガイ</t>
    </rPh>
    <rPh sb="9" eb="10">
      <t>コ</t>
    </rPh>
    <phoneticPr fontId="22"/>
  </si>
  <si>
    <t>・45L袋1個又は、３辺の合計3m未満のもの１個につき500円</t>
    <rPh sb="4" eb="5">
      <t>フクロ</t>
    </rPh>
    <rPh sb="6" eb="7">
      <t>コ</t>
    </rPh>
    <rPh sb="7" eb="8">
      <t>マタ</t>
    </rPh>
    <rPh sb="11" eb="12">
      <t>ヘン</t>
    </rPh>
    <rPh sb="23" eb="24">
      <t>コ</t>
    </rPh>
    <rPh sb="30" eb="31">
      <t>エン</t>
    </rPh>
    <phoneticPr fontId="22"/>
  </si>
  <si>
    <t>粗大ごみ（シ―ル　1枚500円）</t>
  </si>
  <si>
    <t>　7.5L袋1枚7円50銭、15L袋1枚15円、30L袋1枚30円、45L袋1枚45円</t>
  </si>
  <si>
    <t>可燃ごみ　指定袋制</t>
    <rPh sb="0" eb="2">
      <t>カネン</t>
    </rPh>
    <rPh sb="5" eb="7">
      <t>シテイ</t>
    </rPh>
    <rPh sb="7" eb="8">
      <t>フクロ</t>
    </rPh>
    <rPh sb="8" eb="9">
      <t>セイ</t>
    </rPh>
    <phoneticPr fontId="22"/>
  </si>
  <si>
    <t>泉大津市</t>
    <phoneticPr fontId="22"/>
  </si>
  <si>
    <t>　　として市長が定める額</t>
  </si>
  <si>
    <t>エ　ウに規定する量を超えるときは、アからウまでに定める額を基準</t>
    <phoneticPr fontId="22"/>
  </si>
  <si>
    <t>　　であるときは、7,500円</t>
    <phoneticPr fontId="22"/>
  </si>
  <si>
    <t>ウ　イに規定する量を超え、3.5トン車で運搬することができる量以下</t>
    <rPh sb="4" eb="6">
      <t>キテイ</t>
    </rPh>
    <rPh sb="8" eb="9">
      <t>リョウ</t>
    </rPh>
    <rPh sb="10" eb="11">
      <t>コ</t>
    </rPh>
    <rPh sb="18" eb="19">
      <t>クルマ</t>
    </rPh>
    <rPh sb="20" eb="22">
      <t>ウンパン</t>
    </rPh>
    <phoneticPr fontId="22"/>
  </si>
  <si>
    <t>　　であるときは、5,000円</t>
    <phoneticPr fontId="22"/>
  </si>
  <si>
    <t>イ　アに規定する量を超え、2トン車で運搬することができる量以下</t>
    <rPh sb="4" eb="6">
      <t>キテイ</t>
    </rPh>
    <rPh sb="8" eb="9">
      <t>リョウ</t>
    </rPh>
    <rPh sb="10" eb="11">
      <t>コ</t>
    </rPh>
    <rPh sb="16" eb="17">
      <t>シャ</t>
    </rPh>
    <rPh sb="18" eb="20">
      <t>ウンパン</t>
    </rPh>
    <phoneticPr fontId="22"/>
  </si>
  <si>
    <t>ア　軽トラックで運搬することができる量以下であるときは、2,500円</t>
    <rPh sb="2" eb="3">
      <t>ケイ</t>
    </rPh>
    <rPh sb="8" eb="10">
      <t>ウンパン</t>
    </rPh>
    <rPh sb="18" eb="19">
      <t>リョウ</t>
    </rPh>
    <rPh sb="19" eb="21">
      <t>イカ</t>
    </rPh>
    <phoneticPr fontId="22"/>
  </si>
  <si>
    <t>70円/10kg</t>
    <rPh sb="2" eb="3">
      <t>エン</t>
    </rPh>
    <phoneticPr fontId="22"/>
  </si>
  <si>
    <t>臨時ごみ　</t>
    <phoneticPr fontId="22"/>
  </si>
  <si>
    <t>吹田市</t>
  </si>
  <si>
    <t>④臨時ごみ　120円/10㎏又は3,000円/㎥</t>
    <rPh sb="1" eb="3">
      <t>リンジ</t>
    </rPh>
    <rPh sb="9" eb="10">
      <t>エン</t>
    </rPh>
    <rPh sb="14" eb="15">
      <t>マタ</t>
    </rPh>
    <rPh sb="21" eb="22">
      <t>エン</t>
    </rPh>
    <phoneticPr fontId="22"/>
  </si>
  <si>
    <t>長辺が1.5mを超えるもの　シール2枚</t>
    <rPh sb="0" eb="1">
      <t>ナガ</t>
    </rPh>
    <rPh sb="1" eb="2">
      <t>ヘン</t>
    </rPh>
    <rPh sb="8" eb="9">
      <t>コ</t>
    </rPh>
    <rPh sb="18" eb="19">
      <t>マイ</t>
    </rPh>
    <phoneticPr fontId="22"/>
  </si>
  <si>
    <t>長辺が1.5m以内　シール1枚</t>
    <rPh sb="0" eb="1">
      <t>ナガ</t>
    </rPh>
    <rPh sb="1" eb="2">
      <t>ヘン</t>
    </rPh>
    <rPh sb="7" eb="9">
      <t>イナイ</t>
    </rPh>
    <rPh sb="14" eb="15">
      <t>マイ</t>
    </rPh>
    <phoneticPr fontId="22"/>
  </si>
  <si>
    <t>③粗大ごみ（シール　1枚300円）</t>
    <rPh sb="1" eb="3">
      <t>ソダイ</t>
    </rPh>
    <rPh sb="11" eb="12">
      <t>マイ</t>
    </rPh>
    <rPh sb="15" eb="16">
      <t>エン</t>
    </rPh>
    <phoneticPr fontId="22"/>
  </si>
  <si>
    <t>10L袋1枚50円、20L袋1枚100円、30L袋1枚150円</t>
    <rPh sb="3" eb="4">
      <t>フクロ</t>
    </rPh>
    <rPh sb="5" eb="6">
      <t>マイ</t>
    </rPh>
    <rPh sb="8" eb="9">
      <t>エン</t>
    </rPh>
    <rPh sb="13" eb="14">
      <t>フクロ</t>
    </rPh>
    <rPh sb="15" eb="16">
      <t>マイ</t>
    </rPh>
    <rPh sb="19" eb="20">
      <t>エン</t>
    </rPh>
    <phoneticPr fontId="22"/>
  </si>
  <si>
    <t>②燃えないごみ</t>
    <rPh sb="1" eb="2">
      <t>モ</t>
    </rPh>
    <phoneticPr fontId="22"/>
  </si>
  <si>
    <t>10L袋1枚8円、20L袋1枚16円、30L袋1枚24円、40L袋1枚32円</t>
    <rPh sb="3" eb="4">
      <t>フクロ</t>
    </rPh>
    <rPh sb="5" eb="6">
      <t>マイ</t>
    </rPh>
    <rPh sb="7" eb="8">
      <t>エン</t>
    </rPh>
    <rPh sb="12" eb="13">
      <t>フクロ</t>
    </rPh>
    <rPh sb="14" eb="15">
      <t>マイ</t>
    </rPh>
    <rPh sb="17" eb="18">
      <t>エン</t>
    </rPh>
    <phoneticPr fontId="22"/>
  </si>
  <si>
    <t>60円/10kg</t>
    <rPh sb="2" eb="3">
      <t>エン</t>
    </rPh>
    <phoneticPr fontId="22"/>
  </si>
  <si>
    <t>①燃えるごみ　</t>
    <rPh sb="1" eb="2">
      <t>モ</t>
    </rPh>
    <phoneticPr fontId="22"/>
  </si>
  <si>
    <t>池田市</t>
  </si>
  <si>
    <t>　臨時に排出するもの670円、1,350円、2,700円、4,050円)</t>
    <phoneticPr fontId="22"/>
  </si>
  <si>
    <t xml:space="preserve"> (定日に排出するもの　400円、900円、1,800円、2,700円。</t>
    <rPh sb="15" eb="16">
      <t>エン</t>
    </rPh>
    <rPh sb="20" eb="21">
      <t>エン</t>
    </rPh>
    <rPh sb="27" eb="28">
      <t>エン</t>
    </rPh>
    <rPh sb="34" eb="35">
      <t>エン</t>
    </rPh>
    <phoneticPr fontId="22"/>
  </si>
  <si>
    <t>粗大ごみ　収集運搬および処分</t>
    <rPh sb="0" eb="2">
      <t>ソダイ</t>
    </rPh>
    <rPh sb="5" eb="7">
      <t>シュウシュウ</t>
    </rPh>
    <rPh sb="7" eb="9">
      <t>ウンパン</t>
    </rPh>
    <rPh sb="12" eb="14">
      <t>ショブン</t>
    </rPh>
    <phoneticPr fontId="22"/>
  </si>
  <si>
    <t>（重量の認定が困難な場合、容量3㎥につき重量1,000㎏に換算）</t>
    <rPh sb="1" eb="3">
      <t>ジュウリョウ</t>
    </rPh>
    <rPh sb="4" eb="6">
      <t>ニンテイ</t>
    </rPh>
    <rPh sb="7" eb="9">
      <t>コンナン</t>
    </rPh>
    <rPh sb="10" eb="12">
      <t>バアイ</t>
    </rPh>
    <rPh sb="13" eb="15">
      <t>ヨウリョウ</t>
    </rPh>
    <rPh sb="14" eb="15">
      <t>リョウ</t>
    </rPh>
    <rPh sb="20" eb="22">
      <t>ジュウリョウ</t>
    </rPh>
    <phoneticPr fontId="22"/>
  </si>
  <si>
    <t>105円/10kg</t>
    <rPh sb="3" eb="4">
      <t>エン</t>
    </rPh>
    <phoneticPr fontId="23"/>
  </si>
  <si>
    <t>臨時ごみ　収集運搬および処分10㎏までごとに250円</t>
    <rPh sb="5" eb="7">
      <t>シュウシュウ</t>
    </rPh>
    <rPh sb="7" eb="9">
      <t>ウンパン</t>
    </rPh>
    <rPh sb="12" eb="14">
      <t>ショブン</t>
    </rPh>
    <rPh sb="25" eb="26">
      <t>エン</t>
    </rPh>
    <phoneticPr fontId="22"/>
  </si>
  <si>
    <t>豊中市</t>
  </si>
  <si>
    <t>　　　　　上記を超えるもの　　　　　　1,000円</t>
    <rPh sb="5" eb="7">
      <t>ジョウキ</t>
    </rPh>
    <rPh sb="8" eb="9">
      <t>コ</t>
    </rPh>
    <phoneticPr fontId="22"/>
  </si>
  <si>
    <t>粗大ごみ　45L袋または3辺の長さが3m以内　500円</t>
    <rPh sb="0" eb="2">
      <t>ソダイ</t>
    </rPh>
    <rPh sb="8" eb="9">
      <t>フクロ</t>
    </rPh>
    <rPh sb="13" eb="14">
      <t>ヘン</t>
    </rPh>
    <rPh sb="15" eb="16">
      <t>ナガ</t>
    </rPh>
    <rPh sb="20" eb="22">
      <t>イナイ</t>
    </rPh>
    <rPh sb="26" eb="27">
      <t>エン</t>
    </rPh>
    <phoneticPr fontId="22"/>
  </si>
  <si>
    <t>　指定袋　45L袋1枚45円、30L袋1枚30円、20L袋1枚20円、10L袋1枚10円</t>
    <rPh sb="1" eb="4">
      <t>シテイフクロ</t>
    </rPh>
    <rPh sb="8" eb="9">
      <t>フクロ</t>
    </rPh>
    <rPh sb="10" eb="11">
      <t>マイ</t>
    </rPh>
    <rPh sb="13" eb="14">
      <t>エン</t>
    </rPh>
    <rPh sb="28" eb="29">
      <t>フクロ</t>
    </rPh>
    <rPh sb="30" eb="31">
      <t>マイ</t>
    </rPh>
    <rPh sb="33" eb="34">
      <t>エン</t>
    </rPh>
    <rPh sb="38" eb="39">
      <t>フクロ</t>
    </rPh>
    <rPh sb="40" eb="41">
      <t>マイ</t>
    </rPh>
    <rPh sb="43" eb="44">
      <t>エン</t>
    </rPh>
    <phoneticPr fontId="22"/>
  </si>
  <si>
    <t>70kg以下は1,000円、70㎏超は120円/10kg</t>
    <rPh sb="4" eb="6">
      <t>イカ</t>
    </rPh>
    <rPh sb="12" eb="13">
      <t>エン</t>
    </rPh>
    <rPh sb="17" eb="18">
      <t>チョウ</t>
    </rPh>
    <rPh sb="22" eb="23">
      <t>エン</t>
    </rPh>
    <phoneticPr fontId="22"/>
  </si>
  <si>
    <t>普通ごみ</t>
    <rPh sb="0" eb="2">
      <t>フツウ</t>
    </rPh>
    <phoneticPr fontId="22"/>
  </si>
  <si>
    <t>岸和田市</t>
  </si>
  <si>
    <t>粗大ごみ（品目ごとに400円、800円、1,200円、1,600円、2,000円）</t>
    <rPh sb="0" eb="2">
      <t>ソダイ</t>
    </rPh>
    <rPh sb="5" eb="7">
      <t>ヒンモク</t>
    </rPh>
    <rPh sb="13" eb="14">
      <t>エン</t>
    </rPh>
    <rPh sb="18" eb="19">
      <t>エン</t>
    </rPh>
    <rPh sb="25" eb="26">
      <t>エン</t>
    </rPh>
    <rPh sb="32" eb="33">
      <t>エン</t>
    </rPh>
    <phoneticPr fontId="22"/>
  </si>
  <si>
    <t>100kgまで1,700円。100kgを超える場合は10kgごとに170円（破砕施設を使用するもの）</t>
    <rPh sb="38" eb="40">
      <t>ハサイ</t>
    </rPh>
    <rPh sb="40" eb="42">
      <t>シセツ</t>
    </rPh>
    <rPh sb="43" eb="45">
      <t>シヨウ</t>
    </rPh>
    <phoneticPr fontId="23"/>
  </si>
  <si>
    <t>臨時的ごみ　1t又は2㎥  8,800円</t>
    <rPh sb="0" eb="2">
      <t>リンジ</t>
    </rPh>
    <rPh sb="2" eb="3">
      <t>テキ</t>
    </rPh>
    <rPh sb="8" eb="9">
      <t>マタ</t>
    </rPh>
    <rPh sb="19" eb="20">
      <t>エン</t>
    </rPh>
    <phoneticPr fontId="22"/>
  </si>
  <si>
    <t>100kgまで1,100円。100kgを超える場合は10kgごとに110円</t>
  </si>
  <si>
    <t>継続的ごみ（週6回収集） 36L容器1日1個 月3,100円</t>
    <rPh sb="0" eb="2">
      <t>ケイゾク</t>
    </rPh>
    <rPh sb="2" eb="3">
      <t>テキ</t>
    </rPh>
    <rPh sb="6" eb="7">
      <t>シュウ</t>
    </rPh>
    <rPh sb="8" eb="9">
      <t>カイ</t>
    </rPh>
    <rPh sb="9" eb="11">
      <t>シュウシュウ</t>
    </rPh>
    <rPh sb="16" eb="18">
      <t>ヨウキ</t>
    </rPh>
    <rPh sb="19" eb="20">
      <t>ヒ</t>
    </rPh>
    <phoneticPr fontId="22"/>
  </si>
  <si>
    <t>堺市</t>
  </si>
  <si>
    <t>（品目ごとに200円、400円、700円、1,000円）</t>
  </si>
  <si>
    <t>・粗大ごみ1個につき1,000円以内で市規則で定める額</t>
    <phoneticPr fontId="22"/>
  </si>
  <si>
    <t>・毎日収集　　270円/10kg</t>
  </si>
  <si>
    <t>・1日平均10kg以上で週2回収集　 210円/10kg</t>
  </si>
  <si>
    <t>1月以上継続するもののうち</t>
    <rPh sb="1" eb="2">
      <t>ツキ</t>
    </rPh>
    <rPh sb="2" eb="4">
      <t>イジョウ</t>
    </rPh>
    <rPh sb="4" eb="6">
      <t>ケイゾク</t>
    </rPh>
    <phoneticPr fontId="22"/>
  </si>
  <si>
    <t>大阪市</t>
    <phoneticPr fontId="22"/>
  </si>
  <si>
    <t>事務組合名</t>
    <rPh sb="0" eb="2">
      <t>ジム</t>
    </rPh>
    <rPh sb="2" eb="4">
      <t>クミアイ</t>
    </rPh>
    <rPh sb="4" eb="5">
      <t>ナ</t>
    </rPh>
    <phoneticPr fontId="22"/>
  </si>
  <si>
    <t>直接搬入ごみ</t>
    <rPh sb="0" eb="2">
      <t>チョクセツ</t>
    </rPh>
    <rPh sb="2" eb="4">
      <t>ハンニュウ</t>
    </rPh>
    <phoneticPr fontId="22"/>
  </si>
  <si>
    <t>収集ごみ</t>
    <rPh sb="0" eb="2">
      <t>シュウシュウ</t>
    </rPh>
    <phoneticPr fontId="22"/>
  </si>
  <si>
    <t>市町村・一部</t>
    <rPh sb="4" eb="6">
      <t>イチブ</t>
    </rPh>
    <phoneticPr fontId="22"/>
  </si>
  <si>
    <t>令和６年３月31日時点</t>
    <rPh sb="0" eb="2">
      <t>レイワ</t>
    </rPh>
    <rPh sb="3" eb="4">
      <t>ネン</t>
    </rPh>
    <rPh sb="5" eb="6">
      <t>ガツ</t>
    </rPh>
    <rPh sb="8" eb="9">
      <t>ニチ</t>
    </rPh>
    <rPh sb="9" eb="11">
      <t>ジテン</t>
    </rPh>
    <phoneticPr fontId="22"/>
  </si>
  <si>
    <t>　（１）生活系ごみ</t>
    <phoneticPr fontId="22"/>
  </si>
  <si>
    <t>３　ごみ処理手数料の状況</t>
    <rPh sb="4" eb="6">
      <t>ショリ</t>
    </rPh>
    <rPh sb="6" eb="9">
      <t>テスウリョウ</t>
    </rPh>
    <rPh sb="10" eb="12">
      <t>ジョウキョウ</t>
    </rPh>
    <phoneticPr fontId="22"/>
  </si>
  <si>
    <t>事務組合</t>
  </si>
  <si>
    <t>20kg未満　340円　20kgにつき340円</t>
    <rPh sb="4" eb="6">
      <t>ミマン</t>
    </rPh>
    <rPh sb="10" eb="11">
      <t>エン</t>
    </rPh>
    <phoneticPr fontId="22"/>
  </si>
  <si>
    <t>10kgにつき70円</t>
    <phoneticPr fontId="22"/>
  </si>
  <si>
    <t>指定容器に入らないごみ 　100円/10㎏</t>
    <rPh sb="0" eb="2">
      <t>シテイ</t>
    </rPh>
    <rPh sb="2" eb="4">
      <t>ヨウキ</t>
    </rPh>
    <rPh sb="5" eb="6">
      <t>ハイ</t>
    </rPh>
    <rPh sb="16" eb="17">
      <t>エン</t>
    </rPh>
    <phoneticPr fontId="22"/>
  </si>
  <si>
    <t>45L容器（指定)　60円/個</t>
    <rPh sb="3" eb="5">
      <t>ヨウキ</t>
    </rPh>
    <rPh sb="6" eb="8">
      <t>シテイ</t>
    </rPh>
    <rPh sb="12" eb="13">
      <t>エン</t>
    </rPh>
    <rPh sb="14" eb="15">
      <t>コ</t>
    </rPh>
    <phoneticPr fontId="22"/>
  </si>
  <si>
    <t>臨時ごみ　150円/10㎏</t>
    <rPh sb="0" eb="2">
      <t>リンジ</t>
    </rPh>
    <rPh sb="8" eb="9">
      <t>エン</t>
    </rPh>
    <phoneticPr fontId="22"/>
  </si>
  <si>
    <t>直営及び委託、許可業者が収集する事業系一般廃棄物</t>
    <rPh sb="0" eb="2">
      <t>チョクエイ</t>
    </rPh>
    <rPh sb="2" eb="3">
      <t>オヨ</t>
    </rPh>
    <rPh sb="4" eb="6">
      <t>イタク</t>
    </rPh>
    <rPh sb="7" eb="9">
      <t>キョカ</t>
    </rPh>
    <rPh sb="9" eb="11">
      <t>ギョウシャ</t>
    </rPh>
    <rPh sb="12" eb="14">
      <t>シュウシュウ</t>
    </rPh>
    <rPh sb="16" eb="18">
      <t>ジギョウ</t>
    </rPh>
    <rPh sb="18" eb="19">
      <t>ケイ</t>
    </rPh>
    <rPh sb="19" eb="21">
      <t>イッパン</t>
    </rPh>
    <rPh sb="21" eb="24">
      <t>ハイキブツ</t>
    </rPh>
    <phoneticPr fontId="22"/>
  </si>
  <si>
    <t>　軽四輪車1台につき　 　　　1,500円</t>
    <rPh sb="1" eb="2">
      <t>ケイ</t>
    </rPh>
    <rPh sb="2" eb="4">
      <t>ヨンリン</t>
    </rPh>
    <rPh sb="4" eb="5">
      <t>シャ</t>
    </rPh>
    <rPh sb="6" eb="7">
      <t>ダイ</t>
    </rPh>
    <rPh sb="20" eb="21">
      <t>エン</t>
    </rPh>
    <phoneticPr fontId="22"/>
  </si>
  <si>
    <t>　2t車1台につき　　　　　　7,500円</t>
    <rPh sb="3" eb="4">
      <t>シャ</t>
    </rPh>
    <rPh sb="5" eb="6">
      <t>ダイ</t>
    </rPh>
    <rPh sb="20" eb="21">
      <t>エン</t>
    </rPh>
    <phoneticPr fontId="22"/>
  </si>
  <si>
    <t>　70円/袋（45L)　　　100円/袋（70L)</t>
    <rPh sb="3" eb="4">
      <t>エン</t>
    </rPh>
    <rPh sb="5" eb="6">
      <t>フクロ</t>
    </rPh>
    <rPh sb="17" eb="18">
      <t>エン</t>
    </rPh>
    <rPh sb="19" eb="20">
      <t>フクロ</t>
    </rPh>
    <phoneticPr fontId="22"/>
  </si>
  <si>
    <t>施設組合</t>
    <rPh sb="0" eb="2">
      <t>シセツ</t>
    </rPh>
    <rPh sb="2" eb="4">
      <t>クミアイ</t>
    </rPh>
    <phoneticPr fontId="22"/>
  </si>
  <si>
    <t>定期収集のごみ処分手数料</t>
    <rPh sb="0" eb="2">
      <t>テイキ</t>
    </rPh>
    <rPh sb="2" eb="4">
      <t>シュウシュウ</t>
    </rPh>
    <rPh sb="7" eb="9">
      <t>ショブン</t>
    </rPh>
    <rPh sb="9" eb="12">
      <t>テスウリョウ</t>
    </rPh>
    <phoneticPr fontId="22"/>
  </si>
  <si>
    <t>臨時ごみ 18,500円/t</t>
    <rPh sb="0" eb="2">
      <t>リンジ</t>
    </rPh>
    <rPh sb="11" eb="12">
      <t>エン</t>
    </rPh>
    <phoneticPr fontId="22"/>
  </si>
  <si>
    <t>45L相当1個300円</t>
    <rPh sb="3" eb="5">
      <t>ソウトウ</t>
    </rPh>
    <rPh sb="6" eb="7">
      <t>コ</t>
    </rPh>
    <rPh sb="10" eb="11">
      <t>エン</t>
    </rPh>
    <phoneticPr fontId="22"/>
  </si>
  <si>
    <t>300円/袋（45L)</t>
    <rPh sb="3" eb="4">
      <t>エン</t>
    </rPh>
    <rPh sb="5" eb="6">
      <t>フクロ</t>
    </rPh>
    <phoneticPr fontId="22"/>
  </si>
  <si>
    <t>（10kg未満のときは10kgとする)</t>
    <rPh sb="5" eb="7">
      <t>ミマン</t>
    </rPh>
    <phoneticPr fontId="22"/>
  </si>
  <si>
    <t>　7,000円（2t車1車)、3,500円（軽四輪車1車)</t>
  </si>
  <si>
    <t>臨時的なごみの処分料</t>
    <rPh sb="0" eb="2">
      <t>リンジ</t>
    </rPh>
    <rPh sb="2" eb="3">
      <t>テキ</t>
    </rPh>
    <rPh sb="7" eb="9">
      <t>ショブン</t>
    </rPh>
    <rPh sb="9" eb="10">
      <t>リョウ</t>
    </rPh>
    <phoneticPr fontId="22"/>
  </si>
  <si>
    <t>　12,342円（2t車1車)、6,171円（軽四輪車1車)</t>
    <rPh sb="7" eb="8">
      <t>エン</t>
    </rPh>
    <rPh sb="11" eb="12">
      <t>クルマ</t>
    </rPh>
    <rPh sb="13" eb="14">
      <t>クルマ</t>
    </rPh>
    <rPh sb="21" eb="22">
      <t>エン</t>
    </rPh>
    <rPh sb="23" eb="24">
      <t>カル</t>
    </rPh>
    <rPh sb="24" eb="25">
      <t>ヨン</t>
    </rPh>
    <rPh sb="25" eb="26">
      <t>リン</t>
    </rPh>
    <rPh sb="26" eb="27">
      <t>クルマ</t>
    </rPh>
    <rPh sb="28" eb="29">
      <t>クルマ</t>
    </rPh>
    <phoneticPr fontId="22"/>
  </si>
  <si>
    <t>臨時的なごみの収集及び運搬料</t>
    <rPh sb="0" eb="2">
      <t>リンジ</t>
    </rPh>
    <rPh sb="2" eb="3">
      <t>テキ</t>
    </rPh>
    <rPh sb="7" eb="9">
      <t>シュウシュウ</t>
    </rPh>
    <rPh sb="9" eb="10">
      <t>オヨ</t>
    </rPh>
    <rPh sb="11" eb="13">
      <t>ウンパン</t>
    </rPh>
    <rPh sb="13" eb="14">
      <t>リョウ</t>
    </rPh>
    <phoneticPr fontId="22"/>
  </si>
  <si>
    <t>　上記以外の事業所　60円/袋（45L)</t>
    <rPh sb="1" eb="3">
      <t>ジョウキ</t>
    </rPh>
    <rPh sb="3" eb="5">
      <t>イガイ</t>
    </rPh>
    <rPh sb="6" eb="8">
      <t>ジギョウ</t>
    </rPh>
    <rPh sb="8" eb="9">
      <t>ショ</t>
    </rPh>
    <rPh sb="12" eb="13">
      <t>エン</t>
    </rPh>
    <rPh sb="14" eb="15">
      <t>フクロ</t>
    </rPh>
    <phoneticPr fontId="22"/>
  </si>
  <si>
    <t>　多量排出事業所　90円/袋（45L)</t>
    <rPh sb="1" eb="3">
      <t>タリョウ</t>
    </rPh>
    <rPh sb="3" eb="5">
      <t>ハイシュツ</t>
    </rPh>
    <rPh sb="5" eb="7">
      <t>ジギョウ</t>
    </rPh>
    <rPh sb="7" eb="8">
      <t>ショ</t>
    </rPh>
    <rPh sb="11" eb="12">
      <t>エン</t>
    </rPh>
    <rPh sb="13" eb="14">
      <t>フクロ</t>
    </rPh>
    <phoneticPr fontId="22"/>
  </si>
  <si>
    <t>可燃ごみの処分料</t>
    <rPh sb="0" eb="2">
      <t>カネン</t>
    </rPh>
    <rPh sb="5" eb="7">
      <t>ショブン</t>
    </rPh>
    <rPh sb="7" eb="8">
      <t>リョウ</t>
    </rPh>
    <phoneticPr fontId="22"/>
  </si>
  <si>
    <t>55kg未満500円、以後10㎏増すごとに100円加算</t>
    <rPh sb="4" eb="6">
      <t>ミマン</t>
    </rPh>
    <rPh sb="9" eb="10">
      <t>エン</t>
    </rPh>
    <rPh sb="11" eb="13">
      <t>イゴ</t>
    </rPh>
    <rPh sb="16" eb="17">
      <t>マ</t>
    </rPh>
    <phoneticPr fontId="22"/>
  </si>
  <si>
    <t>定期的なごみの収集及び運搬料　133円/袋（45L)</t>
    <rPh sb="7" eb="9">
      <t>シュウシュウ</t>
    </rPh>
    <rPh sb="9" eb="10">
      <t>オヨ</t>
    </rPh>
    <rPh sb="11" eb="13">
      <t>ウンパン</t>
    </rPh>
    <rPh sb="13" eb="14">
      <t>リョウ</t>
    </rPh>
    <rPh sb="18" eb="19">
      <t>エン</t>
    </rPh>
    <rPh sb="20" eb="21">
      <t>フクロ</t>
    </rPh>
    <phoneticPr fontId="22"/>
  </si>
  <si>
    <t>30㎏まで300円（以後、10㎏までごとに100円加算)</t>
    <rPh sb="8" eb="9">
      <t>エン</t>
    </rPh>
    <rPh sb="10" eb="12">
      <t>イゴ</t>
    </rPh>
    <rPh sb="24" eb="25">
      <t>エン</t>
    </rPh>
    <rPh sb="25" eb="27">
      <t>カサン</t>
    </rPh>
    <phoneticPr fontId="22"/>
  </si>
  <si>
    <t>収集運搬料+処分料（許可業者が定める額)</t>
    <rPh sb="0" eb="2">
      <t>シュウシュウ</t>
    </rPh>
    <rPh sb="2" eb="4">
      <t>ウンパン</t>
    </rPh>
    <rPh sb="4" eb="5">
      <t>リョウ</t>
    </rPh>
    <rPh sb="6" eb="8">
      <t>ショブン</t>
    </rPh>
    <rPh sb="8" eb="9">
      <t>リョウ</t>
    </rPh>
    <rPh sb="10" eb="12">
      <t>キョカ</t>
    </rPh>
    <rPh sb="12" eb="14">
      <t>ギョウシャ</t>
    </rPh>
    <rPh sb="15" eb="16">
      <t>サダ</t>
    </rPh>
    <rPh sb="18" eb="19">
      <t>ガク</t>
    </rPh>
    <phoneticPr fontId="22"/>
  </si>
  <si>
    <t>500円/50kg　以降50kg毎500円（50kg未満切り上げ)</t>
    <rPh sb="3" eb="4">
      <t>エン</t>
    </rPh>
    <rPh sb="10" eb="12">
      <t>イコウ</t>
    </rPh>
    <rPh sb="16" eb="17">
      <t>マイ</t>
    </rPh>
    <rPh sb="20" eb="21">
      <t>エン</t>
    </rPh>
    <rPh sb="26" eb="28">
      <t>ミマン</t>
    </rPh>
    <rPh sb="28" eb="29">
      <t>キ</t>
    </rPh>
    <rPh sb="30" eb="31">
      <t>ア</t>
    </rPh>
    <phoneticPr fontId="22"/>
  </si>
  <si>
    <t>許可業者</t>
    <phoneticPr fontId="22"/>
  </si>
  <si>
    <t>許可業者</t>
    <rPh sb="0" eb="2">
      <t>キョカ</t>
    </rPh>
    <rPh sb="2" eb="4">
      <t>ギョウシャ</t>
    </rPh>
    <phoneticPr fontId="23"/>
  </si>
  <si>
    <t>（50kg以下は500円、50kgを超える場合は10kgまでごとに100円加算)</t>
    <rPh sb="5" eb="7">
      <t>イカ</t>
    </rPh>
    <rPh sb="18" eb="19">
      <t>コ</t>
    </rPh>
    <rPh sb="21" eb="23">
      <t>バアイ</t>
    </rPh>
    <rPh sb="36" eb="37">
      <t>エン</t>
    </rPh>
    <rPh sb="37" eb="39">
      <t>カサン</t>
    </rPh>
    <phoneticPr fontId="22"/>
  </si>
  <si>
    <t>猪名川上流広域ごみ処理施設組合（国崎クリーンセンター)へ搬入</t>
    <rPh sb="0" eb="3">
      <t>イナガワ</t>
    </rPh>
    <rPh sb="3" eb="5">
      <t>ジョウリュウ</t>
    </rPh>
    <rPh sb="5" eb="7">
      <t>コウイキ</t>
    </rPh>
    <rPh sb="9" eb="11">
      <t>ショリ</t>
    </rPh>
    <rPh sb="11" eb="13">
      <t>シセツ</t>
    </rPh>
    <rPh sb="13" eb="15">
      <t>クミアイ</t>
    </rPh>
    <phoneticPr fontId="22"/>
  </si>
  <si>
    <t>許可業者</t>
    <rPh sb="0" eb="2">
      <t>キョカ</t>
    </rPh>
    <rPh sb="2" eb="4">
      <t>ギョウシャ</t>
    </rPh>
    <phoneticPr fontId="22"/>
  </si>
  <si>
    <t>許可業者</t>
    <rPh sb="0" eb="4">
      <t>キョカギョウシャ</t>
    </rPh>
    <phoneticPr fontId="22"/>
  </si>
  <si>
    <t>40㎏まで400円　以降従量制10㎏ごとに100円</t>
    <phoneticPr fontId="22"/>
  </si>
  <si>
    <t>②臨時ごみ　1t又は2㎥　16,000円</t>
    <rPh sb="1" eb="3">
      <t>リンジ</t>
    </rPh>
    <rPh sb="8" eb="9">
      <t>マタ</t>
    </rPh>
    <rPh sb="19" eb="20">
      <t>エン</t>
    </rPh>
    <phoneticPr fontId="22"/>
  </si>
  <si>
    <t>①45L袋　3,800円/個･月</t>
    <rPh sb="4" eb="5">
      <t>フクロ</t>
    </rPh>
    <rPh sb="11" eb="12">
      <t>エン</t>
    </rPh>
    <rPh sb="13" eb="14">
      <t>コ</t>
    </rPh>
    <rPh sb="15" eb="16">
      <t>ツキ</t>
    </rPh>
    <phoneticPr fontId="22"/>
  </si>
  <si>
    <t>90円/10kg</t>
    <phoneticPr fontId="22"/>
  </si>
  <si>
    <t>（許可業者)</t>
  </si>
  <si>
    <t>9円/kg</t>
    <phoneticPr fontId="23"/>
  </si>
  <si>
    <t>40㎏まで400円　以降従量制10㎏　100円</t>
    <rPh sb="8" eb="9">
      <t>エン</t>
    </rPh>
    <rPh sb="10" eb="12">
      <t>イコウ</t>
    </rPh>
    <rPh sb="12" eb="15">
      <t>ジュウリョウセイ</t>
    </rPh>
    <rPh sb="22" eb="23">
      <t>エン</t>
    </rPh>
    <phoneticPr fontId="22"/>
  </si>
  <si>
    <t>（許可業者)</t>
    <rPh sb="1" eb="3">
      <t>キョカ</t>
    </rPh>
    <rPh sb="3" eb="5">
      <t>ギョウシャ</t>
    </rPh>
    <phoneticPr fontId="22"/>
  </si>
  <si>
    <t>1,350円/100kg（許可業者の限度額)</t>
    <rPh sb="5" eb="6">
      <t>エン</t>
    </rPh>
    <rPh sb="13" eb="15">
      <t>キョカ</t>
    </rPh>
    <rPh sb="15" eb="17">
      <t>ギョウシャ</t>
    </rPh>
    <rPh sb="18" eb="20">
      <t>ゲンド</t>
    </rPh>
    <rPh sb="20" eb="21">
      <t>ガク</t>
    </rPh>
    <phoneticPr fontId="22"/>
  </si>
  <si>
    <t>収集運搬料　130円（許可業者の限度額)、処分料　60円</t>
    <phoneticPr fontId="22"/>
  </si>
  <si>
    <t>45L相当の容器1個につき</t>
    <rPh sb="3" eb="5">
      <t>ソウトウ</t>
    </rPh>
    <rPh sb="6" eb="8">
      <t>ヨウキ</t>
    </rPh>
    <rPh sb="9" eb="10">
      <t>コ</t>
    </rPh>
    <phoneticPr fontId="22"/>
  </si>
  <si>
    <t>　      16,300円（2t車)、7,000円（軽ﾄﾗｯｸ)</t>
  </si>
  <si>
    <t>臨時ごみ（収集運搬料金＋処分手数料)　</t>
    <rPh sb="0" eb="2">
      <t>リンジ</t>
    </rPh>
    <rPh sb="5" eb="7">
      <t>シュウシュウ</t>
    </rPh>
    <rPh sb="7" eb="9">
      <t>ウンパン</t>
    </rPh>
    <rPh sb="9" eb="11">
      <t>リョウキン</t>
    </rPh>
    <rPh sb="12" eb="14">
      <t>ショブン</t>
    </rPh>
    <rPh sb="14" eb="17">
      <t>テスウリョウ</t>
    </rPh>
    <phoneticPr fontId="22"/>
  </si>
  <si>
    <t>　　　　　　　　　45L袋 70円/枚　70㍑袋 100円/枚</t>
  </si>
  <si>
    <t>ごみ処分手数料　指定袋制</t>
    <rPh sb="2" eb="4">
      <t>ショブン</t>
    </rPh>
    <rPh sb="4" eb="7">
      <t>テスウリョウ</t>
    </rPh>
    <rPh sb="8" eb="10">
      <t>シテイ</t>
    </rPh>
    <rPh sb="10" eb="11">
      <t>フクロ</t>
    </rPh>
    <rPh sb="11" eb="12">
      <t>セイ</t>
    </rPh>
    <phoneticPr fontId="22"/>
  </si>
  <si>
    <t>　1個増すごとに500円加算</t>
    <rPh sb="2" eb="3">
      <t>コ</t>
    </rPh>
    <rPh sb="3" eb="4">
      <t>マ</t>
    </rPh>
    <rPh sb="11" eb="12">
      <t>エン</t>
    </rPh>
    <rPh sb="12" eb="14">
      <t>カサン</t>
    </rPh>
    <phoneticPr fontId="22"/>
  </si>
  <si>
    <t>収集運搬料金　45L容器2個以内月額（週2回収集)2,000円</t>
    <rPh sb="0" eb="2">
      <t>シュウシュウ</t>
    </rPh>
    <rPh sb="2" eb="4">
      <t>ウンパン</t>
    </rPh>
    <rPh sb="4" eb="6">
      <t>リョウキン</t>
    </rPh>
    <rPh sb="10" eb="12">
      <t>ヨウキ</t>
    </rPh>
    <rPh sb="13" eb="14">
      <t>コ</t>
    </rPh>
    <rPh sb="14" eb="16">
      <t>イナイ</t>
    </rPh>
    <rPh sb="16" eb="18">
      <t>ゲツガク</t>
    </rPh>
    <rPh sb="19" eb="20">
      <t>シュウ</t>
    </rPh>
    <rPh sb="21" eb="22">
      <t>カイ</t>
    </rPh>
    <rPh sb="22" eb="24">
      <t>シュウシュウ</t>
    </rPh>
    <rPh sb="30" eb="31">
      <t>エン</t>
    </rPh>
    <phoneticPr fontId="22"/>
  </si>
  <si>
    <t>　　　　　　　　　 45L袋１袋　 60円　計　200円</t>
    <rPh sb="13" eb="14">
      <t>フクロ</t>
    </rPh>
    <rPh sb="15" eb="16">
      <t>フクロ</t>
    </rPh>
    <rPh sb="20" eb="21">
      <t>エン</t>
    </rPh>
    <rPh sb="22" eb="23">
      <t>ケイ</t>
    </rPh>
    <rPh sb="27" eb="28">
      <t>エン</t>
    </rPh>
    <phoneticPr fontId="22"/>
  </si>
  <si>
    <t>45L袋1袋つき　収集運搬手数料　130円（税込み140円)</t>
    <rPh sb="3" eb="4">
      <t>フクロ</t>
    </rPh>
    <rPh sb="5" eb="6">
      <t>フクロ</t>
    </rPh>
    <rPh sb="9" eb="11">
      <t>シュウシュウ</t>
    </rPh>
    <rPh sb="11" eb="13">
      <t>ウンパン</t>
    </rPh>
    <rPh sb="13" eb="16">
      <t>テスウリョウ</t>
    </rPh>
    <rPh sb="20" eb="21">
      <t>エン</t>
    </rPh>
    <rPh sb="22" eb="23">
      <t>ゼイ</t>
    </rPh>
    <rPh sb="23" eb="24">
      <t>コ</t>
    </rPh>
    <rPh sb="28" eb="29">
      <t>エン</t>
    </rPh>
    <phoneticPr fontId="22"/>
  </si>
  <si>
    <t>　処分料　　　 60円</t>
    <phoneticPr fontId="22"/>
  </si>
  <si>
    <t>　収集運搬料　130円（許可業者の限度額)</t>
    <rPh sb="1" eb="3">
      <t>シュウシュウ</t>
    </rPh>
    <rPh sb="3" eb="5">
      <t>ウンパン</t>
    </rPh>
    <rPh sb="5" eb="6">
      <t>リョウ</t>
    </rPh>
    <rPh sb="10" eb="11">
      <t>エン</t>
    </rPh>
    <rPh sb="12" eb="14">
      <t>キョカ</t>
    </rPh>
    <rPh sb="14" eb="16">
      <t>ギョウシャ</t>
    </rPh>
    <rPh sb="17" eb="19">
      <t>ゲンド</t>
    </rPh>
    <rPh sb="19" eb="20">
      <t>ガク</t>
    </rPh>
    <phoneticPr fontId="22"/>
  </si>
  <si>
    <t>150円/10㎏</t>
    <rPh sb="3" eb="4">
      <t>エン</t>
    </rPh>
    <phoneticPr fontId="22"/>
  </si>
  <si>
    <t>得た額)</t>
  </si>
  <si>
    <t>62.854円/10kg(10円未満に端数があるときは、これを四捨五入して</t>
  </si>
  <si>
    <t>194円/10kg（許可業者の限度額)</t>
    <rPh sb="3" eb="4">
      <t>エン</t>
    </rPh>
    <rPh sb="10" eb="12">
      <t>キョカ</t>
    </rPh>
    <rPh sb="12" eb="14">
      <t>ギョウシャ</t>
    </rPh>
    <rPh sb="15" eb="18">
      <t>ゲンドガク</t>
    </rPh>
    <phoneticPr fontId="25"/>
  </si>
  <si>
    <t>※2t車1台に満たない量は、額を査定する。</t>
    <phoneticPr fontId="22"/>
  </si>
  <si>
    <t>　内訳：収集運搬料金8,800円　処分手数料7,500円</t>
    <phoneticPr fontId="23"/>
  </si>
  <si>
    <t>　許可業者が収集、2t車1台につき16,300円</t>
    <phoneticPr fontId="23"/>
  </si>
  <si>
    <t>臨時ごみ　</t>
  </si>
  <si>
    <t>　　45㍑　指定袋　 70円/枚、70㍑　指定袋　100円/枚</t>
    <phoneticPr fontId="22"/>
  </si>
  <si>
    <t>ごみ処分手数料　指定袋制</t>
  </si>
  <si>
    <t>　　45L袋１袋につき132円、70L袋１袋につき198円</t>
    <phoneticPr fontId="22"/>
  </si>
  <si>
    <t>　・週の収集回数が５回以上</t>
  </si>
  <si>
    <t>　　45L袋１袋につき110円、70L袋１袋につき165円</t>
    <phoneticPr fontId="23"/>
  </si>
  <si>
    <t>　・週の収集回数が３回または４回</t>
  </si>
  <si>
    <t>　　45L袋１袋につき 88円、70L袋１袋につき132円</t>
    <phoneticPr fontId="22"/>
  </si>
  <si>
    <t>　・週の収集回数が２回まで</t>
  </si>
  <si>
    <t>収集運搬料金</t>
  </si>
  <si>
    <t>定期的なごみの収集</t>
  </si>
  <si>
    <t>ただし6個目からは、1個につき 3,960円</t>
    <phoneticPr fontId="22"/>
  </si>
  <si>
    <t>毎日取りは45L袋1個につき月額 4,560円</t>
    <rPh sb="0" eb="2">
      <t>マイニチ</t>
    </rPh>
    <rPh sb="2" eb="3">
      <t>ト</t>
    </rPh>
    <rPh sb="8" eb="9">
      <t>フクロ</t>
    </rPh>
    <rPh sb="10" eb="11">
      <t>コ</t>
    </rPh>
    <rPh sb="14" eb="16">
      <t>ゲツガク</t>
    </rPh>
    <rPh sb="22" eb="23">
      <t>エン</t>
    </rPh>
    <phoneticPr fontId="22"/>
  </si>
  <si>
    <t>従量制（週2回)は45L袋1個につき月額 1,320円</t>
    <rPh sb="0" eb="3">
      <t>ジュウリョウセイ</t>
    </rPh>
    <rPh sb="4" eb="5">
      <t>シュウ</t>
    </rPh>
    <rPh sb="6" eb="7">
      <t>カイ</t>
    </rPh>
    <rPh sb="12" eb="13">
      <t>フクロ</t>
    </rPh>
    <rPh sb="14" eb="15">
      <t>コ</t>
    </rPh>
    <rPh sb="18" eb="20">
      <t>ゲツガク</t>
    </rPh>
    <rPh sb="26" eb="27">
      <t>エン</t>
    </rPh>
    <phoneticPr fontId="22"/>
  </si>
  <si>
    <t>　　　　　　処分　10kgまで毎に220円</t>
    <rPh sb="6" eb="8">
      <t>ショブン</t>
    </rPh>
    <rPh sb="15" eb="16">
      <t>ゴト</t>
    </rPh>
    <rPh sb="20" eb="21">
      <t>エン</t>
    </rPh>
    <phoneticPr fontId="22"/>
  </si>
  <si>
    <t>　　　収集・運搬　10kgまで毎に189円</t>
    <rPh sb="3" eb="5">
      <t>シュウシュウ</t>
    </rPh>
    <rPh sb="6" eb="8">
      <t>ウンパン</t>
    </rPh>
    <rPh sb="15" eb="16">
      <t>ゴト</t>
    </rPh>
    <rPh sb="20" eb="21">
      <t>エン</t>
    </rPh>
    <phoneticPr fontId="22"/>
  </si>
  <si>
    <t>○従量制</t>
    <rPh sb="1" eb="3">
      <t>ジュウリョウ</t>
    </rPh>
    <rPh sb="3" eb="4">
      <t>セイ</t>
    </rPh>
    <phoneticPr fontId="22"/>
  </si>
  <si>
    <t>（不燃物・粗大ごみ)</t>
    <rPh sb="1" eb="3">
      <t>フネン</t>
    </rPh>
    <rPh sb="3" eb="4">
      <t>ブツ</t>
    </rPh>
    <rPh sb="5" eb="7">
      <t>ソダイ</t>
    </rPh>
    <phoneticPr fontId="22"/>
  </si>
  <si>
    <t>　　　　　　処分　10kgまで毎に170円</t>
    <rPh sb="6" eb="8">
      <t>ショブン</t>
    </rPh>
    <rPh sb="15" eb="16">
      <t>ゴト</t>
    </rPh>
    <rPh sb="20" eb="21">
      <t>エン</t>
    </rPh>
    <phoneticPr fontId="22"/>
  </si>
  <si>
    <t>○指定袋の収納出来ない場合（従量制)</t>
    <rPh sb="1" eb="3">
      <t>シテイ</t>
    </rPh>
    <rPh sb="3" eb="4">
      <t>フクロ</t>
    </rPh>
    <rPh sb="5" eb="7">
      <t>シュウノウ</t>
    </rPh>
    <rPh sb="7" eb="9">
      <t>デキ</t>
    </rPh>
    <rPh sb="11" eb="13">
      <t>バアイ</t>
    </rPh>
    <rPh sb="14" eb="16">
      <t>ジュウリョウ</t>
    </rPh>
    <rPh sb="16" eb="17">
      <t>セイ</t>
    </rPh>
    <phoneticPr fontId="22"/>
  </si>
  <si>
    <t>　　　70L用　 　189円/枚　　 180円/枚</t>
    <rPh sb="6" eb="7">
      <t>ヨウ</t>
    </rPh>
    <rPh sb="13" eb="14">
      <t>エン</t>
    </rPh>
    <rPh sb="15" eb="16">
      <t>マイ</t>
    </rPh>
    <rPh sb="22" eb="23">
      <t>エン</t>
    </rPh>
    <rPh sb="24" eb="25">
      <t>マイ</t>
    </rPh>
    <phoneticPr fontId="22"/>
  </si>
  <si>
    <t>　　　45L用　　 126円/枚　　 110円/枚</t>
    <rPh sb="6" eb="7">
      <t>ヨウ</t>
    </rPh>
    <rPh sb="13" eb="14">
      <t>エン</t>
    </rPh>
    <rPh sb="15" eb="16">
      <t>マイ</t>
    </rPh>
    <rPh sb="22" eb="23">
      <t>エン</t>
    </rPh>
    <rPh sb="24" eb="25">
      <t>マイ</t>
    </rPh>
    <phoneticPr fontId="22"/>
  </si>
  <si>
    <t>　　　30L用　　　84円/枚　　　70円/枚</t>
    <rPh sb="6" eb="7">
      <t>ヨウ</t>
    </rPh>
    <rPh sb="12" eb="13">
      <t>エン</t>
    </rPh>
    <rPh sb="14" eb="15">
      <t>マイ</t>
    </rPh>
    <rPh sb="20" eb="21">
      <t>エン</t>
    </rPh>
    <rPh sb="22" eb="23">
      <t>マイ</t>
    </rPh>
    <phoneticPr fontId="22"/>
  </si>
  <si>
    <t>○指定袋制　　　収集・運搬　　　処分</t>
    <rPh sb="1" eb="3">
      <t>シテイ</t>
    </rPh>
    <rPh sb="3" eb="4">
      <t>フクロ</t>
    </rPh>
    <rPh sb="4" eb="5">
      <t>セイ</t>
    </rPh>
    <rPh sb="8" eb="10">
      <t>シュウシュウ</t>
    </rPh>
    <rPh sb="11" eb="13">
      <t>ウンパン</t>
    </rPh>
    <rPh sb="16" eb="18">
      <t>ショブン</t>
    </rPh>
    <phoneticPr fontId="22"/>
  </si>
  <si>
    <t>（可燃ごみ)</t>
    <rPh sb="1" eb="3">
      <t>カネン</t>
    </rPh>
    <phoneticPr fontId="22"/>
  </si>
  <si>
    <t>2t車以下　3,000円、4t車以下　5,000円</t>
  </si>
  <si>
    <t>軽自動車以下　1,000円、1t車以下　2,000円</t>
    <rPh sb="0" eb="1">
      <t>ケイ</t>
    </rPh>
    <rPh sb="1" eb="4">
      <t>ジドウシャ</t>
    </rPh>
    <rPh sb="4" eb="6">
      <t>イカ</t>
    </rPh>
    <rPh sb="12" eb="13">
      <t>エン</t>
    </rPh>
    <rPh sb="16" eb="17">
      <t>シャ</t>
    </rPh>
    <rPh sb="17" eb="19">
      <t>イカ</t>
    </rPh>
    <rPh sb="25" eb="26">
      <t>エン</t>
    </rPh>
    <phoneticPr fontId="22"/>
  </si>
  <si>
    <t>臨時収集　12,000円（２t車荷台の1/4の嵩当り)</t>
    <rPh sb="0" eb="2">
      <t>リンジ</t>
    </rPh>
    <rPh sb="2" eb="4">
      <t>シュウシュウ</t>
    </rPh>
    <rPh sb="15" eb="16">
      <t>シャ</t>
    </rPh>
    <rPh sb="16" eb="18">
      <t>ニダイ</t>
    </rPh>
    <rPh sb="23" eb="24">
      <t>カサ</t>
    </rPh>
    <rPh sb="24" eb="25">
      <t>アタ</t>
    </rPh>
    <phoneticPr fontId="22"/>
  </si>
  <si>
    <t>資源ごみ（資源選別作業所)</t>
    <rPh sb="0" eb="2">
      <t>シゲン</t>
    </rPh>
    <rPh sb="5" eb="7">
      <t>シゲン</t>
    </rPh>
    <rPh sb="7" eb="9">
      <t>センベツ</t>
    </rPh>
    <rPh sb="9" eb="11">
      <t>サギョウ</t>
    </rPh>
    <rPh sb="11" eb="12">
      <t>ショ</t>
    </rPh>
    <phoneticPr fontId="22"/>
  </si>
  <si>
    <t>普通ごみ、資源ごみ45L袋につき1枚（シール)240円</t>
    <rPh sb="0" eb="2">
      <t>フツウ</t>
    </rPh>
    <rPh sb="5" eb="7">
      <t>シゲン</t>
    </rPh>
    <rPh sb="12" eb="13">
      <t>ブクロ</t>
    </rPh>
    <rPh sb="17" eb="18">
      <t>マイ</t>
    </rPh>
    <rPh sb="26" eb="27">
      <t>エン</t>
    </rPh>
    <phoneticPr fontId="22"/>
  </si>
  <si>
    <t>90円/10kg（許可を受けた者が持ち込んだごみ)</t>
    <rPh sb="9" eb="11">
      <t>キョカ</t>
    </rPh>
    <rPh sb="12" eb="13">
      <t>ウ</t>
    </rPh>
    <rPh sb="15" eb="16">
      <t>モノ</t>
    </rPh>
    <rPh sb="17" eb="18">
      <t>モ</t>
    </rPh>
    <rPh sb="19" eb="20">
      <t>コ</t>
    </rPh>
    <phoneticPr fontId="22"/>
  </si>
  <si>
    <t>燃えるごみ、資源ごみ45L容器につき1枚300円</t>
    <rPh sb="0" eb="1">
      <t>モ</t>
    </rPh>
    <rPh sb="6" eb="8">
      <t>シゲン</t>
    </rPh>
    <rPh sb="13" eb="15">
      <t>ヨウキ</t>
    </rPh>
    <rPh sb="19" eb="20">
      <t>マイ</t>
    </rPh>
    <rPh sb="23" eb="24">
      <t>エン</t>
    </rPh>
    <phoneticPr fontId="22"/>
  </si>
  <si>
    <t xml:space="preserve"> 　 7,000円（2t車1車)、3,500円（軽四輪車1車)</t>
    <rPh sb="8" eb="9">
      <t>エン</t>
    </rPh>
    <rPh sb="12" eb="13">
      <t>シャ</t>
    </rPh>
    <rPh sb="14" eb="15">
      <t>シャ</t>
    </rPh>
    <rPh sb="22" eb="23">
      <t>エン</t>
    </rPh>
    <rPh sb="24" eb="25">
      <t>ケイ</t>
    </rPh>
    <rPh sb="25" eb="26">
      <t>ヨン</t>
    </rPh>
    <rPh sb="26" eb="27">
      <t>ワ</t>
    </rPh>
    <rPh sb="27" eb="28">
      <t>シャ</t>
    </rPh>
    <rPh sb="29" eb="30">
      <t>シャ</t>
    </rPh>
    <phoneticPr fontId="22"/>
  </si>
  <si>
    <t>臨時的なごみの処分</t>
    <rPh sb="0" eb="2">
      <t>リンジ</t>
    </rPh>
    <rPh sb="2" eb="3">
      <t>テキ</t>
    </rPh>
    <rPh sb="7" eb="9">
      <t>ショブン</t>
    </rPh>
    <phoneticPr fontId="22"/>
  </si>
  <si>
    <t xml:space="preserve"> 　11,429円（税抜)（2t車1車)、5,715円（税抜)（軽四輪車1車)</t>
    <rPh sb="8" eb="9">
      <t>エン</t>
    </rPh>
    <rPh sb="10" eb="12">
      <t>ゼイヌキ</t>
    </rPh>
    <rPh sb="16" eb="17">
      <t>シャ</t>
    </rPh>
    <rPh sb="18" eb="19">
      <t>シャ</t>
    </rPh>
    <rPh sb="26" eb="27">
      <t>エン</t>
    </rPh>
    <rPh sb="28" eb="30">
      <t>ゼイヌキ</t>
    </rPh>
    <rPh sb="32" eb="33">
      <t>ケイ</t>
    </rPh>
    <rPh sb="33" eb="34">
      <t>ヨン</t>
    </rPh>
    <rPh sb="34" eb="35">
      <t>ワ</t>
    </rPh>
    <rPh sb="35" eb="36">
      <t>シャ</t>
    </rPh>
    <rPh sb="37" eb="38">
      <t>シャ</t>
    </rPh>
    <phoneticPr fontId="22"/>
  </si>
  <si>
    <t>臨時的なごみの収集及び運搬</t>
    <rPh sb="0" eb="2">
      <t>リンジ</t>
    </rPh>
    <rPh sb="2" eb="3">
      <t>テキ</t>
    </rPh>
    <rPh sb="7" eb="9">
      <t>シュウシュウ</t>
    </rPh>
    <rPh sb="9" eb="10">
      <t>オヨ</t>
    </rPh>
    <rPh sb="11" eb="13">
      <t>ウンパン</t>
    </rPh>
    <phoneticPr fontId="22"/>
  </si>
  <si>
    <t>　上記以外の事業所　　標準容器（45L相当量)1個60円</t>
    <rPh sb="1" eb="3">
      <t>ジョウキ</t>
    </rPh>
    <rPh sb="3" eb="5">
      <t>イガイ</t>
    </rPh>
    <rPh sb="6" eb="9">
      <t>ジギョウショ</t>
    </rPh>
    <phoneticPr fontId="22"/>
  </si>
  <si>
    <t>　多量排出指定事業所　標準容器（45L相当量)1個90円</t>
    <rPh sb="1" eb="3">
      <t>タリョウ</t>
    </rPh>
    <rPh sb="3" eb="5">
      <t>ハイシュツ</t>
    </rPh>
    <rPh sb="5" eb="7">
      <t>シテイ</t>
    </rPh>
    <rPh sb="7" eb="10">
      <t>ジギョウショ</t>
    </rPh>
    <phoneticPr fontId="22"/>
  </si>
  <si>
    <t>可燃ごみの処分</t>
    <rPh sb="0" eb="2">
      <t>カネン</t>
    </rPh>
    <rPh sb="5" eb="7">
      <t>ショブン</t>
    </rPh>
    <phoneticPr fontId="22"/>
  </si>
  <si>
    <t>　　標準容器（45L相当量)1個117円以内（税抜)</t>
    <rPh sb="2" eb="4">
      <t>ヒョウジュン</t>
    </rPh>
    <rPh sb="4" eb="6">
      <t>ヨウキ</t>
    </rPh>
    <rPh sb="10" eb="12">
      <t>ソウトウ</t>
    </rPh>
    <rPh sb="12" eb="13">
      <t>リョウ</t>
    </rPh>
    <rPh sb="15" eb="16">
      <t>コ</t>
    </rPh>
    <rPh sb="19" eb="20">
      <t>エン</t>
    </rPh>
    <rPh sb="20" eb="22">
      <t>イナイ</t>
    </rPh>
    <rPh sb="23" eb="25">
      <t>ゼイヌキ</t>
    </rPh>
    <phoneticPr fontId="22"/>
  </si>
  <si>
    <t>定期的なごみの収集及び運搬</t>
    <rPh sb="0" eb="2">
      <t>テイキ</t>
    </rPh>
    <rPh sb="2" eb="3">
      <t>テキ</t>
    </rPh>
    <rPh sb="7" eb="9">
      <t>シュウシュウ</t>
    </rPh>
    <rPh sb="9" eb="10">
      <t>オヨ</t>
    </rPh>
    <rPh sb="11" eb="13">
      <t>ウンパン</t>
    </rPh>
    <phoneticPr fontId="22"/>
  </si>
  <si>
    <t>泉佐野市</t>
    <phoneticPr fontId="22"/>
  </si>
  <si>
    <r>
      <t>400</t>
    </r>
    <r>
      <rPr>
        <sz val="9"/>
        <rFont val="DejaVu Sans"/>
        <family val="2"/>
      </rPr>
      <t>円</t>
    </r>
    <r>
      <rPr>
        <sz val="9"/>
        <rFont val="ＭＳ ゴシック"/>
        <family val="3"/>
        <charset val="128"/>
      </rPr>
      <t>/10kg</t>
    </r>
    <r>
      <rPr>
        <sz val="9"/>
        <rFont val="DejaVu Sans"/>
        <family val="2"/>
      </rPr>
      <t>（破砕及び選別を伴う可燃ごみ</t>
    </r>
    <r>
      <rPr>
        <sz val="9"/>
        <rFont val="ＭＳ ゴシック"/>
        <family val="3"/>
        <charset val="128"/>
      </rPr>
      <t>)</t>
    </r>
  </si>
  <si>
    <r>
      <t>可燃以外の収集</t>
    </r>
    <r>
      <rPr>
        <sz val="9"/>
        <rFont val="ＭＳ ゴシック"/>
        <family val="3"/>
        <charset val="128"/>
      </rPr>
      <t>1</t>
    </r>
    <r>
      <rPr>
        <sz val="9"/>
        <rFont val="DejaVu Sans"/>
        <family val="2"/>
      </rPr>
      <t>回</t>
    </r>
    <r>
      <rPr>
        <sz val="9"/>
        <rFont val="ＭＳ ゴシック"/>
        <family val="3"/>
        <charset val="128"/>
      </rPr>
      <t>1</t>
    </r>
    <r>
      <rPr>
        <sz val="9"/>
        <rFont val="DejaVu Sans"/>
        <family val="2"/>
      </rPr>
      <t>袋につき</t>
    </r>
    <r>
      <rPr>
        <sz val="9"/>
        <rFont val="ＭＳ ゴシック"/>
        <family val="3"/>
        <charset val="128"/>
      </rPr>
      <t>60</t>
    </r>
    <r>
      <rPr>
        <sz val="9"/>
        <rFont val="DejaVu Sans"/>
        <family val="2"/>
      </rPr>
      <t>円</t>
    </r>
  </si>
  <si>
    <r>
      <t>142</t>
    </r>
    <r>
      <rPr>
        <sz val="9"/>
        <rFont val="DejaVu Sans"/>
        <family val="2"/>
      </rPr>
      <t>円</t>
    </r>
    <r>
      <rPr>
        <sz val="9"/>
        <rFont val="ＭＳ ゴシック"/>
        <family val="3"/>
        <charset val="128"/>
      </rPr>
      <t>/10kg</t>
    </r>
  </si>
  <si>
    <r>
      <t>可燃収集</t>
    </r>
    <r>
      <rPr>
        <sz val="9"/>
        <rFont val="ＭＳ ゴシック"/>
        <family val="3"/>
        <charset val="128"/>
      </rPr>
      <t>1</t>
    </r>
    <r>
      <rPr>
        <sz val="9"/>
        <rFont val="DejaVu Sans"/>
        <family val="2"/>
      </rPr>
      <t>回</t>
    </r>
    <r>
      <rPr>
        <sz val="9"/>
        <rFont val="ＭＳ ゴシック"/>
        <family val="3"/>
        <charset val="128"/>
      </rPr>
      <t>1</t>
    </r>
    <r>
      <rPr>
        <sz val="9"/>
        <rFont val="DejaVu Sans"/>
        <family val="2"/>
      </rPr>
      <t>袋につき</t>
    </r>
    <r>
      <rPr>
        <sz val="9"/>
        <rFont val="ＭＳ ゴシック"/>
        <family val="3"/>
        <charset val="128"/>
      </rPr>
      <t>100</t>
    </r>
    <r>
      <rPr>
        <sz val="9"/>
        <rFont val="DejaVu Sans"/>
        <family val="2"/>
      </rPr>
      <t>円</t>
    </r>
  </si>
  <si>
    <t>90円/10㎏</t>
    <rPh sb="2" eb="3">
      <t>エン</t>
    </rPh>
    <phoneticPr fontId="22"/>
  </si>
  <si>
    <t>150円/10kg（許可を受けた者が持ち込んだごみ)</t>
    <rPh sb="3" eb="4">
      <t>エン</t>
    </rPh>
    <phoneticPr fontId="22"/>
  </si>
  <si>
    <t>規則で定めるもの1点1,800円以内で品目ごとに規則で定める額</t>
    <rPh sb="0" eb="2">
      <t>キソク</t>
    </rPh>
    <rPh sb="3" eb="4">
      <t>サダ</t>
    </rPh>
    <rPh sb="9" eb="10">
      <t>テン</t>
    </rPh>
    <rPh sb="15" eb="16">
      <t>エン</t>
    </rPh>
    <rPh sb="16" eb="18">
      <t>イナイ</t>
    </rPh>
    <rPh sb="19" eb="21">
      <t>ヒンモク</t>
    </rPh>
    <rPh sb="24" eb="26">
      <t>キソク</t>
    </rPh>
    <rPh sb="27" eb="28">
      <t>サダ</t>
    </rPh>
    <rPh sb="30" eb="31">
      <t>ガク</t>
    </rPh>
    <phoneticPr fontId="22"/>
  </si>
  <si>
    <t>粗大ごみ(処理券制) 規則で定めるもの以外 300円/10kg、</t>
    <phoneticPr fontId="22"/>
  </si>
  <si>
    <t>可燃ごみ　90円/10kg、</t>
    <rPh sb="0" eb="2">
      <t>カネン</t>
    </rPh>
    <rPh sb="7" eb="8">
      <t>エン</t>
    </rPh>
    <phoneticPr fontId="22"/>
  </si>
  <si>
    <t>70kg以下は一律1,000円、70kgを越える場合、10kg毎に120円加算</t>
    <rPh sb="7" eb="9">
      <t>イチリツ</t>
    </rPh>
    <rPh sb="14" eb="15">
      <t>エン</t>
    </rPh>
    <phoneticPr fontId="22"/>
  </si>
  <si>
    <t>焼却処分手数料　70円/10kg</t>
    <rPh sb="10" eb="11">
      <t>エン</t>
    </rPh>
    <phoneticPr fontId="22"/>
  </si>
  <si>
    <t>80円/10kg</t>
    <rPh sb="2" eb="3">
      <t>エン</t>
    </rPh>
    <phoneticPr fontId="22"/>
  </si>
  <si>
    <t>許可業者（170円/10kg)</t>
  </si>
  <si>
    <t>45L指定袋　70円/枚  70L指定袋　100円/枚</t>
  </si>
  <si>
    <t>70L週1個収集で月額403円（週個数が1つ増すごとに+513円)</t>
    <phoneticPr fontId="22"/>
  </si>
  <si>
    <t>45L週1個収集で月額220円（週個数が1つ増すごとに+330円)</t>
    <phoneticPr fontId="22"/>
  </si>
  <si>
    <t>泉大津市</t>
  </si>
  <si>
    <t>焼却処分手数料　10kgにつき70円</t>
    <rPh sb="0" eb="2">
      <t>ショウキャク</t>
    </rPh>
    <rPh sb="2" eb="4">
      <t>ショブン</t>
    </rPh>
    <rPh sb="4" eb="7">
      <t>テスウリョウ</t>
    </rPh>
    <rPh sb="17" eb="18">
      <t>エン</t>
    </rPh>
    <phoneticPr fontId="22"/>
  </si>
  <si>
    <t xml:space="preserve">　　　　　　　　　　　　　　　　　　　　　　 </t>
    <phoneticPr fontId="22"/>
  </si>
  <si>
    <t>（破砕施設を使用するもの)</t>
  </si>
  <si>
    <t>100kgまで1,700円。100kgを超える場合は10kgごとに170円</t>
    <rPh sb="20" eb="21">
      <t>コ</t>
    </rPh>
    <rPh sb="23" eb="25">
      <t>バアイ</t>
    </rPh>
    <rPh sb="36" eb="37">
      <t>エン</t>
    </rPh>
    <phoneticPr fontId="22"/>
  </si>
  <si>
    <t>臨時的ごみ 1t又は2㎥ 17,600円</t>
    <rPh sb="0" eb="2">
      <t>リンジ</t>
    </rPh>
    <rPh sb="2" eb="3">
      <t>テキ</t>
    </rPh>
    <rPh sb="8" eb="9">
      <t>マタ</t>
    </rPh>
    <rPh sb="19" eb="20">
      <t>エン</t>
    </rPh>
    <phoneticPr fontId="22"/>
  </si>
  <si>
    <t>100kgまで1,100円。100kgを超える場合は10kgごとに110円</t>
    <rPh sb="12" eb="13">
      <t>エン</t>
    </rPh>
    <rPh sb="20" eb="21">
      <t>コ</t>
    </rPh>
    <rPh sb="23" eb="25">
      <t>バアイ</t>
    </rPh>
    <rPh sb="36" eb="37">
      <t>エン</t>
    </rPh>
    <phoneticPr fontId="22"/>
  </si>
  <si>
    <t>継続的ごみ（週6回収集) 36L容器1日1個　月5,400円</t>
    <rPh sb="0" eb="2">
      <t>ケイゾク</t>
    </rPh>
    <rPh sb="2" eb="3">
      <t>テキ</t>
    </rPh>
    <rPh sb="6" eb="7">
      <t>シュウ</t>
    </rPh>
    <rPh sb="8" eb="9">
      <t>カイ</t>
    </rPh>
    <rPh sb="9" eb="11">
      <t>シュウシュウ</t>
    </rPh>
    <rPh sb="16" eb="18">
      <t>ヨウキ</t>
    </rPh>
    <rPh sb="19" eb="20">
      <t>ヒ</t>
    </rPh>
    <rPh sb="23" eb="24">
      <t>ツキ</t>
    </rPh>
    <phoneticPr fontId="22"/>
  </si>
  <si>
    <t>・毎日収集   270円/10kg</t>
  </si>
  <si>
    <t>・1日平均10kg以上で週2回収集　210円/10kg</t>
  </si>
  <si>
    <t>　（２)事業系ごみ</t>
    <rPh sb="4" eb="6">
      <t>ジギョウ</t>
    </rPh>
    <rPh sb="6" eb="7">
      <t>ケイ</t>
    </rPh>
    <phoneticPr fontId="22"/>
  </si>
  <si>
    <t>ごみ排出総量</t>
    <rPh sb="4" eb="6">
      <t>ソウリョウ</t>
    </rPh>
    <phoneticPr fontId="22"/>
  </si>
  <si>
    <t>直接搬入ごみ</t>
    <phoneticPr fontId="22"/>
  </si>
  <si>
    <t>小計</t>
  </si>
  <si>
    <t>合計</t>
  </si>
  <si>
    <t>許可</t>
  </si>
  <si>
    <t>量</t>
    <phoneticPr fontId="22"/>
  </si>
  <si>
    <t>委託</t>
  </si>
  <si>
    <t>収集</t>
  </si>
  <si>
    <t>直営</t>
  </si>
  <si>
    <t>計画</t>
  </si>
  <si>
    <t>み</t>
  </si>
  <si>
    <t>ご</t>
  </si>
  <si>
    <t>大</t>
  </si>
  <si>
    <t>粗</t>
  </si>
  <si>
    <t>計</t>
    <phoneticPr fontId="22"/>
  </si>
  <si>
    <t>小</t>
    <rPh sb="0" eb="1">
      <t>ショウ</t>
    </rPh>
    <phoneticPr fontId="22"/>
  </si>
  <si>
    <t>他</t>
  </si>
  <si>
    <t>の</t>
  </si>
  <si>
    <t>そ</t>
  </si>
  <si>
    <t>源</t>
  </si>
  <si>
    <t>資</t>
  </si>
  <si>
    <t>燃</t>
  </si>
  <si>
    <t>不</t>
  </si>
  <si>
    <t>可</t>
  </si>
  <si>
    <t>ご</t>
    <phoneticPr fontId="22"/>
  </si>
  <si>
    <t>合</t>
  </si>
  <si>
    <t>混</t>
  </si>
  <si>
    <t>府合計</t>
  </si>
  <si>
    <t>町村計</t>
  </si>
  <si>
    <t>市町村名</t>
  </si>
  <si>
    <t>市計</t>
  </si>
  <si>
    <t>河内長野市</t>
    <rPh sb="0" eb="5">
      <t>カワチナガノシ</t>
    </rPh>
    <phoneticPr fontId="22"/>
  </si>
  <si>
    <t>大阪市</t>
  </si>
  <si>
    <t xml:space="preserve">      （単位：ｔ/年）</t>
    <rPh sb="7" eb="9">
      <t>タンイ</t>
    </rPh>
    <phoneticPr fontId="22"/>
  </si>
  <si>
    <t>（単位：ｔ/年）</t>
    <rPh sb="1" eb="3">
      <t>タンイ</t>
    </rPh>
    <phoneticPr fontId="22"/>
  </si>
  <si>
    <t>４　ごみ搬入量</t>
    <rPh sb="4" eb="6">
      <t>ハンニュウ</t>
    </rPh>
    <rPh sb="6" eb="7">
      <t>リョウ</t>
    </rPh>
    <phoneticPr fontId="22"/>
  </si>
  <si>
    <t xml:space="preserve">リサイクル率(%) ＝ 資源化量合計÷（ごみ処理量＋集団回収量）×100 </t>
    <rPh sb="5" eb="6">
      <t>リツ</t>
    </rPh>
    <rPh sb="12" eb="15">
      <t>シゲンカ</t>
    </rPh>
    <rPh sb="15" eb="16">
      <t>リョウ</t>
    </rPh>
    <rPh sb="16" eb="18">
      <t>ゴウケイ</t>
    </rPh>
    <rPh sb="22" eb="24">
      <t>ショリ</t>
    </rPh>
    <rPh sb="24" eb="25">
      <t>リョウ</t>
    </rPh>
    <rPh sb="26" eb="28">
      <t>シュウダン</t>
    </rPh>
    <rPh sb="28" eb="30">
      <t>カイシュウ</t>
    </rPh>
    <rPh sb="30" eb="31">
      <t>リョウ</t>
    </rPh>
    <phoneticPr fontId="22"/>
  </si>
  <si>
    <t>（リサイクル率）</t>
    <rPh sb="6" eb="7">
      <t>リツ</t>
    </rPh>
    <phoneticPr fontId="22"/>
  </si>
  <si>
    <t>合計</t>
    <rPh sb="0" eb="1">
      <t>ゴウ</t>
    </rPh>
    <rPh sb="1" eb="2">
      <t>ケイ</t>
    </rPh>
    <phoneticPr fontId="22"/>
  </si>
  <si>
    <t>その他</t>
    <rPh sb="2" eb="3">
      <t>タ</t>
    </rPh>
    <phoneticPr fontId="22"/>
  </si>
  <si>
    <t>溶融スラグ</t>
    <rPh sb="0" eb="2">
      <t>ヨウユウ</t>
    </rPh>
    <phoneticPr fontId="22"/>
  </si>
  <si>
    <t>布類</t>
    <rPh sb="0" eb="1">
      <t>ヌノ</t>
    </rPh>
    <rPh sb="1" eb="2">
      <t>ルイ</t>
    </rPh>
    <phoneticPr fontId="22"/>
  </si>
  <si>
    <t>プラスチック類</t>
    <rPh sb="6" eb="7">
      <t>ルイ</t>
    </rPh>
    <phoneticPr fontId="22"/>
  </si>
  <si>
    <t>ペットボトル類</t>
    <rPh sb="6" eb="7">
      <t>ルイ</t>
    </rPh>
    <phoneticPr fontId="22"/>
  </si>
  <si>
    <t>ガラス類</t>
    <rPh sb="3" eb="4">
      <t>ルイ</t>
    </rPh>
    <phoneticPr fontId="22"/>
  </si>
  <si>
    <t>ごみ処理量</t>
    <rPh sb="2" eb="4">
      <t>ショリ</t>
    </rPh>
    <rPh sb="4" eb="5">
      <t>リョウ</t>
    </rPh>
    <phoneticPr fontId="22"/>
  </si>
  <si>
    <t>金属類</t>
    <rPh sb="0" eb="2">
      <t>キンゾク</t>
    </rPh>
    <rPh sb="2" eb="3">
      <t>ルイ</t>
    </rPh>
    <phoneticPr fontId="22"/>
  </si>
  <si>
    <t>紙類</t>
    <rPh sb="0" eb="1">
      <t>カミ</t>
    </rPh>
    <rPh sb="1" eb="2">
      <t>ルイ</t>
    </rPh>
    <phoneticPr fontId="22"/>
  </si>
  <si>
    <t>府合計</t>
    <rPh sb="0" eb="1">
      <t>フ</t>
    </rPh>
    <rPh sb="1" eb="3">
      <t>ゴウケイ</t>
    </rPh>
    <phoneticPr fontId="22"/>
  </si>
  <si>
    <t>-</t>
  </si>
  <si>
    <t>行う施設</t>
    <rPh sb="0" eb="1">
      <t>オコナ</t>
    </rPh>
    <rPh sb="2" eb="4">
      <t>シセツ</t>
    </rPh>
    <phoneticPr fontId="22"/>
  </si>
  <si>
    <t>処理施設</t>
    <rPh sb="0" eb="2">
      <t>ショリ</t>
    </rPh>
    <rPh sb="2" eb="4">
      <t>シセツ</t>
    </rPh>
    <phoneticPr fontId="22"/>
  </si>
  <si>
    <t>資源化等を</t>
    <rPh sb="0" eb="3">
      <t>シゲンカ</t>
    </rPh>
    <rPh sb="3" eb="4">
      <t>トウ</t>
    </rPh>
    <phoneticPr fontId="22"/>
  </si>
  <si>
    <t>粗大ごみ</t>
    <rPh sb="0" eb="2">
      <t>ソダイ</t>
    </rPh>
    <phoneticPr fontId="22"/>
  </si>
  <si>
    <t>合      計</t>
    <rPh sb="0" eb="1">
      <t>ゴウ</t>
    </rPh>
    <rPh sb="7" eb="8">
      <t>ケイ</t>
    </rPh>
    <phoneticPr fontId="22"/>
  </si>
  <si>
    <t>集 団 回 収</t>
    <rPh sb="0" eb="1">
      <t>シュウ</t>
    </rPh>
    <rPh sb="2" eb="3">
      <t>ダン</t>
    </rPh>
    <rPh sb="4" eb="5">
      <t>カイ</t>
    </rPh>
    <rPh sb="6" eb="7">
      <t>オサム</t>
    </rPh>
    <phoneticPr fontId="22"/>
  </si>
  <si>
    <t>焼却施設以外の中間処理施設</t>
    <rPh sb="0" eb="2">
      <t>ショウキャク</t>
    </rPh>
    <rPh sb="2" eb="4">
      <t>シセツ</t>
    </rPh>
    <rPh sb="4" eb="6">
      <t>イガイ</t>
    </rPh>
    <rPh sb="7" eb="9">
      <t>チュウカン</t>
    </rPh>
    <rPh sb="9" eb="11">
      <t>ショリ</t>
    </rPh>
    <rPh sb="11" eb="13">
      <t>シセツ</t>
    </rPh>
    <phoneticPr fontId="34"/>
  </si>
  <si>
    <t>焼 却 施 設</t>
    <rPh sb="0" eb="1">
      <t>ヤキ</t>
    </rPh>
    <rPh sb="2" eb="3">
      <t>キャク</t>
    </rPh>
    <rPh sb="4" eb="5">
      <t>シ</t>
    </rPh>
    <rPh sb="6" eb="7">
      <t>セツ</t>
    </rPh>
    <phoneticPr fontId="22"/>
  </si>
  <si>
    <t>直接資源化</t>
    <rPh sb="0" eb="1">
      <t>スナオ</t>
    </rPh>
    <rPh sb="1" eb="2">
      <t>セツ</t>
    </rPh>
    <rPh sb="2" eb="3">
      <t>シ</t>
    </rPh>
    <rPh sb="3" eb="4">
      <t>ミナモト</t>
    </rPh>
    <rPh sb="4" eb="5">
      <t>カ</t>
    </rPh>
    <phoneticPr fontId="22"/>
  </si>
  <si>
    <t>種        類</t>
    <rPh sb="0" eb="1">
      <t>タネ</t>
    </rPh>
    <rPh sb="9" eb="10">
      <t>タグイ</t>
    </rPh>
    <phoneticPr fontId="22"/>
  </si>
  <si>
    <t>市  町  村  名</t>
    <phoneticPr fontId="22"/>
  </si>
  <si>
    <t>単位：ｔ</t>
    <rPh sb="0" eb="2">
      <t>タンイ</t>
    </rPh>
    <phoneticPr fontId="22"/>
  </si>
  <si>
    <t xml:space="preserve">　５　資源化の状況   </t>
    <rPh sb="3" eb="6">
      <t>シゲンカ</t>
    </rPh>
    <rPh sb="7" eb="9">
      <t>ジョウキョウ</t>
    </rPh>
    <phoneticPr fontId="22"/>
  </si>
  <si>
    <t>一部事務組合計</t>
  </si>
  <si>
    <t>一部事務組合計</t>
    <phoneticPr fontId="22"/>
  </si>
  <si>
    <t>枚方京田辺環境施設組合</t>
  </si>
  <si>
    <t>大阪広域環境施設組合</t>
    <rPh sb="0" eb="2">
      <t>オオサカ</t>
    </rPh>
    <rPh sb="2" eb="4">
      <t>コウイキ</t>
    </rPh>
    <rPh sb="4" eb="6">
      <t>カンキョウ</t>
    </rPh>
    <rPh sb="6" eb="8">
      <t>シセツ</t>
    </rPh>
    <rPh sb="8" eb="10">
      <t>クミアイ</t>
    </rPh>
    <phoneticPr fontId="22"/>
  </si>
  <si>
    <t>北河内４市リサイクル施設組合</t>
    <rPh sb="0" eb="3">
      <t>キタカワチ</t>
    </rPh>
    <rPh sb="4" eb="5">
      <t>シ</t>
    </rPh>
    <rPh sb="10" eb="12">
      <t>シセツ</t>
    </rPh>
    <rPh sb="12" eb="14">
      <t>クミアイ</t>
    </rPh>
    <phoneticPr fontId="22"/>
  </si>
  <si>
    <t>泉南清掃事務組合</t>
    <rPh sb="0" eb="2">
      <t>センナン</t>
    </rPh>
    <rPh sb="2" eb="4">
      <t>セイソウ</t>
    </rPh>
    <rPh sb="4" eb="6">
      <t>ジム</t>
    </rPh>
    <rPh sb="6" eb="8">
      <t>クミアイ</t>
    </rPh>
    <phoneticPr fontId="22"/>
  </si>
  <si>
    <t>南河内環境事業組合</t>
    <rPh sb="0" eb="3">
      <t>ミナミカワチ</t>
    </rPh>
    <rPh sb="3" eb="5">
      <t>カンキョウ</t>
    </rPh>
    <rPh sb="5" eb="7">
      <t>ジギョウ</t>
    </rPh>
    <rPh sb="7" eb="9">
      <t>クミアイ</t>
    </rPh>
    <phoneticPr fontId="22"/>
  </si>
  <si>
    <t>岸和田市貝塚市清掃施設組合</t>
    <rPh sb="0" eb="13">
      <t>２０７</t>
    </rPh>
    <phoneticPr fontId="22"/>
  </si>
  <si>
    <t>四條畷市交野市清掃施設組合</t>
    <rPh sb="0" eb="13">
      <t>２０６</t>
    </rPh>
    <phoneticPr fontId="22"/>
  </si>
  <si>
    <t>東大阪都市清掃施設組合</t>
    <rPh sb="0" eb="11">
      <t>２０５</t>
    </rPh>
    <phoneticPr fontId="22"/>
  </si>
  <si>
    <t>泉佐野市田尻町清掃施設組合</t>
    <rPh sb="0" eb="13">
      <t>２０４</t>
    </rPh>
    <phoneticPr fontId="22"/>
  </si>
  <si>
    <t>柏羽藤環境事業組合</t>
  </si>
  <si>
    <t>柏羽藤環境事業組合</t>
    <phoneticPr fontId="22"/>
  </si>
  <si>
    <t>泉北環境整備施設組合</t>
    <rPh sb="0" eb="2">
      <t>センボク</t>
    </rPh>
    <rPh sb="2" eb="4">
      <t>カンキョウ</t>
    </rPh>
    <rPh sb="4" eb="6">
      <t>セイビ</t>
    </rPh>
    <rPh sb="6" eb="8">
      <t>シセツ</t>
    </rPh>
    <rPh sb="8" eb="10">
      <t>クミアイ</t>
    </rPh>
    <phoneticPr fontId="22"/>
  </si>
  <si>
    <t>豊中市伊丹市クリーンランド</t>
    <rPh sb="0" eb="3">
      <t>トヨナカシ</t>
    </rPh>
    <rPh sb="3" eb="6">
      <t>イタミシ</t>
    </rPh>
    <phoneticPr fontId="22"/>
  </si>
  <si>
    <t>市町村計</t>
  </si>
  <si>
    <t>積載量(t)</t>
  </si>
  <si>
    <t>台数　　　　　　　　　　　　　　　　　　　　　　　　　　　　　　　　　　　　　　　　　　　　　　　　　　　　　　　　　　　　　　　　　　　　　　　　　　　　　　　　　隻数</t>
    <rPh sb="0" eb="2">
      <t>ダイスウ</t>
    </rPh>
    <rPh sb="83" eb="85">
      <t>セキスウ</t>
    </rPh>
    <phoneticPr fontId="22"/>
  </si>
  <si>
    <t>隻数
(隻)</t>
    <phoneticPr fontId="22"/>
  </si>
  <si>
    <t>台数
(台)</t>
    <phoneticPr fontId="22"/>
  </si>
  <si>
    <t>組合名</t>
  </si>
  <si>
    <t>台数
(台)</t>
    <rPh sb="4" eb="5">
      <t>ダイ</t>
    </rPh>
    <phoneticPr fontId="22"/>
  </si>
  <si>
    <t>の 船 舶</t>
  </si>
  <si>
    <t>運搬車
(中間処理部門)</t>
    <rPh sb="0" eb="3">
      <t>ウンパンシャ</t>
    </rPh>
    <rPh sb="5" eb="7">
      <t>チュウカン</t>
    </rPh>
    <rPh sb="7" eb="9">
      <t>ショリ</t>
    </rPh>
    <rPh sb="9" eb="11">
      <t>ブモン</t>
    </rPh>
    <phoneticPr fontId="35"/>
  </si>
  <si>
    <t>運搬車
(収集運搬部門)</t>
    <rPh sb="0" eb="3">
      <t>ウンパンシャ</t>
    </rPh>
    <rPh sb="5" eb="7">
      <t>シュウシュウ</t>
    </rPh>
    <rPh sb="7" eb="9">
      <t>ウンパン</t>
    </rPh>
    <rPh sb="9" eb="11">
      <t>ブモン</t>
    </rPh>
    <phoneticPr fontId="35"/>
  </si>
  <si>
    <t>収集車</t>
  </si>
  <si>
    <t>一部事務</t>
  </si>
  <si>
    <t>合計</t>
    <rPh sb="0" eb="2">
      <t>ゴウケイ</t>
    </rPh>
    <phoneticPr fontId="22"/>
  </si>
  <si>
    <t>運搬船等</t>
    <rPh sb="0" eb="2">
      <t>ウンパン</t>
    </rPh>
    <phoneticPr fontId="22"/>
  </si>
  <si>
    <t>車　　　　　　　　　輌</t>
  </si>
  <si>
    <t>市町村・</t>
  </si>
  <si>
    <t>許　可　業　者　分</t>
    <rPh sb="0" eb="1">
      <t>モト</t>
    </rPh>
    <rPh sb="2" eb="3">
      <t>カ</t>
    </rPh>
    <rPh sb="4" eb="5">
      <t>ギョウ</t>
    </rPh>
    <rPh sb="6" eb="7">
      <t>モノ</t>
    </rPh>
    <rPh sb="8" eb="9">
      <t>ブン</t>
    </rPh>
    <phoneticPr fontId="22"/>
  </si>
  <si>
    <t>委　託　業　者　分</t>
    <rPh sb="0" eb="1">
      <t>イ</t>
    </rPh>
    <rPh sb="2" eb="3">
      <t>コトヅケ</t>
    </rPh>
    <rPh sb="4" eb="5">
      <t>ギョウ</t>
    </rPh>
    <rPh sb="6" eb="7">
      <t>モノ</t>
    </rPh>
    <rPh sb="8" eb="9">
      <t>ブン</t>
    </rPh>
    <phoneticPr fontId="22"/>
  </si>
  <si>
    <t>直　　営　　分</t>
    <rPh sb="0" eb="1">
      <t>チョク</t>
    </rPh>
    <rPh sb="3" eb="4">
      <t>エイ</t>
    </rPh>
    <rPh sb="6" eb="7">
      <t>ブン</t>
    </rPh>
    <phoneticPr fontId="22"/>
  </si>
  <si>
    <t>６　ごみ収集・運搬機材</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</si>
</sst>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0%\)"/>
    <numFmt numFmtId="178" formatCode="#,##0&quot;t&quot;"/>
    <numFmt numFmtId="179" formatCode="&quot;ごみ処理量　&quot;#,##0&quot;t&quot;"/>
  </numFmts>
  <fonts count="36">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b/>
      <sz val="8"/>
      <color indexed="10"/>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8"/>
      <name val="ＭＳ Ｐゴシック"/>
      <family val="3"/>
      <charset val="128"/>
    </font>
    <font>
      <sz val="9"/>
      <name val="ＭＳ ゴシック"/>
      <family val="3"/>
      <charset val="128"/>
    </font>
    <font>
      <strike/>
      <sz val="9"/>
      <name val="ＭＳ ゴシック"/>
      <family val="3"/>
      <charset val="128"/>
    </font>
    <font>
      <sz val="8"/>
      <name val="ＭＳ ゴシック"/>
      <family val="3"/>
      <charset val="128"/>
    </font>
    <font>
      <b/>
      <sz val="9"/>
      <name val="ＭＳ ゴシック"/>
      <family val="3"/>
      <charset val="128"/>
    </font>
    <font>
      <sz val="7"/>
      <name val="ＭＳ ゴシック"/>
      <family val="3"/>
      <charset val="128"/>
    </font>
    <font>
      <strike/>
      <sz val="8"/>
      <name val="ＭＳ Ｐゴシック"/>
      <family val="3"/>
      <charset val="128"/>
    </font>
    <font>
      <sz val="9"/>
      <name val="DejaVu Sans"/>
      <family val="2"/>
    </font>
    <font>
      <sz val="6"/>
      <name val="ＭＳ Ｐゴシック"/>
      <family val="3"/>
    </font>
    <font>
      <sz val="9"/>
      <name val="ＭＳ ゴシック"/>
      <family val="3"/>
    </font>
    <font>
      <strike/>
      <sz val="9"/>
      <name val="ＭＳ ゴシック"/>
      <family val="3"/>
    </font>
    <font>
      <b/>
      <sz val="12"/>
      <name val="ＭＳ Ｐゴシック"/>
      <family val="3"/>
    </font>
    <font>
      <sz val="7.5"/>
      <name val="ＭＳ Ｐゴシック"/>
      <family val="3"/>
      <charset val="128"/>
    </font>
    <font>
      <sz val="6"/>
      <name val="ＭＳ Ｐ明朝"/>
      <family val="1"/>
      <charset val="128"/>
    </font>
    <font>
      <sz val="6"/>
      <name val="明朝"/>
      <family val="1"/>
      <charset val="128"/>
    </font>
    <font>
      <sz val="6"/>
      <name val="ＭＳ Ｐ明朝"/>
      <family val="1"/>
    </font>
    <font>
      <sz val="11"/>
      <color indexed="62"/>
      <name val="ＭＳ Ｐゴシック"/>
      <family val="3"/>
    </font>
    <font>
      <sz val="10"/>
      <name val="明朝"/>
      <family val="1"/>
      <charset val="128"/>
    </font>
    <font>
      <sz val="10"/>
      <name val="ＭＳ ゴシック"/>
      <family val="3"/>
      <charset val="128"/>
    </font>
    <font>
      <b/>
      <sz val="11"/>
      <name val="ＭＳ ゴシック"/>
      <family val="3"/>
      <charset val="128"/>
    </font>
    <font>
      <sz val="10"/>
      <name val="明朝"/>
      <family val="1"/>
    </font>
    <font>
      <b/>
      <sz val="10"/>
      <name val="ＭＳ ゴシック"/>
      <family val="3"/>
      <charset val="128"/>
    </font>
    <font>
      <sz val="10"/>
      <name val="ＭＳ Ｐゴシック"/>
      <family val="3"/>
      <charset val="128"/>
      <scheme val="minor"/>
    </font>
    <font>
      <sz val="11"/>
      <name val="ＭＳ Ｐゴシック"/>
      <family val="1"/>
      <charset val="128"/>
    </font>
    <font>
      <b/>
      <sz val="10"/>
      <name val="ＭＳ Ｐゴシック"/>
      <family val="3"/>
      <charset val="128"/>
      <scheme val="minor"/>
    </font>
    <font>
      <sz val="6"/>
      <name val="明朝"/>
      <family val="3"/>
      <charset val="128"/>
    </font>
    <font>
      <sz val="9"/>
      <name val="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bgColor indexed="64"/>
      </patternFill>
    </fill>
  </fills>
  <borders count="2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diagonal/>
    </border>
    <border>
      <left style="hair">
        <color indexed="8"/>
      </left>
      <right style="thin">
        <color indexed="8"/>
      </right>
      <top style="thin">
        <color indexed="8"/>
      </top>
      <bottom/>
      <diagonal/>
    </border>
    <border>
      <left/>
      <right style="hair">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top/>
      <bottom style="thin">
        <color indexed="8"/>
      </bottom>
      <diagonal/>
    </border>
    <border>
      <left style="hair">
        <color indexed="8"/>
      </left>
      <right style="thin">
        <color indexed="8"/>
      </right>
      <top/>
      <bottom style="thin">
        <color indexed="8"/>
      </bottom>
      <diagonal/>
    </border>
    <border>
      <left/>
      <right style="hair">
        <color indexed="8"/>
      </right>
      <top/>
      <bottom style="thin">
        <color indexed="8"/>
      </bottom>
      <diagonal/>
    </border>
    <border>
      <left style="thin">
        <color indexed="8"/>
      </left>
      <right/>
      <top/>
      <bottom style="thin">
        <color indexed="8"/>
      </bottom>
      <diagonal/>
    </border>
    <border>
      <left style="medium">
        <color indexed="8"/>
      </left>
      <right/>
      <top/>
      <bottom/>
      <diagonal/>
    </border>
    <border>
      <left style="thin">
        <color indexed="8"/>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top/>
      <bottom/>
      <diagonal/>
    </border>
    <border>
      <left style="hair">
        <color indexed="8"/>
      </left>
      <right style="thin">
        <color indexed="8"/>
      </right>
      <top/>
      <bottom/>
      <diagonal/>
    </border>
    <border>
      <left style="thin">
        <color indexed="8"/>
      </left>
      <right/>
      <top/>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thin">
        <color indexed="8"/>
      </right>
      <top/>
      <bottom style="thin">
        <color indexed="8"/>
      </bottom>
      <diagonal/>
    </border>
    <border>
      <left/>
      <right style="medium">
        <color indexed="8"/>
      </right>
      <top/>
      <bottom/>
      <diagonal/>
    </border>
    <border>
      <left/>
      <right style="medium">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medium">
        <color indexed="8"/>
      </left>
      <right style="thin">
        <color indexed="8"/>
      </right>
      <top/>
      <bottom style="medium">
        <color indexed="8"/>
      </bottom>
      <diagonal/>
    </border>
    <border>
      <left/>
      <right style="hair">
        <color indexed="8"/>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8"/>
      </left>
      <right style="medium">
        <color indexed="8"/>
      </right>
      <top style="thin">
        <color indexed="64"/>
      </top>
      <bottom/>
      <diagonal/>
    </border>
    <border>
      <left style="thin">
        <color indexed="8"/>
      </left>
      <right style="medium">
        <color indexed="8"/>
      </right>
      <top/>
      <bottom style="thin">
        <color indexed="64"/>
      </bottom>
      <diagonal/>
    </border>
    <border>
      <left style="thin">
        <color indexed="8"/>
      </left>
      <right style="thin">
        <color indexed="8"/>
      </right>
      <top style="medium">
        <color indexed="64"/>
      </top>
      <bottom/>
      <diagonal/>
    </border>
    <border>
      <left style="thin">
        <color indexed="8"/>
      </left>
      <right/>
      <top style="medium">
        <color indexed="64"/>
      </top>
      <bottom style="thin">
        <color indexed="8"/>
      </bottom>
      <diagonal/>
    </border>
    <border>
      <left/>
      <right style="thin">
        <color indexed="8"/>
      </right>
      <top style="medium">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8"/>
      </bottom>
      <diagonal/>
    </border>
    <border>
      <left style="medium">
        <color indexed="8"/>
      </left>
      <right/>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hair">
        <color indexed="8"/>
      </left>
      <right style="thin">
        <color indexed="8"/>
      </right>
      <top/>
      <bottom style="thin">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diagonal/>
    </border>
    <border>
      <left style="thin">
        <color indexed="8"/>
      </left>
      <right style="medium">
        <color indexed="64"/>
      </right>
      <top style="thin">
        <color indexed="8"/>
      </top>
      <bottom/>
      <diagonal/>
    </border>
    <border>
      <left style="thin">
        <color indexed="64"/>
      </left>
      <right style="medium">
        <color indexed="64"/>
      </right>
      <top/>
      <bottom style="thin">
        <color indexed="8"/>
      </bottom>
      <diagonal/>
    </border>
    <border>
      <left style="thin">
        <color indexed="8"/>
      </left>
      <right style="medium">
        <color indexed="64"/>
      </right>
      <top/>
      <bottom style="thin">
        <color indexed="8"/>
      </bottom>
      <diagonal/>
    </border>
    <border>
      <left style="medium">
        <color indexed="64"/>
      </left>
      <right/>
      <top/>
      <bottom style="thin">
        <color indexed="8"/>
      </bottom>
      <diagonal/>
    </border>
    <border>
      <left style="thin">
        <color indexed="8"/>
      </left>
      <right style="medium">
        <color indexed="8"/>
      </right>
      <top/>
      <bottom style="thin">
        <color indexed="8"/>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medium">
        <color indexed="64"/>
      </left>
      <right style="medium">
        <color indexed="64"/>
      </right>
      <top/>
      <bottom/>
      <diagonal/>
    </border>
  </borders>
  <cellStyleXfs count="8">
    <xf numFmtId="0" fontId="0" fillId="0" borderId="0"/>
    <xf numFmtId="0" fontId="2" fillId="0" borderId="0"/>
    <xf numFmtId="0" fontId="5"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cellStyleXfs>
  <cellXfs count="1033">
    <xf numFmtId="0" fontId="0" fillId="0" borderId="0" xfId="0"/>
    <xf numFmtId="0" fontId="10" fillId="2" borderId="69" xfId="4" applyFont="1" applyFill="1" applyBorder="1" applyAlignment="1">
      <alignment vertical="center"/>
    </xf>
    <xf numFmtId="0" fontId="10" fillId="2" borderId="10" xfId="4" applyFont="1" applyFill="1" applyBorder="1" applyAlignment="1">
      <alignment horizontal="center" vertical="center"/>
    </xf>
    <xf numFmtId="0" fontId="10" fillId="2" borderId="53" xfId="4" applyFont="1" applyFill="1" applyBorder="1" applyAlignment="1">
      <alignment horizontal="center" vertical="center"/>
    </xf>
    <xf numFmtId="0" fontId="10" fillId="2" borderId="54" xfId="4" applyFont="1" applyFill="1" applyBorder="1" applyAlignment="1">
      <alignment horizontal="center" vertical="center"/>
    </xf>
    <xf numFmtId="0" fontId="10" fillId="2" borderId="46" xfId="4" applyFont="1" applyFill="1" applyBorder="1" applyAlignment="1">
      <alignment horizontal="distributed" vertical="center"/>
    </xf>
    <xf numFmtId="0" fontId="10" fillId="2" borderId="2" xfId="4" applyFont="1" applyFill="1" applyBorder="1" applyAlignment="1">
      <alignment horizontal="center" vertical="center" wrapText="1"/>
    </xf>
    <xf numFmtId="0" fontId="10" fillId="2" borderId="2" xfId="4" applyFont="1" applyFill="1" applyBorder="1" applyAlignment="1">
      <alignment horizontal="center" vertical="center"/>
    </xf>
    <xf numFmtId="0" fontId="10" fillId="2" borderId="55" xfId="4" applyFont="1" applyFill="1" applyBorder="1" applyAlignment="1">
      <alignment horizontal="center" vertical="center"/>
    </xf>
    <xf numFmtId="0" fontId="10" fillId="2" borderId="27" xfId="4" applyFont="1" applyFill="1" applyBorder="1" applyAlignment="1">
      <alignment horizontal="center" vertical="center"/>
    </xf>
    <xf numFmtId="0" fontId="10" fillId="2" borderId="41" xfId="4" applyFont="1" applyFill="1" applyBorder="1" applyAlignment="1">
      <alignment horizontal="distributed" vertical="top"/>
    </xf>
    <xf numFmtId="0" fontId="10" fillId="2" borderId="56" xfId="4" applyFont="1" applyFill="1" applyBorder="1" applyAlignment="1">
      <alignment horizontal="center" vertical="center"/>
    </xf>
    <xf numFmtId="0" fontId="10" fillId="2" borderId="57" xfId="4" applyFont="1" applyFill="1" applyBorder="1" applyAlignment="1">
      <alignment horizontal="center" vertical="center"/>
    </xf>
    <xf numFmtId="0" fontId="10" fillId="2" borderId="58" xfId="4" applyFont="1" applyFill="1" applyBorder="1" applyAlignment="1">
      <alignment horizontal="center" vertical="center"/>
    </xf>
    <xf numFmtId="0" fontId="10" fillId="2" borderId="13" xfId="4" applyFont="1" applyFill="1" applyBorder="1" applyAlignment="1">
      <alignment horizontal="distributed" vertical="top"/>
    </xf>
    <xf numFmtId="0" fontId="10" fillId="2" borderId="42" xfId="4" applyFont="1" applyFill="1" applyBorder="1" applyAlignment="1">
      <alignment vertical="center"/>
    </xf>
    <xf numFmtId="0" fontId="10" fillId="2" borderId="26" xfId="4" applyFont="1" applyFill="1" applyBorder="1" applyAlignment="1">
      <alignment horizontal="center" vertical="center"/>
    </xf>
    <xf numFmtId="0" fontId="10" fillId="2" borderId="25" xfId="4" applyFont="1" applyFill="1" applyBorder="1" applyAlignment="1">
      <alignment horizontal="center" vertical="center"/>
    </xf>
    <xf numFmtId="0" fontId="10" fillId="2" borderId="59" xfId="4" applyFont="1" applyFill="1" applyBorder="1" applyAlignment="1">
      <alignment horizontal="center" vertical="center"/>
    </xf>
    <xf numFmtId="0" fontId="11" fillId="2" borderId="25" xfId="4" applyFont="1" applyFill="1" applyBorder="1" applyAlignment="1">
      <alignment horizontal="center" vertical="center"/>
    </xf>
    <xf numFmtId="0" fontId="10" fillId="2" borderId="4" xfId="4" applyFont="1" applyFill="1" applyBorder="1" applyAlignment="1">
      <alignment vertical="center"/>
    </xf>
    <xf numFmtId="0" fontId="11" fillId="2" borderId="2" xfId="4" applyFont="1" applyFill="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1"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7" xfId="0" applyFont="1" applyBorder="1" applyAlignment="1">
      <alignment horizontal="center" vertical="center"/>
    </xf>
    <xf numFmtId="0" fontId="10" fillId="0" borderId="116" xfId="0" applyFont="1" applyBorder="1" applyAlignment="1">
      <alignment horizontal="center" vertical="center"/>
    </xf>
    <xf numFmtId="0" fontId="10" fillId="0" borderId="118" xfId="0" applyFont="1" applyBorder="1" applyAlignment="1">
      <alignment horizontal="center" vertical="center"/>
    </xf>
    <xf numFmtId="0" fontId="10" fillId="0" borderId="119" xfId="0" applyFont="1" applyBorder="1" applyAlignment="1">
      <alignment horizontal="center" vertical="center"/>
    </xf>
    <xf numFmtId="0" fontId="10" fillId="0" borderId="95" xfId="0" applyFont="1" applyBorder="1" applyAlignment="1">
      <alignment horizontal="center" vertical="center"/>
    </xf>
    <xf numFmtId="0" fontId="10" fillId="0" borderId="101" xfId="0" applyFont="1" applyBorder="1" applyAlignment="1">
      <alignment horizontal="center" vertical="center"/>
    </xf>
    <xf numFmtId="0" fontId="10" fillId="0" borderId="120" xfId="0" applyFont="1" applyBorder="1" applyAlignment="1">
      <alignment horizontal="center" vertical="center"/>
    </xf>
    <xf numFmtId="0" fontId="10" fillId="0" borderId="117" xfId="1" applyFont="1" applyBorder="1" applyAlignment="1">
      <alignment horizontal="center" vertical="center"/>
    </xf>
    <xf numFmtId="0" fontId="10" fillId="0" borderId="116" xfId="1" applyFont="1" applyBorder="1" applyAlignment="1">
      <alignment horizontal="center" vertical="center"/>
    </xf>
    <xf numFmtId="0" fontId="10" fillId="0" borderId="118" xfId="1" applyFont="1" applyBorder="1" applyAlignment="1">
      <alignment horizontal="center" vertical="center"/>
    </xf>
    <xf numFmtId="0" fontId="10" fillId="0" borderId="119" xfId="1" applyFont="1" applyBorder="1" applyAlignment="1">
      <alignment horizontal="center" vertical="center"/>
    </xf>
    <xf numFmtId="0" fontId="16" fillId="0" borderId="111" xfId="0" applyFont="1" applyBorder="1" applyAlignment="1">
      <alignment horizontal="center" vertical="center"/>
    </xf>
    <xf numFmtId="0" fontId="10" fillId="0" borderId="91"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23" xfId="0" applyFont="1" applyBorder="1" applyAlignment="1">
      <alignment horizontal="center" vertical="center"/>
    </xf>
    <xf numFmtId="0" fontId="16" fillId="0" borderId="94" xfId="0" applyFont="1" applyBorder="1" applyAlignment="1">
      <alignment vertical="center" wrapText="1"/>
    </xf>
    <xf numFmtId="0" fontId="16" fillId="0" borderId="95" xfId="0" applyFont="1" applyBorder="1" applyAlignment="1">
      <alignment horizontal="center" vertical="center"/>
    </xf>
    <xf numFmtId="0" fontId="10" fillId="0" borderId="124" xfId="0" applyFont="1" applyBorder="1" applyAlignment="1">
      <alignment horizontal="center" vertical="center"/>
    </xf>
    <xf numFmtId="0" fontId="6" fillId="2" borderId="0" xfId="0" applyFont="1" applyFill="1"/>
    <xf numFmtId="0" fontId="7" fillId="2" borderId="0" xfId="0" applyFont="1" applyFill="1"/>
    <xf numFmtId="0" fontId="7" fillId="2" borderId="0" xfId="0" applyFont="1" applyFill="1" applyAlignment="1">
      <alignment vertical="center"/>
    </xf>
    <xf numFmtId="0" fontId="7" fillId="2" borderId="0" xfId="0" applyFont="1" applyFill="1" applyAlignment="1">
      <alignment vertical="top"/>
    </xf>
    <xf numFmtId="0" fontId="10" fillId="2" borderId="43" xfId="4" applyFont="1" applyFill="1" applyBorder="1" applyAlignment="1">
      <alignment horizontal="distributed" vertical="center"/>
    </xf>
    <xf numFmtId="0" fontId="10" fillId="2" borderId="121" xfId="1" applyFont="1" applyFill="1" applyBorder="1" applyAlignment="1">
      <alignment vertical="center" shrinkToFit="1"/>
    </xf>
    <xf numFmtId="0" fontId="10" fillId="2" borderId="117" xfId="1" applyFont="1" applyFill="1" applyBorder="1" applyAlignment="1">
      <alignment horizontal="center" vertical="center"/>
    </xf>
    <xf numFmtId="0" fontId="10" fillId="2" borderId="116" xfId="1" applyFont="1" applyFill="1" applyBorder="1" applyAlignment="1">
      <alignment horizontal="center" vertical="center"/>
    </xf>
    <xf numFmtId="0" fontId="10" fillId="2" borderId="118" xfId="1" applyFont="1" applyFill="1" applyBorder="1" applyAlignment="1">
      <alignment horizontal="center" vertical="center"/>
    </xf>
    <xf numFmtId="0" fontId="10" fillId="2" borderId="119" xfId="1" applyFont="1" applyFill="1" applyBorder="1" applyAlignment="1">
      <alignment horizontal="center" vertical="center"/>
    </xf>
    <xf numFmtId="0" fontId="10" fillId="0" borderId="94" xfId="0" applyFont="1" applyBorder="1" applyAlignment="1">
      <alignment horizontal="center" vertical="center"/>
    </xf>
    <xf numFmtId="0" fontId="10" fillId="0" borderId="108" xfId="1" applyFont="1" applyBorder="1" applyAlignment="1">
      <alignment horizontal="center" vertical="center"/>
    </xf>
    <xf numFmtId="0" fontId="10" fillId="0" borderId="103" xfId="1" applyFont="1" applyBorder="1" applyAlignment="1">
      <alignment horizontal="center" vertical="center"/>
    </xf>
    <xf numFmtId="0" fontId="10" fillId="0" borderId="122" xfId="1" applyFont="1" applyBorder="1" applyAlignment="1">
      <alignment horizontal="center" vertical="center"/>
    </xf>
    <xf numFmtId="0" fontId="7" fillId="0" borderId="46" xfId="0" applyFont="1" applyBorder="1" applyAlignment="1">
      <alignment horizontal="distributed" vertical="top"/>
    </xf>
    <xf numFmtId="0" fontId="7" fillId="0" borderId="13" xfId="0" applyFont="1" applyBorder="1" applyAlignment="1">
      <alignment horizontal="center" vertical="top"/>
    </xf>
    <xf numFmtId="0" fontId="7" fillId="0" borderId="0" xfId="0" applyFont="1" applyAlignment="1">
      <alignment vertical="top"/>
    </xf>
    <xf numFmtId="0" fontId="7" fillId="0" borderId="13" xfId="0" applyFont="1" applyBorder="1" applyAlignment="1">
      <alignment vertical="top"/>
    </xf>
    <xf numFmtId="0" fontId="7" fillId="0" borderId="49" xfId="0" applyFont="1" applyBorder="1" applyAlignment="1">
      <alignment horizontal="center" vertical="top"/>
    </xf>
    <xf numFmtId="0" fontId="7" fillId="0" borderId="29" xfId="0" applyFont="1" applyBorder="1" applyAlignment="1">
      <alignment horizontal="center" vertical="top"/>
    </xf>
    <xf numFmtId="0" fontId="7" fillId="0" borderId="52" xfId="0" applyFont="1" applyBorder="1" applyAlignment="1">
      <alignment horizontal="center" vertical="top"/>
    </xf>
    <xf numFmtId="0" fontId="7" fillId="0" borderId="41" xfId="0" applyFont="1" applyBorder="1" applyAlignment="1">
      <alignment vertical="top"/>
    </xf>
    <xf numFmtId="0" fontId="7" fillId="0" borderId="14" xfId="0" applyFont="1" applyBorder="1" applyAlignment="1">
      <alignment vertical="top"/>
    </xf>
    <xf numFmtId="0" fontId="7" fillId="0" borderId="82" xfId="0" applyFont="1" applyBorder="1" applyAlignment="1">
      <alignment horizontal="distributed" vertical="top"/>
    </xf>
    <xf numFmtId="0" fontId="7" fillId="0" borderId="1" xfId="0" applyFont="1" applyBorder="1" applyAlignment="1">
      <alignment horizontal="center" vertical="top"/>
    </xf>
    <xf numFmtId="0" fontId="7" fillId="0" borderId="1" xfId="0" applyFont="1" applyBorder="1" applyAlignment="1">
      <alignment vertical="top"/>
    </xf>
    <xf numFmtId="0" fontId="7" fillId="0" borderId="32" xfId="0" applyFont="1" applyBorder="1" applyAlignment="1">
      <alignment horizontal="center" vertical="top" wrapText="1"/>
    </xf>
    <xf numFmtId="0" fontId="8" fillId="0" borderId="32" xfId="0" applyFont="1" applyBorder="1" applyAlignment="1">
      <alignment horizontal="center" vertical="top"/>
    </xf>
    <xf numFmtId="0" fontId="8" fillId="0" borderId="48" xfId="0" applyFont="1" applyBorder="1" applyAlignment="1">
      <alignment horizontal="center" vertical="top"/>
    </xf>
    <xf numFmtId="0" fontId="7" fillId="0" borderId="3" xfId="0" applyFont="1" applyBorder="1" applyAlignment="1">
      <alignment vertical="top"/>
    </xf>
    <xf numFmtId="0" fontId="7" fillId="0" borderId="35" xfId="0" applyFont="1" applyBorder="1" applyAlignment="1">
      <alignment vertical="top"/>
    </xf>
    <xf numFmtId="0" fontId="10" fillId="0" borderId="65" xfId="4" applyFont="1" applyBorder="1" applyAlignment="1">
      <alignment horizontal="center" vertical="center"/>
    </xf>
    <xf numFmtId="0" fontId="10" fillId="0" borderId="78" xfId="4" applyFont="1" applyBorder="1" applyAlignment="1">
      <alignment horizontal="center" vertical="center"/>
    </xf>
    <xf numFmtId="0" fontId="11" fillId="0" borderId="67" xfId="4" applyFont="1" applyBorder="1" applyAlignment="1">
      <alignment horizontal="center" vertical="center"/>
    </xf>
    <xf numFmtId="0" fontId="10" fillId="0" borderId="79" xfId="4" applyFont="1" applyBorder="1" applyAlignment="1">
      <alignment horizontal="center" vertical="center"/>
    </xf>
    <xf numFmtId="0" fontId="10" fillId="0" borderId="0" xfId="4" applyFont="1"/>
    <xf numFmtId="0" fontId="10" fillId="0" borderId="3" xfId="4" applyFont="1" applyBorder="1" applyAlignment="1">
      <alignment horizontal="center" vertical="center"/>
    </xf>
    <xf numFmtId="0" fontId="10" fillId="0" borderId="31" xfId="4" applyFont="1" applyBorder="1" applyAlignment="1">
      <alignment horizontal="center" vertical="center"/>
    </xf>
    <xf numFmtId="0" fontId="10" fillId="0" borderId="73" xfId="4" applyFont="1" applyBorder="1" applyAlignment="1">
      <alignment horizontal="center" vertical="center"/>
    </xf>
    <xf numFmtId="0" fontId="10" fillId="0" borderId="56" xfId="4" applyFont="1" applyBorder="1" applyAlignment="1">
      <alignment horizontal="center" vertical="center"/>
    </xf>
    <xf numFmtId="0" fontId="10" fillId="0" borderId="55" xfId="4" applyFont="1" applyBorder="1" applyAlignment="1">
      <alignment horizontal="center" vertical="center"/>
    </xf>
    <xf numFmtId="0" fontId="10" fillId="0" borderId="58" xfId="4" applyFont="1" applyBorder="1" applyAlignment="1">
      <alignment horizontal="center" vertical="center"/>
    </xf>
    <xf numFmtId="0" fontId="11" fillId="0" borderId="31" xfId="4" applyFont="1" applyBorder="1" applyAlignment="1">
      <alignment horizontal="center" vertical="center"/>
    </xf>
    <xf numFmtId="0" fontId="10" fillId="0" borderId="144" xfId="0" applyFont="1" applyBorder="1" applyAlignment="1">
      <alignment horizontal="center" vertical="center"/>
    </xf>
    <xf numFmtId="0" fontId="10" fillId="4" borderId="63" xfId="4" applyFont="1" applyFill="1" applyBorder="1" applyAlignment="1">
      <alignment horizontal="center" vertical="center" shrinkToFit="1"/>
    </xf>
    <xf numFmtId="0" fontId="10" fillId="4" borderId="75" xfId="4" applyFont="1" applyFill="1" applyBorder="1" applyAlignment="1">
      <alignment vertical="center"/>
    </xf>
    <xf numFmtId="0" fontId="10" fillId="4" borderId="61" xfId="4" applyFont="1" applyFill="1" applyBorder="1" applyAlignment="1">
      <alignment horizontal="center" vertical="center"/>
    </xf>
    <xf numFmtId="0" fontId="10" fillId="4" borderId="62" xfId="4" applyFont="1" applyFill="1" applyBorder="1" applyAlignment="1">
      <alignment horizontal="center" vertical="center"/>
    </xf>
    <xf numFmtId="0" fontId="10" fillId="4" borderId="63" xfId="4" applyFont="1" applyFill="1" applyBorder="1" applyAlignment="1">
      <alignment horizontal="center" vertical="center"/>
    </xf>
    <xf numFmtId="0" fontId="10" fillId="4" borderId="64" xfId="4" applyFont="1" applyFill="1" applyBorder="1" applyAlignment="1">
      <alignment horizontal="center" vertical="center"/>
    </xf>
    <xf numFmtId="0" fontId="10" fillId="4" borderId="41" xfId="4" applyFont="1" applyFill="1" applyBorder="1" applyAlignment="1">
      <alignment horizontal="center" vertical="center"/>
    </xf>
    <xf numFmtId="0" fontId="10" fillId="4" borderId="13" xfId="4" applyFont="1" applyFill="1" applyBorder="1" applyAlignment="1">
      <alignment horizontal="center" vertical="center"/>
    </xf>
    <xf numFmtId="0" fontId="10" fillId="4" borderId="0" xfId="4" applyFont="1" applyFill="1" applyAlignment="1">
      <alignment horizontal="center" vertical="center"/>
    </xf>
    <xf numFmtId="0" fontId="10" fillId="4" borderId="72" xfId="4" applyFont="1" applyFill="1" applyBorder="1" applyAlignment="1">
      <alignment horizontal="center" vertical="center"/>
    </xf>
    <xf numFmtId="0" fontId="10" fillId="4" borderId="57" xfId="4" applyFont="1" applyFill="1" applyBorder="1" applyAlignment="1">
      <alignment horizontal="center" vertical="center"/>
    </xf>
    <xf numFmtId="0" fontId="10" fillId="4" borderId="81" xfId="4" applyFont="1" applyFill="1" applyBorder="1" applyAlignment="1">
      <alignment horizontal="center" vertical="center"/>
    </xf>
    <xf numFmtId="0" fontId="10" fillId="4" borderId="31" xfId="4" applyFont="1" applyFill="1" applyBorder="1" applyAlignment="1">
      <alignment horizontal="center" vertical="center"/>
    </xf>
    <xf numFmtId="0" fontId="10" fillId="4" borderId="20" xfId="4" applyFont="1" applyFill="1" applyBorder="1" applyAlignment="1">
      <alignment horizontal="center" vertical="center"/>
    </xf>
    <xf numFmtId="0" fontId="10" fillId="4" borderId="19" xfId="4" applyFont="1" applyFill="1" applyBorder="1" applyAlignment="1">
      <alignment horizontal="center" vertical="center"/>
    </xf>
    <xf numFmtId="0" fontId="10" fillId="4" borderId="103" xfId="0" applyFont="1" applyFill="1" applyBorder="1" applyAlignment="1">
      <alignment horizontal="center" vertical="center" shrinkToFit="1"/>
    </xf>
    <xf numFmtId="0" fontId="10" fillId="4" borderId="108" xfId="0" applyFont="1" applyFill="1" applyBorder="1" applyAlignment="1">
      <alignment horizontal="center" vertical="center"/>
    </xf>
    <xf numFmtId="0" fontId="10" fillId="4" borderId="103" xfId="0" applyFont="1" applyFill="1" applyBorder="1" applyAlignment="1">
      <alignment horizontal="center" vertical="center"/>
    </xf>
    <xf numFmtId="0" fontId="10" fillId="4" borderId="122" xfId="0" applyFont="1" applyFill="1" applyBorder="1" applyAlignment="1">
      <alignment horizontal="center" vertical="center"/>
    </xf>
    <xf numFmtId="0" fontId="16" fillId="4" borderId="125" xfId="0" applyFont="1" applyFill="1" applyBorder="1" applyAlignment="1">
      <alignment horizontal="center" vertical="center" shrinkToFit="1"/>
    </xf>
    <xf numFmtId="0" fontId="10" fillId="4" borderId="126" xfId="0" applyFont="1" applyFill="1" applyBorder="1" applyAlignment="1">
      <alignment horizontal="center" vertical="center"/>
    </xf>
    <xf numFmtId="0" fontId="10" fillId="4" borderId="125" xfId="0" applyFont="1" applyFill="1" applyBorder="1" applyAlignment="1">
      <alignment horizontal="center" vertical="center"/>
    </xf>
    <xf numFmtId="0" fontId="10" fillId="4" borderId="128" xfId="0" applyFont="1" applyFill="1" applyBorder="1" applyAlignment="1">
      <alignment horizontal="center" vertical="center"/>
    </xf>
    <xf numFmtId="0" fontId="16" fillId="4" borderId="128" xfId="0" applyFont="1" applyFill="1" applyBorder="1" applyAlignment="1">
      <alignment horizontal="center" vertical="center"/>
    </xf>
    <xf numFmtId="0" fontId="10" fillId="4" borderId="129" xfId="0" applyFont="1" applyFill="1" applyBorder="1" applyAlignment="1">
      <alignment horizontal="center" vertical="center"/>
    </xf>
    <xf numFmtId="0" fontId="10" fillId="4" borderId="70" xfId="4" applyFont="1" applyFill="1" applyBorder="1" applyAlignment="1">
      <alignment horizontal="center" vertical="center"/>
    </xf>
    <xf numFmtId="0" fontId="10" fillId="4" borderId="80" xfId="4" applyFont="1" applyFill="1" applyBorder="1" applyAlignment="1">
      <alignment horizontal="center" vertical="center"/>
    </xf>
    <xf numFmtId="0" fontId="10" fillId="4" borderId="56" xfId="4" applyFont="1" applyFill="1" applyBorder="1" applyAlignment="1">
      <alignment horizontal="center" vertical="center"/>
    </xf>
    <xf numFmtId="0" fontId="10" fillId="4" borderId="55" xfId="4" applyFont="1" applyFill="1" applyBorder="1" applyAlignment="1">
      <alignment horizontal="center" vertical="center"/>
    </xf>
    <xf numFmtId="0" fontId="10" fillId="4" borderId="58" xfId="4" applyFont="1" applyFill="1" applyBorder="1" applyAlignment="1">
      <alignment horizontal="center" vertical="center"/>
    </xf>
    <xf numFmtId="0" fontId="18" fillId="4" borderId="62" xfId="4" applyFont="1" applyFill="1" applyBorder="1" applyAlignment="1">
      <alignment horizontal="center" vertical="center"/>
    </xf>
    <xf numFmtId="0" fontId="18" fillId="4" borderId="63" xfId="4" applyFont="1" applyFill="1" applyBorder="1" applyAlignment="1">
      <alignment horizontal="center" vertical="center"/>
    </xf>
    <xf numFmtId="0" fontId="18" fillId="4" borderId="61" xfId="4" applyFont="1" applyFill="1" applyBorder="1" applyAlignment="1">
      <alignment horizontal="center" vertical="center"/>
    </xf>
    <xf numFmtId="0" fontId="18" fillId="4" borderId="64" xfId="4" applyFont="1" applyFill="1" applyBorder="1" applyAlignment="1">
      <alignment horizontal="center" vertical="center"/>
    </xf>
    <xf numFmtId="0" fontId="10" fillId="4" borderId="2" xfId="4" applyFont="1" applyFill="1" applyBorder="1" applyAlignment="1">
      <alignment horizontal="center" vertical="center"/>
    </xf>
    <xf numFmtId="0" fontId="10" fillId="4" borderId="59" xfId="4" applyFont="1" applyFill="1" applyBorder="1" applyAlignment="1">
      <alignment horizontal="center" vertical="center"/>
    </xf>
    <xf numFmtId="0" fontId="11" fillId="4" borderId="57" xfId="4" applyFont="1" applyFill="1" applyBorder="1" applyAlignment="1">
      <alignment horizontal="center" vertical="center"/>
    </xf>
    <xf numFmtId="0" fontId="11" fillId="4" borderId="63" xfId="4" applyFont="1" applyFill="1" applyBorder="1" applyAlignment="1">
      <alignment horizontal="center" vertical="center"/>
    </xf>
    <xf numFmtId="0" fontId="10" fillId="4" borderId="2" xfId="4" applyFont="1" applyFill="1" applyBorder="1" applyAlignment="1">
      <alignment vertical="center" shrinkToFit="1"/>
    </xf>
    <xf numFmtId="0" fontId="10" fillId="4" borderId="1" xfId="4" applyFont="1" applyFill="1" applyBorder="1" applyAlignment="1">
      <alignment horizontal="center" vertical="center"/>
    </xf>
    <xf numFmtId="0" fontId="10" fillId="4" borderId="19" xfId="4" applyFont="1" applyFill="1" applyBorder="1" applyAlignment="1">
      <alignment vertical="center" shrinkToFit="1"/>
    </xf>
    <xf numFmtId="0" fontId="10" fillId="4" borderId="57" xfId="4" applyFont="1" applyFill="1" applyBorder="1" applyAlignment="1">
      <alignment vertical="center"/>
    </xf>
    <xf numFmtId="0" fontId="10" fillId="4" borderId="58" xfId="4" applyFont="1" applyFill="1" applyBorder="1" applyAlignment="1">
      <alignment vertical="center"/>
    </xf>
    <xf numFmtId="0" fontId="10" fillId="4" borderId="26" xfId="4" applyFont="1" applyFill="1" applyBorder="1" applyAlignment="1">
      <alignment horizontal="center" vertical="center"/>
    </xf>
    <xf numFmtId="0" fontId="10" fillId="4" borderId="25" xfId="4" applyFont="1" applyFill="1" applyBorder="1" applyAlignment="1">
      <alignment horizontal="center" vertical="center"/>
    </xf>
    <xf numFmtId="0" fontId="10" fillId="4" borderId="59" xfId="4" applyFont="1" applyFill="1" applyBorder="1" applyAlignment="1">
      <alignment vertical="center" shrinkToFit="1"/>
    </xf>
    <xf numFmtId="0" fontId="11" fillId="0" borderId="73" xfId="4" applyFont="1" applyBorder="1" applyAlignment="1">
      <alignment horizontal="center" vertical="center"/>
    </xf>
    <xf numFmtId="0" fontId="7" fillId="0" borderId="24" xfId="0" applyFont="1" applyBorder="1" applyAlignment="1">
      <alignment horizontal="distributed" vertical="top"/>
    </xf>
    <xf numFmtId="0" fontId="7" fillId="0" borderId="2" xfId="0" applyFont="1" applyBorder="1" applyAlignment="1">
      <alignment horizontal="center" vertical="top"/>
    </xf>
    <xf numFmtId="0" fontId="7" fillId="0" borderId="25" xfId="0" applyFont="1" applyBorder="1" applyAlignment="1">
      <alignment vertical="top"/>
    </xf>
    <xf numFmtId="0" fontId="7" fillId="0" borderId="2" xfId="0" applyFont="1" applyBorder="1" applyAlignment="1">
      <alignment vertical="top"/>
    </xf>
    <xf numFmtId="0" fontId="7" fillId="0" borderId="17" xfId="0" applyFont="1" applyBorder="1" applyAlignment="1">
      <alignment horizontal="center" vertical="top"/>
    </xf>
    <xf numFmtId="0" fontId="7" fillId="0" borderId="15" xfId="0" applyFont="1" applyBorder="1" applyAlignment="1">
      <alignment horizontal="center" vertical="top"/>
    </xf>
    <xf numFmtId="0" fontId="7" fillId="0" borderId="6" xfId="0" applyFont="1" applyBorder="1" applyAlignment="1">
      <alignment horizontal="center" vertical="top"/>
    </xf>
    <xf numFmtId="0" fontId="7" fillId="0" borderId="16" xfId="0" applyFont="1" applyBorder="1" applyAlignment="1">
      <alignment horizontal="center" vertical="top"/>
    </xf>
    <xf numFmtId="0" fontId="7" fillId="0" borderId="45" xfId="0" applyFont="1" applyBorder="1" applyAlignment="1">
      <alignment horizontal="center" vertical="top"/>
    </xf>
    <xf numFmtId="0" fontId="7" fillId="0" borderId="27" xfId="0" applyFont="1" applyBorder="1" applyAlignment="1">
      <alignment vertical="top"/>
    </xf>
    <xf numFmtId="0" fontId="7" fillId="0" borderId="30" xfId="0" applyFont="1" applyBorder="1" applyAlignment="1">
      <alignment horizontal="distributed" vertical="top"/>
    </xf>
    <xf numFmtId="0" fontId="7" fillId="0" borderId="31" xfId="0" applyFont="1" applyBorder="1" applyAlignment="1">
      <alignment vertical="top"/>
    </xf>
    <xf numFmtId="0" fontId="7" fillId="0" borderId="34" xfId="0" applyFont="1" applyBorder="1" applyAlignment="1">
      <alignment horizontal="center" vertical="top" wrapText="1"/>
    </xf>
    <xf numFmtId="0" fontId="7" fillId="0" borderId="5" xfId="0" applyFont="1" applyBorder="1" applyAlignment="1">
      <alignment vertical="top"/>
    </xf>
    <xf numFmtId="0" fontId="7" fillId="0" borderId="33" xfId="0" applyFont="1" applyBorder="1" applyAlignment="1">
      <alignment vertical="top"/>
    </xf>
    <xf numFmtId="0" fontId="7" fillId="0" borderId="4" xfId="0" applyFont="1" applyBorder="1" applyAlignment="1">
      <alignment horizontal="center" vertical="top" wrapText="1"/>
    </xf>
    <xf numFmtId="0" fontId="7" fillId="0" borderId="8" xfId="0" applyFont="1" applyBorder="1" applyAlignment="1">
      <alignment horizontal="distributed" vertical="top"/>
    </xf>
    <xf numFmtId="0" fontId="7" fillId="0" borderId="10" xfId="0" applyFont="1" applyBorder="1" applyAlignment="1">
      <alignment vertical="top"/>
    </xf>
    <xf numFmtId="0" fontId="7" fillId="0" borderId="9" xfId="0" applyFont="1" applyBorder="1" applyAlignment="1">
      <alignment vertical="top"/>
    </xf>
    <xf numFmtId="0" fontId="7" fillId="0" borderId="37" xfId="0" applyFont="1" applyBorder="1" applyAlignment="1">
      <alignment horizontal="center" vertical="top" wrapText="1"/>
    </xf>
    <xf numFmtId="0" fontId="7" fillId="0" borderId="38" xfId="0" applyFont="1" applyBorder="1" applyAlignment="1">
      <alignment horizontal="center" vertical="top"/>
    </xf>
    <xf numFmtId="0" fontId="7" fillId="0" borderId="77" xfId="0" applyFont="1" applyBorder="1" applyAlignment="1">
      <alignment horizontal="center" vertical="top"/>
    </xf>
    <xf numFmtId="0" fontId="7" fillId="0" borderId="39" xfId="0" applyFont="1" applyBorder="1" applyAlignment="1">
      <alignment horizontal="center" vertical="top"/>
    </xf>
    <xf numFmtId="0" fontId="7" fillId="0" borderId="37" xfId="0" applyFont="1" applyBorder="1" applyAlignment="1">
      <alignment horizontal="center" vertical="top"/>
    </xf>
    <xf numFmtId="0" fontId="7" fillId="0" borderId="47" xfId="0" applyFont="1" applyBorder="1" applyAlignment="1">
      <alignment horizontal="center" vertical="top"/>
    </xf>
    <xf numFmtId="0" fontId="7" fillId="0" borderId="77" xfId="0" applyFont="1" applyBorder="1" applyAlignment="1">
      <alignment horizontal="center" vertical="top" wrapText="1"/>
    </xf>
    <xf numFmtId="0" fontId="7" fillId="0" borderId="38" xfId="0" applyFont="1" applyBorder="1" applyAlignment="1">
      <alignment horizontal="center" vertical="top" wrapText="1"/>
    </xf>
    <xf numFmtId="0" fontId="7" fillId="0" borderId="69" xfId="0" applyFont="1" applyBorder="1" applyAlignment="1">
      <alignment horizontal="center" vertical="top" wrapText="1"/>
    </xf>
    <xf numFmtId="0" fontId="7" fillId="0" borderId="9" xfId="0" applyFont="1" applyBorder="1" applyAlignment="1">
      <alignment horizontal="center" vertical="top" wrapText="1"/>
    </xf>
    <xf numFmtId="0" fontId="7" fillId="0" borderId="11" xfId="0" applyFont="1" applyBorder="1" applyAlignment="1">
      <alignment vertical="top"/>
    </xf>
    <xf numFmtId="0" fontId="7" fillId="0" borderId="12" xfId="0" applyFont="1" applyBorder="1" applyAlignment="1">
      <alignment horizontal="distributed" vertical="top"/>
    </xf>
    <xf numFmtId="0" fontId="7" fillId="0" borderId="3" xfId="0" applyFont="1" applyBorder="1" applyAlignment="1">
      <alignment wrapText="1"/>
    </xf>
    <xf numFmtId="0" fontId="7" fillId="0" borderId="5" xfId="0" applyFont="1" applyBorder="1" applyAlignment="1">
      <alignment wrapText="1"/>
    </xf>
    <xf numFmtId="0" fontId="7" fillId="0" borderId="34" xfId="0" applyFont="1" applyBorder="1" applyAlignment="1">
      <alignment wrapText="1"/>
    </xf>
    <xf numFmtId="0" fontId="7" fillId="0" borderId="42" xfId="0" applyFont="1" applyBorder="1" applyAlignment="1">
      <alignment horizontal="center" vertical="top" wrapText="1"/>
    </xf>
    <xf numFmtId="0" fontId="8" fillId="0" borderId="29" xfId="0" applyFont="1" applyBorder="1" applyAlignment="1">
      <alignment horizontal="center" vertical="top" wrapText="1"/>
    </xf>
    <xf numFmtId="0" fontId="7" fillId="0" borderId="33" xfId="0" applyFont="1" applyBorder="1" applyAlignment="1">
      <alignment vertical="top" wrapText="1"/>
    </xf>
    <xf numFmtId="0" fontId="8" fillId="0" borderId="4" xfId="0" applyFont="1" applyBorder="1" applyAlignment="1">
      <alignment vertical="top" wrapText="1"/>
    </xf>
    <xf numFmtId="0" fontId="7" fillId="0" borderId="36" xfId="0" applyFont="1" applyBorder="1" applyAlignment="1">
      <alignment horizontal="center" vertical="top"/>
    </xf>
    <xf numFmtId="0" fontId="3" fillId="0" borderId="48" xfId="0" applyFont="1" applyBorder="1" applyAlignment="1">
      <alignment horizontal="center" vertical="top"/>
    </xf>
    <xf numFmtId="0" fontId="3" fillId="0" borderId="34" xfId="0" applyFont="1" applyBorder="1" applyAlignment="1">
      <alignment horizontal="center" vertical="top" wrapText="1"/>
    </xf>
    <xf numFmtId="0" fontId="10" fillId="0" borderId="54" xfId="4" applyFont="1" applyBorder="1" applyAlignment="1">
      <alignment horizontal="center" vertical="center"/>
    </xf>
    <xf numFmtId="0" fontId="10" fillId="0" borderId="72" xfId="4" applyFont="1" applyBorder="1" applyAlignment="1">
      <alignment horizontal="center" vertical="center"/>
    </xf>
    <xf numFmtId="0" fontId="10" fillId="0" borderId="0" xfId="4" applyFont="1" applyAlignment="1">
      <alignment horizontal="center"/>
    </xf>
    <xf numFmtId="0" fontId="10" fillId="0" borderId="25" xfId="4" applyFont="1" applyBorder="1" applyAlignment="1">
      <alignment horizontal="center" vertical="center"/>
    </xf>
    <xf numFmtId="0" fontId="10" fillId="0" borderId="60" xfId="4" applyFont="1" applyBorder="1" applyAlignment="1">
      <alignment horizontal="distributed" vertical="center"/>
    </xf>
    <xf numFmtId="0" fontId="7" fillId="0" borderId="26" xfId="0" applyFont="1" applyBorder="1" applyAlignment="1">
      <alignment horizontal="center" vertical="top"/>
    </xf>
    <xf numFmtId="0" fontId="7" fillId="0" borderId="25" xfId="0" applyFont="1" applyBorder="1" applyAlignment="1">
      <alignment horizontal="center" vertical="top"/>
    </xf>
    <xf numFmtId="0" fontId="7" fillId="0" borderId="3" xfId="0" applyFont="1" applyBorder="1" applyAlignment="1">
      <alignment horizontal="center" vertical="top" wrapText="1"/>
    </xf>
    <xf numFmtId="0" fontId="7" fillId="0" borderId="26" xfId="0" applyFont="1" applyBorder="1" applyAlignment="1">
      <alignment vertical="top"/>
    </xf>
    <xf numFmtId="0" fontId="7" fillId="0" borderId="48" xfId="0" applyFont="1" applyBorder="1" applyAlignment="1">
      <alignment horizontal="center" vertical="top"/>
    </xf>
    <xf numFmtId="0" fontId="10" fillId="0" borderId="26" xfId="4" applyFont="1" applyBorder="1" applyAlignment="1">
      <alignment horizontal="center" vertical="center"/>
    </xf>
    <xf numFmtId="0" fontId="10" fillId="0" borderId="59" xfId="4" applyFont="1" applyBorder="1" applyAlignment="1">
      <alignment horizontal="center" vertical="center"/>
    </xf>
    <xf numFmtId="0" fontId="10" fillId="0" borderId="25" xfId="4" applyFont="1" applyBorder="1" applyAlignment="1">
      <alignment horizontal="center"/>
    </xf>
    <xf numFmtId="0" fontId="7" fillId="0" borderId="41" xfId="0" applyFont="1" applyBorder="1" applyAlignment="1">
      <alignment horizontal="center" vertical="top"/>
    </xf>
    <xf numFmtId="0" fontId="7" fillId="0" borderId="42" xfId="0" applyFont="1" applyBorder="1" applyAlignment="1">
      <alignment horizontal="center" vertical="top"/>
    </xf>
    <xf numFmtId="0" fontId="18" fillId="0" borderId="53" xfId="4" applyFont="1" applyBorder="1" applyAlignment="1">
      <alignment horizontal="center" vertical="center"/>
    </xf>
    <xf numFmtId="0" fontId="18" fillId="0" borderId="10" xfId="4" applyFont="1" applyBorder="1" applyAlignment="1">
      <alignment horizontal="center" vertical="center"/>
    </xf>
    <xf numFmtId="0" fontId="18" fillId="0" borderId="54" xfId="4" applyFont="1" applyBorder="1" applyAlignment="1">
      <alignment horizontal="center" vertical="center"/>
    </xf>
    <xf numFmtId="0" fontId="18" fillId="0" borderId="56" xfId="4" applyFont="1" applyBorder="1" applyAlignment="1">
      <alignment horizontal="center" vertical="center"/>
    </xf>
    <xf numFmtId="0" fontId="18" fillId="0" borderId="57" xfId="4" applyFont="1" applyBorder="1" applyAlignment="1">
      <alignment horizontal="center" vertical="center"/>
    </xf>
    <xf numFmtId="0" fontId="18" fillId="0" borderId="55" xfId="4" applyFont="1" applyBorder="1" applyAlignment="1">
      <alignment horizontal="center" vertical="center"/>
    </xf>
    <xf numFmtId="0" fontId="18" fillId="0" borderId="58" xfId="4" applyFont="1" applyBorder="1" applyAlignment="1">
      <alignment horizontal="center" vertical="center"/>
    </xf>
    <xf numFmtId="0" fontId="18" fillId="0" borderId="26" xfId="4" applyFont="1" applyBorder="1" applyAlignment="1">
      <alignment horizontal="center" vertical="center"/>
    </xf>
    <xf numFmtId="0" fontId="18" fillId="0" borderId="2" xfId="4" applyFont="1" applyBorder="1" applyAlignment="1">
      <alignment horizontal="center" vertical="center"/>
    </xf>
    <xf numFmtId="0" fontId="18" fillId="0" borderId="25" xfId="4" applyFont="1" applyBorder="1" applyAlignment="1">
      <alignment horizontal="center" vertical="center"/>
    </xf>
    <xf numFmtId="0" fontId="18" fillId="0" borderId="59" xfId="4" applyFont="1" applyBorder="1" applyAlignment="1">
      <alignment horizontal="center" vertical="center"/>
    </xf>
    <xf numFmtId="0" fontId="18" fillId="0" borderId="3" xfId="4" applyFont="1" applyBorder="1" applyAlignment="1">
      <alignment horizontal="center" vertical="center"/>
    </xf>
    <xf numFmtId="0" fontId="18" fillId="0" borderId="31" xfId="4" applyFont="1" applyBorder="1" applyAlignment="1">
      <alignment horizontal="center" vertical="center"/>
    </xf>
    <xf numFmtId="0" fontId="18" fillId="0" borderId="73" xfId="4" applyFont="1" applyBorder="1" applyAlignment="1">
      <alignment horizontal="center" vertical="center"/>
    </xf>
    <xf numFmtId="0" fontId="19" fillId="0" borderId="55" xfId="4" applyFont="1" applyBorder="1" applyAlignment="1">
      <alignment horizontal="center" vertical="center"/>
    </xf>
    <xf numFmtId="0" fontId="18" fillId="0" borderId="41" xfId="4" applyFont="1" applyBorder="1" applyAlignment="1">
      <alignment horizontal="center" vertical="center"/>
    </xf>
    <xf numFmtId="0" fontId="18" fillId="0" borderId="0" xfId="4" applyFont="1" applyAlignment="1">
      <alignment horizontal="center" vertical="center"/>
    </xf>
    <xf numFmtId="0" fontId="18" fillId="0" borderId="72" xfId="4" applyFont="1" applyBorder="1" applyAlignment="1">
      <alignment horizontal="center" vertical="center"/>
    </xf>
    <xf numFmtId="0" fontId="18" fillId="4" borderId="41" xfId="4" applyFont="1" applyFill="1" applyBorder="1" applyAlignment="1">
      <alignment horizontal="center" vertical="center"/>
    </xf>
    <xf numFmtId="0" fontId="18" fillId="4" borderId="13" xfId="4" applyFont="1" applyFill="1" applyBorder="1" applyAlignment="1">
      <alignment horizontal="center" vertical="center"/>
    </xf>
    <xf numFmtId="0" fontId="18" fillId="4" borderId="0" xfId="4" applyFont="1" applyFill="1" applyAlignment="1">
      <alignment horizontal="center" vertical="center"/>
    </xf>
    <xf numFmtId="0" fontId="18" fillId="4" borderId="72" xfId="4" applyFont="1" applyFill="1" applyBorder="1" applyAlignment="1">
      <alignment horizontal="center" vertical="center"/>
    </xf>
    <xf numFmtId="0" fontId="7" fillId="2" borderId="24" xfId="0" applyFont="1" applyFill="1" applyBorder="1" applyAlignment="1">
      <alignment horizontal="distributed" vertical="top"/>
    </xf>
    <xf numFmtId="0" fontId="7" fillId="2" borderId="25" xfId="0" applyFont="1" applyFill="1" applyBorder="1" applyAlignment="1">
      <alignment vertical="top"/>
    </xf>
    <xf numFmtId="0" fontId="7" fillId="2" borderId="2" xfId="0" applyFont="1" applyFill="1" applyBorder="1" applyAlignment="1">
      <alignment vertical="top"/>
    </xf>
    <xf numFmtId="0" fontId="7" fillId="2" borderId="15" xfId="0" applyFont="1" applyFill="1" applyBorder="1" applyAlignment="1">
      <alignment horizontal="center" vertical="top"/>
    </xf>
    <xf numFmtId="0" fontId="7" fillId="2" borderId="16" xfId="0" applyFont="1" applyFill="1" applyBorder="1" applyAlignment="1">
      <alignment horizontal="center" vertical="top"/>
    </xf>
    <xf numFmtId="0" fontId="7" fillId="2" borderId="6" xfId="0" applyFont="1" applyFill="1" applyBorder="1" applyAlignment="1">
      <alignment horizontal="center" vertical="top"/>
    </xf>
    <xf numFmtId="0" fontId="7" fillId="2" borderId="17" xfId="0" applyFont="1" applyFill="1" applyBorder="1" applyAlignment="1">
      <alignment horizontal="center" vertical="top" wrapText="1" shrinkToFit="1"/>
    </xf>
    <xf numFmtId="0" fontId="7" fillId="2" borderId="17" xfId="0" applyFont="1" applyFill="1" applyBorder="1" applyAlignment="1">
      <alignment horizontal="center" vertical="top"/>
    </xf>
    <xf numFmtId="0" fontId="7" fillId="2" borderId="41" xfId="0" applyFont="1" applyFill="1" applyBorder="1" applyAlignment="1">
      <alignment vertical="top"/>
    </xf>
    <xf numFmtId="0" fontId="7" fillId="2" borderId="27" xfId="0" applyFont="1" applyFill="1" applyBorder="1" applyAlignment="1">
      <alignment vertical="top"/>
    </xf>
    <xf numFmtId="0" fontId="7" fillId="2" borderId="30" xfId="0" applyFont="1" applyFill="1" applyBorder="1" applyAlignment="1">
      <alignment horizontal="distributed" vertical="top"/>
    </xf>
    <xf numFmtId="0" fontId="7" fillId="2" borderId="1" xfId="0" applyFont="1" applyFill="1" applyBorder="1" applyAlignment="1">
      <alignment horizontal="center" vertical="top"/>
    </xf>
    <xf numFmtId="0" fontId="7" fillId="2" borderId="31" xfId="0" applyFont="1" applyFill="1" applyBorder="1" applyAlignment="1">
      <alignment vertical="top"/>
    </xf>
    <xf numFmtId="0" fontId="7" fillId="2" borderId="1" xfId="0" applyFont="1" applyFill="1" applyBorder="1" applyAlignment="1">
      <alignment vertical="top"/>
    </xf>
    <xf numFmtId="0" fontId="7" fillId="2" borderId="32" xfId="0" applyFont="1" applyFill="1" applyBorder="1" applyAlignment="1">
      <alignment horizontal="center" vertical="top"/>
    </xf>
    <xf numFmtId="0" fontId="7" fillId="2" borderId="33" xfId="0" applyFont="1" applyFill="1" applyBorder="1" applyAlignment="1">
      <alignment horizontal="center" vertical="top"/>
    </xf>
    <xf numFmtId="0" fontId="7" fillId="2" borderId="5" xfId="0" applyFont="1" applyFill="1" applyBorder="1" applyAlignment="1">
      <alignment horizontal="center" vertical="top"/>
    </xf>
    <xf numFmtId="0" fontId="7" fillId="2" borderId="34" xfId="0" applyFont="1" applyFill="1" applyBorder="1" applyAlignment="1">
      <alignment horizontal="center" vertical="top"/>
    </xf>
    <xf numFmtId="0" fontId="7" fillId="2" borderId="48" xfId="0" applyFont="1" applyFill="1" applyBorder="1" applyAlignment="1">
      <alignment horizontal="center" vertical="top"/>
    </xf>
    <xf numFmtId="0" fontId="7" fillId="2" borderId="35" xfId="0" applyFont="1" applyFill="1" applyBorder="1" applyAlignment="1">
      <alignment vertical="top" wrapText="1"/>
    </xf>
    <xf numFmtId="0" fontId="10" fillId="2" borderId="3" xfId="4" applyFont="1" applyFill="1" applyBorder="1" applyAlignment="1">
      <alignment horizontal="center" vertical="center"/>
    </xf>
    <xf numFmtId="0" fontId="10" fillId="2" borderId="31" xfId="4" applyFont="1" applyFill="1" applyBorder="1" applyAlignment="1">
      <alignment horizontal="center" vertical="center"/>
    </xf>
    <xf numFmtId="0" fontId="10" fillId="2" borderId="73" xfId="4" applyFont="1" applyFill="1" applyBorder="1" applyAlignment="1">
      <alignment horizontal="center" vertical="center"/>
    </xf>
    <xf numFmtId="0" fontId="7" fillId="2" borderId="2" xfId="0" applyFont="1" applyFill="1" applyBorder="1" applyAlignment="1">
      <alignment horizontal="center" vertical="top"/>
    </xf>
    <xf numFmtId="0" fontId="7" fillId="2" borderId="36" xfId="0" applyFont="1" applyFill="1" applyBorder="1" applyAlignment="1">
      <alignment horizontal="center" vertical="top"/>
    </xf>
    <xf numFmtId="0" fontId="13" fillId="0" borderId="0" xfId="4" applyFont="1"/>
    <xf numFmtId="0" fontId="13" fillId="0" borderId="0" xfId="4" applyFont="1" applyAlignment="1">
      <alignment horizontal="distributed" vertical="top"/>
    </xf>
    <xf numFmtId="0" fontId="10" fillId="0" borderId="9" xfId="4" applyFont="1" applyBorder="1"/>
    <xf numFmtId="0" fontId="10" fillId="0" borderId="65" xfId="4" applyFont="1" applyBorder="1" applyAlignment="1">
      <alignment horizontal="centerContinuous"/>
    </xf>
    <xf numFmtId="0" fontId="10" fillId="0" borderId="78" xfId="4" applyFont="1" applyBorder="1" applyAlignment="1">
      <alignment horizontal="centerContinuous"/>
    </xf>
    <xf numFmtId="0" fontId="10" fillId="0" borderId="66" xfId="4" applyFont="1" applyBorder="1" applyAlignment="1">
      <alignment horizontal="centerContinuous"/>
    </xf>
    <xf numFmtId="0" fontId="10" fillId="0" borderId="79" xfId="4" applyFont="1" applyBorder="1" applyAlignment="1">
      <alignment horizontal="centerContinuous"/>
    </xf>
    <xf numFmtId="0" fontId="10" fillId="0" borderId="2" xfId="4" applyFont="1" applyBorder="1" applyAlignment="1">
      <alignment horizontal="center"/>
    </xf>
    <xf numFmtId="0" fontId="10" fillId="0" borderId="59" xfId="4" applyFont="1" applyBorder="1" applyAlignment="1">
      <alignment horizontal="center"/>
    </xf>
    <xf numFmtId="0" fontId="10" fillId="0" borderId="13" xfId="4" applyFont="1" applyBorder="1" applyAlignment="1">
      <alignment horizontal="center"/>
    </xf>
    <xf numFmtId="0" fontId="10" fillId="0" borderId="72" xfId="4" applyFont="1" applyBorder="1" applyAlignment="1">
      <alignment horizontal="center"/>
    </xf>
    <xf numFmtId="0" fontId="10" fillId="0" borderId="20" xfId="4" applyFont="1" applyBorder="1" applyAlignment="1">
      <alignment horizontal="center"/>
    </xf>
    <xf numFmtId="0" fontId="10" fillId="0" borderId="19" xfId="4" applyFont="1" applyBorder="1" applyAlignment="1">
      <alignment horizontal="center"/>
    </xf>
    <xf numFmtId="0" fontId="10" fillId="0" borderId="80" xfId="4" applyFont="1" applyBorder="1" applyAlignment="1">
      <alignment horizontal="center"/>
    </xf>
    <xf numFmtId="0" fontId="10" fillId="0" borderId="68" xfId="4" applyFont="1" applyBorder="1" applyAlignment="1">
      <alignment horizontal="center" vertical="center"/>
    </xf>
    <xf numFmtId="0" fontId="10" fillId="0" borderId="1" xfId="4" applyFont="1" applyBorder="1" applyAlignment="1">
      <alignment vertical="center" shrinkToFit="1"/>
    </xf>
    <xf numFmtId="0" fontId="10" fillId="2" borderId="41" xfId="4" applyFont="1" applyFill="1" applyBorder="1" applyAlignment="1">
      <alignment horizontal="center" vertical="center"/>
    </xf>
    <xf numFmtId="0" fontId="10" fillId="2" borderId="0" xfId="4" applyFont="1" applyFill="1" applyAlignment="1">
      <alignment horizontal="center" vertical="center"/>
    </xf>
    <xf numFmtId="0" fontId="11" fillId="0" borderId="55" xfId="4" applyFont="1" applyBorder="1" applyAlignment="1">
      <alignment horizontal="center" vertical="center"/>
    </xf>
    <xf numFmtId="0" fontId="11" fillId="0" borderId="25" xfId="4" applyFont="1" applyBorder="1" applyAlignment="1">
      <alignment horizontal="center" vertical="center"/>
    </xf>
    <xf numFmtId="0" fontId="11" fillId="0" borderId="0" xfId="4" applyFont="1" applyAlignment="1">
      <alignment horizontal="center" vertical="center"/>
    </xf>
    <xf numFmtId="0" fontId="10" fillId="0" borderId="4" xfId="4" applyFont="1" applyBorder="1" applyAlignment="1">
      <alignment vertical="center" wrapText="1"/>
    </xf>
    <xf numFmtId="0" fontId="14" fillId="0" borderId="55" xfId="4" applyFont="1" applyBorder="1" applyAlignment="1">
      <alignment horizontal="center" vertical="center"/>
    </xf>
    <xf numFmtId="0" fontId="11" fillId="0" borderId="9" xfId="4" applyFont="1" applyBorder="1" applyAlignment="1">
      <alignment horizontal="center" vertical="center"/>
    </xf>
    <xf numFmtId="0" fontId="11" fillId="0" borderId="2" xfId="4" applyFont="1" applyBorder="1" applyAlignment="1">
      <alignment horizontal="center" vertical="center"/>
    </xf>
    <xf numFmtId="0" fontId="11" fillId="0" borderId="57" xfId="4" applyFont="1" applyBorder="1" applyAlignment="1">
      <alignment horizontal="center" vertical="center"/>
    </xf>
    <xf numFmtId="0" fontId="10" fillId="0" borderId="0" xfId="1" applyFont="1" applyAlignment="1">
      <alignment horizontal="center" vertical="center"/>
    </xf>
    <xf numFmtId="0" fontId="10" fillId="4" borderId="0" xfId="0" applyFont="1" applyFill="1" applyAlignment="1">
      <alignment horizontal="center" vertical="center"/>
    </xf>
    <xf numFmtId="0" fontId="11" fillId="2" borderId="116" xfId="0" applyFont="1" applyFill="1" applyBorder="1" applyAlignment="1">
      <alignment horizontal="center" vertical="center"/>
    </xf>
    <xf numFmtId="0" fontId="10" fillId="2" borderId="116" xfId="0" applyFont="1" applyFill="1" applyBorder="1" applyAlignment="1">
      <alignment horizontal="center" vertical="center"/>
    </xf>
    <xf numFmtId="0" fontId="10" fillId="0" borderId="62" xfId="4" applyFont="1" applyBorder="1" applyAlignment="1">
      <alignment horizontal="center" vertical="center"/>
    </xf>
    <xf numFmtId="0" fontId="10" fillId="0" borderId="63" xfId="4" applyFont="1" applyBorder="1" applyAlignment="1">
      <alignment horizontal="center" vertical="center"/>
    </xf>
    <xf numFmtId="0" fontId="10" fillId="0" borderId="61" xfId="4" applyFont="1" applyBorder="1" applyAlignment="1">
      <alignment horizontal="center" vertical="center"/>
    </xf>
    <xf numFmtId="0" fontId="10" fillId="0" borderId="64" xfId="4" applyFont="1" applyBorder="1" applyAlignment="1">
      <alignment horizontal="center" vertical="center"/>
    </xf>
    <xf numFmtId="0" fontId="10" fillId="0" borderId="68" xfId="4" applyFont="1" applyBorder="1" applyAlignment="1">
      <alignment vertical="center" wrapText="1" shrinkToFit="1"/>
    </xf>
    <xf numFmtId="0" fontId="11" fillId="0" borderId="1" xfId="4" applyFont="1" applyBorder="1" applyAlignment="1">
      <alignment horizontal="center" vertical="center"/>
    </xf>
    <xf numFmtId="0" fontId="19" fillId="2" borderId="9" xfId="4" applyFont="1" applyFill="1" applyBorder="1" applyAlignment="1">
      <alignment horizontal="center" vertical="center"/>
    </xf>
    <xf numFmtId="0" fontId="18" fillId="0" borderId="0" xfId="4" applyFont="1"/>
    <xf numFmtId="0" fontId="18" fillId="2" borderId="57" xfId="4" applyFont="1" applyFill="1" applyBorder="1" applyAlignment="1">
      <alignment horizontal="center" vertical="center"/>
    </xf>
    <xf numFmtId="0" fontId="19" fillId="2" borderId="2" xfId="4" applyFont="1" applyFill="1" applyBorder="1" applyAlignment="1">
      <alignment horizontal="center" vertical="center"/>
    </xf>
    <xf numFmtId="0" fontId="11" fillId="2" borderId="57" xfId="4" applyFont="1" applyFill="1" applyBorder="1" applyAlignment="1">
      <alignment horizontal="center" vertical="center"/>
    </xf>
    <xf numFmtId="0" fontId="18" fillId="2" borderId="1" xfId="4" applyFont="1" applyFill="1" applyBorder="1" applyAlignment="1">
      <alignment horizontal="center" vertical="center"/>
    </xf>
    <xf numFmtId="0" fontId="10" fillId="0" borderId="81" xfId="4" applyFont="1" applyBorder="1" applyAlignment="1">
      <alignment horizontal="center" vertical="center"/>
    </xf>
    <xf numFmtId="0" fontId="10" fillId="0" borderId="57" xfId="4" applyFont="1" applyBorder="1" applyAlignment="1">
      <alignment vertical="center" shrinkToFit="1"/>
    </xf>
    <xf numFmtId="0" fontId="10" fillId="0" borderId="57" xfId="4" applyFont="1" applyBorder="1" applyAlignment="1">
      <alignment horizontal="center" vertical="center" wrapText="1"/>
    </xf>
    <xf numFmtId="0" fontId="10" fillId="0" borderId="56" xfId="4" applyFont="1" applyBorder="1" applyAlignment="1">
      <alignment horizontal="center" vertical="center" wrapText="1"/>
    </xf>
    <xf numFmtId="0" fontId="10" fillId="0" borderId="55" xfId="4" applyFont="1" applyBorder="1" applyAlignment="1">
      <alignment horizontal="center" vertical="center" wrapText="1"/>
    </xf>
    <xf numFmtId="0" fontId="11" fillId="0" borderId="55" xfId="4" applyFont="1" applyBorder="1" applyAlignment="1">
      <alignment horizontal="center" vertical="center" wrapText="1"/>
    </xf>
    <xf numFmtId="0" fontId="11" fillId="0" borderId="10" xfId="4" applyFont="1" applyBorder="1" applyAlignment="1">
      <alignment horizontal="center" vertical="center"/>
    </xf>
    <xf numFmtId="0" fontId="10" fillId="0" borderId="4" xfId="4" applyFont="1" applyBorder="1" applyAlignment="1">
      <alignment vertical="center" shrinkToFit="1"/>
    </xf>
    <xf numFmtId="0" fontId="10" fillId="0" borderId="56" xfId="4" applyFont="1" applyBorder="1" applyAlignment="1">
      <alignment horizontal="center" vertical="center" shrinkToFit="1"/>
    </xf>
    <xf numFmtId="0" fontId="10" fillId="0" borderId="31" xfId="4" applyFont="1" applyBorder="1" applyAlignment="1">
      <alignment horizontal="center" vertical="center" shrinkToFit="1"/>
    </xf>
    <xf numFmtId="0" fontId="10" fillId="0" borderId="31" xfId="4" applyFont="1" applyBorder="1" applyAlignment="1">
      <alignment horizontal="center" vertical="center" wrapText="1"/>
    </xf>
    <xf numFmtId="0" fontId="11" fillId="2" borderId="9" xfId="4" applyFont="1" applyFill="1" applyBorder="1" applyAlignment="1">
      <alignment horizontal="center" vertical="center"/>
    </xf>
    <xf numFmtId="0" fontId="11" fillId="2" borderId="1" xfId="4" applyFont="1" applyFill="1" applyBorder="1" applyAlignment="1">
      <alignment horizontal="center" vertical="center"/>
    </xf>
    <xf numFmtId="0" fontId="11" fillId="4" borderId="19" xfId="4" applyFont="1" applyFill="1" applyBorder="1" applyAlignment="1">
      <alignment horizontal="center" vertical="center"/>
    </xf>
    <xf numFmtId="0" fontId="10" fillId="0" borderId="0" xfId="4" applyFont="1" applyAlignment="1">
      <alignment horizontal="distributed" vertical="top"/>
    </xf>
    <xf numFmtId="0" fontId="7" fillId="0" borderId="2"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4" xfId="0" applyFont="1" applyBorder="1" applyAlignment="1">
      <alignment horizontal="center" vertical="top"/>
    </xf>
    <xf numFmtId="0" fontId="10" fillId="0" borderId="9" xfId="4" applyFont="1" applyBorder="1" applyAlignment="1">
      <alignment horizontal="center" vertical="center"/>
    </xf>
    <xf numFmtId="0" fontId="10" fillId="0" borderId="13" xfId="4" applyFont="1" applyBorder="1" applyAlignment="1">
      <alignment horizontal="center" vertical="center"/>
    </xf>
    <xf numFmtId="0" fontId="10" fillId="0" borderId="1" xfId="4" applyFont="1" applyBorder="1" applyAlignment="1">
      <alignment horizontal="center" vertical="center"/>
    </xf>
    <xf numFmtId="0" fontId="10" fillId="4" borderId="19" xfId="4" applyFont="1" applyFill="1" applyBorder="1" applyAlignment="1">
      <alignment horizontal="center" vertical="center" shrinkToFit="1"/>
    </xf>
    <xf numFmtId="0" fontId="18" fillId="4" borderId="19" xfId="4" applyFont="1" applyFill="1" applyBorder="1" applyAlignment="1">
      <alignment horizontal="center" vertical="center" shrinkToFit="1"/>
    </xf>
    <xf numFmtId="0" fontId="10" fillId="2" borderId="9" xfId="4" applyFont="1" applyFill="1" applyBorder="1" applyAlignment="1">
      <alignment horizontal="center" vertical="center"/>
    </xf>
    <xf numFmtId="0" fontId="10" fillId="2" borderId="13" xfId="4" applyFont="1" applyFill="1" applyBorder="1" applyAlignment="1">
      <alignment horizontal="center" vertical="center"/>
    </xf>
    <xf numFmtId="0" fontId="10" fillId="2" borderId="1" xfId="4" applyFont="1" applyFill="1" applyBorder="1" applyAlignment="1">
      <alignment horizontal="center" vertical="center"/>
    </xf>
    <xf numFmtId="0" fontId="10" fillId="4" borderId="2" xfId="4" applyFont="1" applyFill="1" applyBorder="1" applyAlignment="1">
      <alignment horizontal="center" vertical="center" shrinkToFit="1"/>
    </xf>
    <xf numFmtId="0" fontId="10" fillId="0" borderId="2" xfId="4" applyFont="1" applyBorder="1" applyAlignment="1">
      <alignment horizontal="center" vertical="center"/>
    </xf>
    <xf numFmtId="0" fontId="18" fillId="0" borderId="9"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0" fillId="0" borderId="67" xfId="4" applyFont="1" applyBorder="1" applyAlignment="1">
      <alignment horizontal="center" vertical="center"/>
    </xf>
    <xf numFmtId="0" fontId="10" fillId="0" borderId="57" xfId="4" applyFont="1" applyBorder="1" applyAlignment="1">
      <alignment horizontal="center" vertical="center"/>
    </xf>
    <xf numFmtId="0" fontId="10" fillId="0" borderId="53" xfId="4" applyFont="1" applyBorder="1" applyAlignment="1">
      <alignment horizontal="center" vertical="center"/>
    </xf>
    <xf numFmtId="0" fontId="10" fillId="0" borderId="41" xfId="4" applyFont="1" applyBorder="1" applyAlignment="1">
      <alignment horizontal="center" vertical="center"/>
    </xf>
    <xf numFmtId="0" fontId="10" fillId="0" borderId="10" xfId="4" applyFont="1" applyBorder="1" applyAlignment="1">
      <alignment horizontal="center" vertical="center"/>
    </xf>
    <xf numFmtId="0" fontId="10" fillId="0" borderId="0" xfId="4" applyFont="1" applyAlignment="1">
      <alignment horizontal="center" vertical="center"/>
    </xf>
    <xf numFmtId="0" fontId="7" fillId="0" borderId="8" xfId="0" applyFont="1" applyBorder="1" applyAlignment="1">
      <alignment horizontal="distributed"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horizontal="center" vertical="center"/>
    </xf>
    <xf numFmtId="0" fontId="7" fillId="0" borderId="0" xfId="0" applyFont="1" applyAlignment="1">
      <alignment vertical="center"/>
    </xf>
    <xf numFmtId="0" fontId="7" fillId="0" borderId="13"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top" wrapText="1"/>
    </xf>
    <xf numFmtId="0" fontId="7" fillId="0" borderId="14" xfId="0" applyFont="1" applyBorder="1" applyAlignment="1">
      <alignment vertical="center"/>
    </xf>
    <xf numFmtId="0" fontId="7" fillId="0" borderId="12" xfId="0" applyFont="1" applyBorder="1" applyAlignment="1">
      <alignment horizontal="distributed"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36" xfId="0" applyFont="1" applyBorder="1" applyAlignment="1">
      <alignment horizontal="center" vertical="center"/>
    </xf>
    <xf numFmtId="0" fontId="7" fillId="0" borderId="18" xfId="0" applyFont="1" applyBorder="1" applyAlignment="1">
      <alignment horizontal="distributed" vertical="center"/>
    </xf>
    <xf numFmtId="0" fontId="7" fillId="0" borderId="19" xfId="0" applyFont="1" applyBorder="1" applyAlignment="1">
      <alignment horizontal="center" vertical="center"/>
    </xf>
    <xf numFmtId="0" fontId="7" fillId="0" borderId="20" xfId="0" applyFont="1" applyBorder="1" applyAlignment="1">
      <alignment vertical="center"/>
    </xf>
    <xf numFmtId="0" fontId="7" fillId="0" borderId="19" xfId="0" applyFont="1" applyBorder="1" applyAlignment="1">
      <alignmen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51" xfId="0" applyFont="1" applyBorder="1" applyAlignment="1">
      <alignment horizontal="center" vertical="center"/>
    </xf>
    <xf numFmtId="0" fontId="7" fillId="0" borderId="23" xfId="0" applyFont="1" applyBorder="1" applyAlignment="1">
      <alignment vertical="center"/>
    </xf>
    <xf numFmtId="0" fontId="7" fillId="0" borderId="28" xfId="0" applyFont="1" applyBorder="1" applyAlignment="1">
      <alignment horizontal="center" vertical="top" wrapText="1"/>
    </xf>
    <xf numFmtId="0" fontId="7" fillId="0" borderId="5" xfId="0" applyFont="1" applyBorder="1" applyAlignment="1">
      <alignment horizontal="center" vertical="top"/>
    </xf>
    <xf numFmtId="0" fontId="7" fillId="0" borderId="31" xfId="0" applyFont="1" applyBorder="1" applyAlignment="1">
      <alignment horizontal="center" vertical="top"/>
    </xf>
    <xf numFmtId="0" fontId="7" fillId="0" borderId="4" xfId="0" applyFont="1" applyBorder="1" applyAlignment="1">
      <alignment horizontal="center" vertical="top"/>
    </xf>
    <xf numFmtId="0" fontId="15" fillId="0" borderId="28" xfId="0" applyFont="1" applyBorder="1" applyAlignment="1">
      <alignment horizontal="center" vertical="top" wrapText="1"/>
    </xf>
    <xf numFmtId="0" fontId="7" fillId="0" borderId="1" xfId="0" applyFont="1" applyBorder="1" applyAlignment="1">
      <alignment horizontal="center" vertical="top" wrapText="1"/>
    </xf>
    <xf numFmtId="0" fontId="7" fillId="0" borderId="83" xfId="0" applyFont="1" applyBorder="1" applyAlignment="1">
      <alignment horizontal="distributed" vertical="top"/>
    </xf>
    <xf numFmtId="0" fontId="7" fillId="0" borderId="84" xfId="0" applyFont="1" applyBorder="1" applyAlignment="1">
      <alignment horizontal="center" vertical="top"/>
    </xf>
    <xf numFmtId="0" fontId="7" fillId="0" borderId="85" xfId="0" applyFont="1" applyBorder="1" applyAlignment="1">
      <alignment vertical="top"/>
    </xf>
    <xf numFmtId="0" fontId="7" fillId="0" borderId="84" xfId="0" applyFont="1" applyBorder="1" applyAlignment="1">
      <alignment vertical="top"/>
    </xf>
    <xf numFmtId="0" fontId="7" fillId="0" borderId="86" xfId="0" applyFont="1" applyBorder="1" applyAlignment="1">
      <alignment horizontal="center" vertical="top"/>
    </xf>
    <xf numFmtId="0" fontId="7" fillId="0" borderId="87" xfId="0" applyFont="1" applyBorder="1" applyAlignment="1">
      <alignment horizontal="center" vertical="top"/>
    </xf>
    <xf numFmtId="0" fontId="7" fillId="0" borderId="88" xfId="0" applyFont="1" applyBorder="1" applyAlignment="1">
      <alignment horizontal="center" vertical="top"/>
    </xf>
    <xf numFmtId="0" fontId="7" fillId="0" borderId="89" xfId="0" applyFont="1" applyBorder="1" applyAlignment="1">
      <alignment horizontal="center" vertical="top"/>
    </xf>
    <xf numFmtId="0" fontId="7" fillId="0" borderId="90" xfId="0" applyFont="1" applyBorder="1" applyAlignment="1">
      <alignment horizontal="center" vertical="top"/>
    </xf>
    <xf numFmtId="0" fontId="7" fillId="0" borderId="91" xfId="0" applyFont="1" applyBorder="1" applyAlignment="1">
      <alignment vertical="top" wrapText="1"/>
    </xf>
    <xf numFmtId="0" fontId="7" fillId="0" borderId="93" xfId="0" applyFont="1" applyBorder="1" applyAlignment="1">
      <alignment horizontal="distributed" vertical="top"/>
    </xf>
    <xf numFmtId="0" fontId="7" fillId="0" borderId="94" xfId="0" applyFont="1" applyBorder="1" applyAlignment="1">
      <alignment horizontal="center" vertical="top"/>
    </xf>
    <xf numFmtId="0" fontId="7" fillId="0" borderId="95" xfId="0" applyFont="1" applyBorder="1" applyAlignment="1">
      <alignment vertical="top"/>
    </xf>
    <xf numFmtId="0" fontId="7" fillId="0" borderId="94" xfId="0" applyFont="1" applyBorder="1" applyAlignment="1">
      <alignment vertical="top"/>
    </xf>
    <xf numFmtId="0" fontId="7" fillId="0" borderId="96" xfId="0" applyFont="1" applyBorder="1" applyAlignment="1">
      <alignment horizontal="center" vertical="top"/>
    </xf>
    <xf numFmtId="0" fontId="7" fillId="0" borderId="97" xfId="0" applyFont="1" applyBorder="1" applyAlignment="1">
      <alignment horizontal="center" vertical="top"/>
    </xf>
    <xf numFmtId="0" fontId="7" fillId="0" borderId="98" xfId="0" applyFont="1" applyBorder="1" applyAlignment="1">
      <alignment horizontal="center" vertical="top"/>
    </xf>
    <xf numFmtId="0" fontId="7" fillId="0" borderId="99" xfId="0" applyFont="1" applyBorder="1" applyAlignment="1">
      <alignment horizontal="center" vertical="top"/>
    </xf>
    <xf numFmtId="0" fontId="7" fillId="0" borderId="100" xfId="0" applyFont="1" applyBorder="1" applyAlignment="1">
      <alignment horizontal="center" vertical="top"/>
    </xf>
    <xf numFmtId="0" fontId="7" fillId="0" borderId="101" xfId="0" applyFont="1" applyBorder="1" applyAlignment="1">
      <alignment vertical="top"/>
    </xf>
    <xf numFmtId="0" fontId="7" fillId="0" borderId="91" xfId="0" applyFont="1" applyBorder="1" applyAlignment="1">
      <alignment vertical="top"/>
    </xf>
    <xf numFmtId="0" fontId="7" fillId="0" borderId="92" xfId="0" applyFont="1" applyBorder="1" applyAlignment="1">
      <alignment vertical="top"/>
    </xf>
    <xf numFmtId="0" fontId="7" fillId="0" borderId="145" xfId="0" applyFont="1" applyBorder="1" applyAlignment="1">
      <alignment horizontal="distributed" vertical="top"/>
    </xf>
    <xf numFmtId="0" fontId="7" fillId="0" borderId="136" xfId="0" applyFont="1" applyBorder="1" applyAlignment="1">
      <alignment horizontal="center" vertical="top"/>
    </xf>
    <xf numFmtId="0" fontId="7" fillId="0" borderId="146" xfId="0" applyFont="1" applyBorder="1" applyAlignment="1">
      <alignment horizontal="center" vertical="top"/>
    </xf>
    <xf numFmtId="0" fontId="7" fillId="0" borderId="147" xfId="0" applyFont="1" applyBorder="1" applyAlignment="1">
      <alignment horizontal="center" vertical="top"/>
    </xf>
    <xf numFmtId="0" fontId="7" fillId="0" borderId="148" xfId="0" applyFont="1" applyBorder="1" applyAlignment="1">
      <alignment horizontal="center" vertical="top"/>
    </xf>
    <xf numFmtId="0" fontId="7" fillId="0" borderId="149" xfId="0" applyFont="1" applyBorder="1" applyAlignment="1">
      <alignment horizontal="center" vertical="top"/>
    </xf>
    <xf numFmtId="0" fontId="7" fillId="0" borderId="146" xfId="0" applyFont="1" applyBorder="1" applyAlignment="1">
      <alignment horizontal="center" vertical="top" wrapText="1"/>
    </xf>
    <xf numFmtId="0" fontId="3" fillId="0" borderId="147" xfId="0" applyFont="1" applyBorder="1" applyAlignment="1">
      <alignment horizontal="left" vertical="top" wrapText="1"/>
    </xf>
    <xf numFmtId="0" fontId="7" fillId="0" borderId="142" xfId="0" applyFont="1" applyBorder="1" applyAlignment="1">
      <alignment vertical="top"/>
    </xf>
    <xf numFmtId="0" fontId="7" fillId="0" borderId="138" xfId="0" applyFont="1" applyBorder="1" applyAlignment="1">
      <alignment vertical="top"/>
    </xf>
    <xf numFmtId="0" fontId="7" fillId="0" borderId="28" xfId="0" applyFont="1" applyBorder="1" applyAlignment="1">
      <alignment horizontal="center" vertical="top"/>
    </xf>
    <xf numFmtId="0" fontId="7" fillId="0" borderId="40" xfId="0" applyFont="1" applyBorder="1" applyAlignment="1">
      <alignment horizontal="center" vertical="top"/>
    </xf>
    <xf numFmtId="0" fontId="7" fillId="0" borderId="0" xfId="0" applyFont="1" applyAlignment="1">
      <alignment horizontal="center" vertical="top"/>
    </xf>
    <xf numFmtId="0" fontId="15" fillId="0" borderId="17" xfId="0" applyFont="1" applyBorder="1" applyAlignment="1">
      <alignment horizontal="center" vertical="top"/>
    </xf>
    <xf numFmtId="0" fontId="7" fillId="0" borderId="32" xfId="0" applyFont="1" applyBorder="1" applyAlignment="1">
      <alignment horizontal="center" vertical="top"/>
    </xf>
    <xf numFmtId="0" fontId="7" fillId="0" borderId="33" xfId="0" applyFont="1" applyBorder="1" applyAlignment="1">
      <alignment horizontal="center" vertical="top"/>
    </xf>
    <xf numFmtId="0" fontId="7" fillId="0" borderId="41" xfId="0" applyFont="1" applyBorder="1" applyAlignment="1">
      <alignment vertical="top" wrapText="1"/>
    </xf>
    <xf numFmtId="49" fontId="7" fillId="0" borderId="3" xfId="0" applyNumberFormat="1" applyFont="1" applyBorder="1" applyAlignment="1">
      <alignment vertical="top"/>
    </xf>
    <xf numFmtId="0" fontId="7" fillId="0" borderId="102" xfId="0" applyFont="1" applyBorder="1" applyAlignment="1">
      <alignment horizontal="distributed" vertical="top"/>
    </xf>
    <xf numFmtId="0" fontId="7" fillId="0" borderId="103" xfId="0" applyFont="1" applyBorder="1" applyAlignment="1">
      <alignment horizontal="center" vertical="top"/>
    </xf>
    <xf numFmtId="0" fontId="7" fillId="0" borderId="104" xfId="0" applyFont="1" applyBorder="1" applyAlignment="1">
      <alignment horizontal="center" vertical="top"/>
    </xf>
    <xf numFmtId="0" fontId="7" fillId="0" borderId="105" xfId="0" applyFont="1" applyBorder="1" applyAlignment="1">
      <alignment horizontal="center" vertical="top"/>
    </xf>
    <xf numFmtId="0" fontId="7" fillId="0" borderId="106" xfId="0" applyFont="1" applyBorder="1" applyAlignment="1">
      <alignment horizontal="center" vertical="top"/>
    </xf>
    <xf numFmtId="0" fontId="7" fillId="0" borderId="107" xfId="0" applyFont="1" applyBorder="1" applyAlignment="1">
      <alignment horizontal="center" vertical="top"/>
    </xf>
    <xf numFmtId="0" fontId="7" fillId="0" borderId="134" xfId="0" applyFont="1" applyBorder="1" applyAlignment="1">
      <alignment horizontal="center" vertical="top"/>
    </xf>
    <xf numFmtId="0" fontId="7" fillId="0" borderId="103" xfId="0" applyFont="1" applyBorder="1" applyAlignment="1">
      <alignment vertical="top"/>
    </xf>
    <xf numFmtId="0" fontId="7" fillId="0" borderId="109" xfId="0" applyFont="1" applyBorder="1" applyAlignment="1">
      <alignment vertical="top"/>
    </xf>
    <xf numFmtId="0" fontId="7" fillId="0" borderId="104" xfId="0" applyFont="1" applyBorder="1" applyAlignment="1">
      <alignment horizontal="center" vertical="top" wrapText="1"/>
    </xf>
    <xf numFmtId="0" fontId="7" fillId="0" borderId="134" xfId="0" applyFont="1" applyBorder="1" applyAlignment="1">
      <alignment horizontal="center" vertical="top" wrapText="1"/>
    </xf>
    <xf numFmtId="0" fontId="7" fillId="0" borderId="32" xfId="0" applyFont="1" applyBorder="1" applyAlignment="1">
      <alignment horizontal="left" vertical="top"/>
    </xf>
    <xf numFmtId="0" fontId="9" fillId="0" borderId="48" xfId="0" applyFont="1" applyBorder="1" applyAlignment="1">
      <alignment horizontal="center" vertical="top"/>
    </xf>
    <xf numFmtId="0" fontId="7" fillId="0" borderId="3" xfId="0" applyFont="1" applyBorder="1" applyAlignment="1">
      <alignment horizontal="center" vertical="top"/>
    </xf>
    <xf numFmtId="0" fontId="3" fillId="0" borderId="32" xfId="0" applyFont="1" applyBorder="1" applyAlignment="1">
      <alignment horizontal="center" vertical="top"/>
    </xf>
    <xf numFmtId="0" fontId="7" fillId="0" borderId="44" xfId="0" applyFont="1" applyBorder="1" applyAlignment="1">
      <alignment horizontal="distributed" vertical="top"/>
    </xf>
    <xf numFmtId="0" fontId="7" fillId="0" borderId="32" xfId="0" applyFont="1" applyBorder="1" applyAlignment="1">
      <alignment vertical="top"/>
    </xf>
    <xf numFmtId="0" fontId="7" fillId="0" borderId="28" xfId="0" applyFont="1" applyBorder="1" applyAlignment="1">
      <alignment horizontal="left" vertical="top"/>
    </xf>
    <xf numFmtId="0" fontId="7" fillId="0" borderId="14" xfId="0" applyFont="1" applyBorder="1" applyAlignment="1">
      <alignment vertical="top" shrinkToFit="1"/>
    </xf>
    <xf numFmtId="0" fontId="7" fillId="0" borderId="1" xfId="0" applyFont="1" applyBorder="1" applyAlignment="1">
      <alignment vertical="top" shrinkToFit="1"/>
    </xf>
    <xf numFmtId="0" fontId="7" fillId="0" borderId="24" xfId="3" applyFont="1" applyBorder="1" applyAlignment="1">
      <alignment horizontal="distributed" vertical="top"/>
    </xf>
    <xf numFmtId="0" fontId="7" fillId="0" borderId="2" xfId="3" applyFont="1" applyBorder="1" applyAlignment="1">
      <alignment horizontal="center" vertical="top"/>
    </xf>
    <xf numFmtId="0" fontId="7" fillId="0" borderId="25" xfId="3" applyFont="1" applyBorder="1" applyAlignment="1">
      <alignment vertical="top"/>
    </xf>
    <xf numFmtId="0" fontId="7" fillId="0" borderId="2" xfId="3" applyFont="1" applyBorder="1" applyAlignment="1">
      <alignment vertical="top"/>
    </xf>
    <xf numFmtId="0" fontId="7" fillId="0" borderId="15" xfId="3" applyFont="1" applyBorder="1" applyAlignment="1">
      <alignment horizontal="center" vertical="top"/>
    </xf>
    <xf numFmtId="0" fontId="7" fillId="0" borderId="16" xfId="3" applyFont="1" applyBorder="1" applyAlignment="1">
      <alignment horizontal="center" vertical="top"/>
    </xf>
    <xf numFmtId="0" fontId="7" fillId="0" borderId="6" xfId="3" applyFont="1" applyBorder="1" applyAlignment="1">
      <alignment horizontal="center" vertical="top"/>
    </xf>
    <xf numFmtId="0" fontId="7" fillId="0" borderId="17" xfId="3" applyFont="1" applyBorder="1" applyAlignment="1">
      <alignment horizontal="center" vertical="top"/>
    </xf>
    <xf numFmtId="0" fontId="7" fillId="0" borderId="36" xfId="3" applyFont="1" applyBorder="1" applyAlignment="1">
      <alignment horizontal="center" vertical="top"/>
    </xf>
    <xf numFmtId="0" fontId="7" fillId="0" borderId="27" xfId="3" applyFont="1" applyBorder="1" applyAlignment="1">
      <alignment vertical="top"/>
    </xf>
    <xf numFmtId="0" fontId="7" fillId="0" borderId="30" xfId="3" applyFont="1" applyBorder="1" applyAlignment="1">
      <alignment horizontal="distributed" vertical="top"/>
    </xf>
    <xf numFmtId="0" fontId="7" fillId="0" borderId="1" xfId="3" applyFont="1" applyBorder="1" applyAlignment="1">
      <alignment horizontal="center" vertical="top"/>
    </xf>
    <xf numFmtId="0" fontId="7" fillId="0" borderId="31" xfId="3" applyFont="1" applyBorder="1" applyAlignment="1">
      <alignment vertical="top"/>
    </xf>
    <xf numFmtId="0" fontId="7" fillId="0" borderId="1" xfId="3" applyFont="1" applyBorder="1" applyAlignment="1">
      <alignment vertical="top"/>
    </xf>
    <xf numFmtId="0" fontId="7" fillId="0" borderId="32" xfId="3" applyFont="1" applyBorder="1" applyAlignment="1">
      <alignment horizontal="center" vertical="top"/>
    </xf>
    <xf numFmtId="0" fontId="7" fillId="0" borderId="33" xfId="3" applyFont="1" applyBorder="1" applyAlignment="1">
      <alignment horizontal="center" vertical="top"/>
    </xf>
    <xf numFmtId="0" fontId="7" fillId="0" borderId="5" xfId="3" applyFont="1" applyBorder="1" applyAlignment="1">
      <alignment horizontal="center" vertical="top"/>
    </xf>
    <xf numFmtId="0" fontId="7" fillId="0" borderId="34" xfId="3" applyFont="1" applyBorder="1" applyAlignment="1">
      <alignment horizontal="center" vertical="top"/>
    </xf>
    <xf numFmtId="0" fontId="7" fillId="0" borderId="48" xfId="3" applyFont="1" applyBorder="1" applyAlignment="1">
      <alignment horizontal="center" vertical="top"/>
    </xf>
    <xf numFmtId="0" fontId="7" fillId="0" borderId="35" xfId="3" applyFont="1" applyBorder="1" applyAlignment="1">
      <alignment vertical="top"/>
    </xf>
    <xf numFmtId="0" fontId="7" fillId="0" borderId="18" xfId="0" applyFont="1" applyBorder="1" applyAlignment="1">
      <alignment horizontal="distributed" vertical="top"/>
    </xf>
    <xf numFmtId="0" fontId="7" fillId="0" borderId="19" xfId="0" applyFont="1" applyBorder="1" applyAlignment="1">
      <alignment horizontal="center" vertical="top"/>
    </xf>
    <xf numFmtId="0" fontId="7" fillId="0" borderId="20" xfId="0" applyFont="1" applyBorder="1" applyAlignment="1">
      <alignment vertical="top"/>
    </xf>
    <xf numFmtId="0" fontId="7" fillId="0" borderId="19" xfId="0" applyFont="1" applyBorder="1" applyAlignment="1">
      <alignment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0" fontId="7" fillId="0" borderId="50" xfId="0" applyFont="1" applyBorder="1" applyAlignment="1">
      <alignment horizontal="center" vertical="top"/>
    </xf>
    <xf numFmtId="0" fontId="7" fillId="0" borderId="7" xfId="0" applyFont="1" applyBorder="1" applyAlignment="1">
      <alignment horizontal="center" vertical="top"/>
    </xf>
    <xf numFmtId="0" fontId="7" fillId="0" borderId="51" xfId="0" applyFont="1" applyBorder="1" applyAlignment="1">
      <alignment horizontal="center" vertical="top"/>
    </xf>
    <xf numFmtId="0" fontId="7" fillId="0" borderId="23" xfId="0" applyFont="1" applyBorder="1" applyAlignment="1">
      <alignment vertical="top"/>
    </xf>
    <xf numFmtId="0" fontId="20" fillId="2" borderId="0" xfId="0" applyFont="1" applyFill="1"/>
    <xf numFmtId="0" fontId="0" fillId="2" borderId="0" xfId="0" applyFill="1"/>
    <xf numFmtId="0" fontId="7" fillId="2" borderId="0" xfId="0" applyFont="1" applyFill="1" applyAlignment="1">
      <alignment horizontal="right" vertical="center"/>
    </xf>
    <xf numFmtId="0" fontId="15" fillId="0" borderId="15" xfId="0" applyFont="1" applyBorder="1" applyAlignment="1">
      <alignment horizontal="center" vertical="top"/>
    </xf>
    <xf numFmtId="0" fontId="15" fillId="0" borderId="16" xfId="0" applyFont="1" applyBorder="1" applyAlignment="1">
      <alignment horizontal="center" vertical="top"/>
    </xf>
    <xf numFmtId="0" fontId="15" fillId="0" borderId="6" xfId="0" applyFont="1" applyBorder="1" applyAlignment="1">
      <alignment horizontal="center" vertical="top"/>
    </xf>
    <xf numFmtId="0" fontId="15" fillId="0" borderId="3" xfId="0" applyFont="1" applyBorder="1" applyAlignment="1">
      <alignment vertical="top"/>
    </xf>
    <xf numFmtId="0" fontId="15" fillId="0" borderId="33" xfId="0" applyFont="1" applyBorder="1" applyAlignment="1">
      <alignment horizontal="center" vertical="top"/>
    </xf>
    <xf numFmtId="0" fontId="15" fillId="0" borderId="48" xfId="0" applyFont="1" applyBorder="1" applyAlignment="1">
      <alignment vertical="top"/>
    </xf>
    <xf numFmtId="0" fontId="0" fillId="0" borderId="4" xfId="0" applyBorder="1" applyAlignment="1">
      <alignment horizontal="center" vertical="top"/>
    </xf>
    <xf numFmtId="0" fontId="0" fillId="0" borderId="96" xfId="0" applyBorder="1" applyAlignment="1">
      <alignment vertical="top"/>
    </xf>
    <xf numFmtId="0" fontId="7" fillId="0" borderId="34" xfId="0" applyFont="1" applyBorder="1" applyAlignment="1">
      <alignment horizontal="right" vertical="top"/>
    </xf>
    <xf numFmtId="0" fontId="9" fillId="0" borderId="2" xfId="0" applyFont="1" applyBorder="1" applyAlignment="1">
      <alignment vertical="top"/>
    </xf>
    <xf numFmtId="0" fontId="7" fillId="0" borderId="5" xfId="0" applyFont="1" applyBorder="1" applyAlignment="1">
      <alignment horizontal="right" vertical="top"/>
    </xf>
    <xf numFmtId="0" fontId="0" fillId="0" borderId="1" xfId="0" applyBorder="1" applyAlignment="1">
      <alignment vertical="top" wrapText="1"/>
    </xf>
    <xf numFmtId="0" fontId="10" fillId="0" borderId="57" xfId="4" applyFont="1" applyBorder="1" applyAlignment="1">
      <alignment horizontal="left" vertical="center"/>
    </xf>
    <xf numFmtId="0" fontId="10" fillId="0" borderId="2" xfId="4" applyFont="1" applyBorder="1" applyAlignment="1">
      <alignment horizontal="center" vertical="center"/>
    </xf>
    <xf numFmtId="0" fontId="10" fillId="0" borderId="41" xfId="4" applyFont="1" applyBorder="1" applyAlignment="1">
      <alignment horizontal="center" vertical="center"/>
    </xf>
    <xf numFmtId="0" fontId="10" fillId="0" borderId="67" xfId="4" applyFont="1" applyBorder="1" applyAlignment="1">
      <alignment horizontal="center" vertical="center"/>
    </xf>
    <xf numFmtId="0" fontId="10" fillId="0" borderId="57" xfId="4" applyFont="1" applyBorder="1" applyAlignment="1">
      <alignment horizontal="center" vertical="center"/>
    </xf>
    <xf numFmtId="0" fontId="10" fillId="0" borderId="10" xfId="4" applyFont="1" applyBorder="1" applyAlignment="1">
      <alignment horizontal="center" vertical="center"/>
    </xf>
    <xf numFmtId="0" fontId="10" fillId="0" borderId="0" xfId="4" applyFont="1" applyAlignment="1">
      <alignment horizontal="center" vertical="center"/>
    </xf>
    <xf numFmtId="0" fontId="10" fillId="0" borderId="68" xfId="4" applyFont="1" applyBorder="1" applyAlignment="1">
      <alignment horizontal="left" vertical="center" wrapText="1"/>
    </xf>
    <xf numFmtId="0" fontId="10" fillId="0" borderId="45" xfId="4" applyFont="1" applyBorder="1" applyAlignment="1">
      <alignment vertical="center" shrinkToFit="1"/>
    </xf>
    <xf numFmtId="0" fontId="10" fillId="2" borderId="53" xfId="4" applyFont="1" applyFill="1" applyBorder="1" applyAlignment="1">
      <alignment horizontal="distributed" vertical="center"/>
    </xf>
    <xf numFmtId="0" fontId="10" fillId="2" borderId="2" xfId="4" applyFont="1" applyFill="1" applyBorder="1" applyAlignment="1">
      <alignment horizontal="distributed" vertical="center"/>
    </xf>
    <xf numFmtId="0" fontId="10" fillId="0" borderId="0" xfId="4" applyFont="1" applyAlignment="1">
      <alignment vertical="center"/>
    </xf>
    <xf numFmtId="0" fontId="10" fillId="2" borderId="2" xfId="4" applyFont="1" applyFill="1" applyBorder="1" applyAlignment="1">
      <alignment horizontal="left" vertical="center" wrapText="1"/>
    </xf>
    <xf numFmtId="0" fontId="10" fillId="3" borderId="57" xfId="4" applyFont="1" applyFill="1" applyBorder="1" applyAlignment="1">
      <alignment vertical="center" wrapText="1"/>
    </xf>
    <xf numFmtId="0" fontId="10" fillId="2" borderId="3" xfId="4" applyFont="1" applyFill="1" applyBorder="1" applyAlignment="1">
      <alignment horizontal="distributed" vertical="center" wrapText="1"/>
    </xf>
    <xf numFmtId="0" fontId="10" fillId="4" borderId="62" xfId="4" applyFont="1" applyFill="1" applyBorder="1" applyAlignment="1">
      <alignment horizontal="distributed" vertical="center" wrapText="1"/>
    </xf>
    <xf numFmtId="0" fontId="10" fillId="0" borderId="65" xfId="4" applyFont="1" applyBorder="1" applyAlignment="1">
      <alignment horizontal="distributed" vertical="center"/>
    </xf>
    <xf numFmtId="0" fontId="10" fillId="0" borderId="66" xfId="4" applyFont="1" applyBorder="1" applyAlignment="1">
      <alignment vertical="center"/>
    </xf>
    <xf numFmtId="0" fontId="10" fillId="0" borderId="13" xfId="4" applyFont="1" applyBorder="1" applyAlignment="1">
      <alignment horizontal="distributed" vertical="center"/>
    </xf>
    <xf numFmtId="0" fontId="10" fillId="0" borderId="1" xfId="4" applyFont="1" applyBorder="1" applyAlignment="1">
      <alignment vertical="center"/>
    </xf>
    <xf numFmtId="0" fontId="10" fillId="0" borderId="57" xfId="4" applyFont="1" applyBorder="1" applyAlignment="1">
      <alignment vertical="center"/>
    </xf>
    <xf numFmtId="0" fontId="10" fillId="0" borderId="56" xfId="4" applyFont="1" applyBorder="1" applyAlignment="1">
      <alignment horizontal="distributed" vertical="center"/>
    </xf>
    <xf numFmtId="0" fontId="10" fillId="0" borderId="68" xfId="4" applyFont="1" applyBorder="1" applyAlignment="1">
      <alignment vertical="center"/>
    </xf>
    <xf numFmtId="0" fontId="10" fillId="4" borderId="3" xfId="4" applyFont="1" applyFill="1" applyBorder="1" applyAlignment="1">
      <alignment horizontal="distributed" vertical="center" wrapText="1"/>
    </xf>
    <xf numFmtId="0" fontId="10" fillId="4" borderId="4" xfId="4" applyFont="1" applyFill="1" applyBorder="1" applyAlignment="1">
      <alignment vertical="center"/>
    </xf>
    <xf numFmtId="0" fontId="10" fillId="0" borderId="53" xfId="4" applyFont="1" applyBorder="1" applyAlignment="1">
      <alignment horizontal="distributed" vertical="center"/>
    </xf>
    <xf numFmtId="0" fontId="10" fillId="0" borderId="69" xfId="4" applyFont="1" applyBorder="1" applyAlignment="1">
      <alignment vertical="center"/>
    </xf>
    <xf numFmtId="0" fontId="10" fillId="0" borderId="41" xfId="4" applyFont="1" applyBorder="1" applyAlignment="1">
      <alignment horizontal="distributed" vertical="center"/>
    </xf>
    <xf numFmtId="0" fontId="10" fillId="0" borderId="1" xfId="4" applyFont="1" applyBorder="1" applyAlignment="1">
      <alignment horizontal="distributed" vertical="center"/>
    </xf>
    <xf numFmtId="0" fontId="10" fillId="0" borderId="26" xfId="4" applyFont="1" applyBorder="1" applyAlignment="1">
      <alignment horizontal="distributed" vertical="center"/>
    </xf>
    <xf numFmtId="0" fontId="10" fillId="0" borderId="3" xfId="4" applyFont="1" applyBorder="1" applyAlignment="1">
      <alignment horizontal="distributed" vertical="center"/>
    </xf>
    <xf numFmtId="0" fontId="10" fillId="4" borderId="70" xfId="4" applyFont="1" applyFill="1" applyBorder="1" applyAlignment="1">
      <alignment horizontal="distributed" vertical="center"/>
    </xf>
    <xf numFmtId="0" fontId="10" fillId="4" borderId="71" xfId="4" applyFont="1" applyFill="1" applyBorder="1" applyAlignment="1">
      <alignment vertical="center"/>
    </xf>
    <xf numFmtId="0" fontId="10" fillId="0" borderId="2" xfId="4" applyFont="1" applyBorder="1" applyAlignment="1">
      <alignment horizontal="distributed" vertical="center"/>
    </xf>
    <xf numFmtId="0" fontId="10" fillId="0" borderId="42" xfId="4" applyFont="1" applyBorder="1" applyAlignment="1">
      <alignment vertical="center"/>
    </xf>
    <xf numFmtId="0" fontId="10" fillId="4" borderId="56" xfId="4" applyFont="1" applyFill="1" applyBorder="1" applyAlignment="1">
      <alignment horizontal="distributed" vertical="center"/>
    </xf>
    <xf numFmtId="0" fontId="10" fillId="4" borderId="42" xfId="4" applyFont="1" applyFill="1" applyBorder="1" applyAlignment="1">
      <alignment vertical="center"/>
    </xf>
    <xf numFmtId="0" fontId="10" fillId="4" borderId="68" xfId="4" applyFont="1" applyFill="1" applyBorder="1" applyAlignment="1">
      <alignment vertical="center"/>
    </xf>
    <xf numFmtId="0" fontId="10" fillId="0" borderId="45" xfId="4" applyFont="1" applyBorder="1" applyAlignment="1">
      <alignment vertical="center"/>
    </xf>
    <xf numFmtId="0" fontId="10" fillId="0" borderId="4" xfId="4" applyFont="1" applyBorder="1" applyAlignment="1">
      <alignment vertical="center"/>
    </xf>
    <xf numFmtId="0" fontId="10" fillId="0" borderId="2" xfId="4" applyFont="1" applyBorder="1" applyAlignment="1">
      <alignment vertical="center"/>
    </xf>
    <xf numFmtId="0" fontId="10" fillId="0" borderId="13" xfId="4" applyFont="1" applyBorder="1" applyAlignment="1">
      <alignment vertical="center"/>
    </xf>
    <xf numFmtId="0" fontId="10" fillId="0" borderId="68" xfId="4" applyFont="1" applyBorder="1" applyAlignment="1">
      <alignment vertical="center" wrapText="1"/>
    </xf>
    <xf numFmtId="0" fontId="10" fillId="0" borderId="140" xfId="0" applyFont="1" applyBorder="1" applyAlignment="1">
      <alignment horizontal="distributed" vertical="center"/>
    </xf>
    <xf numFmtId="0" fontId="10" fillId="0" borderId="141" xfId="0" applyFont="1" applyBorder="1" applyAlignment="1">
      <alignment vertical="center"/>
    </xf>
    <xf numFmtId="0" fontId="10" fillId="0" borderId="116" xfId="0" applyFont="1" applyBorder="1" applyAlignment="1">
      <alignment vertical="center"/>
    </xf>
    <xf numFmtId="0" fontId="10" fillId="0" borderId="94" xfId="0" applyFont="1" applyBorder="1" applyAlignment="1">
      <alignment vertical="center" wrapText="1"/>
    </xf>
    <xf numFmtId="0" fontId="10" fillId="0" borderId="121" xfId="1" applyFont="1" applyBorder="1" applyAlignment="1">
      <alignment vertical="center"/>
    </xf>
    <xf numFmtId="0" fontId="10" fillId="4" borderId="101" xfId="0" applyFont="1" applyFill="1" applyBorder="1" applyAlignment="1">
      <alignment horizontal="distributed" vertical="center" wrapText="1"/>
    </xf>
    <xf numFmtId="0" fontId="10" fillId="4" borderId="121" xfId="0" applyFont="1" applyFill="1" applyBorder="1" applyAlignment="1">
      <alignment vertical="center"/>
    </xf>
    <xf numFmtId="0" fontId="16" fillId="0" borderId="91" xfId="0" applyFont="1" applyBorder="1" applyAlignment="1">
      <alignment horizontal="distributed" vertical="center"/>
    </xf>
    <xf numFmtId="0" fontId="16" fillId="0" borderId="84" xfId="0" applyFont="1" applyBorder="1" applyAlignment="1">
      <alignment vertical="center"/>
    </xf>
    <xf numFmtId="0" fontId="16" fillId="0" borderId="108" xfId="0" applyFont="1" applyBorder="1" applyAlignment="1">
      <alignment horizontal="distributed" vertical="center"/>
    </xf>
    <xf numFmtId="0" fontId="16" fillId="0" borderId="116" xfId="0" applyFont="1" applyBorder="1" applyAlignment="1">
      <alignment vertical="center"/>
    </xf>
    <xf numFmtId="0" fontId="10" fillId="0" borderId="94" xfId="0" applyFont="1" applyBorder="1" applyAlignment="1">
      <alignment horizontal="distributed" vertical="center"/>
    </xf>
    <xf numFmtId="0" fontId="16" fillId="0" borderId="84" xfId="0" applyFont="1" applyBorder="1" applyAlignment="1">
      <alignment horizontal="distributed" vertical="center"/>
    </xf>
    <xf numFmtId="0" fontId="16" fillId="0" borderId="94" xfId="0" applyFont="1" applyBorder="1" applyAlignment="1">
      <alignment vertical="center"/>
    </xf>
    <xf numFmtId="0" fontId="16" fillId="0" borderId="121" xfId="0" applyFont="1" applyBorder="1" applyAlignment="1">
      <alignment vertical="center"/>
    </xf>
    <xf numFmtId="0" fontId="16" fillId="0" borderId="101" xfId="0" applyFont="1" applyBorder="1" applyAlignment="1">
      <alignment horizontal="distributed" vertical="center"/>
    </xf>
    <xf numFmtId="0" fontId="16" fillId="4" borderId="126" xfId="0" applyFont="1" applyFill="1" applyBorder="1" applyAlignment="1">
      <alignment horizontal="distributed" vertical="center" wrapText="1"/>
    </xf>
    <xf numFmtId="0" fontId="10" fillId="4" borderId="127" xfId="0" applyFont="1" applyFill="1" applyBorder="1" applyAlignment="1">
      <alignment vertical="center"/>
    </xf>
    <xf numFmtId="0" fontId="10" fillId="0" borderId="3" xfId="4" applyFont="1" applyBorder="1" applyAlignment="1">
      <alignment horizontal="distributed" vertical="center" wrapText="1"/>
    </xf>
    <xf numFmtId="0" fontId="10" fillId="0" borderId="70" xfId="4" applyFont="1" applyBorder="1" applyAlignment="1">
      <alignment horizontal="distributed" vertical="center"/>
    </xf>
    <xf numFmtId="0" fontId="10" fillId="0" borderId="71" xfId="4" applyFont="1" applyBorder="1" applyAlignment="1">
      <alignment vertical="center"/>
    </xf>
    <xf numFmtId="0" fontId="10" fillId="2" borderId="116" xfId="1" applyFont="1" applyFill="1" applyBorder="1" applyAlignment="1">
      <alignment horizontal="distributed" vertical="center"/>
    </xf>
    <xf numFmtId="0" fontId="10" fillId="0" borderId="1" xfId="4" applyFont="1" applyBorder="1" applyAlignment="1">
      <alignment vertical="center" wrapText="1"/>
    </xf>
    <xf numFmtId="0" fontId="10" fillId="0" borderId="4" xfId="4" applyFont="1" applyBorder="1" applyAlignment="1">
      <alignment horizontal="left" vertical="center"/>
    </xf>
    <xf numFmtId="0" fontId="10" fillId="4" borderId="70" xfId="4" applyFont="1" applyFill="1" applyBorder="1" applyAlignment="1">
      <alignment horizontal="distributed" vertical="center" wrapText="1"/>
    </xf>
    <xf numFmtId="0" fontId="10" fillId="4" borderId="2" xfId="4" applyFont="1" applyFill="1" applyBorder="1" applyAlignment="1">
      <alignment vertical="center"/>
    </xf>
    <xf numFmtId="0" fontId="10" fillId="4" borderId="62" xfId="4" applyFont="1" applyFill="1" applyBorder="1" applyAlignment="1">
      <alignment horizontal="distributed" vertical="center"/>
    </xf>
    <xf numFmtId="0" fontId="18" fillId="0" borderId="53" xfId="4" applyFont="1" applyBorder="1" applyAlignment="1">
      <alignment horizontal="distributed" vertical="center"/>
    </xf>
    <xf numFmtId="0" fontId="18" fillId="0" borderId="69" xfId="4" applyFont="1" applyBorder="1" applyAlignment="1">
      <alignment vertical="center"/>
    </xf>
    <xf numFmtId="0" fontId="18" fillId="0" borderId="56" xfId="4" applyFont="1" applyBorder="1" applyAlignment="1">
      <alignment horizontal="distributed" vertical="center"/>
    </xf>
    <xf numFmtId="0" fontId="18" fillId="0" borderId="68" xfId="4" applyFont="1" applyBorder="1" applyAlignment="1">
      <alignment vertical="center"/>
    </xf>
    <xf numFmtId="0" fontId="18" fillId="0" borderId="2" xfId="4" applyFont="1" applyBorder="1" applyAlignment="1">
      <alignment horizontal="distributed" vertical="center"/>
    </xf>
    <xf numFmtId="0" fontId="18" fillId="0" borderId="45" xfId="4" applyFont="1" applyBorder="1" applyAlignment="1">
      <alignment vertical="center"/>
    </xf>
    <xf numFmtId="0" fontId="18" fillId="0" borderId="13" xfId="4" applyFont="1" applyBorder="1" applyAlignment="1">
      <alignment horizontal="distributed" vertical="center"/>
    </xf>
    <xf numFmtId="0" fontId="18" fillId="0" borderId="4" xfId="4" applyFont="1" applyBorder="1" applyAlignment="1">
      <alignment vertical="center"/>
    </xf>
    <xf numFmtId="0" fontId="18" fillId="0" borderId="57" xfId="1" applyFont="1" applyBorder="1" applyAlignment="1">
      <alignment horizontal="distributed" vertical="center"/>
    </xf>
    <xf numFmtId="0" fontId="18" fillId="0" borderId="57" xfId="4" applyFont="1" applyBorder="1" applyAlignment="1">
      <alignment vertical="center"/>
    </xf>
    <xf numFmtId="0" fontId="18" fillId="0" borderId="3" xfId="4" applyFont="1" applyBorder="1" applyAlignment="1">
      <alignment horizontal="distributed" vertical="center"/>
    </xf>
    <xf numFmtId="0" fontId="18" fillId="4" borderId="70" xfId="4" applyFont="1" applyFill="1" applyBorder="1" applyAlignment="1">
      <alignment horizontal="distributed" vertical="center" wrapText="1"/>
    </xf>
    <xf numFmtId="0" fontId="18" fillId="4" borderId="71" xfId="4" applyFont="1" applyFill="1" applyBorder="1" applyAlignment="1">
      <alignment vertical="center"/>
    </xf>
    <xf numFmtId="0" fontId="10" fillId="0" borderId="10" xfId="4" applyFont="1" applyBorder="1" applyAlignment="1">
      <alignment vertical="center"/>
    </xf>
    <xf numFmtId="0" fontId="10" fillId="0" borderId="55" xfId="4" applyFont="1" applyBorder="1" applyAlignment="1">
      <alignment vertical="center"/>
    </xf>
    <xf numFmtId="0" fontId="10" fillId="2" borderId="2" xfId="5" applyFont="1" applyFill="1" applyBorder="1" applyAlignment="1">
      <alignment vertical="center"/>
    </xf>
    <xf numFmtId="0" fontId="10" fillId="2" borderId="57" xfId="5" applyFont="1" applyFill="1" applyBorder="1" applyAlignment="1">
      <alignment vertical="center"/>
    </xf>
    <xf numFmtId="0" fontId="10" fillId="4" borderId="41" xfId="4" applyFont="1" applyFill="1" applyBorder="1" applyAlignment="1">
      <alignment horizontal="distributed" vertical="center" wrapText="1"/>
    </xf>
    <xf numFmtId="0" fontId="10" fillId="0" borderId="57" xfId="4" applyFont="1" applyBorder="1" applyAlignment="1">
      <alignment horizontal="distributed" vertical="center"/>
    </xf>
    <xf numFmtId="0" fontId="10" fillId="0" borderId="2" xfId="4" applyFont="1" applyBorder="1" applyAlignment="1">
      <alignment vertical="center" wrapText="1"/>
    </xf>
    <xf numFmtId="0" fontId="10" fillId="0" borderId="57" xfId="4" applyFont="1" applyBorder="1" applyAlignment="1">
      <alignment vertical="center" wrapText="1" shrinkToFit="1"/>
    </xf>
    <xf numFmtId="0" fontId="10" fillId="2" borderId="4" xfId="4" applyFont="1" applyFill="1" applyBorder="1" applyAlignment="1">
      <alignment horizontal="left" vertical="center" wrapText="1"/>
    </xf>
    <xf numFmtId="0" fontId="10" fillId="0" borderId="68" xfId="4" applyFont="1" applyBorder="1" applyAlignment="1">
      <alignment vertical="center" shrinkToFit="1"/>
    </xf>
    <xf numFmtId="0" fontId="18" fillId="0" borderId="26" xfId="4" applyFont="1" applyBorder="1" applyAlignment="1">
      <alignment horizontal="distributed" vertical="center"/>
    </xf>
    <xf numFmtId="0" fontId="18" fillId="0" borderId="2" xfId="4" applyFont="1" applyBorder="1" applyAlignment="1">
      <alignment vertical="center"/>
    </xf>
    <xf numFmtId="0" fontId="18" fillId="0" borderId="41" xfId="4" applyFont="1" applyBorder="1" applyAlignment="1">
      <alignment horizontal="distributed" vertical="center"/>
    </xf>
    <xf numFmtId="0" fontId="18" fillId="0" borderId="13" xfId="4" applyFont="1" applyBorder="1" applyAlignment="1">
      <alignment vertical="center"/>
    </xf>
    <xf numFmtId="0" fontId="18" fillId="0" borderId="1" xfId="4" applyFont="1" applyBorder="1" applyAlignment="1">
      <alignment vertical="center"/>
    </xf>
    <xf numFmtId="0" fontId="18" fillId="4" borderId="3" xfId="4" applyFont="1" applyFill="1" applyBorder="1" applyAlignment="1">
      <alignment horizontal="distributed" vertical="center" wrapText="1"/>
    </xf>
    <xf numFmtId="0" fontId="18" fillId="4" borderId="4" xfId="4" applyFont="1" applyFill="1" applyBorder="1" applyAlignment="1">
      <alignment vertical="center"/>
    </xf>
    <xf numFmtId="0" fontId="18" fillId="4" borderId="70" xfId="4" applyFont="1" applyFill="1" applyBorder="1" applyAlignment="1">
      <alignment horizontal="distributed" vertical="center"/>
    </xf>
    <xf numFmtId="0" fontId="10" fillId="2" borderId="26" xfId="4" applyFont="1" applyFill="1" applyBorder="1" applyAlignment="1">
      <alignment horizontal="distributed" vertical="center"/>
    </xf>
    <xf numFmtId="0" fontId="10" fillId="2" borderId="57" xfId="4" applyFont="1" applyFill="1" applyBorder="1" applyAlignment="1">
      <alignment vertical="center"/>
    </xf>
    <xf numFmtId="0" fontId="10" fillId="2" borderId="41" xfId="4" applyFont="1" applyFill="1" applyBorder="1" applyAlignment="1">
      <alignment horizontal="distributed" vertical="center"/>
    </xf>
    <xf numFmtId="0" fontId="10" fillId="2" borderId="1" xfId="4" applyFont="1" applyFill="1" applyBorder="1" applyAlignment="1">
      <alignment vertical="center"/>
    </xf>
    <xf numFmtId="0" fontId="10" fillId="2" borderId="1" xfId="4" applyFont="1" applyFill="1" applyBorder="1" applyAlignment="1">
      <alignment vertical="center" shrinkToFit="1"/>
    </xf>
    <xf numFmtId="0" fontId="10" fillId="2" borderId="57" xfId="4" applyFont="1" applyFill="1" applyBorder="1" applyAlignment="1">
      <alignment vertical="center" shrinkToFit="1"/>
    </xf>
    <xf numFmtId="0" fontId="10" fillId="4" borderId="0" xfId="4" applyFont="1" applyFill="1" applyAlignment="1">
      <alignment horizontal="center" vertical="center" shrinkToFit="1"/>
    </xf>
    <xf numFmtId="0" fontId="10" fillId="0" borderId="55" xfId="4" applyFont="1" applyBorder="1" applyAlignment="1">
      <alignment horizontal="center" vertical="center" shrinkToFit="1"/>
    </xf>
    <xf numFmtId="0" fontId="10" fillId="0" borderId="95" xfId="1" applyFont="1" applyBorder="1" applyAlignment="1">
      <alignment horizontal="center" vertical="center"/>
    </xf>
    <xf numFmtId="0" fontId="16" fillId="0" borderId="85" xfId="0" applyFont="1" applyBorder="1" applyAlignment="1">
      <alignment horizontal="center" vertical="center"/>
    </xf>
    <xf numFmtId="0" fontId="16" fillId="0" borderId="118" xfId="0" applyFont="1" applyBorder="1" applyAlignment="1">
      <alignment horizontal="center" vertical="center"/>
    </xf>
    <xf numFmtId="0" fontId="16" fillId="0" borderId="117" xfId="0" applyFont="1" applyBorder="1" applyAlignment="1">
      <alignment horizontal="center" vertical="center"/>
    </xf>
    <xf numFmtId="0" fontId="16" fillId="0" borderId="116" xfId="0" applyFont="1" applyBorder="1" applyAlignment="1">
      <alignment horizontal="center" vertical="center"/>
    </xf>
    <xf numFmtId="0" fontId="10" fillId="4" borderId="28" xfId="4" applyFont="1" applyFill="1" applyBorder="1" applyAlignment="1">
      <alignment horizontal="center" vertical="center"/>
    </xf>
    <xf numFmtId="0" fontId="10" fillId="4" borderId="74" xfId="4" applyFont="1" applyFill="1" applyBorder="1" applyAlignment="1">
      <alignment horizontal="center" vertical="center"/>
    </xf>
    <xf numFmtId="0" fontId="10" fillId="2" borderId="95" xfId="1" applyFont="1" applyFill="1" applyBorder="1" applyAlignment="1">
      <alignment horizontal="center" vertical="center"/>
    </xf>
    <xf numFmtId="0" fontId="10" fillId="4" borderId="20" xfId="4" applyFont="1" applyFill="1" applyBorder="1" applyAlignment="1">
      <alignment horizontal="center" vertical="center" shrinkToFit="1"/>
    </xf>
    <xf numFmtId="0" fontId="10" fillId="0" borderId="76" xfId="4" applyFont="1" applyBorder="1" applyAlignment="1">
      <alignment horizontal="center" vertical="center"/>
    </xf>
    <xf numFmtId="0" fontId="10" fillId="2" borderId="25" xfId="5" applyFont="1" applyFill="1" applyBorder="1" applyAlignment="1">
      <alignment horizontal="center" vertical="center"/>
    </xf>
    <xf numFmtId="0" fontId="12" fillId="4" borderId="0" xfId="4" applyFont="1" applyFill="1" applyAlignment="1">
      <alignment horizontal="center" vertical="center" wrapText="1"/>
    </xf>
    <xf numFmtId="0" fontId="10" fillId="0" borderId="66" xfId="4" applyFont="1" applyBorder="1" applyAlignment="1">
      <alignment horizontal="center" vertical="center"/>
    </xf>
    <xf numFmtId="0" fontId="18" fillId="0" borderId="57" xfId="4" applyFont="1" applyBorder="1" applyAlignment="1">
      <alignment vertical="center" wrapText="1"/>
    </xf>
    <xf numFmtId="0" fontId="10" fillId="0" borderId="43" xfId="4" applyFont="1" applyBorder="1" applyAlignment="1">
      <alignment horizontal="distributed" vertical="center"/>
    </xf>
    <xf numFmtId="0" fontId="10" fillId="0" borderId="46" xfId="4" applyFont="1" applyBorder="1" applyAlignment="1">
      <alignment horizontal="distributed" vertical="center"/>
    </xf>
    <xf numFmtId="0" fontId="10" fillId="0" borderId="46" xfId="4" applyFont="1" applyBorder="1" applyAlignment="1">
      <alignment vertical="center"/>
    </xf>
    <xf numFmtId="0" fontId="10" fillId="0" borderId="60" xfId="4" applyFont="1" applyBorder="1" applyAlignment="1">
      <alignment vertical="center"/>
    </xf>
    <xf numFmtId="0" fontId="10" fillId="0" borderId="110" xfId="0" applyFont="1" applyBorder="1" applyAlignment="1">
      <alignment horizontal="distributed" vertical="center"/>
    </xf>
    <xf numFmtId="0" fontId="10" fillId="0" borderId="115" xfId="0" applyFont="1" applyBorder="1" applyAlignment="1">
      <alignment horizontal="distributed" vertical="center"/>
    </xf>
    <xf numFmtId="0" fontId="16" fillId="0" borderId="110" xfId="0" applyFont="1" applyBorder="1" applyAlignment="1">
      <alignment horizontal="distributed" vertical="center"/>
    </xf>
    <xf numFmtId="0" fontId="10" fillId="0" borderId="133" xfId="0" applyFont="1" applyBorder="1" applyAlignment="1">
      <alignment horizontal="distributed" vertical="center"/>
    </xf>
    <xf numFmtId="0" fontId="18" fillId="0" borderId="43" xfId="4" applyFont="1" applyBorder="1" applyAlignment="1">
      <alignment horizontal="distributed" vertical="center"/>
    </xf>
    <xf numFmtId="0" fontId="18" fillId="0" borderId="46" xfId="4" applyFont="1" applyBorder="1" applyAlignment="1">
      <alignment horizontal="distributed" vertical="center"/>
    </xf>
    <xf numFmtId="0" fontId="18" fillId="0" borderId="60" xfId="4" applyFont="1" applyBorder="1" applyAlignment="1">
      <alignment horizontal="distributed" vertical="center"/>
    </xf>
    <xf numFmtId="0" fontId="10" fillId="2" borderId="60" xfId="4" applyFont="1" applyFill="1" applyBorder="1" applyAlignment="1">
      <alignment horizontal="distributed" vertical="center"/>
    </xf>
    <xf numFmtId="0" fontId="7" fillId="0" borderId="0" xfId="0" applyFont="1" applyBorder="1" applyAlignment="1">
      <alignment vertical="top"/>
    </xf>
    <xf numFmtId="0" fontId="7" fillId="0" borderId="108" xfId="0" applyFont="1" applyBorder="1" applyAlignment="1">
      <alignment vertical="top" wrapText="1"/>
    </xf>
    <xf numFmtId="0" fontId="21" fillId="0" borderId="91" xfId="0" applyFont="1" applyBorder="1" applyAlignment="1">
      <alignment vertical="center"/>
    </xf>
    <xf numFmtId="0" fontId="21" fillId="0" borderId="108" xfId="0" applyFont="1" applyBorder="1" applyAlignment="1">
      <alignment vertical="top"/>
    </xf>
    <xf numFmtId="0" fontId="2" fillId="2" borderId="0" xfId="6" applyFill="1"/>
    <xf numFmtId="0" fontId="10" fillId="2" borderId="0" xfId="6" applyFont="1" applyFill="1"/>
    <xf numFmtId="0" fontId="10" fillId="2" borderId="0" xfId="6" applyFont="1" applyFill="1" applyAlignment="1">
      <alignment horizontal="left"/>
    </xf>
    <xf numFmtId="0" fontId="10" fillId="2" borderId="0" xfId="6" applyFont="1" applyFill="1" applyAlignment="1">
      <alignment horizontal="distributed" wrapText="1"/>
    </xf>
    <xf numFmtId="0" fontId="10" fillId="2" borderId="23" xfId="6" applyFont="1" applyFill="1" applyBorder="1"/>
    <xf numFmtId="0" fontId="10" fillId="2" borderId="19" xfId="6" applyFont="1" applyFill="1" applyBorder="1" applyAlignment="1">
      <alignment horizontal="left"/>
    </xf>
    <xf numFmtId="0" fontId="10" fillId="2" borderId="60" xfId="6" applyFont="1" applyFill="1" applyBorder="1" applyAlignment="1">
      <alignment horizontal="distributed" wrapText="1"/>
    </xf>
    <xf numFmtId="0" fontId="10" fillId="2" borderId="27" xfId="6" applyFont="1" applyFill="1" applyBorder="1"/>
    <xf numFmtId="0" fontId="10" fillId="2" borderId="2" xfId="6" applyFont="1" applyFill="1" applyBorder="1" applyAlignment="1">
      <alignment horizontal="left"/>
    </xf>
    <xf numFmtId="0" fontId="10" fillId="2" borderId="44" xfId="6" applyFont="1" applyFill="1" applyBorder="1" applyAlignment="1">
      <alignment horizontal="distributed" wrapText="1"/>
    </xf>
    <xf numFmtId="0" fontId="10" fillId="2" borderId="35" xfId="6" applyFont="1" applyFill="1" applyBorder="1"/>
    <xf numFmtId="0" fontId="10" fillId="2" borderId="1" xfId="6" applyFont="1" applyFill="1" applyBorder="1" applyAlignment="1">
      <alignment horizontal="left"/>
    </xf>
    <xf numFmtId="0" fontId="10" fillId="2" borderId="82" xfId="6" applyFont="1" applyFill="1" applyBorder="1" applyAlignment="1">
      <alignment horizontal="distributed" wrapText="1"/>
    </xf>
    <xf numFmtId="0" fontId="10" fillId="2" borderId="14" xfId="6" applyFont="1" applyFill="1" applyBorder="1"/>
    <xf numFmtId="0" fontId="10" fillId="2" borderId="13" xfId="6" applyFont="1" applyFill="1" applyBorder="1" applyAlignment="1">
      <alignment horizontal="left"/>
    </xf>
    <xf numFmtId="0" fontId="10" fillId="2" borderId="12" xfId="6" applyFont="1" applyFill="1" applyBorder="1" applyAlignment="1">
      <alignment horizontal="distributed"/>
    </xf>
    <xf numFmtId="0" fontId="10" fillId="2" borderId="24" xfId="6" applyFont="1" applyFill="1" applyBorder="1" applyAlignment="1">
      <alignment horizontal="distributed"/>
    </xf>
    <xf numFmtId="0" fontId="11" fillId="2" borderId="14" xfId="6" applyFont="1" applyFill="1" applyBorder="1" applyAlignment="1">
      <alignment wrapText="1"/>
    </xf>
    <xf numFmtId="0" fontId="10" fillId="2" borderId="46" xfId="6" applyFont="1" applyFill="1" applyBorder="1" applyAlignment="1">
      <alignment horizontal="distributed"/>
    </xf>
    <xf numFmtId="0" fontId="10" fillId="2" borderId="44" xfId="6" applyFont="1" applyFill="1" applyBorder="1" applyAlignment="1">
      <alignment horizontal="distributed"/>
    </xf>
    <xf numFmtId="0" fontId="10" fillId="2" borderId="72" xfId="6" applyFont="1" applyFill="1" applyBorder="1"/>
    <xf numFmtId="0" fontId="10" fillId="2" borderId="82" xfId="6" applyFont="1" applyFill="1" applyBorder="1" applyAlignment="1">
      <alignment horizontal="distributed"/>
    </xf>
    <xf numFmtId="0" fontId="10" fillId="2" borderId="30" xfId="6" applyFont="1" applyFill="1" applyBorder="1" applyAlignment="1">
      <alignment horizontal="distributed" wrapText="1"/>
    </xf>
    <xf numFmtId="0" fontId="10" fillId="2" borderId="46" xfId="6" applyFont="1" applyFill="1" applyBorder="1" applyAlignment="1">
      <alignment horizontal="distributed" wrapText="1"/>
    </xf>
    <xf numFmtId="0" fontId="10" fillId="2" borderId="12" xfId="6" applyFont="1" applyFill="1" applyBorder="1" applyAlignment="1">
      <alignment horizontal="distributed" wrapText="1"/>
    </xf>
    <xf numFmtId="0" fontId="10" fillId="2" borderId="24" xfId="6" applyFont="1" applyFill="1" applyBorder="1" applyAlignment="1">
      <alignment horizontal="distributed" wrapText="1"/>
    </xf>
    <xf numFmtId="0" fontId="10" fillId="2" borderId="13" xfId="6" applyFont="1" applyFill="1" applyBorder="1" applyAlignment="1">
      <alignment horizontal="left" wrapText="1"/>
    </xf>
    <xf numFmtId="0" fontId="10" fillId="2" borderId="14" xfId="6" applyFont="1" applyFill="1" applyBorder="1" applyAlignment="1">
      <alignment wrapText="1"/>
    </xf>
    <xf numFmtId="0" fontId="10" fillId="2" borderId="14" xfId="6" applyFont="1" applyFill="1" applyBorder="1" applyAlignment="1">
      <alignment horizontal="left" wrapText="1"/>
    </xf>
    <xf numFmtId="0" fontId="10" fillId="2" borderId="1" xfId="6" applyFont="1" applyFill="1" applyBorder="1" applyAlignment="1">
      <alignment horizontal="left" shrinkToFit="1"/>
    </xf>
    <xf numFmtId="0" fontId="10" fillId="2" borderId="12" xfId="6" applyFont="1" applyFill="1" applyBorder="1"/>
    <xf numFmtId="0" fontId="10" fillId="2" borderId="73" xfId="6" applyFont="1" applyFill="1" applyBorder="1"/>
    <xf numFmtId="0" fontId="10" fillId="2" borderId="14" xfId="6" applyFont="1" applyFill="1" applyBorder="1" applyAlignment="1">
      <alignment horizontal="left"/>
    </xf>
    <xf numFmtId="0" fontId="10" fillId="2" borderId="9" xfId="6" applyFont="1" applyFill="1" applyBorder="1" applyAlignment="1">
      <alignment horizontal="left"/>
    </xf>
    <xf numFmtId="0" fontId="10" fillId="2" borderId="0" xfId="6" applyFont="1" applyFill="1" applyAlignment="1">
      <alignment vertical="top"/>
    </xf>
    <xf numFmtId="0" fontId="10" fillId="0" borderId="13" xfId="6" applyFont="1" applyBorder="1" applyAlignment="1">
      <alignment horizontal="left" wrapText="1"/>
    </xf>
    <xf numFmtId="0" fontId="10" fillId="2" borderId="13" xfId="6" applyFont="1" applyFill="1" applyBorder="1"/>
    <xf numFmtId="0" fontId="10" fillId="2" borderId="1" xfId="6" applyFont="1" applyFill="1" applyBorder="1" applyAlignment="1">
      <alignment horizontal="left" vertical="center" wrapText="1"/>
    </xf>
    <xf numFmtId="0" fontId="10" fillId="2" borderId="13" xfId="6" applyFont="1" applyFill="1" applyBorder="1" applyAlignment="1">
      <alignment horizontal="left" vertical="center" wrapText="1"/>
    </xf>
    <xf numFmtId="0" fontId="10" fillId="2" borderId="2" xfId="6" applyFont="1" applyFill="1" applyBorder="1" applyAlignment="1">
      <alignment horizontal="left" vertical="center"/>
    </xf>
    <xf numFmtId="0" fontId="18" fillId="2" borderId="0" xfId="6" applyFont="1" applyFill="1"/>
    <xf numFmtId="0" fontId="10" fillId="2" borderId="1" xfId="6" applyFont="1" applyFill="1" applyBorder="1"/>
    <xf numFmtId="0" fontId="18" fillId="2" borderId="82" xfId="6" applyFont="1" applyFill="1" applyBorder="1" applyAlignment="1">
      <alignment horizontal="distributed" wrapText="1"/>
    </xf>
    <xf numFmtId="0" fontId="18" fillId="2" borderId="12" xfId="6" applyFont="1" applyFill="1" applyBorder="1" applyAlignment="1">
      <alignment horizontal="distributed" wrapText="1"/>
    </xf>
    <xf numFmtId="0" fontId="18" fillId="2" borderId="46" xfId="6" applyFont="1" applyFill="1" applyBorder="1" applyAlignment="1">
      <alignment horizontal="distributed" wrapText="1"/>
    </xf>
    <xf numFmtId="0" fontId="10" fillId="2" borderId="13" xfId="6" applyFont="1" applyFill="1" applyBorder="1" applyAlignment="1">
      <alignment horizontal="left" vertical="center"/>
    </xf>
    <xf numFmtId="0" fontId="18" fillId="2" borderId="13" xfId="6" applyFont="1" applyFill="1" applyBorder="1" applyAlignment="1">
      <alignment horizontal="left" vertical="center" wrapText="1"/>
    </xf>
    <xf numFmtId="0" fontId="10" fillId="2" borderId="13" xfId="6" applyFont="1" applyFill="1" applyBorder="1" applyAlignment="1">
      <alignment horizontal="left" shrinkToFit="1"/>
    </xf>
    <xf numFmtId="0" fontId="10" fillId="0" borderId="14" xfId="6" applyFont="1" applyBorder="1"/>
    <xf numFmtId="0" fontId="10" fillId="0" borderId="1" xfId="6" applyFont="1" applyBorder="1" applyAlignment="1">
      <alignment horizontal="left"/>
    </xf>
    <xf numFmtId="0" fontId="10" fillId="0" borderId="12" xfId="6" applyFont="1" applyBorder="1" applyAlignment="1">
      <alignment horizontal="distributed" wrapText="1"/>
    </xf>
    <xf numFmtId="0" fontId="10" fillId="0" borderId="13" xfId="6" applyFont="1" applyBorder="1" applyAlignment="1">
      <alignment horizontal="left"/>
    </xf>
    <xf numFmtId="0" fontId="10" fillId="0" borderId="27" xfId="6" applyFont="1" applyBorder="1"/>
    <xf numFmtId="0" fontId="10" fillId="0" borderId="2" xfId="6" applyFont="1" applyBorder="1" applyAlignment="1">
      <alignment horizontal="left"/>
    </xf>
    <xf numFmtId="0" fontId="10" fillId="0" borderId="24" xfId="6" applyFont="1" applyBorder="1" applyAlignment="1">
      <alignment horizontal="distributed" wrapText="1"/>
    </xf>
    <xf numFmtId="0" fontId="10" fillId="2" borderId="35" xfId="6" applyFont="1" applyFill="1" applyBorder="1" applyAlignment="1">
      <alignment wrapText="1"/>
    </xf>
    <xf numFmtId="0" fontId="10" fillId="2" borderId="30" xfId="6" applyFont="1" applyFill="1" applyBorder="1" applyAlignment="1">
      <alignment horizontal="distributed"/>
    </xf>
    <xf numFmtId="0" fontId="10" fillId="2" borderId="150" xfId="6" applyFont="1" applyFill="1" applyBorder="1"/>
    <xf numFmtId="0" fontId="10" fillId="2" borderId="151" xfId="6" applyFont="1" applyFill="1" applyBorder="1" applyAlignment="1">
      <alignment horizontal="left"/>
    </xf>
    <xf numFmtId="0" fontId="10" fillId="2" borderId="18" xfId="6" applyFont="1" applyFill="1" applyBorder="1" applyAlignment="1">
      <alignment horizontal="distributed" wrapText="1"/>
    </xf>
    <xf numFmtId="0" fontId="10" fillId="2" borderId="152" xfId="6" applyFont="1" applyFill="1" applyBorder="1"/>
    <xf numFmtId="0" fontId="16" fillId="2" borderId="103" xfId="6" applyFont="1" applyFill="1" applyBorder="1" applyAlignment="1">
      <alignment horizontal="left"/>
    </xf>
    <xf numFmtId="0" fontId="10" fillId="2" borderId="152" xfId="6" applyFont="1" applyFill="1" applyBorder="1" applyAlignment="1">
      <alignment vertical="center"/>
    </xf>
    <xf numFmtId="0" fontId="16" fillId="2" borderId="103" xfId="6" applyFont="1" applyFill="1" applyBorder="1" applyAlignment="1">
      <alignment horizontal="left" vertical="center" wrapText="1"/>
    </xf>
    <xf numFmtId="0" fontId="10" fillId="2" borderId="153" xfId="6" applyFont="1" applyFill="1" applyBorder="1"/>
    <xf numFmtId="0" fontId="10" fillId="2" borderId="154" xfId="6" applyFont="1" applyFill="1" applyBorder="1"/>
    <xf numFmtId="0" fontId="11" fillId="0" borderId="1" xfId="6" applyFont="1" applyBorder="1" applyAlignment="1">
      <alignment horizontal="left"/>
    </xf>
    <xf numFmtId="0" fontId="11" fillId="0" borderId="13" xfId="6" applyFont="1" applyBorder="1" applyAlignment="1">
      <alignment horizontal="left"/>
    </xf>
    <xf numFmtId="0" fontId="10" fillId="0" borderId="14" xfId="6" applyFont="1" applyBorder="1" applyAlignment="1">
      <alignment horizontal="left"/>
    </xf>
    <xf numFmtId="0" fontId="10" fillId="2" borderId="155" xfId="6" applyFont="1" applyFill="1" applyBorder="1"/>
    <xf numFmtId="0" fontId="10" fillId="2" borderId="103" xfId="6" applyFont="1" applyFill="1" applyBorder="1" applyAlignment="1">
      <alignment horizontal="left"/>
    </xf>
    <xf numFmtId="0" fontId="10" fillId="2" borderId="156" xfId="6" applyFont="1" applyFill="1" applyBorder="1" applyAlignment="1">
      <alignment horizontal="distributed" wrapText="1"/>
    </xf>
    <xf numFmtId="0" fontId="10" fillId="2" borderId="72" xfId="6" applyFont="1" applyFill="1" applyBorder="1" applyAlignment="1">
      <alignment wrapText="1"/>
    </xf>
    <xf numFmtId="0" fontId="10" fillId="2" borderId="152" xfId="6" applyFont="1" applyFill="1" applyBorder="1" applyAlignment="1">
      <alignment wrapText="1"/>
    </xf>
    <xf numFmtId="0" fontId="10" fillId="2" borderId="4" xfId="6" applyFont="1" applyFill="1" applyBorder="1" applyAlignment="1">
      <alignment horizontal="left"/>
    </xf>
    <xf numFmtId="0" fontId="10" fillId="2" borderId="42" xfId="6" applyFont="1" applyFill="1" applyBorder="1" applyAlignment="1">
      <alignment horizontal="left"/>
    </xf>
    <xf numFmtId="0" fontId="10" fillId="2" borderId="2" xfId="6" applyFont="1" applyFill="1" applyBorder="1" applyAlignment="1">
      <alignment horizontal="left" wrapText="1"/>
    </xf>
    <xf numFmtId="0" fontId="10" fillId="2" borderId="13" xfId="6" applyFont="1" applyFill="1" applyBorder="1" applyAlignment="1">
      <alignment horizontal="left" vertical="top" wrapText="1"/>
    </xf>
    <xf numFmtId="0" fontId="10" fillId="2" borderId="59" xfId="6" applyFont="1" applyFill="1" applyBorder="1"/>
    <xf numFmtId="0" fontId="10" fillId="2" borderId="1" xfId="6" applyFont="1" applyFill="1" applyBorder="1" applyAlignment="1">
      <alignment horizontal="left" wrapText="1"/>
    </xf>
    <xf numFmtId="0" fontId="10" fillId="2" borderId="11" xfId="6" applyFont="1" applyFill="1" applyBorder="1" applyAlignment="1">
      <alignment horizontal="left" wrapText="1"/>
    </xf>
    <xf numFmtId="0" fontId="10" fillId="2" borderId="9" xfId="6" applyFont="1" applyFill="1" applyBorder="1" applyAlignment="1">
      <alignment horizontal="left" wrapText="1"/>
    </xf>
    <xf numFmtId="0" fontId="10" fillId="2" borderId="43" xfId="6" applyFont="1" applyFill="1" applyBorder="1" applyAlignment="1">
      <alignment horizontal="distributed" wrapText="1"/>
    </xf>
    <xf numFmtId="0" fontId="26" fillId="2" borderId="0" xfId="6" applyFont="1" applyFill="1"/>
    <xf numFmtId="0" fontId="27" fillId="2" borderId="60" xfId="6" applyFont="1" applyFill="1" applyBorder="1" applyAlignment="1">
      <alignment horizontal="distributed" wrapText="1"/>
    </xf>
    <xf numFmtId="0" fontId="27" fillId="2" borderId="43" xfId="6" applyFont="1" applyFill="1" applyBorder="1" applyAlignment="1">
      <alignment horizontal="distributed" wrapText="1"/>
    </xf>
    <xf numFmtId="0" fontId="10" fillId="2" borderId="0" xfId="6" applyFont="1" applyFill="1" applyAlignment="1">
      <alignment horizontal="right" vertical="center"/>
    </xf>
    <xf numFmtId="0" fontId="28" fillId="2" borderId="0" xfId="6" applyFont="1" applyFill="1"/>
    <xf numFmtId="0" fontId="10" fillId="2" borderId="2" xfId="6" applyFont="1" applyFill="1" applyBorder="1"/>
    <xf numFmtId="0" fontId="11" fillId="2" borderId="14" xfId="6" applyFont="1" applyFill="1" applyBorder="1"/>
    <xf numFmtId="0" fontId="10" fillId="2" borderId="11" xfId="6" applyFont="1" applyFill="1" applyBorder="1"/>
    <xf numFmtId="0" fontId="10" fillId="2" borderId="9" xfId="6" applyFont="1" applyFill="1" applyBorder="1"/>
    <xf numFmtId="0" fontId="10" fillId="2" borderId="8" xfId="6" applyFont="1" applyFill="1" applyBorder="1" applyAlignment="1">
      <alignment horizontal="distributed"/>
    </xf>
    <xf numFmtId="0" fontId="10" fillId="2" borderId="19" xfId="6" applyFont="1" applyFill="1" applyBorder="1"/>
    <xf numFmtId="0" fontId="13" fillId="2" borderId="0" xfId="6" applyFont="1" applyFill="1"/>
    <xf numFmtId="0" fontId="10" fillId="2" borderId="35" xfId="6" applyFont="1" applyFill="1" applyBorder="1" applyAlignment="1">
      <alignment horizontal="left"/>
    </xf>
    <xf numFmtId="0" fontId="10" fillId="2" borderId="31" xfId="6" applyFont="1" applyFill="1" applyBorder="1"/>
    <xf numFmtId="0" fontId="10" fillId="2" borderId="25" xfId="6" applyFont="1" applyFill="1" applyBorder="1"/>
    <xf numFmtId="0" fontId="29" fillId="2" borderId="0" xfId="6" applyFont="1" applyFill="1"/>
    <xf numFmtId="0" fontId="18" fillId="2" borderId="30" xfId="6" applyFont="1" applyFill="1" applyBorder="1" applyAlignment="1">
      <alignment horizontal="distributed" wrapText="1"/>
    </xf>
    <xf numFmtId="0" fontId="18" fillId="2" borderId="2" xfId="6" applyFont="1" applyFill="1" applyBorder="1"/>
    <xf numFmtId="0" fontId="18" fillId="2" borderId="24" xfId="6" applyFont="1" applyFill="1" applyBorder="1" applyAlignment="1">
      <alignment horizontal="distributed" wrapText="1"/>
    </xf>
    <xf numFmtId="0" fontId="10" fillId="2" borderId="13" xfId="6" applyFont="1" applyFill="1" applyBorder="1" applyAlignment="1">
      <alignment shrinkToFit="1"/>
    </xf>
    <xf numFmtId="0" fontId="10" fillId="2" borderId="46" xfId="6" applyFont="1" applyFill="1" applyBorder="1" applyAlignment="1">
      <alignment vertical="top"/>
    </xf>
    <xf numFmtId="0" fontId="10" fillId="2" borderId="44" xfId="6" applyFont="1" applyFill="1" applyBorder="1" applyAlignment="1">
      <alignment horizontal="distributed" vertical="top"/>
    </xf>
    <xf numFmtId="0" fontId="10" fillId="2" borderId="157" xfId="6" applyFont="1" applyFill="1" applyBorder="1"/>
    <xf numFmtId="0" fontId="10" fillId="2" borderId="94" xfId="6" applyFont="1" applyFill="1" applyBorder="1"/>
    <xf numFmtId="0" fontId="10" fillId="2" borderId="109" xfId="6" applyFont="1" applyFill="1" applyBorder="1"/>
    <xf numFmtId="0" fontId="16" fillId="2" borderId="103" xfId="6" applyFont="1" applyFill="1" applyBorder="1"/>
    <xf numFmtId="0" fontId="11" fillId="0" borderId="2" xfId="6" applyFont="1" applyBorder="1"/>
    <xf numFmtId="0" fontId="10" fillId="2" borderId="14" xfId="6" applyFont="1" applyFill="1" applyBorder="1" applyAlignment="1">
      <alignment shrinkToFit="1"/>
    </xf>
    <xf numFmtId="0" fontId="11" fillId="0" borderId="13" xfId="6" applyFont="1" applyBorder="1"/>
    <xf numFmtId="0" fontId="10" fillId="2" borderId="27" xfId="6" applyFont="1" applyFill="1" applyBorder="1" applyAlignment="1">
      <alignment shrinkToFit="1"/>
    </xf>
    <xf numFmtId="0" fontId="30" fillId="2" borderId="0" xfId="6" applyFont="1" applyFill="1"/>
    <xf numFmtId="0" fontId="2" fillId="0" borderId="0" xfId="6"/>
    <xf numFmtId="3" fontId="31" fillId="0" borderId="158" xfId="6" applyNumberFormat="1" applyFont="1" applyBorder="1" applyAlignment="1">
      <alignment vertical="center"/>
    </xf>
    <xf numFmtId="3" fontId="31" fillId="0" borderId="159" xfId="6" applyNumberFormat="1" applyFont="1" applyBorder="1" applyAlignment="1">
      <alignment vertical="center"/>
    </xf>
    <xf numFmtId="3" fontId="31" fillId="0" borderId="70" xfId="6" applyNumberFormat="1" applyFont="1" applyBorder="1" applyAlignment="1">
      <alignment vertical="center"/>
    </xf>
    <xf numFmtId="3" fontId="31" fillId="0" borderId="19" xfId="6" applyNumberFormat="1" applyFont="1" applyBorder="1" applyAlignment="1">
      <alignment vertical="center"/>
    </xf>
    <xf numFmtId="3" fontId="31" fillId="0" borderId="71" xfId="6" applyNumberFormat="1" applyFont="1" applyBorder="1" applyAlignment="1">
      <alignment vertical="center"/>
    </xf>
    <xf numFmtId="3" fontId="31" fillId="0" borderId="160" xfId="6" applyNumberFormat="1" applyFont="1" applyBorder="1" applyAlignment="1">
      <alignment horizontal="center" vertical="center"/>
    </xf>
    <xf numFmtId="3" fontId="31" fillId="0" borderId="161" xfId="6" applyNumberFormat="1" applyFont="1" applyBorder="1" applyAlignment="1">
      <alignment horizontal="left" vertical="center"/>
    </xf>
    <xf numFmtId="3" fontId="31" fillId="0" borderId="20" xfId="6" applyNumberFormat="1" applyFont="1" applyBorder="1" applyAlignment="1">
      <alignment vertical="center"/>
    </xf>
    <xf numFmtId="3" fontId="31" fillId="0" borderId="23" xfId="6" applyNumberFormat="1" applyFont="1" applyBorder="1" applyAlignment="1">
      <alignment vertical="center"/>
    </xf>
    <xf numFmtId="3" fontId="31" fillId="0" borderId="60" xfId="6" applyNumberFormat="1" applyFont="1" applyBorder="1" applyAlignment="1">
      <alignment vertical="center"/>
    </xf>
    <xf numFmtId="3" fontId="31" fillId="0" borderId="160" xfId="6" applyNumberFormat="1" applyFont="1" applyBorder="1" applyAlignment="1">
      <alignment vertical="center"/>
    </xf>
    <xf numFmtId="3" fontId="31" fillId="0" borderId="162" xfId="6" applyNumberFormat="1" applyFont="1" applyBorder="1" applyAlignment="1">
      <alignment vertical="center"/>
    </xf>
    <xf numFmtId="3" fontId="31" fillId="0" borderId="161" xfId="6" applyNumberFormat="1" applyFont="1" applyBorder="1" applyAlignment="1">
      <alignment vertical="center"/>
    </xf>
    <xf numFmtId="3" fontId="31" fillId="0" borderId="163" xfId="6" applyNumberFormat="1" applyFont="1" applyBorder="1" applyAlignment="1">
      <alignment horizontal="center" vertical="center"/>
    </xf>
    <xf numFmtId="3" fontId="31" fillId="0" borderId="164" xfId="6" applyNumberFormat="1" applyFont="1" applyBorder="1" applyAlignment="1">
      <alignment vertical="center"/>
    </xf>
    <xf numFmtId="3" fontId="31" fillId="0" borderId="64" xfId="6" applyNumberFormat="1" applyFont="1" applyBorder="1" applyAlignment="1">
      <alignment vertical="center"/>
    </xf>
    <xf numFmtId="3" fontId="31" fillId="0" borderId="165" xfId="6" applyNumberFormat="1" applyFont="1" applyBorder="1" applyAlignment="1">
      <alignment vertical="center"/>
    </xf>
    <xf numFmtId="3" fontId="31" fillId="0" borderId="26" xfId="6" applyNumberFormat="1" applyFont="1" applyBorder="1" applyAlignment="1">
      <alignment vertical="center"/>
    </xf>
    <xf numFmtId="3" fontId="31" fillId="0" borderId="2" xfId="6" applyNumberFormat="1" applyFont="1" applyBorder="1" applyAlignment="1">
      <alignment vertical="center"/>
    </xf>
    <xf numFmtId="3" fontId="31" fillId="0" borderId="45" xfId="6" applyNumberFormat="1" applyFont="1" applyBorder="1" applyAlignment="1">
      <alignment vertical="center"/>
    </xf>
    <xf numFmtId="3" fontId="31" fillId="0" borderId="166" xfId="6" applyNumberFormat="1" applyFont="1" applyBorder="1" applyAlignment="1">
      <alignment horizontal="center" vertical="center"/>
    </xf>
    <xf numFmtId="3" fontId="31" fillId="0" borderId="18" xfId="6" applyNumberFormat="1" applyFont="1" applyBorder="1" applyAlignment="1">
      <alignment horizontal="center" vertical="center"/>
    </xf>
    <xf numFmtId="3" fontId="31" fillId="0" borderId="25" xfId="6" applyNumberFormat="1" applyFont="1" applyBorder="1" applyAlignment="1">
      <alignment vertical="center"/>
    </xf>
    <xf numFmtId="3" fontId="31" fillId="0" borderId="27" xfId="6" applyNumberFormat="1" applyFont="1" applyBorder="1" applyAlignment="1">
      <alignment vertical="center"/>
    </xf>
    <xf numFmtId="3" fontId="31" fillId="0" borderId="44" xfId="6" applyNumberFormat="1" applyFont="1" applyBorder="1" applyAlignment="1">
      <alignment vertical="center"/>
    </xf>
    <xf numFmtId="3" fontId="31" fillId="0" borderId="58" xfId="6" applyNumberFormat="1" applyFont="1" applyBorder="1" applyAlignment="1">
      <alignment vertical="center"/>
    </xf>
    <xf numFmtId="3" fontId="31" fillId="0" borderId="167" xfId="6" applyNumberFormat="1" applyFont="1" applyBorder="1" applyAlignment="1">
      <alignment vertical="center"/>
    </xf>
    <xf numFmtId="3" fontId="31" fillId="0" borderId="56" xfId="6" applyNumberFormat="1" applyFont="1" applyBorder="1" applyAlignment="1">
      <alignment vertical="center"/>
    </xf>
    <xf numFmtId="3" fontId="31" fillId="0" borderId="57" xfId="6" applyNumberFormat="1" applyFont="1" applyBorder="1" applyAlignment="1">
      <alignment vertical="center"/>
    </xf>
    <xf numFmtId="3" fontId="31" fillId="0" borderId="68" xfId="6" applyNumberFormat="1" applyFont="1" applyBorder="1" applyAlignment="1">
      <alignment vertical="center"/>
    </xf>
    <xf numFmtId="3" fontId="31" fillId="0" borderId="81" xfId="6" applyNumberFormat="1" applyFont="1" applyBorder="1" applyAlignment="1">
      <alignment horizontal="center" vertical="center"/>
    </xf>
    <xf numFmtId="3" fontId="31" fillId="0" borderId="12" xfId="6" applyNumberFormat="1" applyFont="1" applyBorder="1" applyAlignment="1">
      <alignment horizontal="center" vertical="center"/>
    </xf>
    <xf numFmtId="3" fontId="31" fillId="0" borderId="55" xfId="6" applyNumberFormat="1" applyFont="1" applyBorder="1" applyAlignment="1">
      <alignment vertical="center"/>
    </xf>
    <xf numFmtId="3" fontId="31" fillId="0" borderId="81" xfId="6" applyNumberFormat="1" applyFont="1" applyBorder="1" applyAlignment="1">
      <alignment vertical="center"/>
    </xf>
    <xf numFmtId="3" fontId="31" fillId="0" borderId="168" xfId="6" applyNumberFormat="1" applyFont="1" applyBorder="1" applyAlignment="1">
      <alignment vertical="center"/>
    </xf>
    <xf numFmtId="3" fontId="31" fillId="0" borderId="79" xfId="6" applyNumberFormat="1" applyFont="1" applyBorder="1" applyAlignment="1">
      <alignment vertical="center"/>
    </xf>
    <xf numFmtId="3" fontId="31" fillId="0" borderId="169" xfId="6" applyNumberFormat="1" applyFont="1" applyBorder="1" applyAlignment="1">
      <alignment vertical="center"/>
    </xf>
    <xf numFmtId="3" fontId="31" fillId="0" borderId="65" xfId="6" applyNumberFormat="1" applyFont="1" applyBorder="1" applyAlignment="1">
      <alignment vertical="center"/>
    </xf>
    <xf numFmtId="3" fontId="31" fillId="0" borderId="67" xfId="6" applyNumberFormat="1" applyFont="1" applyBorder="1" applyAlignment="1">
      <alignment vertical="center"/>
    </xf>
    <xf numFmtId="3" fontId="31" fillId="0" borderId="66" xfId="6" applyNumberFormat="1" applyFont="1" applyBorder="1" applyAlignment="1">
      <alignment vertical="center"/>
    </xf>
    <xf numFmtId="3" fontId="31" fillId="0" borderId="170" xfId="6" applyNumberFormat="1" applyFont="1" applyBorder="1" applyAlignment="1">
      <alignment horizontal="center" vertical="center"/>
    </xf>
    <xf numFmtId="3" fontId="31" fillId="0" borderId="8" xfId="6" applyNumberFormat="1" applyFont="1" applyBorder="1" applyAlignment="1">
      <alignment horizontal="center" vertical="center"/>
    </xf>
    <xf numFmtId="3" fontId="31" fillId="0" borderId="78" xfId="6" applyNumberFormat="1" applyFont="1" applyBorder="1" applyAlignment="1">
      <alignment vertical="center"/>
    </xf>
    <xf numFmtId="3" fontId="31" fillId="0" borderId="170" xfId="6" applyNumberFormat="1" applyFont="1" applyBorder="1" applyAlignment="1">
      <alignment vertical="center"/>
    </xf>
    <xf numFmtId="3" fontId="31" fillId="0" borderId="171" xfId="6" applyNumberFormat="1" applyFont="1" applyBorder="1" applyAlignment="1">
      <alignment vertical="center"/>
    </xf>
    <xf numFmtId="3" fontId="31" fillId="0" borderId="62" xfId="6" applyNumberFormat="1" applyFont="1" applyBorder="1" applyAlignment="1">
      <alignment vertical="center"/>
    </xf>
    <xf numFmtId="3" fontId="31" fillId="0" borderId="63" xfId="6" applyNumberFormat="1" applyFont="1" applyBorder="1" applyAlignment="1">
      <alignment vertical="center"/>
    </xf>
    <xf numFmtId="3" fontId="31" fillId="0" borderId="75" xfId="6" applyNumberFormat="1" applyFont="1" applyBorder="1" applyAlignment="1">
      <alignment vertical="center"/>
    </xf>
    <xf numFmtId="3" fontId="31" fillId="0" borderId="61" xfId="6" applyNumberFormat="1" applyFont="1" applyBorder="1" applyAlignment="1">
      <alignment vertical="center"/>
    </xf>
    <xf numFmtId="3" fontId="31" fillId="0" borderId="166" xfId="6" applyNumberFormat="1" applyFont="1" applyBorder="1" applyAlignment="1">
      <alignment vertical="center"/>
    </xf>
    <xf numFmtId="3" fontId="31" fillId="0" borderId="172" xfId="6" applyNumberFormat="1" applyFont="1" applyBorder="1" applyAlignment="1">
      <alignment vertical="center"/>
    </xf>
    <xf numFmtId="3" fontId="31" fillId="0" borderId="1" xfId="6" applyNumberFormat="1" applyFont="1" applyBorder="1" applyAlignment="1">
      <alignment vertical="center"/>
    </xf>
    <xf numFmtId="3" fontId="31" fillId="0" borderId="31" xfId="6" applyNumberFormat="1" applyFont="1" applyBorder="1" applyAlignment="1">
      <alignment vertical="center"/>
    </xf>
    <xf numFmtId="3" fontId="31" fillId="0" borderId="54" xfId="6" applyNumberFormat="1" applyFont="1" applyBorder="1" applyAlignment="1">
      <alignment horizontal="center" vertical="center"/>
    </xf>
    <xf numFmtId="3" fontId="31" fillId="0" borderId="173" xfId="6" applyNumberFormat="1" applyFont="1" applyBorder="1" applyAlignment="1">
      <alignment horizontal="center" vertical="center"/>
    </xf>
    <xf numFmtId="3" fontId="31" fillId="0" borderId="53" xfId="6" applyNumberFormat="1" applyFont="1" applyBorder="1" applyAlignment="1">
      <alignment horizontal="center" vertical="center"/>
    </xf>
    <xf numFmtId="3" fontId="31" fillId="0" borderId="9" xfId="6" applyNumberFormat="1" applyFont="1" applyBorder="1" applyAlignment="1">
      <alignment horizontal="center" vertical="center"/>
    </xf>
    <xf numFmtId="3" fontId="31" fillId="0" borderId="69" xfId="6" applyNumberFormat="1" applyFont="1" applyBorder="1" applyAlignment="1">
      <alignment horizontal="center" vertical="center"/>
    </xf>
    <xf numFmtId="3" fontId="31" fillId="0" borderId="160" xfId="6" applyNumberFormat="1" applyFont="1" applyBorder="1" applyAlignment="1">
      <alignment horizontal="left" vertical="center"/>
    </xf>
    <xf numFmtId="3" fontId="31" fillId="0" borderId="162" xfId="6" applyNumberFormat="1" applyFont="1" applyBorder="1" applyAlignment="1">
      <alignment horizontal="center" vertical="center" shrinkToFit="1"/>
    </xf>
    <xf numFmtId="3" fontId="31" fillId="0" borderId="164" xfId="6" applyNumberFormat="1" applyFont="1" applyBorder="1" applyAlignment="1">
      <alignment horizontal="center" vertical="center" shrinkToFit="1"/>
    </xf>
    <xf numFmtId="3" fontId="31" fillId="0" borderId="160" xfId="6" applyNumberFormat="1" applyFont="1" applyBorder="1" applyAlignment="1">
      <alignment horizontal="center" vertical="center" shrinkToFit="1"/>
    </xf>
    <xf numFmtId="3" fontId="31" fillId="0" borderId="161" xfId="6" applyNumberFormat="1" applyFont="1" applyBorder="1" applyAlignment="1">
      <alignment horizontal="center" vertical="center" shrinkToFit="1"/>
    </xf>
    <xf numFmtId="0" fontId="32" fillId="0" borderId="0" xfId="6" applyFont="1"/>
    <xf numFmtId="0" fontId="31" fillId="0" borderId="0" xfId="6" applyFont="1" applyAlignment="1">
      <alignment horizontal="right"/>
    </xf>
    <xf numFmtId="0" fontId="31" fillId="0" borderId="0" xfId="6" applyFont="1"/>
    <xf numFmtId="0" fontId="31" fillId="0" borderId="0" xfId="6" applyFont="1" applyAlignment="1">
      <alignment horizontal="left"/>
    </xf>
    <xf numFmtId="56" fontId="31" fillId="0" borderId="0" xfId="6" applyNumberFormat="1" applyFont="1" applyAlignment="1">
      <alignment horizontal="left"/>
    </xf>
    <xf numFmtId="0" fontId="31" fillId="0" borderId="0" xfId="6" applyFont="1" applyAlignment="1">
      <alignment horizontal="center"/>
    </xf>
    <xf numFmtId="0" fontId="33" fillId="0" borderId="0" xfId="6" applyFont="1"/>
    <xf numFmtId="0" fontId="10" fillId="0" borderId="0" xfId="6" applyFont="1"/>
    <xf numFmtId="0" fontId="10" fillId="0" borderId="0" xfId="6" applyFont="1" applyAlignment="1">
      <alignment horizontal="distributed"/>
    </xf>
    <xf numFmtId="0" fontId="10" fillId="0" borderId="0" xfId="6" applyFont="1" applyAlignment="1">
      <alignment horizontal="left"/>
    </xf>
    <xf numFmtId="177" fontId="10" fillId="0" borderId="23" xfId="7" applyNumberFormat="1" applyFont="1" applyFill="1" applyBorder="1" applyAlignment="1"/>
    <xf numFmtId="3" fontId="10" fillId="0" borderId="19" xfId="6" applyNumberFormat="1" applyFont="1" applyBorder="1"/>
    <xf numFmtId="0" fontId="10" fillId="0" borderId="19" xfId="6" applyFont="1" applyBorder="1" applyAlignment="1">
      <alignment horizontal="center"/>
    </xf>
    <xf numFmtId="0" fontId="10" fillId="0" borderId="60" xfId="6" applyFont="1" applyBorder="1" applyAlignment="1">
      <alignment horizontal="distributed"/>
    </xf>
    <xf numFmtId="3" fontId="10" fillId="0" borderId="27" xfId="6" applyNumberFormat="1" applyFont="1" applyBorder="1" applyAlignment="1">
      <alignment vertical="center"/>
    </xf>
    <xf numFmtId="3" fontId="10" fillId="0" borderId="2" xfId="6" applyNumberFormat="1" applyFont="1" applyBorder="1" applyAlignment="1">
      <alignment vertical="center"/>
    </xf>
    <xf numFmtId="0" fontId="10" fillId="0" borderId="2" xfId="6" applyFont="1" applyBorder="1" applyAlignment="1">
      <alignment horizontal="distributed"/>
    </xf>
    <xf numFmtId="0" fontId="10" fillId="0" borderId="46" xfId="6" applyFont="1" applyBorder="1" applyAlignment="1">
      <alignment horizontal="distributed"/>
    </xf>
    <xf numFmtId="3" fontId="10" fillId="0" borderId="174" xfId="6" applyNumberFormat="1" applyFont="1" applyBorder="1" applyAlignment="1">
      <alignment vertical="center"/>
    </xf>
    <xf numFmtId="3" fontId="10" fillId="0" borderId="175" xfId="6" applyNumberFormat="1" applyFont="1" applyBorder="1" applyAlignment="1">
      <alignment vertical="center"/>
    </xf>
    <xf numFmtId="0" fontId="10" fillId="0" borderId="175" xfId="6" applyFont="1" applyBorder="1" applyAlignment="1">
      <alignment horizontal="distributed"/>
    </xf>
    <xf numFmtId="3" fontId="10" fillId="0" borderId="176" xfId="6" applyNumberFormat="1" applyFont="1" applyBorder="1" applyAlignment="1">
      <alignment vertical="center"/>
    </xf>
    <xf numFmtId="3" fontId="10" fillId="0" borderId="177" xfId="6" applyNumberFormat="1" applyFont="1" applyBorder="1" applyAlignment="1">
      <alignment vertical="center"/>
    </xf>
    <xf numFmtId="0" fontId="10" fillId="0" borderId="178" xfId="6" applyFont="1" applyBorder="1" applyAlignment="1">
      <alignment horizontal="distributed"/>
    </xf>
    <xf numFmtId="0" fontId="10" fillId="0" borderId="177" xfId="6" applyFont="1" applyBorder="1" applyAlignment="1">
      <alignment horizontal="distributed"/>
    </xf>
    <xf numFmtId="178" fontId="10" fillId="0" borderId="46" xfId="6" applyNumberFormat="1" applyFont="1" applyBorder="1" applyAlignment="1">
      <alignment horizontal="left" indent="1"/>
    </xf>
    <xf numFmtId="0" fontId="10" fillId="0" borderId="12" xfId="6" applyFont="1" applyBorder="1" applyAlignment="1">
      <alignment horizontal="left"/>
    </xf>
    <xf numFmtId="3" fontId="10" fillId="0" borderId="179" xfId="6" applyNumberFormat="1" applyFont="1" applyBorder="1" applyAlignment="1">
      <alignment vertical="center"/>
    </xf>
    <xf numFmtId="3" fontId="10" fillId="0" borderId="180" xfId="6" applyNumberFormat="1" applyFont="1" applyBorder="1" applyAlignment="1">
      <alignment vertical="center"/>
    </xf>
    <xf numFmtId="0" fontId="10" fillId="0" borderId="180" xfId="6" applyFont="1" applyBorder="1" applyAlignment="1">
      <alignment horizontal="distributed"/>
    </xf>
    <xf numFmtId="0" fontId="10" fillId="0" borderId="43" xfId="6" applyFont="1" applyBorder="1" applyAlignment="1">
      <alignment horizontal="distributed"/>
    </xf>
    <xf numFmtId="3" fontId="10" fillId="0" borderId="178" xfId="6" applyNumberFormat="1" applyFont="1" applyBorder="1" applyAlignment="1">
      <alignment vertical="center"/>
    </xf>
    <xf numFmtId="179" fontId="10" fillId="0" borderId="46" xfId="6" applyNumberFormat="1" applyFont="1" applyBorder="1" applyAlignment="1">
      <alignment horizontal="left"/>
    </xf>
    <xf numFmtId="0" fontId="10" fillId="0" borderId="12" xfId="6" applyFont="1" applyBorder="1" applyAlignment="1">
      <alignment horizontal="distributed"/>
    </xf>
    <xf numFmtId="0" fontId="10" fillId="0" borderId="19" xfId="6" applyFont="1" applyBorder="1" applyAlignment="1">
      <alignment horizontal="distributed" vertical="center"/>
    </xf>
    <xf numFmtId="0" fontId="10" fillId="0" borderId="70" xfId="6" applyFont="1" applyBorder="1" applyAlignment="1">
      <alignment horizontal="distributed" vertical="center"/>
    </xf>
    <xf numFmtId="0" fontId="10" fillId="0" borderId="26" xfId="6" applyFont="1" applyBorder="1" applyAlignment="1">
      <alignment horizontal="distributed"/>
    </xf>
    <xf numFmtId="0" fontId="10" fillId="0" borderId="0" xfId="6" applyFont="1" applyAlignment="1">
      <alignment horizontal="right"/>
    </xf>
    <xf numFmtId="0" fontId="13" fillId="0" borderId="0" xfId="6" applyFont="1" applyAlignment="1">
      <alignment horizontal="left"/>
    </xf>
    <xf numFmtId="0" fontId="10" fillId="0" borderId="0" xfId="6" applyFont="1" applyAlignment="1">
      <alignment wrapText="1"/>
    </xf>
    <xf numFmtId="0" fontId="10" fillId="0" borderId="0" xfId="6" applyFont="1" applyAlignment="1">
      <alignment horizontal="distributed" wrapText="1"/>
    </xf>
    <xf numFmtId="3" fontId="10" fillId="0" borderId="181" xfId="6" applyNumberFormat="1" applyFont="1" applyBorder="1"/>
    <xf numFmtId="3" fontId="10" fillId="0" borderId="21" xfId="6" applyNumberFormat="1" applyFont="1" applyBorder="1"/>
    <xf numFmtId="3" fontId="10" fillId="0" borderId="7" xfId="6" applyNumberFormat="1" applyFont="1" applyBorder="1" applyAlignment="1">
      <alignment wrapText="1"/>
    </xf>
    <xf numFmtId="3" fontId="10" fillId="0" borderId="182" xfId="6" applyNumberFormat="1" applyFont="1" applyBorder="1"/>
    <xf numFmtId="0" fontId="10" fillId="0" borderId="183" xfId="6" applyFont="1" applyBorder="1" applyAlignment="1">
      <alignment horizontal="distributed" wrapText="1"/>
    </xf>
    <xf numFmtId="3" fontId="10" fillId="0" borderId="184" xfId="6" applyNumberFormat="1" applyFont="1" applyBorder="1"/>
    <xf numFmtId="3" fontId="10" fillId="0" borderId="185" xfId="6" applyNumberFormat="1" applyFont="1" applyBorder="1"/>
    <xf numFmtId="3" fontId="10" fillId="0" borderId="186" xfId="6" applyNumberFormat="1" applyFont="1" applyBorder="1"/>
    <xf numFmtId="3" fontId="10" fillId="0" borderId="187" xfId="6" applyNumberFormat="1" applyFont="1" applyBorder="1"/>
    <xf numFmtId="3" fontId="10" fillId="0" borderId="188" xfId="6" applyNumberFormat="1" applyFont="1" applyBorder="1"/>
    <xf numFmtId="0" fontId="10" fillId="0" borderId="159" xfId="6" applyFont="1" applyBorder="1" applyAlignment="1">
      <alignment horizontal="distributed" wrapText="1"/>
    </xf>
    <xf numFmtId="3" fontId="10" fillId="0" borderId="187" xfId="6" applyNumberFormat="1" applyFont="1" applyBorder="1" applyAlignment="1">
      <alignment wrapText="1"/>
    </xf>
    <xf numFmtId="3" fontId="10" fillId="0" borderId="189" xfId="6" applyNumberFormat="1" applyFont="1" applyBorder="1"/>
    <xf numFmtId="3" fontId="10" fillId="0" borderId="190" xfId="6" applyNumberFormat="1" applyFont="1" applyBorder="1"/>
    <xf numFmtId="3" fontId="10" fillId="0" borderId="191" xfId="6" applyNumberFormat="1" applyFont="1" applyBorder="1"/>
    <xf numFmtId="3" fontId="10" fillId="0" borderId="192" xfId="6" applyNumberFormat="1" applyFont="1" applyBorder="1"/>
    <xf numFmtId="3" fontId="10" fillId="0" borderId="193" xfId="6" applyNumberFormat="1" applyFont="1" applyBorder="1"/>
    <xf numFmtId="3" fontId="10" fillId="0" borderId="194" xfId="6" applyNumberFormat="1" applyFont="1" applyBorder="1"/>
    <xf numFmtId="0" fontId="10" fillId="0" borderId="183" xfId="6" applyFont="1" applyBorder="1" applyAlignment="1">
      <alignment horizontal="distributed" vertical="center"/>
    </xf>
    <xf numFmtId="3" fontId="10" fillId="0" borderId="195" xfId="6" applyNumberFormat="1" applyFont="1" applyBorder="1"/>
    <xf numFmtId="3" fontId="10" fillId="0" borderId="196" xfId="6" applyNumberFormat="1" applyFont="1" applyBorder="1"/>
    <xf numFmtId="3" fontId="10" fillId="0" borderId="197" xfId="6" applyNumberFormat="1" applyFont="1" applyBorder="1"/>
    <xf numFmtId="3" fontId="10" fillId="0" borderId="198" xfId="6" applyNumberFormat="1" applyFont="1" applyBorder="1"/>
    <xf numFmtId="3" fontId="10" fillId="0" borderId="199" xfId="6" applyNumberFormat="1" applyFont="1" applyBorder="1"/>
    <xf numFmtId="3" fontId="10" fillId="0" borderId="200" xfId="6" applyNumberFormat="1" applyFont="1" applyBorder="1"/>
    <xf numFmtId="3" fontId="10" fillId="0" borderId="201" xfId="6" applyNumberFormat="1" applyFont="1" applyBorder="1"/>
    <xf numFmtId="0" fontId="10" fillId="0" borderId="202" xfId="6" applyFont="1" applyBorder="1" applyAlignment="1">
      <alignment horizontal="distributed" vertical="center"/>
    </xf>
    <xf numFmtId="0" fontId="10" fillId="0" borderId="203" xfId="6" applyFont="1" applyBorder="1" applyAlignment="1">
      <alignment horizontal="distributed" vertical="center"/>
    </xf>
    <xf numFmtId="0" fontId="10" fillId="0" borderId="202" xfId="6" applyFont="1" applyBorder="1" applyAlignment="1">
      <alignment horizontal="distributed" vertical="center" wrapText="1"/>
    </xf>
    <xf numFmtId="3" fontId="10" fillId="0" borderId="204" xfId="6" applyNumberFormat="1" applyFont="1" applyBorder="1"/>
    <xf numFmtId="3" fontId="10" fillId="0" borderId="37" xfId="6" applyNumberFormat="1" applyFont="1" applyBorder="1"/>
    <xf numFmtId="3" fontId="10" fillId="0" borderId="205" xfId="6" applyNumberFormat="1" applyFont="1" applyBorder="1"/>
    <xf numFmtId="3" fontId="10" fillId="0" borderId="206" xfId="6" applyNumberFormat="1" applyFont="1" applyBorder="1"/>
    <xf numFmtId="3" fontId="10" fillId="0" borderId="207" xfId="6" applyNumberFormat="1" applyFont="1" applyBorder="1"/>
    <xf numFmtId="3" fontId="10" fillId="0" borderId="208" xfId="6" applyNumberFormat="1" applyFont="1" applyBorder="1"/>
    <xf numFmtId="3" fontId="10" fillId="0" borderId="209" xfId="6" applyNumberFormat="1" applyFont="1" applyBorder="1"/>
    <xf numFmtId="0" fontId="10" fillId="0" borderId="210" xfId="6" applyFont="1" applyBorder="1" applyAlignment="1">
      <alignment horizontal="distributed" vertical="center" wrapText="1"/>
    </xf>
    <xf numFmtId="3" fontId="10" fillId="0" borderId="211" xfId="6" applyNumberFormat="1" applyFont="1" applyBorder="1"/>
    <xf numFmtId="3" fontId="10" fillId="0" borderId="212" xfId="6" applyNumberFormat="1" applyFont="1" applyBorder="1"/>
    <xf numFmtId="3" fontId="10" fillId="0" borderId="213" xfId="6" applyNumberFormat="1" applyFont="1" applyBorder="1"/>
    <xf numFmtId="3" fontId="10" fillId="0" borderId="214" xfId="6" applyNumberFormat="1" applyFont="1" applyBorder="1"/>
    <xf numFmtId="3" fontId="10" fillId="0" borderId="215" xfId="6" applyNumberFormat="1" applyFont="1" applyBorder="1"/>
    <xf numFmtId="0" fontId="10" fillId="0" borderId="202" xfId="6" applyFont="1" applyBorder="1" applyAlignment="1">
      <alignment horizontal="distributed" wrapText="1"/>
    </xf>
    <xf numFmtId="0" fontId="10" fillId="0" borderId="210" xfId="6" applyFont="1" applyBorder="1" applyAlignment="1">
      <alignment horizontal="distributed" wrapText="1"/>
    </xf>
    <xf numFmtId="0" fontId="10" fillId="0" borderId="216" xfId="6" applyFont="1" applyBorder="1" applyAlignment="1">
      <alignment horizontal="distributed" wrapText="1"/>
    </xf>
    <xf numFmtId="0" fontId="10" fillId="0" borderId="0" xfId="6" applyFont="1" applyAlignment="1">
      <alignment vertical="top"/>
    </xf>
    <xf numFmtId="0" fontId="10" fillId="0" borderId="217" xfId="6" applyFont="1" applyBorder="1" applyAlignment="1">
      <alignment horizontal="center" vertical="top" wrapText="1"/>
    </xf>
    <xf numFmtId="0" fontId="10" fillId="0" borderId="15" xfId="6" applyFont="1" applyBorder="1" applyAlignment="1">
      <alignment horizontal="center" vertical="top" wrapText="1"/>
    </xf>
    <xf numFmtId="0" fontId="10" fillId="0" borderId="17" xfId="6" applyFont="1" applyBorder="1" applyAlignment="1">
      <alignment horizontal="center" vertical="top" wrapText="1"/>
    </xf>
    <xf numFmtId="0" fontId="10" fillId="0" borderId="218" xfId="6" applyFont="1" applyBorder="1" applyAlignment="1">
      <alignment horizontal="center" vertical="top" wrapText="1"/>
    </xf>
    <xf numFmtId="0" fontId="10" fillId="0" borderId="219" xfId="6" applyFont="1" applyBorder="1" applyAlignment="1">
      <alignment horizontal="distributed" vertical="top" wrapText="1"/>
    </xf>
    <xf numFmtId="0" fontId="10" fillId="0" borderId="73" xfId="6" applyFont="1" applyBorder="1"/>
    <xf numFmtId="0" fontId="10" fillId="0" borderId="3" xfId="6" applyFont="1" applyBorder="1"/>
    <xf numFmtId="0" fontId="10" fillId="0" borderId="4" xfId="6" applyFont="1" applyBorder="1" applyAlignment="1">
      <alignment horizontal="centerContinuous"/>
    </xf>
    <xf numFmtId="0" fontId="10" fillId="0" borderId="3" xfId="6" applyFont="1" applyBorder="1" applyAlignment="1">
      <alignment horizontal="centerContinuous"/>
    </xf>
    <xf numFmtId="0" fontId="10" fillId="0" borderId="57" xfId="6" applyFont="1" applyBorder="1" applyAlignment="1">
      <alignment horizontal="centerContinuous"/>
    </xf>
    <xf numFmtId="0" fontId="10" fillId="0" borderId="57" xfId="6" applyFont="1" applyBorder="1" applyAlignment="1">
      <alignment horizontal="centerContinuous" wrapText="1"/>
    </xf>
    <xf numFmtId="0" fontId="10" fillId="0" borderId="57" xfId="6" applyFont="1" applyBorder="1" applyAlignment="1">
      <alignment horizontal="centerContinuous" vertical="top" wrapText="1"/>
    </xf>
    <xf numFmtId="0" fontId="10" fillId="0" borderId="168" xfId="6" applyFont="1" applyBorder="1" applyAlignment="1">
      <alignment horizontal="centerContinuous" vertical="top"/>
    </xf>
    <xf numFmtId="0" fontId="10" fillId="0" borderId="219" xfId="6" applyFont="1" applyBorder="1" applyAlignment="1">
      <alignment horizontal="distributed" wrapText="1"/>
    </xf>
    <xf numFmtId="0" fontId="10" fillId="0" borderId="59" xfId="6" applyFont="1" applyBorder="1" applyAlignment="1">
      <alignment horizontal="centerContinuous"/>
    </xf>
    <xf numFmtId="0" fontId="10" fillId="0" borderId="26" xfId="6" applyFont="1" applyBorder="1" applyAlignment="1">
      <alignment horizontal="centerContinuous"/>
    </xf>
    <xf numFmtId="0" fontId="10" fillId="0" borderId="42" xfId="6" applyFont="1" applyBorder="1" applyAlignment="1">
      <alignment horizontal="centerContinuous"/>
    </xf>
    <xf numFmtId="0" fontId="10" fillId="0" borderId="41" xfId="6" applyFont="1" applyBorder="1" applyAlignment="1">
      <alignment horizontal="centerContinuous"/>
    </xf>
    <xf numFmtId="0" fontId="10" fillId="0" borderId="1" xfId="6" applyFont="1" applyBorder="1" applyAlignment="1">
      <alignment horizontal="centerContinuous"/>
    </xf>
    <xf numFmtId="0" fontId="10" fillId="0" borderId="1" xfId="6" applyFont="1" applyBorder="1" applyAlignment="1">
      <alignment horizontal="centerContinuous" wrapText="1"/>
    </xf>
    <xf numFmtId="0" fontId="10" fillId="0" borderId="82" xfId="6" applyFont="1" applyBorder="1" applyAlignment="1">
      <alignment horizontal="centerContinuous"/>
    </xf>
    <xf numFmtId="0" fontId="10" fillId="0" borderId="79" xfId="6" applyFont="1" applyBorder="1" applyAlignment="1">
      <alignment horizontal="centerContinuous"/>
    </xf>
    <xf numFmtId="0" fontId="10" fillId="0" borderId="78" xfId="6" applyFont="1" applyBorder="1" applyAlignment="1">
      <alignment horizontal="centerContinuous"/>
    </xf>
    <xf numFmtId="0" fontId="10" fillId="0" borderId="67" xfId="6" applyFont="1" applyBorder="1" applyAlignment="1">
      <alignment horizontal="centerContinuous"/>
    </xf>
    <xf numFmtId="0" fontId="10" fillId="0" borderId="67" xfId="6" applyFont="1" applyBorder="1" applyAlignment="1">
      <alignment horizontal="centerContinuous" wrapText="1"/>
    </xf>
    <xf numFmtId="0" fontId="10" fillId="0" borderId="171" xfId="6" applyFont="1" applyBorder="1" applyAlignment="1">
      <alignment horizontal="centerContinuous"/>
    </xf>
    <xf numFmtId="0" fontId="10" fillId="0" borderId="173" xfId="6" applyFont="1" applyBorder="1" applyAlignment="1">
      <alignment horizontal="distributed" wrapText="1"/>
    </xf>
    <xf numFmtId="0" fontId="13" fillId="0" borderId="0" xfId="6" applyFont="1" applyAlignment="1">
      <alignment horizontal="left" wrapText="1"/>
    </xf>
    <xf numFmtId="0" fontId="7" fillId="0" borderId="135" xfId="0" applyFont="1" applyBorder="1" applyAlignment="1">
      <alignment horizontal="left" vertical="top" wrapText="1"/>
    </xf>
    <xf numFmtId="0" fontId="7" fillId="0" borderId="136"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137" xfId="0" applyFont="1" applyBorder="1" applyAlignment="1">
      <alignment horizontal="left" vertical="top" wrapText="1"/>
    </xf>
    <xf numFmtId="0" fontId="7" fillId="0" borderId="109" xfId="0" applyFont="1" applyBorder="1" applyAlignment="1">
      <alignment horizontal="left" vertical="top" wrapText="1"/>
    </xf>
    <xf numFmtId="0" fontId="7" fillId="0" borderId="138"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84" xfId="0" applyFont="1" applyBorder="1" applyAlignment="1">
      <alignment horizontal="left" vertical="top" wrapText="1"/>
    </xf>
    <xf numFmtId="0" fontId="7" fillId="0" borderId="17" xfId="0" applyFont="1" applyBorder="1" applyAlignment="1">
      <alignment horizontal="center" vertical="top" wrapText="1"/>
    </xf>
    <xf numFmtId="0" fontId="7" fillId="0" borderId="34" xfId="0" applyFont="1" applyBorder="1" applyAlignment="1">
      <alignment horizontal="center" vertical="top"/>
    </xf>
    <xf numFmtId="0" fontId="7" fillId="0" borderId="116" xfId="0" applyFont="1" applyBorder="1" applyAlignment="1">
      <alignment horizontal="left" vertical="top" wrapText="1"/>
    </xf>
    <xf numFmtId="0" fontId="15" fillId="0" borderId="2" xfId="0" applyFont="1" applyBorder="1" applyAlignment="1">
      <alignment horizontal="left" vertical="top" wrapText="1"/>
    </xf>
    <xf numFmtId="0" fontId="15" fillId="0" borderId="1" xfId="0" applyFont="1" applyBorder="1" applyAlignment="1">
      <alignment horizontal="left" vertical="top"/>
    </xf>
    <xf numFmtId="0" fontId="7" fillId="0" borderId="13" xfId="0" applyFont="1" applyBorder="1" applyAlignment="1">
      <alignment horizontal="left" vertical="top" wrapText="1"/>
    </xf>
    <xf numFmtId="0" fontId="7" fillId="0" borderId="1" xfId="0" applyFont="1" applyBorder="1" applyAlignment="1">
      <alignment horizontal="left" vertical="top"/>
    </xf>
    <xf numFmtId="0" fontId="7" fillId="0" borderId="27" xfId="0" applyFont="1" applyBorder="1" applyAlignment="1">
      <alignment vertical="top" wrapText="1"/>
    </xf>
    <xf numFmtId="0" fontId="7" fillId="0" borderId="35" xfId="0" applyFont="1" applyBorder="1" applyAlignment="1">
      <alignment vertical="top" wrapText="1"/>
    </xf>
    <xf numFmtId="0" fontId="7" fillId="0" borderId="14" xfId="0" applyFont="1" applyBorder="1" applyAlignment="1">
      <alignment horizontal="left" vertical="top" wrapText="1"/>
    </xf>
    <xf numFmtId="0" fontId="7" fillId="0" borderId="3" xfId="0" applyFont="1" applyBorder="1" applyAlignment="1">
      <alignment horizontal="center" vertical="top"/>
    </xf>
    <xf numFmtId="0" fontId="7" fillId="0" borderId="31" xfId="0" applyFont="1" applyBorder="1" applyAlignment="1">
      <alignment horizontal="center" vertical="top"/>
    </xf>
    <xf numFmtId="0" fontId="7" fillId="0" borderId="4" xfId="0" applyFont="1" applyBorder="1" applyAlignment="1">
      <alignment horizontal="center" vertical="top"/>
    </xf>
    <xf numFmtId="0" fontId="7" fillId="0" borderId="84" xfId="0" applyFont="1" applyBorder="1" applyAlignment="1">
      <alignment vertical="top" wrapText="1"/>
    </xf>
    <xf numFmtId="0" fontId="7" fillId="0" borderId="136" xfId="0" applyFont="1" applyBorder="1" applyAlignment="1">
      <alignment vertical="top" wrapText="1"/>
    </xf>
    <xf numFmtId="176" fontId="7" fillId="0" borderId="2" xfId="0" applyNumberFormat="1" applyFont="1" applyBorder="1" applyAlignment="1">
      <alignment vertical="top" wrapText="1"/>
    </xf>
    <xf numFmtId="176" fontId="0" fillId="0" borderId="131" xfId="0" applyNumberFormat="1" applyBorder="1" applyAlignment="1">
      <alignment vertical="top"/>
    </xf>
    <xf numFmtId="0" fontId="7" fillId="0" borderId="132" xfId="0" applyFont="1" applyBorder="1" applyAlignment="1">
      <alignment horizontal="left" vertical="top" wrapText="1"/>
    </xf>
    <xf numFmtId="0" fontId="7" fillId="0" borderId="131" xfId="0" applyFont="1" applyBorder="1" applyAlignment="1">
      <alignment horizontal="left" vertical="top" wrapText="1"/>
    </xf>
    <xf numFmtId="0" fontId="7" fillId="0" borderId="2" xfId="0" applyFont="1" applyBorder="1" applyAlignment="1">
      <alignment vertical="top" wrapText="1"/>
    </xf>
    <xf numFmtId="0" fontId="0" fillId="0" borderId="19" xfId="0" applyBorder="1" applyAlignment="1">
      <alignment vertical="top" wrapText="1"/>
    </xf>
    <xf numFmtId="0" fontId="7" fillId="0" borderId="1" xfId="0" applyFont="1" applyBorder="1" applyAlignment="1">
      <alignment vertical="top" wrapText="1"/>
    </xf>
    <xf numFmtId="0" fontId="7" fillId="0" borderId="2" xfId="3" applyFont="1" applyBorder="1" applyAlignment="1">
      <alignment vertical="center" wrapText="1"/>
    </xf>
    <xf numFmtId="0" fontId="0" fillId="0" borderId="1" xfId="3" applyFont="1" applyBorder="1" applyAlignment="1">
      <alignment vertical="center" wrapText="1"/>
    </xf>
    <xf numFmtId="0" fontId="0" fillId="0" borderId="1" xfId="0" applyBorder="1" applyAlignment="1">
      <alignment vertical="top" wrapText="1"/>
    </xf>
    <xf numFmtId="0" fontId="7" fillId="0" borderId="13" xfId="0" applyFont="1" applyBorder="1" applyAlignment="1">
      <alignment vertical="top" wrapText="1"/>
    </xf>
    <xf numFmtId="0" fontId="7" fillId="0" borderId="5" xfId="0" applyFont="1" applyBorder="1" applyAlignment="1">
      <alignment horizontal="center" vertical="top"/>
    </xf>
    <xf numFmtId="0" fontId="7" fillId="0" borderId="28" xfId="0" applyFont="1" applyBorder="1" applyAlignment="1">
      <alignment horizontal="center" vertical="top"/>
    </xf>
    <xf numFmtId="0" fontId="7" fillId="0" borderId="32" xfId="0" applyFont="1" applyBorder="1" applyAlignment="1">
      <alignment horizontal="center" vertical="top"/>
    </xf>
    <xf numFmtId="0" fontId="7" fillId="0" borderId="40" xfId="0" applyFont="1" applyBorder="1" applyAlignment="1">
      <alignment horizontal="center" vertical="top"/>
    </xf>
    <xf numFmtId="0" fontId="7" fillId="0" borderId="33" xfId="0" applyFont="1" applyBorder="1" applyAlignment="1">
      <alignment horizontal="center" vertical="top"/>
    </xf>
    <xf numFmtId="0" fontId="7" fillId="0" borderId="0" xfId="0" applyFont="1" applyAlignment="1">
      <alignment horizontal="center" vertical="top"/>
    </xf>
    <xf numFmtId="0" fontId="7" fillId="0" borderId="2" xfId="0" applyFont="1" applyBorder="1" applyAlignment="1">
      <alignment horizontal="left" vertical="top" wrapText="1" shrinkToFit="1"/>
    </xf>
    <xf numFmtId="0" fontId="7" fillId="0" borderId="1" xfId="0" applyFont="1" applyBorder="1" applyAlignment="1">
      <alignment horizontal="left" vertical="top" wrapText="1" shrinkToFit="1"/>
    </xf>
    <xf numFmtId="0" fontId="7" fillId="0" borderId="65" xfId="0" applyFont="1" applyBorder="1" applyAlignment="1">
      <alignment horizontal="center" vertical="center"/>
    </xf>
    <xf numFmtId="0" fontId="7" fillId="0" borderId="78" xfId="0" applyFont="1" applyBorder="1" applyAlignment="1">
      <alignment horizontal="center" vertical="center"/>
    </xf>
    <xf numFmtId="0" fontId="7" fillId="0" borderId="66" xfId="0" applyFont="1" applyBorder="1" applyAlignment="1">
      <alignment horizontal="center" vertical="center"/>
    </xf>
    <xf numFmtId="0" fontId="7" fillId="0" borderId="56" xfId="0" applyFont="1" applyBorder="1" applyAlignment="1">
      <alignment horizontal="center" vertical="center"/>
    </xf>
    <xf numFmtId="0" fontId="7" fillId="0" borderId="55" xfId="0" applyFont="1" applyBorder="1" applyAlignment="1">
      <alignment horizontal="center" vertical="center"/>
    </xf>
    <xf numFmtId="0" fontId="7" fillId="0" borderId="68" xfId="0" applyFont="1" applyBorder="1" applyAlignment="1">
      <alignment horizontal="center" vertical="center"/>
    </xf>
    <xf numFmtId="0" fontId="7" fillId="0" borderId="2" xfId="0" applyFont="1" applyBorder="1" applyAlignment="1">
      <alignment horizontal="center" vertical="top" wrapText="1"/>
    </xf>
    <xf numFmtId="0" fontId="7" fillId="0" borderId="13" xfId="0" applyFont="1" applyBorder="1" applyAlignment="1">
      <alignment horizontal="center" vertical="top" wrapText="1"/>
    </xf>
    <xf numFmtId="0" fontId="7" fillId="0" borderId="19" xfId="0" applyFont="1" applyBorder="1" applyAlignment="1">
      <alignment horizontal="center" vertical="top" wrapText="1"/>
    </xf>
    <xf numFmtId="0" fontId="7" fillId="0" borderId="9" xfId="0" applyFont="1" applyBorder="1" applyAlignment="1">
      <alignment horizontal="left" vertical="top" wrapText="1"/>
    </xf>
    <xf numFmtId="0" fontId="10" fillId="0" borderId="20" xfId="0" applyFont="1" applyBorder="1" applyAlignment="1">
      <alignment horizontal="right" vertical="center"/>
    </xf>
    <xf numFmtId="0" fontId="10" fillId="0" borderId="2" xfId="4" applyFont="1" applyBorder="1" applyAlignment="1">
      <alignment horizontal="center" vertical="center" textRotation="255" wrapText="1"/>
    </xf>
    <xf numFmtId="0" fontId="10" fillId="0" borderId="13" xfId="4" applyFont="1" applyBorder="1" applyAlignment="1">
      <alignment horizontal="center" vertical="center" textRotation="255" wrapText="1"/>
    </xf>
    <xf numFmtId="0" fontId="10" fillId="0" borderId="19" xfId="4" applyFont="1" applyBorder="1" applyAlignment="1">
      <alignment horizontal="center" vertical="center" textRotation="255" wrapText="1"/>
    </xf>
    <xf numFmtId="0" fontId="10" fillId="0" borderId="43" xfId="4" applyFont="1" applyBorder="1" applyAlignment="1">
      <alignment horizontal="center" vertical="center"/>
    </xf>
    <xf numFmtId="0" fontId="10" fillId="0" borderId="46" xfId="4" applyFont="1" applyBorder="1" applyAlignment="1">
      <alignment horizontal="center" vertical="center"/>
    </xf>
    <xf numFmtId="0" fontId="10" fillId="0" borderId="60" xfId="4" applyFont="1" applyBorder="1" applyAlignment="1">
      <alignment horizontal="center" vertical="center"/>
    </xf>
    <xf numFmtId="0" fontId="10" fillId="0" borderId="53" xfId="4" applyFont="1" applyBorder="1" applyAlignment="1">
      <alignment horizontal="center" vertical="center"/>
    </xf>
    <xf numFmtId="0" fontId="10" fillId="0" borderId="10" xfId="4" applyFont="1" applyBorder="1" applyAlignment="1">
      <alignment horizontal="center" vertical="center"/>
    </xf>
    <xf numFmtId="0" fontId="10" fillId="0" borderId="69" xfId="4" applyFont="1" applyBorder="1" applyAlignment="1">
      <alignment horizontal="center" vertical="center"/>
    </xf>
    <xf numFmtId="0" fontId="10" fillId="0" borderId="41" xfId="4" applyFont="1" applyBorder="1" applyAlignment="1">
      <alignment horizontal="center" vertical="center"/>
    </xf>
    <xf numFmtId="0" fontId="10" fillId="0" borderId="0" xfId="4" applyFont="1" applyAlignment="1">
      <alignment horizontal="center" vertical="center"/>
    </xf>
    <xf numFmtId="0" fontId="10" fillId="0" borderId="42" xfId="4" applyFont="1" applyBorder="1" applyAlignment="1">
      <alignment horizontal="center" vertical="center"/>
    </xf>
    <xf numFmtId="0" fontId="10" fillId="0" borderId="70" xfId="4" applyFont="1" applyBorder="1" applyAlignment="1">
      <alignment horizontal="center" vertical="center"/>
    </xf>
    <xf numFmtId="0" fontId="10" fillId="0" borderId="20" xfId="4" applyFont="1" applyBorder="1" applyAlignment="1">
      <alignment horizontal="center" vertical="center"/>
    </xf>
    <xf numFmtId="0" fontId="10" fillId="0" borderId="71" xfId="4" applyFont="1" applyBorder="1" applyAlignment="1">
      <alignment horizontal="center" vertical="center"/>
    </xf>
    <xf numFmtId="0" fontId="10" fillId="2" borderId="9" xfId="4" applyFont="1" applyFill="1" applyBorder="1" applyAlignment="1">
      <alignment horizontal="center" vertical="center"/>
    </xf>
    <xf numFmtId="0" fontId="10" fillId="2" borderId="13" xfId="4" applyFont="1" applyFill="1" applyBorder="1" applyAlignment="1">
      <alignment horizontal="center" vertical="center"/>
    </xf>
    <xf numFmtId="0" fontId="10" fillId="2" borderId="1" xfId="4" applyFont="1" applyFill="1" applyBorder="1" applyAlignment="1">
      <alignment horizontal="center" vertical="center"/>
    </xf>
    <xf numFmtId="0" fontId="10" fillId="2" borderId="56" xfId="4" applyFont="1" applyFill="1" applyBorder="1" applyAlignment="1">
      <alignment horizontal="left" vertical="center" wrapText="1"/>
    </xf>
    <xf numFmtId="0" fontId="10" fillId="2" borderId="68" xfId="4" applyFont="1" applyFill="1" applyBorder="1" applyAlignment="1">
      <alignment horizontal="left" vertical="center" wrapText="1"/>
    </xf>
    <xf numFmtId="0" fontId="10" fillId="0" borderId="9" xfId="4" applyFont="1" applyBorder="1" applyAlignment="1">
      <alignment horizontal="center" vertical="center"/>
    </xf>
    <xf numFmtId="0" fontId="10" fillId="0" borderId="13" xfId="4" applyFont="1" applyBorder="1" applyAlignment="1">
      <alignment horizontal="center" vertical="center"/>
    </xf>
    <xf numFmtId="0" fontId="10" fillId="0" borderId="1" xfId="4" applyFont="1" applyBorder="1" applyAlignment="1">
      <alignment horizontal="center" vertical="center"/>
    </xf>
    <xf numFmtId="0" fontId="10" fillId="0" borderId="56" xfId="4" applyFont="1" applyBorder="1" applyAlignment="1">
      <alignment vertical="center" shrinkToFit="1"/>
    </xf>
    <xf numFmtId="0" fontId="10" fillId="0" borderId="68" xfId="4" applyFont="1" applyBorder="1" applyAlignment="1">
      <alignment vertical="center" shrinkToFit="1"/>
    </xf>
    <xf numFmtId="0" fontId="10" fillId="0" borderId="2" xfId="4" applyFont="1" applyBorder="1" applyAlignment="1">
      <alignment horizontal="distributed" vertical="center"/>
    </xf>
    <xf numFmtId="0" fontId="10" fillId="0" borderId="1" xfId="4" applyFont="1" applyBorder="1" applyAlignment="1">
      <alignment horizontal="distributed" vertical="center"/>
    </xf>
    <xf numFmtId="0" fontId="10" fillId="0" borderId="13" xfId="4" applyFont="1" applyBorder="1" applyAlignment="1">
      <alignment horizontal="distributed" vertical="center"/>
    </xf>
    <xf numFmtId="0" fontId="10" fillId="0" borderId="26" xfId="4" applyFont="1" applyBorder="1" applyAlignment="1">
      <alignment horizontal="center" vertical="center"/>
    </xf>
    <xf numFmtId="0" fontId="10" fillId="0" borderId="3" xfId="4" applyFont="1" applyBorder="1" applyAlignment="1">
      <alignment horizontal="center" vertical="center"/>
    </xf>
    <xf numFmtId="0" fontId="10" fillId="4" borderId="13" xfId="4" applyFont="1" applyFill="1" applyBorder="1" applyAlignment="1">
      <alignment horizontal="center" vertical="center" shrinkToFit="1"/>
    </xf>
    <xf numFmtId="0" fontId="10" fillId="4" borderId="19" xfId="4" applyFont="1" applyFill="1" applyBorder="1" applyAlignment="1">
      <alignment horizontal="center" vertical="center" shrinkToFit="1"/>
    </xf>
    <xf numFmtId="0" fontId="16" fillId="0" borderId="130" xfId="0" applyFont="1" applyBorder="1" applyAlignment="1">
      <alignment horizontal="center" vertical="center"/>
    </xf>
    <xf numFmtId="0" fontId="16" fillId="0" borderId="130" xfId="0" applyFont="1" applyBorder="1" applyAlignment="1">
      <alignment horizontal="left" vertical="center"/>
    </xf>
    <xf numFmtId="0" fontId="10" fillId="0" borderId="56" xfId="4" applyFont="1" applyBorder="1" applyAlignment="1">
      <alignment horizontal="left" vertical="center"/>
    </xf>
    <xf numFmtId="0" fontId="10" fillId="0" borderId="68" xfId="4" applyFont="1" applyBorder="1" applyAlignment="1">
      <alignment horizontal="left" vertical="center"/>
    </xf>
    <xf numFmtId="0" fontId="10" fillId="4" borderId="2" xfId="4" applyFont="1" applyFill="1" applyBorder="1" applyAlignment="1">
      <alignment horizontal="center" vertical="center" shrinkToFit="1"/>
    </xf>
    <xf numFmtId="0" fontId="10" fillId="4" borderId="56" xfId="4" applyFont="1" applyFill="1" applyBorder="1" applyAlignment="1">
      <alignment horizontal="left" vertical="center" wrapText="1"/>
    </xf>
    <xf numFmtId="0" fontId="10" fillId="4" borderId="68" xfId="4" applyFont="1" applyFill="1" applyBorder="1" applyAlignment="1">
      <alignment horizontal="left" vertical="center" wrapText="1"/>
    </xf>
    <xf numFmtId="0" fontId="10" fillId="0" borderId="13" xfId="4" applyFont="1" applyBorder="1" applyAlignment="1">
      <alignment horizontal="center" vertical="center" shrinkToFit="1"/>
    </xf>
    <xf numFmtId="0" fontId="10" fillId="0" borderId="19" xfId="4" applyFont="1" applyBorder="1" applyAlignment="1">
      <alignment horizontal="center" vertical="center" shrinkToFit="1"/>
    </xf>
    <xf numFmtId="0" fontId="10" fillId="4" borderId="57" xfId="4" applyFont="1" applyFill="1" applyBorder="1" applyAlignment="1">
      <alignment horizontal="center" vertical="center" shrinkToFit="1"/>
    </xf>
    <xf numFmtId="0" fontId="10" fillId="0" borderId="67" xfId="4" applyFont="1" applyBorder="1" applyAlignment="1">
      <alignment horizontal="center" vertical="center"/>
    </xf>
    <xf numFmtId="0" fontId="10" fillId="0" borderId="57" xfId="4" applyFont="1" applyBorder="1" applyAlignment="1">
      <alignment horizontal="center" vertical="center"/>
    </xf>
    <xf numFmtId="0" fontId="10" fillId="0" borderId="57" xfId="4" applyFont="1" applyBorder="1" applyAlignment="1">
      <alignment horizontal="distributed" vertical="center"/>
    </xf>
    <xf numFmtId="0" fontId="10" fillId="4" borderId="26" xfId="4" applyFont="1" applyFill="1" applyBorder="1" applyAlignment="1">
      <alignment horizontal="distributed" vertical="center" wrapText="1"/>
    </xf>
    <xf numFmtId="0" fontId="10" fillId="4" borderId="41" xfId="4" applyFont="1" applyFill="1" applyBorder="1" applyAlignment="1">
      <alignment horizontal="distributed" vertical="center" wrapText="1"/>
    </xf>
    <xf numFmtId="0" fontId="18" fillId="0" borderId="9"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0" fillId="0" borderId="139" xfId="0" applyFont="1" applyBorder="1" applyAlignment="1">
      <alignment horizontal="center" vertical="center"/>
    </xf>
    <xf numFmtId="0" fontId="10" fillId="0" borderId="103" xfId="0" applyFont="1" applyBorder="1" applyAlignment="1">
      <alignment horizontal="center" vertical="center"/>
    </xf>
    <xf numFmtId="0" fontId="10" fillId="0" borderId="142" xfId="0" applyFont="1" applyBorder="1" applyAlignment="1">
      <alignment horizontal="center" vertical="center"/>
    </xf>
    <xf numFmtId="0" fontId="10" fillId="0" borderId="84" xfId="0" applyFont="1" applyBorder="1" applyAlignment="1">
      <alignment horizontal="distributed" vertical="center"/>
    </xf>
    <xf numFmtId="0" fontId="10" fillId="0" borderId="103" xfId="0" applyFont="1" applyBorder="1" applyAlignment="1">
      <alignment horizontal="distributed" vertical="center"/>
    </xf>
    <xf numFmtId="0" fontId="10" fillId="0" borderId="136" xfId="0" applyFont="1" applyBorder="1" applyAlignment="1">
      <alignment horizontal="distributed" vertical="center"/>
    </xf>
    <xf numFmtId="0" fontId="10" fillId="0" borderId="57" xfId="1" applyFont="1" applyBorder="1" applyAlignment="1">
      <alignment horizontal="distributed" vertical="center"/>
    </xf>
    <xf numFmtId="0" fontId="10" fillId="0" borderId="3" xfId="0" applyFont="1" applyBorder="1" applyAlignment="1">
      <alignment horizontal="left" vertical="center"/>
    </xf>
    <xf numFmtId="0" fontId="10" fillId="0" borderId="143" xfId="0" applyFont="1" applyBorder="1" applyAlignment="1">
      <alignment horizontal="left" vertical="center"/>
    </xf>
    <xf numFmtId="0" fontId="10" fillId="0" borderId="2" xfId="4" applyFont="1" applyBorder="1" applyAlignment="1">
      <alignment horizontal="center" vertical="center"/>
    </xf>
    <xf numFmtId="0" fontId="10" fillId="0" borderId="56" xfId="4" applyFont="1" applyBorder="1" applyAlignment="1">
      <alignment horizontal="left" vertical="center" wrapText="1" shrinkToFit="1"/>
    </xf>
    <xf numFmtId="0" fontId="10" fillId="0" borderId="68" xfId="4" applyFont="1" applyBorder="1" applyAlignment="1">
      <alignment horizontal="left" vertical="center" wrapText="1" shrinkToFit="1"/>
    </xf>
    <xf numFmtId="0" fontId="18" fillId="4" borderId="13" xfId="4" applyFont="1" applyFill="1" applyBorder="1" applyAlignment="1">
      <alignment horizontal="center" vertical="center" shrinkToFit="1"/>
    </xf>
    <xf numFmtId="0" fontId="18" fillId="4" borderId="19" xfId="4" applyFont="1" applyFill="1" applyBorder="1" applyAlignment="1">
      <alignment horizontal="center" vertical="center" shrinkToFit="1"/>
    </xf>
    <xf numFmtId="0" fontId="10" fillId="2" borderId="56" xfId="4" applyFont="1" applyFill="1" applyBorder="1" applyAlignment="1">
      <alignment horizontal="left" vertical="center"/>
    </xf>
    <xf numFmtId="0" fontId="10" fillId="2" borderId="68" xfId="4" applyFont="1" applyFill="1" applyBorder="1" applyAlignment="1">
      <alignment horizontal="left" vertical="center"/>
    </xf>
    <xf numFmtId="0" fontId="10" fillId="4" borderId="26" xfId="4" applyFont="1" applyFill="1" applyBorder="1" applyAlignment="1">
      <alignment horizontal="left" vertical="center"/>
    </xf>
    <xf numFmtId="0" fontId="10" fillId="4" borderId="45" xfId="4" applyFont="1" applyFill="1" applyBorder="1" applyAlignment="1">
      <alignment horizontal="left" vertical="center"/>
    </xf>
    <xf numFmtId="0" fontId="18" fillId="0" borderId="56" xfId="4" applyFont="1" applyBorder="1" applyAlignment="1">
      <alignment horizontal="left" vertical="center"/>
    </xf>
    <xf numFmtId="0" fontId="18" fillId="0" borderId="68" xfId="4" applyFont="1" applyBorder="1" applyAlignment="1">
      <alignment horizontal="left" vertical="center"/>
    </xf>
    <xf numFmtId="0" fontId="27" fillId="2" borderId="9" xfId="6" applyFont="1" applyFill="1" applyBorder="1" applyAlignment="1">
      <alignment horizontal="center" vertical="center"/>
    </xf>
    <xf numFmtId="0" fontId="27" fillId="2" borderId="19" xfId="6" applyFont="1" applyFill="1" applyBorder="1" applyAlignment="1">
      <alignment horizontal="center" vertical="center"/>
    </xf>
    <xf numFmtId="0" fontId="27" fillId="2" borderId="11" xfId="6" applyFont="1" applyFill="1" applyBorder="1" applyAlignment="1">
      <alignment horizontal="center" vertical="center"/>
    </xf>
    <xf numFmtId="0" fontId="27" fillId="2" borderId="23" xfId="6" applyFont="1" applyFill="1" applyBorder="1" applyAlignment="1">
      <alignment horizontal="center" vertical="center"/>
    </xf>
    <xf numFmtId="0" fontId="10" fillId="2" borderId="14" xfId="6" applyFont="1" applyFill="1" applyBorder="1" applyAlignment="1">
      <alignment wrapText="1"/>
    </xf>
    <xf numFmtId="0" fontId="10" fillId="2" borderId="46" xfId="6" applyFont="1" applyFill="1" applyBorder="1" applyAlignment="1">
      <alignment horizontal="distributed" vertical="top"/>
    </xf>
    <xf numFmtId="0" fontId="10" fillId="0" borderId="9" xfId="6" applyFont="1" applyBorder="1" applyAlignment="1">
      <alignment horizontal="center" vertical="center"/>
    </xf>
    <xf numFmtId="0" fontId="10" fillId="0" borderId="13" xfId="6" applyFont="1" applyBorder="1" applyAlignment="1">
      <alignment horizontal="center" vertical="center"/>
    </xf>
    <xf numFmtId="0" fontId="10" fillId="0" borderId="19" xfId="6" applyFont="1" applyBorder="1" applyAlignment="1">
      <alignment horizontal="center" vertical="center"/>
    </xf>
    <xf numFmtId="0" fontId="10" fillId="0" borderId="11" xfId="6" applyFont="1" applyBorder="1" applyAlignment="1">
      <alignment horizontal="center" vertical="center"/>
    </xf>
    <xf numFmtId="0" fontId="10" fillId="0" borderId="14" xfId="6" applyFont="1" applyBorder="1" applyAlignment="1">
      <alignment horizontal="center" vertical="center"/>
    </xf>
    <xf numFmtId="0" fontId="10" fillId="0" borderId="23" xfId="6" applyFont="1" applyBorder="1" applyAlignment="1">
      <alignment horizontal="center" vertical="center"/>
    </xf>
    <xf numFmtId="0" fontId="10" fillId="0" borderId="43" xfId="6" applyFont="1" applyBorder="1" applyAlignment="1">
      <alignment horizontal="center" vertical="center"/>
    </xf>
    <xf numFmtId="0" fontId="10" fillId="0" borderId="46" xfId="6" applyFont="1" applyBorder="1" applyAlignment="1">
      <alignment horizontal="center" vertical="center"/>
    </xf>
    <xf numFmtId="0" fontId="10" fillId="0" borderId="60" xfId="6" applyFont="1" applyBorder="1" applyAlignment="1">
      <alignment horizontal="center" vertical="center"/>
    </xf>
    <xf numFmtId="0" fontId="10" fillId="0" borderId="65" xfId="6" applyFont="1" applyBorder="1" applyAlignment="1">
      <alignment horizontal="center"/>
    </xf>
    <xf numFmtId="0" fontId="10" fillId="0" borderId="66" xfId="6" applyFont="1" applyBorder="1" applyAlignment="1">
      <alignment horizontal="center"/>
    </xf>
  </cellXfs>
  <cellStyles count="8">
    <cellStyle name="Excel Built-in Explanatory Text" xfId="1" xr:uid="{00000000-0005-0000-0000-000000000000}"/>
    <cellStyle name="パーセント 2" xfId="7" xr:uid="{A6366A43-5B24-4C2C-B515-F26A28C5A763}"/>
    <cellStyle name="標準" xfId="0" builtinId="0"/>
    <cellStyle name="標準 2" xfId="2" xr:uid="{00000000-0005-0000-0000-000002000000}"/>
    <cellStyle name="標準 2 2" xfId="3" xr:uid="{00000000-0005-0000-0000-000003000000}"/>
    <cellStyle name="標準 3" xfId="6" xr:uid="{4BD6D802-F7B8-48E6-9C4C-8AB72D20EDB1}"/>
    <cellStyle name="標準_Sheet3 (2)" xfId="4" xr:uid="{00000000-0005-0000-0000-000005000000}"/>
    <cellStyle name="標準_Sheet3 (2)_（３）ごみ分別状況・収集状況" xfId="5"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6"/>
  <sheetViews>
    <sheetView showGridLines="0" view="pageBreakPreview" zoomScaleNormal="100" zoomScaleSheetLayoutView="100" workbookViewId="0">
      <pane xSplit="2" ySplit="6" topLeftCell="F22" activePane="bottomRight" state="frozen"/>
      <selection pane="topRight" activeCell="C1" sqref="C1"/>
      <selection pane="bottomLeft" activeCell="A7" sqref="A7"/>
      <selection pane="bottomRight" activeCell="V1" sqref="V1"/>
    </sheetView>
  </sheetViews>
  <sheetFormatPr defaultColWidth="9" defaultRowHeight="13.5"/>
  <cols>
    <col min="1" max="1" width="9" style="46"/>
    <col min="2" max="2" width="3.375" style="46" bestFit="1" customWidth="1"/>
    <col min="3" max="3" width="8.375" style="46" bestFit="1" customWidth="1"/>
    <col min="4" max="4" width="11.375" style="46" bestFit="1" customWidth="1"/>
    <col min="5" max="5" width="13.625" style="46" customWidth="1"/>
    <col min="6" max="6" width="5.125" style="46" customWidth="1"/>
    <col min="7" max="9" width="5" style="46" customWidth="1"/>
    <col min="10" max="11" width="4.625" style="46" customWidth="1"/>
    <col min="12" max="12" width="5.375" style="46" customWidth="1"/>
    <col min="13" max="16" width="4.625" style="46" customWidth="1"/>
    <col min="17" max="17" width="5" style="46" customWidth="1"/>
    <col min="18" max="18" width="5.625" style="46" bestFit="1" customWidth="1"/>
    <col min="19" max="19" width="23.375" style="46" customWidth="1"/>
    <col min="20" max="20" width="18.625" style="46" customWidth="1"/>
    <col min="21" max="21" width="10.875" style="46" customWidth="1"/>
    <col min="22" max="16384" width="9" style="445"/>
  </cols>
  <sheetData>
    <row r="1" spans="1:21" ht="16.5" customHeight="1">
      <c r="A1" s="444" t="s">
        <v>0</v>
      </c>
    </row>
    <row r="2" spans="1:21" s="47" customFormat="1" ht="20.25" customHeight="1" thickBot="1">
      <c r="A2" s="444" t="s">
        <v>1</v>
      </c>
      <c r="U2" s="446" t="s">
        <v>2</v>
      </c>
    </row>
    <row r="3" spans="1:21" s="48" customFormat="1" ht="13.5" customHeight="1">
      <c r="A3" s="321" t="s">
        <v>3</v>
      </c>
      <c r="B3" s="323" t="s">
        <v>4</v>
      </c>
      <c r="C3" s="322" t="s">
        <v>5</v>
      </c>
      <c r="D3" s="323" t="s">
        <v>6</v>
      </c>
      <c r="E3" s="323" t="s">
        <v>7</v>
      </c>
      <c r="F3" s="935" t="s">
        <v>8</v>
      </c>
      <c r="G3" s="936"/>
      <c r="H3" s="936"/>
      <c r="I3" s="936"/>
      <c r="J3" s="936"/>
      <c r="K3" s="936"/>
      <c r="L3" s="936"/>
      <c r="M3" s="936"/>
      <c r="N3" s="936"/>
      <c r="O3" s="936"/>
      <c r="P3" s="936"/>
      <c r="Q3" s="936"/>
      <c r="R3" s="936"/>
      <c r="S3" s="937"/>
      <c r="T3" s="323" t="s">
        <v>9</v>
      </c>
      <c r="U3" s="324" t="s">
        <v>10</v>
      </c>
    </row>
    <row r="4" spans="1:21" s="48" customFormat="1" ht="13.5" customHeight="1">
      <c r="A4" s="325"/>
      <c r="B4" s="326" t="s">
        <v>11</v>
      </c>
      <c r="C4" s="327"/>
      <c r="D4" s="328"/>
      <c r="E4" s="328"/>
      <c r="F4" s="938" t="s">
        <v>12</v>
      </c>
      <c r="G4" s="939"/>
      <c r="H4" s="939"/>
      <c r="I4" s="940"/>
      <c r="J4" s="938" t="s">
        <v>13</v>
      </c>
      <c r="K4" s="940"/>
      <c r="L4" s="938" t="s">
        <v>14</v>
      </c>
      <c r="M4" s="940"/>
      <c r="N4" s="938" t="s">
        <v>15</v>
      </c>
      <c r="O4" s="939"/>
      <c r="P4" s="939"/>
      <c r="Q4" s="940"/>
      <c r="R4" s="329" t="s">
        <v>9</v>
      </c>
      <c r="S4" s="941" t="s">
        <v>16</v>
      </c>
      <c r="T4" s="328"/>
      <c r="U4" s="331"/>
    </row>
    <row r="5" spans="1:21" s="48" customFormat="1" ht="13.5" customHeight="1">
      <c r="A5" s="332"/>
      <c r="B5" s="326" t="s">
        <v>17</v>
      </c>
      <c r="C5" s="327"/>
      <c r="D5" s="328"/>
      <c r="E5" s="328"/>
      <c r="F5" s="333" t="s">
        <v>18</v>
      </c>
      <c r="G5" s="334" t="s">
        <v>19</v>
      </c>
      <c r="H5" s="335" t="s">
        <v>20</v>
      </c>
      <c r="I5" s="336" t="s">
        <v>9</v>
      </c>
      <c r="J5" s="333" t="s">
        <v>21</v>
      </c>
      <c r="K5" s="336" t="s">
        <v>9</v>
      </c>
      <c r="L5" s="333" t="s">
        <v>22</v>
      </c>
      <c r="M5" s="336" t="s">
        <v>9</v>
      </c>
      <c r="N5" s="333" t="s">
        <v>23</v>
      </c>
      <c r="O5" s="337" t="s">
        <v>24</v>
      </c>
      <c r="P5" s="334" t="s">
        <v>25</v>
      </c>
      <c r="Q5" s="336" t="s">
        <v>9</v>
      </c>
      <c r="R5" s="326"/>
      <c r="S5" s="942"/>
      <c r="T5" s="328"/>
      <c r="U5" s="331"/>
    </row>
    <row r="6" spans="1:21" s="48" customFormat="1" ht="13.5" customHeight="1" thickBot="1">
      <c r="A6" s="338"/>
      <c r="B6" s="339"/>
      <c r="C6" s="340"/>
      <c r="D6" s="341"/>
      <c r="E6" s="341"/>
      <c r="F6" s="342" t="s">
        <v>26</v>
      </c>
      <c r="G6" s="343"/>
      <c r="H6" s="344" t="s">
        <v>27</v>
      </c>
      <c r="I6" s="345" t="s">
        <v>18</v>
      </c>
      <c r="J6" s="342"/>
      <c r="K6" s="345" t="s">
        <v>28</v>
      </c>
      <c r="L6" s="342"/>
      <c r="M6" s="345" t="s">
        <v>29</v>
      </c>
      <c r="N6" s="342" t="s">
        <v>30</v>
      </c>
      <c r="O6" s="346" t="s">
        <v>31</v>
      </c>
      <c r="P6" s="343"/>
      <c r="Q6" s="345" t="s">
        <v>31</v>
      </c>
      <c r="R6" s="339"/>
      <c r="S6" s="943"/>
      <c r="T6" s="341"/>
      <c r="U6" s="347"/>
    </row>
    <row r="7" spans="1:21" s="49" customFormat="1" ht="13.5" customHeight="1">
      <c r="A7" s="153" t="s">
        <v>32</v>
      </c>
      <c r="B7" s="165">
        <v>16</v>
      </c>
      <c r="C7" s="154" t="s">
        <v>33</v>
      </c>
      <c r="D7" s="155"/>
      <c r="E7" s="155"/>
      <c r="F7" s="156" t="s">
        <v>34</v>
      </c>
      <c r="G7" s="157" t="s">
        <v>35</v>
      </c>
      <c r="H7" s="158" t="s">
        <v>36</v>
      </c>
      <c r="I7" s="159" t="s">
        <v>37</v>
      </c>
      <c r="J7" s="160" t="s">
        <v>38</v>
      </c>
      <c r="K7" s="161" t="s">
        <v>38</v>
      </c>
      <c r="L7" s="160" t="s">
        <v>38</v>
      </c>
      <c r="M7" s="159" t="s">
        <v>39</v>
      </c>
      <c r="N7" s="160" t="s">
        <v>38</v>
      </c>
      <c r="O7" s="162" t="s">
        <v>40</v>
      </c>
      <c r="P7" s="163" t="s">
        <v>40</v>
      </c>
      <c r="Q7" s="164" t="s">
        <v>39</v>
      </c>
      <c r="R7" s="165"/>
      <c r="S7" s="944" t="s">
        <v>41</v>
      </c>
      <c r="T7" s="944" t="s">
        <v>42</v>
      </c>
      <c r="U7" s="166" t="s">
        <v>43</v>
      </c>
    </row>
    <row r="8" spans="1:21" s="49" customFormat="1" ht="42" customHeight="1">
      <c r="A8" s="167"/>
      <c r="B8" s="61"/>
      <c r="C8" s="62"/>
      <c r="D8" s="63"/>
      <c r="E8" s="63"/>
      <c r="F8" s="168"/>
      <c r="G8" s="169"/>
      <c r="H8" s="169"/>
      <c r="I8" s="170"/>
      <c r="J8" s="390"/>
      <c r="K8" s="171"/>
      <c r="L8" s="386"/>
      <c r="M8" s="172" t="s">
        <v>44</v>
      </c>
      <c r="N8" s="386"/>
      <c r="O8" s="391"/>
      <c r="P8" s="173"/>
      <c r="Q8" s="174" t="s">
        <v>45</v>
      </c>
      <c r="R8" s="61"/>
      <c r="S8" s="894"/>
      <c r="T8" s="894"/>
      <c r="U8" s="68"/>
    </row>
    <row r="9" spans="1:21" s="49" customFormat="1" ht="13.5" customHeight="1">
      <c r="A9" s="137" t="s">
        <v>46</v>
      </c>
      <c r="B9" s="138">
        <v>9</v>
      </c>
      <c r="C9" s="139" t="s">
        <v>47</v>
      </c>
      <c r="D9" s="140"/>
      <c r="E9" s="140"/>
      <c r="F9" s="447"/>
      <c r="G9" s="448"/>
      <c r="H9" s="449"/>
      <c r="I9" s="141"/>
      <c r="J9" s="142" t="s">
        <v>48</v>
      </c>
      <c r="K9" s="141" t="s">
        <v>38</v>
      </c>
      <c r="L9" s="142" t="s">
        <v>48</v>
      </c>
      <c r="M9" s="141"/>
      <c r="N9" s="142" t="s">
        <v>49</v>
      </c>
      <c r="O9" s="143" t="s">
        <v>50</v>
      </c>
      <c r="P9" s="144" t="s">
        <v>50</v>
      </c>
      <c r="Q9" s="145"/>
      <c r="R9" s="138" t="s">
        <v>51</v>
      </c>
      <c r="S9" s="920" t="s">
        <v>52</v>
      </c>
      <c r="T9" s="920" t="s">
        <v>53</v>
      </c>
      <c r="U9" s="146" t="s">
        <v>54</v>
      </c>
    </row>
    <row r="10" spans="1:21" s="49" customFormat="1" ht="14.25" customHeight="1">
      <c r="A10" s="147"/>
      <c r="B10" s="70"/>
      <c r="C10" s="148"/>
      <c r="D10" s="71"/>
      <c r="E10" s="71"/>
      <c r="F10" s="450"/>
      <c r="G10" s="451"/>
      <c r="H10" s="452"/>
      <c r="I10" s="351"/>
      <c r="J10" s="390"/>
      <c r="K10" s="149"/>
      <c r="L10" s="390"/>
      <c r="M10" s="301"/>
      <c r="N10" s="390"/>
      <c r="O10" s="150"/>
      <c r="P10" s="151"/>
      <c r="Q10" s="152"/>
      <c r="R10" s="70"/>
      <c r="S10" s="925"/>
      <c r="T10" s="922"/>
      <c r="U10" s="76"/>
    </row>
    <row r="11" spans="1:21" s="49" customFormat="1" ht="13.5" customHeight="1">
      <c r="A11" s="137" t="s">
        <v>55</v>
      </c>
      <c r="B11" s="138">
        <v>11</v>
      </c>
      <c r="C11" s="139"/>
      <c r="D11" s="140" t="s">
        <v>33</v>
      </c>
      <c r="E11" s="920" t="s">
        <v>56</v>
      </c>
      <c r="F11" s="142" t="s">
        <v>49</v>
      </c>
      <c r="G11" s="144" t="s">
        <v>35</v>
      </c>
      <c r="H11" s="143" t="s">
        <v>35</v>
      </c>
      <c r="I11" s="141" t="s">
        <v>35</v>
      </c>
      <c r="J11" s="142" t="s">
        <v>50</v>
      </c>
      <c r="K11" s="141"/>
      <c r="L11" s="142" t="s">
        <v>50</v>
      </c>
      <c r="M11" s="141"/>
      <c r="N11" s="142" t="s">
        <v>57</v>
      </c>
      <c r="O11" s="144" t="s">
        <v>58</v>
      </c>
      <c r="P11" s="175"/>
      <c r="Q11" s="141" t="s">
        <v>59</v>
      </c>
      <c r="R11" s="330" t="s">
        <v>35</v>
      </c>
      <c r="S11" s="140" t="s">
        <v>60</v>
      </c>
      <c r="T11" s="893" t="s">
        <v>505</v>
      </c>
      <c r="U11" s="146" t="s">
        <v>61</v>
      </c>
    </row>
    <row r="12" spans="1:21" s="49" customFormat="1" ht="31.9" customHeight="1">
      <c r="A12" s="147"/>
      <c r="B12" s="70"/>
      <c r="C12" s="148"/>
      <c r="D12" s="71"/>
      <c r="E12" s="922"/>
      <c r="F12" s="348" t="s">
        <v>62</v>
      </c>
      <c r="G12" s="927" t="s">
        <v>63</v>
      </c>
      <c r="H12" s="912"/>
      <c r="I12" s="913"/>
      <c r="J12" s="390"/>
      <c r="K12" s="301"/>
      <c r="L12" s="390"/>
      <c r="M12" s="301"/>
      <c r="N12" s="352"/>
      <c r="O12" s="66"/>
      <c r="P12" s="391"/>
      <c r="Q12" s="301"/>
      <c r="R12" s="353" t="s">
        <v>64</v>
      </c>
      <c r="S12" s="71"/>
      <c r="T12" s="894"/>
      <c r="U12" s="76"/>
    </row>
    <row r="13" spans="1:21" s="49" customFormat="1" ht="13.5" customHeight="1">
      <c r="A13" s="137" t="s">
        <v>65</v>
      </c>
      <c r="B13" s="138">
        <v>9</v>
      </c>
      <c r="C13" s="139"/>
      <c r="D13" s="140" t="s">
        <v>66</v>
      </c>
      <c r="E13" s="140" t="s">
        <v>67</v>
      </c>
      <c r="F13" s="142" t="s">
        <v>38</v>
      </c>
      <c r="G13" s="144" t="s">
        <v>38</v>
      </c>
      <c r="H13" s="143" t="s">
        <v>38</v>
      </c>
      <c r="I13" s="141" t="s">
        <v>38</v>
      </c>
      <c r="J13" s="142" t="s">
        <v>49</v>
      </c>
      <c r="K13" s="141"/>
      <c r="L13" s="142" t="s">
        <v>50</v>
      </c>
      <c r="M13" s="141"/>
      <c r="N13" s="142" t="s">
        <v>68</v>
      </c>
      <c r="O13" s="175" t="s">
        <v>69</v>
      </c>
      <c r="P13" s="144"/>
      <c r="Q13" s="141"/>
      <c r="R13" s="138" t="s">
        <v>70</v>
      </c>
      <c r="S13" s="920" t="s">
        <v>71</v>
      </c>
      <c r="T13" s="893" t="s">
        <v>72</v>
      </c>
      <c r="U13" s="146" t="s">
        <v>73</v>
      </c>
    </row>
    <row r="14" spans="1:21" s="49" customFormat="1" ht="36" customHeight="1">
      <c r="A14" s="147"/>
      <c r="B14" s="70"/>
      <c r="C14" s="148"/>
      <c r="D14" s="71"/>
      <c r="E14" s="71"/>
      <c r="F14" s="390"/>
      <c r="G14" s="391"/>
      <c r="H14" s="349"/>
      <c r="I14" s="301"/>
      <c r="J14" s="390"/>
      <c r="K14" s="301"/>
      <c r="L14" s="390"/>
      <c r="M14" s="301"/>
      <c r="N14" s="72" t="s">
        <v>74</v>
      </c>
      <c r="O14" s="176"/>
      <c r="P14" s="391"/>
      <c r="Q14" s="177"/>
      <c r="R14" s="70"/>
      <c r="S14" s="925"/>
      <c r="T14" s="907"/>
      <c r="U14" s="76"/>
    </row>
    <row r="15" spans="1:21" s="49" customFormat="1" ht="13.5" customHeight="1">
      <c r="A15" s="137" t="s">
        <v>75</v>
      </c>
      <c r="B15" s="138">
        <v>6</v>
      </c>
      <c r="C15" s="139"/>
      <c r="D15" s="140" t="s">
        <v>76</v>
      </c>
      <c r="E15" s="140"/>
      <c r="F15" s="142" t="s">
        <v>77</v>
      </c>
      <c r="G15" s="144" t="s">
        <v>77</v>
      </c>
      <c r="H15" s="143" t="s">
        <v>49</v>
      </c>
      <c r="I15" s="141" t="s">
        <v>77</v>
      </c>
      <c r="J15" s="142" t="s">
        <v>78</v>
      </c>
      <c r="K15" s="141"/>
      <c r="L15" s="142" t="s">
        <v>78</v>
      </c>
      <c r="M15" s="141"/>
      <c r="N15" s="142" t="s">
        <v>57</v>
      </c>
      <c r="O15" s="144" t="s">
        <v>58</v>
      </c>
      <c r="P15" s="144" t="s">
        <v>58</v>
      </c>
      <c r="Q15" s="141"/>
      <c r="R15" s="138" t="s">
        <v>77</v>
      </c>
      <c r="S15" s="920" t="s">
        <v>79</v>
      </c>
      <c r="T15" s="140"/>
      <c r="U15" s="898" t="s">
        <v>80</v>
      </c>
    </row>
    <row r="16" spans="1:21" s="49" customFormat="1" ht="13.5" customHeight="1">
      <c r="A16" s="147"/>
      <c r="B16" s="70"/>
      <c r="C16" s="148"/>
      <c r="D16" s="71"/>
      <c r="E16" s="71"/>
      <c r="F16" s="390"/>
      <c r="G16" s="391"/>
      <c r="H16" s="349"/>
      <c r="I16" s="301"/>
      <c r="J16" s="390"/>
      <c r="K16" s="301"/>
      <c r="L16" s="390"/>
      <c r="M16" s="301"/>
      <c r="N16" s="390"/>
      <c r="O16" s="187"/>
      <c r="P16" s="391"/>
      <c r="Q16" s="301"/>
      <c r="R16" s="70"/>
      <c r="S16" s="925"/>
      <c r="T16" s="71"/>
      <c r="U16" s="899"/>
    </row>
    <row r="17" spans="1:21" s="49" customFormat="1" ht="13.5" customHeight="1">
      <c r="A17" s="137" t="s">
        <v>81</v>
      </c>
      <c r="B17" s="138">
        <v>12</v>
      </c>
      <c r="C17" s="139"/>
      <c r="D17" s="140" t="s">
        <v>82</v>
      </c>
      <c r="E17" s="140"/>
      <c r="F17" s="142" t="s">
        <v>48</v>
      </c>
      <c r="G17" s="144" t="s">
        <v>38</v>
      </c>
      <c r="H17" s="143" t="s">
        <v>83</v>
      </c>
      <c r="I17" s="141"/>
      <c r="J17" s="142" t="s">
        <v>68</v>
      </c>
      <c r="K17" s="141"/>
      <c r="L17" s="142" t="s">
        <v>84</v>
      </c>
      <c r="M17" s="141"/>
      <c r="N17" s="142" t="s">
        <v>85</v>
      </c>
      <c r="O17" s="175"/>
      <c r="P17" s="144"/>
      <c r="Q17" s="141"/>
      <c r="R17" s="138" t="s">
        <v>86</v>
      </c>
      <c r="S17" s="893" t="s">
        <v>87</v>
      </c>
      <c r="T17" s="140" t="s">
        <v>88</v>
      </c>
      <c r="U17" s="146" t="s">
        <v>89</v>
      </c>
    </row>
    <row r="18" spans="1:21" s="49" customFormat="1" ht="26.1" customHeight="1">
      <c r="A18" s="147"/>
      <c r="B18" s="70"/>
      <c r="C18" s="148"/>
      <c r="D18" s="71"/>
      <c r="E18" s="71"/>
      <c r="F18" s="72"/>
      <c r="G18" s="391"/>
      <c r="H18" s="349"/>
      <c r="I18" s="301"/>
      <c r="J18" s="390"/>
      <c r="K18" s="301"/>
      <c r="L18" s="390"/>
      <c r="M18" s="301"/>
      <c r="N18" s="72" t="s">
        <v>62</v>
      </c>
      <c r="O18" s="187"/>
      <c r="P18" s="391"/>
      <c r="Q18" s="301"/>
      <c r="R18" s="70"/>
      <c r="S18" s="894"/>
      <c r="T18" s="71" t="s">
        <v>90</v>
      </c>
      <c r="U18" s="76"/>
    </row>
    <row r="19" spans="1:21" s="49" customFormat="1" ht="13.5" customHeight="1">
      <c r="A19" s="137" t="s">
        <v>91</v>
      </c>
      <c r="B19" s="138">
        <v>6</v>
      </c>
      <c r="C19" s="139"/>
      <c r="D19" s="140" t="s">
        <v>66</v>
      </c>
      <c r="E19" s="140"/>
      <c r="F19" s="142" t="s">
        <v>48</v>
      </c>
      <c r="G19" s="144" t="s">
        <v>48</v>
      </c>
      <c r="H19" s="143" t="s">
        <v>78</v>
      </c>
      <c r="I19" s="141" t="s">
        <v>48</v>
      </c>
      <c r="J19" s="142" t="s">
        <v>38</v>
      </c>
      <c r="K19" s="141"/>
      <c r="L19" s="142" t="s">
        <v>38</v>
      </c>
      <c r="M19" s="141"/>
      <c r="N19" s="142" t="s">
        <v>50</v>
      </c>
      <c r="O19" s="175" t="s">
        <v>57</v>
      </c>
      <c r="P19" s="144" t="s">
        <v>50</v>
      </c>
      <c r="Q19" s="141"/>
      <c r="R19" s="138" t="s">
        <v>92</v>
      </c>
      <c r="S19" s="893" t="s">
        <v>93</v>
      </c>
      <c r="T19" s="893"/>
      <c r="U19" s="146" t="s">
        <v>54</v>
      </c>
    </row>
    <row r="20" spans="1:21" s="49" customFormat="1" ht="13.5" customHeight="1">
      <c r="A20" s="147"/>
      <c r="B20" s="70"/>
      <c r="C20" s="148"/>
      <c r="D20" s="71"/>
      <c r="E20" s="71"/>
      <c r="F20" s="390"/>
      <c r="G20" s="391"/>
      <c r="H20" s="349"/>
      <c r="I20" s="301"/>
      <c r="J20" s="390"/>
      <c r="K20" s="301"/>
      <c r="L20" s="390"/>
      <c r="M20" s="301"/>
      <c r="N20" s="390"/>
      <c r="O20" s="187"/>
      <c r="P20" s="391"/>
      <c r="Q20" s="301"/>
      <c r="R20" s="70"/>
      <c r="S20" s="894"/>
      <c r="T20" s="894"/>
      <c r="U20" s="76"/>
    </row>
    <row r="21" spans="1:21" s="49" customFormat="1" ht="13.5" customHeight="1">
      <c r="A21" s="137" t="s">
        <v>94</v>
      </c>
      <c r="B21" s="138">
        <v>6</v>
      </c>
      <c r="C21" s="139"/>
      <c r="D21" s="140" t="s">
        <v>66</v>
      </c>
      <c r="E21" s="140" t="s">
        <v>67</v>
      </c>
      <c r="F21" s="142" t="s">
        <v>95</v>
      </c>
      <c r="G21" s="144" t="s">
        <v>95</v>
      </c>
      <c r="H21" s="144" t="s">
        <v>95</v>
      </c>
      <c r="I21" s="141" t="s">
        <v>95</v>
      </c>
      <c r="J21" s="142" t="s">
        <v>77</v>
      </c>
      <c r="K21" s="141" t="s">
        <v>77</v>
      </c>
      <c r="L21" s="142" t="s">
        <v>49</v>
      </c>
      <c r="M21" s="141"/>
      <c r="N21" s="142" t="s">
        <v>83</v>
      </c>
      <c r="O21" s="175"/>
      <c r="P21" s="144"/>
      <c r="Q21" s="141"/>
      <c r="R21" s="138" t="s">
        <v>38</v>
      </c>
      <c r="S21" s="186" t="s">
        <v>96</v>
      </c>
      <c r="T21" s="140"/>
      <c r="U21" s="146" t="s">
        <v>97</v>
      </c>
    </row>
    <row r="22" spans="1:21" s="49" customFormat="1" ht="25.9" customHeight="1">
      <c r="A22" s="147"/>
      <c r="B22" s="70"/>
      <c r="C22" s="148"/>
      <c r="D22" s="71"/>
      <c r="E22" s="71"/>
      <c r="F22" s="390"/>
      <c r="G22" s="391"/>
      <c r="H22" s="349"/>
      <c r="I22" s="301"/>
      <c r="J22" s="390"/>
      <c r="K22" s="301"/>
      <c r="L22" s="390"/>
      <c r="M22" s="301"/>
      <c r="N22" s="72" t="s">
        <v>62</v>
      </c>
      <c r="O22" s="187"/>
      <c r="P22" s="391"/>
      <c r="Q22" s="301"/>
      <c r="R22" s="70"/>
      <c r="S22" s="75"/>
      <c r="T22" s="71"/>
      <c r="U22" s="76"/>
    </row>
    <row r="23" spans="1:21" s="49" customFormat="1" ht="13.5" customHeight="1">
      <c r="A23" s="137" t="s">
        <v>98</v>
      </c>
      <c r="B23" s="138">
        <v>7</v>
      </c>
      <c r="C23" s="139"/>
      <c r="D23" s="140" t="s">
        <v>66</v>
      </c>
      <c r="E23" s="920" t="s">
        <v>99</v>
      </c>
      <c r="F23" s="142"/>
      <c r="G23" s="144"/>
      <c r="H23" s="143"/>
      <c r="I23" s="141"/>
      <c r="J23" s="142" t="s">
        <v>57</v>
      </c>
      <c r="K23" s="141"/>
      <c r="L23" s="142" t="s">
        <v>57</v>
      </c>
      <c r="M23" s="141"/>
      <c r="N23" s="142" t="s">
        <v>95</v>
      </c>
      <c r="O23" s="184"/>
      <c r="P23" s="144" t="s">
        <v>77</v>
      </c>
      <c r="Q23" s="145" t="s">
        <v>77</v>
      </c>
      <c r="R23" s="138"/>
      <c r="S23" s="186"/>
      <c r="T23" s="140" t="s">
        <v>100</v>
      </c>
      <c r="U23" s="146" t="s">
        <v>101</v>
      </c>
    </row>
    <row r="24" spans="1:21" s="49" customFormat="1" ht="12.75" customHeight="1">
      <c r="A24" s="147"/>
      <c r="B24" s="70"/>
      <c r="C24" s="148"/>
      <c r="D24" s="71"/>
      <c r="E24" s="925"/>
      <c r="F24" s="390"/>
      <c r="G24" s="391"/>
      <c r="H24" s="349"/>
      <c r="I24" s="301"/>
      <c r="J24" s="390"/>
      <c r="K24" s="301"/>
      <c r="L24" s="390"/>
      <c r="M24" s="301"/>
      <c r="N24" s="390"/>
      <c r="O24" s="350"/>
      <c r="P24" s="151"/>
      <c r="Q24" s="453"/>
      <c r="R24" s="70"/>
      <c r="S24" s="75"/>
      <c r="T24" s="71"/>
      <c r="U24" s="76"/>
    </row>
    <row r="25" spans="1:21" s="49" customFormat="1" ht="13.5" customHeight="1">
      <c r="A25" s="137" t="s">
        <v>102</v>
      </c>
      <c r="B25" s="138">
        <v>10</v>
      </c>
      <c r="C25" s="139"/>
      <c r="D25" s="140" t="s">
        <v>66</v>
      </c>
      <c r="E25" s="140"/>
      <c r="F25" s="183" t="s">
        <v>78</v>
      </c>
      <c r="G25" s="144" t="s">
        <v>78</v>
      </c>
      <c r="H25" s="175" t="s">
        <v>48</v>
      </c>
      <c r="I25" s="175" t="s">
        <v>78</v>
      </c>
      <c r="J25" s="142" t="s">
        <v>95</v>
      </c>
      <c r="K25" s="141"/>
      <c r="L25" s="142" t="s">
        <v>77</v>
      </c>
      <c r="M25" s="141" t="s">
        <v>77</v>
      </c>
      <c r="N25" s="142" t="s">
        <v>57</v>
      </c>
      <c r="O25" s="184" t="s">
        <v>58</v>
      </c>
      <c r="P25" s="144" t="s">
        <v>58</v>
      </c>
      <c r="Q25" s="145" t="s">
        <v>39</v>
      </c>
      <c r="R25" s="330" t="s">
        <v>69</v>
      </c>
      <c r="S25" s="300" t="s">
        <v>103</v>
      </c>
      <c r="T25" s="916" t="s">
        <v>104</v>
      </c>
      <c r="U25" s="146" t="s">
        <v>73</v>
      </c>
    </row>
    <row r="26" spans="1:21" s="49" customFormat="1" ht="43.15" customHeight="1">
      <c r="A26" s="147"/>
      <c r="B26" s="70"/>
      <c r="C26" s="148"/>
      <c r="D26" s="71"/>
      <c r="E26" s="71"/>
      <c r="F26" s="185" t="s">
        <v>105</v>
      </c>
      <c r="G26" s="391"/>
      <c r="H26" s="350"/>
      <c r="I26" s="301"/>
      <c r="J26" s="390"/>
      <c r="K26" s="301"/>
      <c r="L26" s="390"/>
      <c r="M26" s="301"/>
      <c r="N26" s="390"/>
      <c r="O26" s="350"/>
      <c r="P26" s="391"/>
      <c r="Q26" s="174" t="s">
        <v>45</v>
      </c>
      <c r="R26" s="70"/>
      <c r="S26" s="299" t="s">
        <v>106</v>
      </c>
      <c r="T26" s="917"/>
      <c r="U26" s="76"/>
    </row>
    <row r="27" spans="1:21" s="49" customFormat="1" ht="13.5" customHeight="1">
      <c r="A27" s="354" t="s">
        <v>107</v>
      </c>
      <c r="B27" s="355">
        <v>6</v>
      </c>
      <c r="C27" s="356"/>
      <c r="D27" s="357" t="s">
        <v>108</v>
      </c>
      <c r="E27" s="357"/>
      <c r="F27" s="358" t="s">
        <v>78</v>
      </c>
      <c r="G27" s="359" t="s">
        <v>78</v>
      </c>
      <c r="H27" s="360" t="s">
        <v>78</v>
      </c>
      <c r="I27" s="361" t="s">
        <v>78</v>
      </c>
      <c r="J27" s="358" t="s">
        <v>95</v>
      </c>
      <c r="K27" s="361"/>
      <c r="L27" s="358" t="s">
        <v>95</v>
      </c>
      <c r="M27" s="361" t="s">
        <v>95</v>
      </c>
      <c r="N27" s="358" t="s">
        <v>77</v>
      </c>
      <c r="O27" s="362" t="s">
        <v>77</v>
      </c>
      <c r="P27" s="359" t="s">
        <v>77</v>
      </c>
      <c r="Q27" s="361"/>
      <c r="R27" s="355"/>
      <c r="S27" s="363" t="s">
        <v>109</v>
      </c>
      <c r="T27" s="596" t="s">
        <v>512</v>
      </c>
      <c r="U27" s="895" t="s">
        <v>101</v>
      </c>
    </row>
    <row r="28" spans="1:21" s="49" customFormat="1" ht="13.5" customHeight="1">
      <c r="A28" s="394"/>
      <c r="B28" s="395"/>
      <c r="C28" s="594"/>
      <c r="D28" s="401"/>
      <c r="E28" s="401"/>
      <c r="F28" s="396"/>
      <c r="G28" s="397"/>
      <c r="H28" s="398"/>
      <c r="I28" s="399"/>
      <c r="J28" s="396"/>
      <c r="K28" s="399"/>
      <c r="L28" s="396"/>
      <c r="M28" s="399"/>
      <c r="N28" s="396"/>
      <c r="O28" s="400"/>
      <c r="P28" s="397"/>
      <c r="Q28" s="399"/>
      <c r="R28" s="395"/>
      <c r="S28" s="595"/>
      <c r="T28" s="597" t="s">
        <v>511</v>
      </c>
      <c r="U28" s="896"/>
    </row>
    <row r="29" spans="1:21" s="49" customFormat="1" ht="13.5" customHeight="1">
      <c r="A29" s="364"/>
      <c r="B29" s="365"/>
      <c r="C29" s="366"/>
      <c r="D29" s="367"/>
      <c r="E29" s="367"/>
      <c r="F29" s="368"/>
      <c r="G29" s="369"/>
      <c r="H29" s="370"/>
      <c r="I29" s="371"/>
      <c r="J29" s="454"/>
      <c r="K29" s="371"/>
      <c r="L29" s="368"/>
      <c r="M29" s="371"/>
      <c r="N29" s="368"/>
      <c r="O29" s="372"/>
      <c r="P29" s="369"/>
      <c r="Q29" s="371"/>
      <c r="R29" s="365"/>
      <c r="S29" s="373"/>
      <c r="T29" s="367"/>
      <c r="U29" s="897"/>
    </row>
    <row r="30" spans="1:21" s="49" customFormat="1" ht="13.5" customHeight="1">
      <c r="A30" s="137" t="s">
        <v>110</v>
      </c>
      <c r="B30" s="138">
        <v>12</v>
      </c>
      <c r="C30" s="139" t="s">
        <v>111</v>
      </c>
      <c r="D30" s="140"/>
      <c r="E30" s="140"/>
      <c r="F30" s="142" t="s">
        <v>112</v>
      </c>
      <c r="G30" s="144" t="s">
        <v>48</v>
      </c>
      <c r="H30" s="143" t="s">
        <v>113</v>
      </c>
      <c r="I30" s="141"/>
      <c r="J30" s="142" t="s">
        <v>50</v>
      </c>
      <c r="K30" s="141"/>
      <c r="L30" s="142" t="s">
        <v>68</v>
      </c>
      <c r="M30" s="141"/>
      <c r="N30" s="142" t="s">
        <v>84</v>
      </c>
      <c r="O30" s="175"/>
      <c r="P30" s="144"/>
      <c r="Q30" s="141"/>
      <c r="R30" s="138" t="s">
        <v>114</v>
      </c>
      <c r="S30" s="893" t="s">
        <v>115</v>
      </c>
      <c r="T30" s="918" t="s">
        <v>116</v>
      </c>
      <c r="U30" s="146" t="s">
        <v>117</v>
      </c>
    </row>
    <row r="31" spans="1:21" s="49" customFormat="1" ht="38.1" customHeight="1">
      <c r="A31" s="147"/>
      <c r="B31" s="70"/>
      <c r="C31" s="148"/>
      <c r="D31" s="71"/>
      <c r="E31" s="71"/>
      <c r="F31" s="72" t="s">
        <v>118</v>
      </c>
      <c r="G31" s="391"/>
      <c r="H31" s="349"/>
      <c r="I31" s="301"/>
      <c r="J31" s="390"/>
      <c r="K31" s="301"/>
      <c r="L31" s="390"/>
      <c r="M31" s="301"/>
      <c r="N31" s="390"/>
      <c r="O31" s="187"/>
      <c r="P31" s="391"/>
      <c r="Q31" s="301"/>
      <c r="R31" s="70"/>
      <c r="S31" s="894"/>
      <c r="T31" s="919"/>
      <c r="U31" s="76" t="s">
        <v>119</v>
      </c>
    </row>
    <row r="32" spans="1:21" s="49" customFormat="1" ht="13.5" customHeight="1">
      <c r="A32" s="354" t="s">
        <v>120</v>
      </c>
      <c r="B32" s="355">
        <v>8</v>
      </c>
      <c r="C32" s="356"/>
      <c r="D32" s="900" t="s">
        <v>121</v>
      </c>
      <c r="E32" s="900" t="s">
        <v>122</v>
      </c>
      <c r="F32" s="358"/>
      <c r="G32" s="359"/>
      <c r="H32" s="360"/>
      <c r="I32" s="361"/>
      <c r="J32" s="358" t="s">
        <v>68</v>
      </c>
      <c r="K32" s="361"/>
      <c r="L32" s="358" t="s">
        <v>68</v>
      </c>
      <c r="M32" s="361"/>
      <c r="N32" s="358" t="s">
        <v>49</v>
      </c>
      <c r="O32" s="359" t="s">
        <v>50</v>
      </c>
      <c r="P32" s="359" t="s">
        <v>50</v>
      </c>
      <c r="Q32" s="359" t="s">
        <v>39</v>
      </c>
      <c r="R32" s="355"/>
      <c r="S32" s="374"/>
      <c r="T32" s="914" t="s">
        <v>123</v>
      </c>
      <c r="U32" s="375" t="s">
        <v>124</v>
      </c>
    </row>
    <row r="33" spans="1:21" s="49" customFormat="1" ht="38.1" customHeight="1">
      <c r="A33" s="376"/>
      <c r="B33" s="377"/>
      <c r="C33" s="148"/>
      <c r="D33" s="892"/>
      <c r="E33" s="892"/>
      <c r="F33" s="378"/>
      <c r="G33" s="379"/>
      <c r="H33" s="380"/>
      <c r="I33" s="381"/>
      <c r="J33" s="378"/>
      <c r="K33" s="381"/>
      <c r="L33" s="378"/>
      <c r="M33" s="381"/>
      <c r="N33" s="382" t="s">
        <v>125</v>
      </c>
      <c r="O33" s="379"/>
      <c r="P33" s="379"/>
      <c r="Q33" s="383" t="s">
        <v>126</v>
      </c>
      <c r="R33" s="377"/>
      <c r="S33" s="384"/>
      <c r="T33" s="915"/>
      <c r="U33" s="385"/>
    </row>
    <row r="34" spans="1:21" s="49" customFormat="1" ht="13.5" customHeight="1">
      <c r="A34" s="137" t="s">
        <v>127</v>
      </c>
      <c r="B34" s="138">
        <v>10</v>
      </c>
      <c r="C34" s="139"/>
      <c r="D34" s="140" t="s">
        <v>66</v>
      </c>
      <c r="E34" s="140"/>
      <c r="F34" s="142" t="s">
        <v>78</v>
      </c>
      <c r="G34" s="144" t="s">
        <v>95</v>
      </c>
      <c r="H34" s="143" t="s">
        <v>128</v>
      </c>
      <c r="I34" s="901" t="s">
        <v>58</v>
      </c>
      <c r="J34" s="142" t="s">
        <v>69</v>
      </c>
      <c r="K34" s="141"/>
      <c r="L34" s="142" t="s">
        <v>69</v>
      </c>
      <c r="M34" s="141"/>
      <c r="N34" s="142" t="s">
        <v>69</v>
      </c>
      <c r="O34" s="175" t="s">
        <v>114</v>
      </c>
      <c r="P34" s="144"/>
      <c r="Q34" s="141"/>
      <c r="R34" s="138" t="s">
        <v>129</v>
      </c>
      <c r="S34" s="186" t="s">
        <v>130</v>
      </c>
      <c r="T34" s="140"/>
      <c r="U34" s="898" t="s">
        <v>61</v>
      </c>
    </row>
    <row r="35" spans="1:21" s="49" customFormat="1" ht="13.5" customHeight="1">
      <c r="A35" s="147"/>
      <c r="B35" s="70"/>
      <c r="C35" s="148"/>
      <c r="D35" s="71"/>
      <c r="E35" s="71"/>
      <c r="F35" s="390"/>
      <c r="G35" s="391"/>
      <c r="H35" s="349"/>
      <c r="I35" s="902"/>
      <c r="J35" s="390"/>
      <c r="K35" s="301"/>
      <c r="L35" s="390"/>
      <c r="M35" s="301"/>
      <c r="N35" s="390"/>
      <c r="O35" s="187"/>
      <c r="P35" s="391"/>
      <c r="Q35" s="301"/>
      <c r="R35" s="70"/>
      <c r="S35" s="75" t="s">
        <v>131</v>
      </c>
      <c r="T35" s="71"/>
      <c r="U35" s="899"/>
    </row>
    <row r="36" spans="1:21" s="49" customFormat="1" ht="13.5" customHeight="1">
      <c r="A36" s="167" t="s">
        <v>132</v>
      </c>
      <c r="B36" s="61">
        <v>6</v>
      </c>
      <c r="C36" s="62"/>
      <c r="D36" s="63" t="s">
        <v>133</v>
      </c>
      <c r="E36" s="63"/>
      <c r="F36" s="386" t="s">
        <v>78</v>
      </c>
      <c r="G36" s="387"/>
      <c r="H36" s="64"/>
      <c r="I36" s="65"/>
      <c r="J36" s="386" t="s">
        <v>57</v>
      </c>
      <c r="K36" s="65"/>
      <c r="L36" s="386" t="s">
        <v>57</v>
      </c>
      <c r="M36" s="65"/>
      <c r="N36" s="386" t="s">
        <v>95</v>
      </c>
      <c r="O36" s="66"/>
      <c r="P36" s="387"/>
      <c r="Q36" s="65" t="s">
        <v>77</v>
      </c>
      <c r="R36" s="61"/>
      <c r="S36" s="67"/>
      <c r="T36" s="63"/>
      <c r="U36" s="68" t="s">
        <v>54</v>
      </c>
    </row>
    <row r="37" spans="1:21" s="49" customFormat="1" ht="13.5" customHeight="1">
      <c r="A37" s="69"/>
      <c r="B37" s="70"/>
      <c r="C37" s="71"/>
      <c r="D37" s="71"/>
      <c r="E37" s="71"/>
      <c r="F37" s="390"/>
      <c r="G37" s="391"/>
      <c r="H37" s="349"/>
      <c r="I37" s="301"/>
      <c r="J37" s="390"/>
      <c r="K37" s="301"/>
      <c r="L37" s="390"/>
      <c r="M37" s="301"/>
      <c r="N37" s="390"/>
      <c r="O37" s="187"/>
      <c r="P37" s="391"/>
      <c r="Q37" s="301"/>
      <c r="R37" s="70"/>
      <c r="S37" s="75"/>
      <c r="T37" s="71"/>
      <c r="U37" s="76"/>
    </row>
    <row r="38" spans="1:21" s="49" customFormat="1" ht="13.5" customHeight="1">
      <c r="A38" s="60" t="s">
        <v>134</v>
      </c>
      <c r="B38" s="61">
        <v>11</v>
      </c>
      <c r="C38" s="63"/>
      <c r="D38" s="63" t="s">
        <v>66</v>
      </c>
      <c r="E38" s="63" t="s">
        <v>67</v>
      </c>
      <c r="F38" s="928" t="s">
        <v>49</v>
      </c>
      <c r="G38" s="930" t="s">
        <v>49</v>
      </c>
      <c r="H38" s="387" t="s">
        <v>49</v>
      </c>
      <c r="I38" s="932" t="s">
        <v>49</v>
      </c>
      <c r="J38" s="386" t="s">
        <v>38</v>
      </c>
      <c r="K38" s="65"/>
      <c r="L38" s="386" t="s">
        <v>38</v>
      </c>
      <c r="M38" s="65"/>
      <c r="N38" s="386" t="s">
        <v>50</v>
      </c>
      <c r="O38" s="66" t="s">
        <v>50</v>
      </c>
      <c r="P38" s="387" t="s">
        <v>50</v>
      </c>
      <c r="Q38" s="389"/>
      <c r="R38" s="61" t="s">
        <v>49</v>
      </c>
      <c r="S38" s="67" t="s">
        <v>135</v>
      </c>
      <c r="T38" s="906" t="s">
        <v>136</v>
      </c>
      <c r="U38" s="68" t="s">
        <v>137</v>
      </c>
    </row>
    <row r="39" spans="1:21" s="49" customFormat="1" ht="48.75" customHeight="1">
      <c r="A39" s="147"/>
      <c r="B39" s="70"/>
      <c r="C39" s="148"/>
      <c r="D39" s="71"/>
      <c r="E39" s="71"/>
      <c r="F39" s="929"/>
      <c r="G39" s="931"/>
      <c r="H39" s="391"/>
      <c r="I39" s="912"/>
      <c r="J39" s="390"/>
      <c r="K39" s="301"/>
      <c r="L39" s="390"/>
      <c r="M39" s="301"/>
      <c r="N39" s="390"/>
      <c r="O39" s="187"/>
      <c r="P39" s="391"/>
      <c r="Q39" s="301"/>
      <c r="R39" s="70"/>
      <c r="S39" s="75"/>
      <c r="T39" s="894"/>
      <c r="U39" s="76"/>
    </row>
    <row r="40" spans="1:21" s="49" customFormat="1" ht="13.5" customHeight="1">
      <c r="A40" s="167" t="s">
        <v>138</v>
      </c>
      <c r="B40" s="61">
        <v>8</v>
      </c>
      <c r="C40" s="62"/>
      <c r="D40" s="63" t="s">
        <v>139</v>
      </c>
      <c r="E40" s="63"/>
      <c r="F40" s="386" t="s">
        <v>50</v>
      </c>
      <c r="G40" s="387" t="s">
        <v>50</v>
      </c>
      <c r="H40" s="64" t="s">
        <v>50</v>
      </c>
      <c r="I40" s="65"/>
      <c r="J40" s="386" t="s">
        <v>49</v>
      </c>
      <c r="K40" s="65" t="s">
        <v>49</v>
      </c>
      <c r="L40" s="386" t="s">
        <v>49</v>
      </c>
      <c r="M40" s="65"/>
      <c r="N40" s="386" t="s">
        <v>48</v>
      </c>
      <c r="O40" s="66" t="s">
        <v>95</v>
      </c>
      <c r="P40" s="387" t="s">
        <v>95</v>
      </c>
      <c r="Q40" s="65" t="s">
        <v>38</v>
      </c>
      <c r="R40" s="61" t="s">
        <v>58</v>
      </c>
      <c r="S40" s="392" t="s">
        <v>140</v>
      </c>
      <c r="T40" s="63" t="s">
        <v>141</v>
      </c>
      <c r="U40" s="898" t="s">
        <v>142</v>
      </c>
    </row>
    <row r="41" spans="1:21" s="49" customFormat="1" ht="13.5" customHeight="1">
      <c r="A41" s="147"/>
      <c r="B41" s="70"/>
      <c r="C41" s="148"/>
      <c r="D41" s="71"/>
      <c r="E41" s="71"/>
      <c r="F41" s="390"/>
      <c r="G41" s="391"/>
      <c r="H41" s="349"/>
      <c r="I41" s="301"/>
      <c r="J41" s="390"/>
      <c r="K41" s="301"/>
      <c r="L41" s="390"/>
      <c r="M41" s="301"/>
      <c r="N41" s="390"/>
      <c r="O41" s="187"/>
      <c r="P41" s="391"/>
      <c r="Q41" s="301"/>
      <c r="R41" s="70"/>
      <c r="S41" s="393"/>
      <c r="T41" s="298" t="s">
        <v>143</v>
      </c>
      <c r="U41" s="899"/>
    </row>
    <row r="42" spans="1:21" s="49" customFormat="1" ht="13.5" customHeight="1">
      <c r="A42" s="167" t="s">
        <v>144</v>
      </c>
      <c r="B42" s="61">
        <v>6</v>
      </c>
      <c r="C42" s="62"/>
      <c r="D42" s="63" t="s">
        <v>66</v>
      </c>
      <c r="E42" s="67" t="s">
        <v>145</v>
      </c>
      <c r="F42" s="191" t="s">
        <v>78</v>
      </c>
      <c r="G42" s="144" t="s">
        <v>78</v>
      </c>
      <c r="H42" s="144" t="s">
        <v>78</v>
      </c>
      <c r="I42" s="192" t="s">
        <v>78</v>
      </c>
      <c r="J42" s="386" t="s">
        <v>77</v>
      </c>
      <c r="K42" s="65" t="s">
        <v>146</v>
      </c>
      <c r="L42" s="386" t="s">
        <v>77</v>
      </c>
      <c r="M42" s="65" t="s">
        <v>58</v>
      </c>
      <c r="N42" s="386" t="s">
        <v>77</v>
      </c>
      <c r="O42" s="388" t="s">
        <v>95</v>
      </c>
      <c r="P42" s="144" t="s">
        <v>95</v>
      </c>
      <c r="Q42" s="192" t="s">
        <v>39</v>
      </c>
      <c r="R42" s="61"/>
      <c r="S42" s="67"/>
      <c r="T42" s="63" t="s">
        <v>147</v>
      </c>
      <c r="U42" s="898" t="s">
        <v>145</v>
      </c>
    </row>
    <row r="43" spans="1:21" s="49" customFormat="1" ht="13.5" customHeight="1">
      <c r="A43" s="147"/>
      <c r="B43" s="70"/>
      <c r="C43" s="148"/>
      <c r="D43" s="71"/>
      <c r="E43" s="75"/>
      <c r="F43" s="407"/>
      <c r="G43" s="391"/>
      <c r="H43" s="391"/>
      <c r="I43" s="351"/>
      <c r="J43" s="390"/>
      <c r="K43" s="301"/>
      <c r="L43" s="390"/>
      <c r="M43" s="301"/>
      <c r="N43" s="390"/>
      <c r="O43" s="350"/>
      <c r="P43" s="391"/>
      <c r="Q43" s="351"/>
      <c r="R43" s="70"/>
      <c r="S43" s="75"/>
      <c r="T43" s="71"/>
      <c r="U43" s="899"/>
    </row>
    <row r="44" spans="1:21" s="49" customFormat="1" ht="13.5" customHeight="1">
      <c r="A44" s="167" t="s">
        <v>148</v>
      </c>
      <c r="B44" s="61">
        <v>7</v>
      </c>
      <c r="C44" s="62"/>
      <c r="D44" s="63" t="s">
        <v>149</v>
      </c>
      <c r="E44" s="63" t="s">
        <v>150</v>
      </c>
      <c r="F44" s="386" t="s">
        <v>95</v>
      </c>
      <c r="G44" s="387"/>
      <c r="H44" s="64"/>
      <c r="I44" s="65"/>
      <c r="J44" s="386" t="s">
        <v>77</v>
      </c>
      <c r="K44" s="65"/>
      <c r="L44" s="386" t="s">
        <v>77</v>
      </c>
      <c r="M44" s="65"/>
      <c r="N44" s="386" t="s">
        <v>57</v>
      </c>
      <c r="O44" s="66"/>
      <c r="P44" s="387"/>
      <c r="Q44" s="65" t="s">
        <v>57</v>
      </c>
      <c r="R44" s="61"/>
      <c r="S44" s="67"/>
      <c r="T44" s="63" t="s">
        <v>141</v>
      </c>
      <c r="U44" s="910" t="s">
        <v>151</v>
      </c>
    </row>
    <row r="45" spans="1:21" s="49" customFormat="1" ht="38.1" customHeight="1">
      <c r="A45" s="147"/>
      <c r="B45" s="70"/>
      <c r="C45" s="148"/>
      <c r="D45" s="71"/>
      <c r="E45" s="71"/>
      <c r="F45" s="72" t="s">
        <v>62</v>
      </c>
      <c r="G45" s="391"/>
      <c r="H45" s="349"/>
      <c r="I45" s="301"/>
      <c r="J45" s="390"/>
      <c r="K45" s="301"/>
      <c r="L45" s="390"/>
      <c r="M45" s="301"/>
      <c r="N45" s="72" t="s">
        <v>152</v>
      </c>
      <c r="O45" s="187"/>
      <c r="P45" s="391"/>
      <c r="Q45" s="301"/>
      <c r="R45" s="70"/>
      <c r="S45" s="75"/>
      <c r="T45" s="298" t="s">
        <v>153</v>
      </c>
      <c r="U45" s="899"/>
    </row>
    <row r="46" spans="1:21" s="49" customFormat="1" ht="13.5" customHeight="1">
      <c r="A46" s="167" t="s">
        <v>154</v>
      </c>
      <c r="B46" s="61">
        <v>10</v>
      </c>
      <c r="C46" s="62"/>
      <c r="D46" s="63" t="s">
        <v>155</v>
      </c>
      <c r="E46" s="63"/>
      <c r="F46" s="386" t="s">
        <v>85</v>
      </c>
      <c r="G46" s="387" t="s">
        <v>85</v>
      </c>
      <c r="H46" s="64" t="s">
        <v>85</v>
      </c>
      <c r="I46" s="65" t="s">
        <v>85</v>
      </c>
      <c r="J46" s="386" t="s">
        <v>48</v>
      </c>
      <c r="K46" s="65" t="s">
        <v>95</v>
      </c>
      <c r="L46" s="386" t="s">
        <v>48</v>
      </c>
      <c r="M46" s="65"/>
      <c r="N46" s="386" t="s">
        <v>50</v>
      </c>
      <c r="O46" s="66"/>
      <c r="P46" s="387" t="s">
        <v>68</v>
      </c>
      <c r="Q46" s="65" t="s">
        <v>68</v>
      </c>
      <c r="R46" s="61" t="s">
        <v>69</v>
      </c>
      <c r="S46" s="933" t="s">
        <v>156</v>
      </c>
      <c r="T46" s="893" t="s">
        <v>157</v>
      </c>
      <c r="U46" s="68" t="s">
        <v>158</v>
      </c>
    </row>
    <row r="47" spans="1:21" s="49" customFormat="1" ht="26.1" customHeight="1">
      <c r="A47" s="167"/>
      <c r="B47" s="61"/>
      <c r="C47" s="62"/>
      <c r="D47" s="63"/>
      <c r="E47" s="63"/>
      <c r="F47" s="386"/>
      <c r="G47" s="387"/>
      <c r="H47" s="64"/>
      <c r="I47" s="65"/>
      <c r="J47" s="386"/>
      <c r="K47" s="65"/>
      <c r="L47" s="386"/>
      <c r="M47" s="65"/>
      <c r="N47" s="386"/>
      <c r="O47" s="66"/>
      <c r="P47" s="387"/>
      <c r="Q47" s="65"/>
      <c r="R47" s="61"/>
      <c r="S47" s="934"/>
      <c r="T47" s="894"/>
      <c r="U47" s="68"/>
    </row>
    <row r="48" spans="1:21" s="49" customFormat="1" ht="13.5" customHeight="1">
      <c r="A48" s="137" t="s">
        <v>159</v>
      </c>
      <c r="B48" s="138">
        <v>7</v>
      </c>
      <c r="C48" s="139"/>
      <c r="D48" s="140" t="s">
        <v>160</v>
      </c>
      <c r="E48" s="140" t="s">
        <v>161</v>
      </c>
      <c r="F48" s="186"/>
      <c r="G48" s="144"/>
      <c r="H48" s="144"/>
      <c r="I48" s="145" t="s">
        <v>162</v>
      </c>
      <c r="J48" s="142" t="s">
        <v>38</v>
      </c>
      <c r="K48" s="141"/>
      <c r="L48" s="142" t="s">
        <v>49</v>
      </c>
      <c r="M48" s="141"/>
      <c r="N48" s="142" t="s">
        <v>50</v>
      </c>
      <c r="O48" s="175"/>
      <c r="P48" s="144"/>
      <c r="Q48" s="141"/>
      <c r="R48" s="138"/>
      <c r="S48" s="920" t="s">
        <v>163</v>
      </c>
      <c r="T48" s="893" t="s">
        <v>164</v>
      </c>
      <c r="U48" s="146" t="s">
        <v>165</v>
      </c>
    </row>
    <row r="49" spans="1:21" s="49" customFormat="1" ht="38.1" customHeight="1">
      <c r="A49" s="147"/>
      <c r="B49" s="70"/>
      <c r="C49" s="148"/>
      <c r="D49" s="71"/>
      <c r="E49" s="71"/>
      <c r="F49" s="407"/>
      <c r="G49" s="391"/>
      <c r="H49" s="391"/>
      <c r="I49" s="351"/>
      <c r="J49" s="390"/>
      <c r="K49" s="301"/>
      <c r="L49" s="390"/>
      <c r="M49" s="301"/>
      <c r="N49" s="72" t="s">
        <v>166</v>
      </c>
      <c r="O49" s="187"/>
      <c r="P49" s="391"/>
      <c r="Q49" s="455"/>
      <c r="R49" s="70"/>
      <c r="S49" s="922"/>
      <c r="T49" s="894"/>
      <c r="U49" s="76"/>
    </row>
    <row r="50" spans="1:21" s="49" customFormat="1" ht="13.5" customHeight="1">
      <c r="A50" s="394" t="s">
        <v>167</v>
      </c>
      <c r="B50" s="395">
        <v>5</v>
      </c>
      <c r="C50" s="62"/>
      <c r="D50" s="891" t="s">
        <v>168</v>
      </c>
      <c r="E50" s="903" t="s">
        <v>169</v>
      </c>
      <c r="F50" s="396" t="s">
        <v>38</v>
      </c>
      <c r="G50" s="397"/>
      <c r="H50" s="398"/>
      <c r="I50" s="399"/>
      <c r="J50" s="396" t="s">
        <v>49</v>
      </c>
      <c r="K50" s="399" t="s">
        <v>48</v>
      </c>
      <c r="L50" s="396" t="s">
        <v>49</v>
      </c>
      <c r="M50" s="399" t="s">
        <v>48</v>
      </c>
      <c r="N50" s="396" t="s">
        <v>50</v>
      </c>
      <c r="O50" s="400"/>
      <c r="P50" s="397"/>
      <c r="Q50" s="399"/>
      <c r="R50" s="395" t="s">
        <v>170</v>
      </c>
      <c r="S50" s="891" t="s">
        <v>171</v>
      </c>
      <c r="T50" s="401"/>
      <c r="U50" s="402"/>
    </row>
    <row r="51" spans="1:21" s="49" customFormat="1" ht="39.950000000000003" customHeight="1">
      <c r="A51" s="394"/>
      <c r="B51" s="395"/>
      <c r="C51" s="62"/>
      <c r="D51" s="892"/>
      <c r="E51" s="903"/>
      <c r="F51" s="403" t="s">
        <v>172</v>
      </c>
      <c r="G51" s="397"/>
      <c r="H51" s="398"/>
      <c r="I51" s="399"/>
      <c r="J51" s="396"/>
      <c r="K51" s="399"/>
      <c r="L51" s="396"/>
      <c r="M51" s="399"/>
      <c r="N51" s="403" t="s">
        <v>118</v>
      </c>
      <c r="O51" s="404"/>
      <c r="P51" s="397"/>
      <c r="Q51" s="399"/>
      <c r="R51" s="395"/>
      <c r="S51" s="892"/>
      <c r="T51" s="401"/>
      <c r="U51" s="402"/>
    </row>
    <row r="52" spans="1:21" s="49" customFormat="1" ht="13.5" customHeight="1">
      <c r="A52" s="137" t="s">
        <v>173</v>
      </c>
      <c r="B52" s="138">
        <v>5</v>
      </c>
      <c r="C52" s="139"/>
      <c r="D52" s="140" t="s">
        <v>76</v>
      </c>
      <c r="E52" s="140" t="s">
        <v>174</v>
      </c>
      <c r="F52" s="142"/>
      <c r="G52" s="144"/>
      <c r="H52" s="143"/>
      <c r="I52" s="141"/>
      <c r="J52" s="142" t="s">
        <v>175</v>
      </c>
      <c r="K52" s="141" t="s">
        <v>78</v>
      </c>
      <c r="L52" s="142" t="s">
        <v>175</v>
      </c>
      <c r="M52" s="141" t="s">
        <v>78</v>
      </c>
      <c r="N52" s="142" t="s">
        <v>77</v>
      </c>
      <c r="O52" s="175"/>
      <c r="P52" s="144"/>
      <c r="Q52" s="141"/>
      <c r="R52" s="138"/>
      <c r="S52" s="186"/>
      <c r="T52" s="140"/>
      <c r="U52" s="898" t="s">
        <v>176</v>
      </c>
    </row>
    <row r="53" spans="1:21" s="49" customFormat="1" ht="26.1" customHeight="1">
      <c r="A53" s="147"/>
      <c r="B53" s="70"/>
      <c r="C53" s="148"/>
      <c r="D53" s="71"/>
      <c r="E53" s="71"/>
      <c r="F53" s="390"/>
      <c r="G53" s="391"/>
      <c r="H53" s="349"/>
      <c r="I53" s="301"/>
      <c r="J53" s="390"/>
      <c r="K53" s="301"/>
      <c r="L53" s="390"/>
      <c r="M53" s="301"/>
      <c r="N53" s="72" t="s">
        <v>62</v>
      </c>
      <c r="O53" s="187"/>
      <c r="P53" s="391"/>
      <c r="Q53" s="301"/>
      <c r="R53" s="70"/>
      <c r="S53" s="75"/>
      <c r="T53" s="71"/>
      <c r="U53" s="899"/>
    </row>
    <row r="54" spans="1:21" s="49" customFormat="1" ht="13.5" customHeight="1">
      <c r="A54" s="137" t="s">
        <v>177</v>
      </c>
      <c r="B54" s="138">
        <v>7</v>
      </c>
      <c r="C54" s="139"/>
      <c r="D54" s="140" t="s">
        <v>178</v>
      </c>
      <c r="E54" s="140" t="s">
        <v>179</v>
      </c>
      <c r="F54" s="142" t="s">
        <v>77</v>
      </c>
      <c r="G54" s="144" t="s">
        <v>77</v>
      </c>
      <c r="H54" s="143" t="s">
        <v>49</v>
      </c>
      <c r="I54" s="141" t="s">
        <v>77</v>
      </c>
      <c r="J54" s="142" t="s">
        <v>95</v>
      </c>
      <c r="K54" s="141"/>
      <c r="L54" s="142" t="s">
        <v>95</v>
      </c>
      <c r="M54" s="141"/>
      <c r="N54" s="142" t="s">
        <v>58</v>
      </c>
      <c r="O54" s="184" t="s">
        <v>57</v>
      </c>
      <c r="P54" s="144"/>
      <c r="Q54" s="145"/>
      <c r="R54" s="138" t="s">
        <v>77</v>
      </c>
      <c r="S54" s="186" t="s">
        <v>180</v>
      </c>
      <c r="T54" s="140"/>
      <c r="U54" s="146" t="s">
        <v>181</v>
      </c>
    </row>
    <row r="55" spans="1:21" s="49" customFormat="1" ht="13.5" customHeight="1">
      <c r="A55" s="147"/>
      <c r="B55" s="70"/>
      <c r="C55" s="148"/>
      <c r="D55" s="71"/>
      <c r="E55" s="71"/>
      <c r="F55" s="390"/>
      <c r="G55" s="391"/>
      <c r="H55" s="391"/>
      <c r="I55" s="301"/>
      <c r="J55" s="390"/>
      <c r="K55" s="301"/>
      <c r="L55" s="390"/>
      <c r="M55" s="301"/>
      <c r="N55" s="390"/>
      <c r="O55" s="187"/>
      <c r="P55" s="391"/>
      <c r="Q55" s="301"/>
      <c r="R55" s="70"/>
      <c r="S55" s="71"/>
      <c r="T55" s="71"/>
      <c r="U55" s="76"/>
    </row>
    <row r="56" spans="1:21" s="49" customFormat="1" ht="13.5" customHeight="1">
      <c r="A56" s="137" t="s">
        <v>182</v>
      </c>
      <c r="B56" s="138">
        <v>12</v>
      </c>
      <c r="C56" s="139"/>
      <c r="D56" s="140" t="s">
        <v>111</v>
      </c>
      <c r="E56" s="140" t="s">
        <v>183</v>
      </c>
      <c r="F56" s="142"/>
      <c r="G56" s="144" t="s">
        <v>95</v>
      </c>
      <c r="H56" s="64" t="s">
        <v>184</v>
      </c>
      <c r="I56" s="65" t="s">
        <v>40</v>
      </c>
      <c r="J56" s="142" t="s">
        <v>77</v>
      </c>
      <c r="K56" s="141"/>
      <c r="L56" s="142" t="s">
        <v>185</v>
      </c>
      <c r="M56" s="141"/>
      <c r="N56" s="142" t="s">
        <v>69</v>
      </c>
      <c r="O56" s="175"/>
      <c r="P56" s="144" t="s">
        <v>34</v>
      </c>
      <c r="Q56" s="141"/>
      <c r="R56" s="138" t="s">
        <v>186</v>
      </c>
      <c r="S56" s="893" t="s">
        <v>187</v>
      </c>
      <c r="T56" s="893" t="s">
        <v>188</v>
      </c>
      <c r="U56" s="146"/>
    </row>
    <row r="57" spans="1:21" s="49" customFormat="1" ht="13.5" customHeight="1">
      <c r="A57" s="147"/>
      <c r="B57" s="70"/>
      <c r="C57" s="148"/>
      <c r="D57" s="71"/>
      <c r="E57" s="71"/>
      <c r="F57" s="390"/>
      <c r="G57" s="391"/>
      <c r="H57" s="349"/>
      <c r="I57" s="301"/>
      <c r="J57" s="390"/>
      <c r="K57" s="301"/>
      <c r="L57" s="405"/>
      <c r="M57" s="301"/>
      <c r="N57" s="390"/>
      <c r="O57" s="406"/>
      <c r="P57" s="391"/>
      <c r="Q57" s="301"/>
      <c r="R57" s="70"/>
      <c r="S57" s="894"/>
      <c r="T57" s="894"/>
      <c r="U57" s="76"/>
    </row>
    <row r="58" spans="1:21" s="49" customFormat="1" ht="13.5" customHeight="1">
      <c r="A58" s="137" t="s">
        <v>189</v>
      </c>
      <c r="B58" s="138">
        <v>9</v>
      </c>
      <c r="C58" s="139"/>
      <c r="D58" s="140" t="s">
        <v>33</v>
      </c>
      <c r="E58" s="893" t="s">
        <v>190</v>
      </c>
      <c r="F58" s="142"/>
      <c r="G58" s="144"/>
      <c r="H58" s="143"/>
      <c r="I58" s="141"/>
      <c r="J58" s="142" t="s">
        <v>68</v>
      </c>
      <c r="K58" s="141"/>
      <c r="L58" s="142" t="s">
        <v>68</v>
      </c>
      <c r="M58" s="141"/>
      <c r="N58" s="142" t="s">
        <v>84</v>
      </c>
      <c r="O58" s="184" t="s">
        <v>85</v>
      </c>
      <c r="P58" s="144" t="s">
        <v>85</v>
      </c>
      <c r="Q58" s="141"/>
      <c r="R58" s="138"/>
      <c r="S58" s="186"/>
      <c r="T58" s="140"/>
      <c r="U58" s="146" t="s">
        <v>158</v>
      </c>
    </row>
    <row r="59" spans="1:21" s="49" customFormat="1" ht="30" customHeight="1">
      <c r="A59" s="147"/>
      <c r="B59" s="70"/>
      <c r="C59" s="148"/>
      <c r="D59" s="71"/>
      <c r="E59" s="894"/>
      <c r="F59" s="390"/>
      <c r="G59" s="391"/>
      <c r="H59" s="349"/>
      <c r="I59" s="301"/>
      <c r="J59" s="390"/>
      <c r="K59" s="301"/>
      <c r="L59" s="390"/>
      <c r="M59" s="301"/>
      <c r="N59" s="390"/>
      <c r="O59" s="187"/>
      <c r="P59" s="391"/>
      <c r="Q59" s="301"/>
      <c r="R59" s="70"/>
      <c r="S59" s="75"/>
      <c r="T59" s="71"/>
      <c r="U59" s="76"/>
    </row>
    <row r="60" spans="1:21" s="49" customFormat="1" ht="13.5" customHeight="1">
      <c r="A60" s="137" t="s">
        <v>191</v>
      </c>
      <c r="B60" s="138">
        <v>8</v>
      </c>
      <c r="C60" s="139"/>
      <c r="D60" s="140" t="s">
        <v>76</v>
      </c>
      <c r="E60" s="140" t="s">
        <v>67</v>
      </c>
      <c r="F60" s="142"/>
      <c r="G60" s="144" t="s">
        <v>38</v>
      </c>
      <c r="H60" s="143" t="s">
        <v>38</v>
      </c>
      <c r="I60" s="141"/>
      <c r="J60" s="142" t="s">
        <v>49</v>
      </c>
      <c r="K60" s="141"/>
      <c r="L60" s="142" t="s">
        <v>50</v>
      </c>
      <c r="M60" s="141"/>
      <c r="N60" s="142" t="s">
        <v>85</v>
      </c>
      <c r="O60" s="175"/>
      <c r="P60" s="144"/>
      <c r="Q60" s="141"/>
      <c r="R60" s="138" t="s">
        <v>68</v>
      </c>
      <c r="S60" s="186" t="s">
        <v>192</v>
      </c>
      <c r="T60" s="140"/>
      <c r="U60" s="146" t="s">
        <v>101</v>
      </c>
    </row>
    <row r="61" spans="1:21" s="49" customFormat="1" ht="26.1" customHeight="1">
      <c r="A61" s="147"/>
      <c r="B61" s="70"/>
      <c r="C61" s="148"/>
      <c r="D61" s="71"/>
      <c r="E61" s="71"/>
      <c r="F61" s="390"/>
      <c r="G61" s="391"/>
      <c r="H61" s="349"/>
      <c r="I61" s="301"/>
      <c r="J61" s="390"/>
      <c r="K61" s="301"/>
      <c r="L61" s="390"/>
      <c r="M61" s="301"/>
      <c r="N61" s="72" t="s">
        <v>62</v>
      </c>
      <c r="O61" s="187"/>
      <c r="P61" s="391"/>
      <c r="Q61" s="301"/>
      <c r="R61" s="70"/>
      <c r="S61" s="75"/>
      <c r="T61" s="71"/>
      <c r="U61" s="76"/>
    </row>
    <row r="62" spans="1:21" s="49" customFormat="1" ht="13.5" customHeight="1">
      <c r="A62" s="137" t="s">
        <v>193</v>
      </c>
      <c r="B62" s="138">
        <v>13</v>
      </c>
      <c r="C62" s="139" t="s">
        <v>194</v>
      </c>
      <c r="D62" s="140"/>
      <c r="E62" s="140" t="s">
        <v>195</v>
      </c>
      <c r="F62" s="142" t="s">
        <v>95</v>
      </c>
      <c r="G62" s="144" t="s">
        <v>77</v>
      </c>
      <c r="H62" s="143" t="s">
        <v>196</v>
      </c>
      <c r="I62" s="141"/>
      <c r="J62" s="142" t="s">
        <v>57</v>
      </c>
      <c r="K62" s="141"/>
      <c r="L62" s="142" t="s">
        <v>57</v>
      </c>
      <c r="M62" s="141"/>
      <c r="N62" s="142" t="s">
        <v>58</v>
      </c>
      <c r="O62" s="175"/>
      <c r="P62" s="144" t="s">
        <v>69</v>
      </c>
      <c r="Q62" s="141" t="s">
        <v>69</v>
      </c>
      <c r="R62" s="138" t="s">
        <v>186</v>
      </c>
      <c r="S62" s="186" t="s">
        <v>197</v>
      </c>
      <c r="T62" s="140" t="s">
        <v>198</v>
      </c>
      <c r="U62" s="146" t="s">
        <v>199</v>
      </c>
    </row>
    <row r="63" spans="1:21" s="49" customFormat="1" ht="26.1" customHeight="1">
      <c r="A63" s="147"/>
      <c r="B63" s="70"/>
      <c r="C63" s="148"/>
      <c r="D63" s="71"/>
      <c r="E63" s="71"/>
      <c r="F63" s="911" t="s">
        <v>200</v>
      </c>
      <c r="G63" s="912"/>
      <c r="H63" s="912"/>
      <c r="I63" s="913"/>
      <c r="J63" s="390"/>
      <c r="K63" s="301"/>
      <c r="L63" s="390"/>
      <c r="M63" s="301"/>
      <c r="N63" s="408"/>
      <c r="O63" s="176"/>
      <c r="P63" s="391"/>
      <c r="Q63" s="301"/>
      <c r="R63" s="353" t="s">
        <v>64</v>
      </c>
      <c r="S63" s="75"/>
      <c r="T63" s="71" t="s">
        <v>201</v>
      </c>
      <c r="U63" s="76"/>
    </row>
    <row r="64" spans="1:21" s="49" customFormat="1" ht="13.5" customHeight="1">
      <c r="A64" s="137" t="s">
        <v>202</v>
      </c>
      <c r="B64" s="138">
        <v>7</v>
      </c>
      <c r="C64" s="139"/>
      <c r="D64" s="140" t="s">
        <v>66</v>
      </c>
      <c r="E64" s="140" t="s">
        <v>67</v>
      </c>
      <c r="F64" s="142" t="s">
        <v>58</v>
      </c>
      <c r="G64" s="144" t="s">
        <v>58</v>
      </c>
      <c r="H64" s="143" t="s">
        <v>68</v>
      </c>
      <c r="I64" s="141" t="s">
        <v>58</v>
      </c>
      <c r="J64" s="142" t="s">
        <v>57</v>
      </c>
      <c r="K64" s="141"/>
      <c r="L64" s="142" t="s">
        <v>57</v>
      </c>
      <c r="M64" s="141"/>
      <c r="N64" s="142" t="s">
        <v>95</v>
      </c>
      <c r="O64" s="175" t="s">
        <v>77</v>
      </c>
      <c r="P64" s="144" t="s">
        <v>77</v>
      </c>
      <c r="Q64" s="141" t="s">
        <v>77</v>
      </c>
      <c r="R64" s="138" t="s">
        <v>69</v>
      </c>
      <c r="S64" s="186" t="s">
        <v>203</v>
      </c>
      <c r="T64" s="904"/>
      <c r="U64" s="146" t="s">
        <v>43</v>
      </c>
    </row>
    <row r="65" spans="1:21" s="49" customFormat="1" ht="13.5" customHeight="1">
      <c r="A65" s="147"/>
      <c r="B65" s="70"/>
      <c r="C65" s="148"/>
      <c r="D65" s="71"/>
      <c r="E65" s="71"/>
      <c r="F65" s="390"/>
      <c r="G65" s="391"/>
      <c r="H65" s="349"/>
      <c r="I65" s="301"/>
      <c r="J65" s="390"/>
      <c r="K65" s="301"/>
      <c r="L65" s="390"/>
      <c r="M65" s="301"/>
      <c r="N65" s="390"/>
      <c r="O65" s="187"/>
      <c r="P65" s="391"/>
      <c r="Q65" s="301"/>
      <c r="R65" s="70"/>
      <c r="S65" s="298"/>
      <c r="T65" s="905"/>
      <c r="U65" s="76"/>
    </row>
    <row r="66" spans="1:21" s="49" customFormat="1" ht="13.5" customHeight="1">
      <c r="A66" s="137" t="s">
        <v>204</v>
      </c>
      <c r="B66" s="138">
        <v>7</v>
      </c>
      <c r="C66" s="139"/>
      <c r="D66" s="140" t="s">
        <v>66</v>
      </c>
      <c r="E66" s="920" t="s">
        <v>205</v>
      </c>
      <c r="F66" s="142" t="s">
        <v>57</v>
      </c>
      <c r="G66" s="144"/>
      <c r="H66" s="143"/>
      <c r="I66" s="141"/>
      <c r="J66" s="142" t="s">
        <v>95</v>
      </c>
      <c r="K66" s="141" t="s">
        <v>77</v>
      </c>
      <c r="L66" s="142" t="s">
        <v>95</v>
      </c>
      <c r="M66" s="141" t="s">
        <v>77</v>
      </c>
      <c r="N66" s="183" t="s">
        <v>78</v>
      </c>
      <c r="O66" s="144" t="s">
        <v>78</v>
      </c>
      <c r="P66" s="184" t="s">
        <v>78</v>
      </c>
      <c r="Q66" s="141" t="s">
        <v>39</v>
      </c>
      <c r="R66" s="138"/>
      <c r="S66" s="893" t="s">
        <v>206</v>
      </c>
      <c r="T66" s="893" t="s">
        <v>207</v>
      </c>
      <c r="U66" s="898" t="s">
        <v>205</v>
      </c>
    </row>
    <row r="67" spans="1:21" s="49" customFormat="1" ht="26.1" customHeight="1">
      <c r="A67" s="147"/>
      <c r="B67" s="70"/>
      <c r="C67" s="148"/>
      <c r="D67" s="71"/>
      <c r="E67" s="922"/>
      <c r="F67" s="72" t="s">
        <v>62</v>
      </c>
      <c r="G67" s="391"/>
      <c r="H67" s="349"/>
      <c r="I67" s="301"/>
      <c r="J67" s="390"/>
      <c r="K67" s="301"/>
      <c r="L67" s="390"/>
      <c r="M67" s="301"/>
      <c r="N67" s="407"/>
      <c r="O67" s="391"/>
      <c r="P67" s="350"/>
      <c r="Q67" s="301"/>
      <c r="R67" s="70"/>
      <c r="S67" s="894"/>
      <c r="T67" s="894"/>
      <c r="U67" s="899"/>
    </row>
    <row r="68" spans="1:21" s="49" customFormat="1" ht="13.5" customHeight="1">
      <c r="A68" s="60" t="s">
        <v>208</v>
      </c>
      <c r="B68" s="61">
        <v>9</v>
      </c>
      <c r="C68" s="62"/>
      <c r="D68" s="63" t="s">
        <v>209</v>
      </c>
      <c r="E68" s="63"/>
      <c r="F68" s="386" t="s">
        <v>210</v>
      </c>
      <c r="G68" s="387" t="s">
        <v>50</v>
      </c>
      <c r="H68" s="64" t="s">
        <v>50</v>
      </c>
      <c r="I68" s="65" t="s">
        <v>57</v>
      </c>
      <c r="J68" s="386" t="s">
        <v>49</v>
      </c>
      <c r="K68" s="65" t="s">
        <v>78</v>
      </c>
      <c r="L68" s="386" t="s">
        <v>49</v>
      </c>
      <c r="M68" s="65" t="s">
        <v>78</v>
      </c>
      <c r="N68" s="386" t="s">
        <v>68</v>
      </c>
      <c r="O68" s="66" t="s">
        <v>68</v>
      </c>
      <c r="P68" s="387" t="s">
        <v>68</v>
      </c>
      <c r="Q68" s="65" t="s">
        <v>39</v>
      </c>
      <c r="R68" s="61"/>
      <c r="S68" s="893" t="s">
        <v>206</v>
      </c>
      <c r="T68" s="906" t="s">
        <v>211</v>
      </c>
      <c r="U68" s="68" t="s">
        <v>43</v>
      </c>
    </row>
    <row r="69" spans="1:21" s="49" customFormat="1" ht="50.25" customHeight="1">
      <c r="A69" s="69"/>
      <c r="B69" s="70"/>
      <c r="C69" s="71"/>
      <c r="D69" s="298"/>
      <c r="E69" s="298"/>
      <c r="F69" s="72" t="s">
        <v>62</v>
      </c>
      <c r="G69" s="391"/>
      <c r="H69" s="349"/>
      <c r="I69" s="301"/>
      <c r="J69" s="390"/>
      <c r="K69" s="301"/>
      <c r="L69" s="390"/>
      <c r="M69" s="301"/>
      <c r="N69" s="73"/>
      <c r="O69" s="74"/>
      <c r="P69" s="391"/>
      <c r="Q69" s="301"/>
      <c r="R69" s="70"/>
      <c r="S69" s="894"/>
      <c r="T69" s="907"/>
      <c r="U69" s="76"/>
    </row>
    <row r="70" spans="1:21" s="49" customFormat="1" ht="13.5" customHeight="1">
      <c r="A70" s="60" t="s">
        <v>212</v>
      </c>
      <c r="B70" s="61">
        <v>9</v>
      </c>
      <c r="C70" s="62"/>
      <c r="D70" s="63" t="s">
        <v>133</v>
      </c>
      <c r="E70" s="63"/>
      <c r="F70" s="386" t="s">
        <v>78</v>
      </c>
      <c r="G70" s="387"/>
      <c r="H70" s="387"/>
      <c r="I70" s="65"/>
      <c r="J70" s="386" t="s">
        <v>69</v>
      </c>
      <c r="K70" s="65" t="s">
        <v>95</v>
      </c>
      <c r="L70" s="386" t="s">
        <v>69</v>
      </c>
      <c r="M70" s="65"/>
      <c r="N70" s="386" t="s">
        <v>77</v>
      </c>
      <c r="O70" s="387"/>
      <c r="P70" s="387" t="s">
        <v>57</v>
      </c>
      <c r="Q70" s="65" t="s">
        <v>58</v>
      </c>
      <c r="R70" s="61"/>
      <c r="S70" s="63"/>
      <c r="T70" s="63" t="s">
        <v>213</v>
      </c>
      <c r="U70" s="68" t="s">
        <v>73</v>
      </c>
    </row>
    <row r="71" spans="1:21" s="49" customFormat="1" ht="26.1" customHeight="1">
      <c r="A71" s="167"/>
      <c r="B71" s="70"/>
      <c r="C71" s="148"/>
      <c r="D71" s="71"/>
      <c r="E71" s="71"/>
      <c r="F71" s="390"/>
      <c r="G71" s="391"/>
      <c r="H71" s="349"/>
      <c r="I71" s="301"/>
      <c r="J71" s="390"/>
      <c r="K71" s="301"/>
      <c r="L71" s="390"/>
      <c r="M71" s="301"/>
      <c r="N71" s="390"/>
      <c r="O71" s="187"/>
      <c r="P71" s="391"/>
      <c r="Q71" s="149" t="s">
        <v>214</v>
      </c>
      <c r="R71" s="70"/>
      <c r="S71" s="75"/>
      <c r="T71" s="71"/>
      <c r="U71" s="76"/>
    </row>
    <row r="72" spans="1:21" s="49" customFormat="1" ht="13.5" customHeight="1">
      <c r="A72" s="409" t="s">
        <v>215</v>
      </c>
      <c r="B72" s="61">
        <v>9</v>
      </c>
      <c r="C72" s="62"/>
      <c r="D72" s="63" t="s">
        <v>66</v>
      </c>
      <c r="E72" s="63" t="s">
        <v>67</v>
      </c>
      <c r="F72" s="386" t="s">
        <v>38</v>
      </c>
      <c r="G72" s="387" t="s">
        <v>49</v>
      </c>
      <c r="H72" s="64" t="s">
        <v>49</v>
      </c>
      <c r="I72" s="65" t="s">
        <v>49</v>
      </c>
      <c r="J72" s="386" t="s">
        <v>50</v>
      </c>
      <c r="K72" s="65"/>
      <c r="L72" s="386" t="s">
        <v>50</v>
      </c>
      <c r="M72" s="65"/>
      <c r="N72" s="386" t="s">
        <v>68</v>
      </c>
      <c r="O72" s="66" t="s">
        <v>84</v>
      </c>
      <c r="P72" s="387"/>
      <c r="Q72" s="65" t="s">
        <v>84</v>
      </c>
      <c r="R72" s="61" t="s">
        <v>85</v>
      </c>
      <c r="S72" s="926" t="s">
        <v>216</v>
      </c>
      <c r="T72" s="63" t="s">
        <v>217</v>
      </c>
      <c r="U72" s="68" t="s">
        <v>43</v>
      </c>
    </row>
    <row r="73" spans="1:21" s="49" customFormat="1" ht="26.1" customHeight="1">
      <c r="A73" s="167"/>
      <c r="B73" s="61"/>
      <c r="C73" s="62"/>
      <c r="D73" s="63"/>
      <c r="E73" s="63" t="s">
        <v>218</v>
      </c>
      <c r="F73" s="348" t="s">
        <v>62</v>
      </c>
      <c r="G73" s="387"/>
      <c r="H73" s="64"/>
      <c r="I73" s="65"/>
      <c r="J73" s="386"/>
      <c r="K73" s="65"/>
      <c r="L73" s="386"/>
      <c r="M73" s="65"/>
      <c r="N73" s="410"/>
      <c r="O73" s="62"/>
      <c r="P73" s="387"/>
      <c r="Q73" s="62"/>
      <c r="R73" s="61"/>
      <c r="S73" s="926"/>
      <c r="T73" s="411"/>
      <c r="U73" s="412" t="s">
        <v>218</v>
      </c>
    </row>
    <row r="74" spans="1:21" s="49" customFormat="1" ht="13.5" customHeight="1">
      <c r="A74" s="137" t="s">
        <v>219</v>
      </c>
      <c r="B74" s="138">
        <v>7</v>
      </c>
      <c r="C74" s="139"/>
      <c r="D74" s="140" t="s">
        <v>76</v>
      </c>
      <c r="E74" s="140" t="s">
        <v>220</v>
      </c>
      <c r="F74" s="142" t="s">
        <v>57</v>
      </c>
      <c r="G74" s="144" t="s">
        <v>57</v>
      </c>
      <c r="H74" s="143" t="s">
        <v>50</v>
      </c>
      <c r="I74" s="141" t="s">
        <v>57</v>
      </c>
      <c r="J74" s="142" t="s">
        <v>95</v>
      </c>
      <c r="K74" s="141"/>
      <c r="L74" s="142" t="s">
        <v>77</v>
      </c>
      <c r="M74" s="141"/>
      <c r="N74" s="142" t="s">
        <v>57</v>
      </c>
      <c r="O74" s="175"/>
      <c r="P74" s="144"/>
      <c r="Q74" s="141"/>
      <c r="R74" s="138" t="s">
        <v>57</v>
      </c>
      <c r="S74" s="920" t="s">
        <v>221</v>
      </c>
      <c r="T74" s="140" t="s">
        <v>222</v>
      </c>
      <c r="U74" s="908" t="s">
        <v>223</v>
      </c>
    </row>
    <row r="75" spans="1:21" s="49" customFormat="1" ht="13.5" customHeight="1">
      <c r="A75" s="147"/>
      <c r="B75" s="70"/>
      <c r="C75" s="148"/>
      <c r="D75" s="71"/>
      <c r="E75" s="71"/>
      <c r="F75" s="390"/>
      <c r="G75" s="391"/>
      <c r="H75" s="349"/>
      <c r="I75" s="301"/>
      <c r="J75" s="390"/>
      <c r="K75" s="301"/>
      <c r="L75" s="390"/>
      <c r="M75" s="301"/>
      <c r="N75" s="390"/>
      <c r="O75" s="187"/>
      <c r="P75" s="391"/>
      <c r="Q75" s="301"/>
      <c r="R75" s="70"/>
      <c r="S75" s="922"/>
      <c r="T75" s="71"/>
      <c r="U75" s="909"/>
    </row>
    <row r="76" spans="1:21" s="49" customFormat="1" ht="13.5" customHeight="1">
      <c r="A76" s="167" t="s">
        <v>224</v>
      </c>
      <c r="B76" s="61">
        <v>21</v>
      </c>
      <c r="C76" s="62"/>
      <c r="D76" s="63" t="s">
        <v>225</v>
      </c>
      <c r="E76" s="63" t="s">
        <v>67</v>
      </c>
      <c r="F76" s="386" t="s">
        <v>38</v>
      </c>
      <c r="G76" s="387" t="s">
        <v>49</v>
      </c>
      <c r="H76" s="64" t="s">
        <v>226</v>
      </c>
      <c r="I76" s="65" t="s">
        <v>84</v>
      </c>
      <c r="J76" s="386" t="s">
        <v>85</v>
      </c>
      <c r="K76" s="65"/>
      <c r="L76" s="386" t="s">
        <v>227</v>
      </c>
      <c r="M76" s="65"/>
      <c r="N76" s="386" t="s">
        <v>228</v>
      </c>
      <c r="O76" s="66" t="s">
        <v>229</v>
      </c>
      <c r="P76" s="387" t="s">
        <v>229</v>
      </c>
      <c r="Q76" s="65"/>
      <c r="R76" s="61" t="s">
        <v>230</v>
      </c>
      <c r="S76" s="906" t="s">
        <v>231</v>
      </c>
      <c r="T76" s="906" t="s">
        <v>232</v>
      </c>
      <c r="U76" s="68" t="s">
        <v>233</v>
      </c>
    </row>
    <row r="77" spans="1:21" s="49" customFormat="1" ht="44.25" customHeight="1">
      <c r="A77" s="147"/>
      <c r="B77" s="70"/>
      <c r="C77" s="148"/>
      <c r="D77" s="413"/>
      <c r="E77" s="71"/>
      <c r="F77" s="390"/>
      <c r="G77" s="391"/>
      <c r="H77" s="349"/>
      <c r="I77" s="301"/>
      <c r="J77" s="390"/>
      <c r="K77" s="301"/>
      <c r="L77" s="390"/>
      <c r="M77" s="301"/>
      <c r="N77" s="390"/>
      <c r="O77" s="187"/>
      <c r="P77" s="391"/>
      <c r="Q77" s="301"/>
      <c r="R77" s="70"/>
      <c r="S77" s="894"/>
      <c r="T77" s="894"/>
      <c r="U77" s="76"/>
    </row>
    <row r="78" spans="1:21" s="49" customFormat="1" ht="13.5" customHeight="1">
      <c r="A78" s="137" t="s">
        <v>234</v>
      </c>
      <c r="B78" s="138">
        <v>17</v>
      </c>
      <c r="C78" s="139"/>
      <c r="D78" s="140" t="s">
        <v>235</v>
      </c>
      <c r="E78" s="140" t="s">
        <v>67</v>
      </c>
      <c r="F78" s="142" t="s">
        <v>95</v>
      </c>
      <c r="G78" s="144" t="s">
        <v>77</v>
      </c>
      <c r="H78" s="143" t="s">
        <v>226</v>
      </c>
      <c r="I78" s="141"/>
      <c r="J78" s="142" t="s">
        <v>69</v>
      </c>
      <c r="K78" s="141"/>
      <c r="L78" s="142" t="s">
        <v>236</v>
      </c>
      <c r="M78" s="141"/>
      <c r="N78" s="142" t="s">
        <v>35</v>
      </c>
      <c r="O78" s="175" t="s">
        <v>34</v>
      </c>
      <c r="P78" s="144"/>
      <c r="Q78" s="141"/>
      <c r="R78" s="138" t="s">
        <v>237</v>
      </c>
      <c r="S78" s="920" t="s">
        <v>238</v>
      </c>
      <c r="T78" s="893" t="s">
        <v>239</v>
      </c>
      <c r="U78" s="146" t="s">
        <v>240</v>
      </c>
    </row>
    <row r="79" spans="1:21" s="49" customFormat="1" ht="27" customHeight="1">
      <c r="A79" s="147"/>
      <c r="B79" s="70"/>
      <c r="C79" s="148"/>
      <c r="D79" s="71" t="s">
        <v>241</v>
      </c>
      <c r="E79" s="71"/>
      <c r="F79" s="390"/>
      <c r="G79" s="391"/>
      <c r="H79" s="349"/>
      <c r="I79" s="301"/>
      <c r="J79" s="390"/>
      <c r="K79" s="301"/>
      <c r="L79" s="390"/>
      <c r="M79" s="301"/>
      <c r="N79" s="390"/>
      <c r="O79" s="187"/>
      <c r="P79" s="391"/>
      <c r="Q79" s="301"/>
      <c r="R79" s="70"/>
      <c r="S79" s="922"/>
      <c r="T79" s="894"/>
      <c r="U79" s="76"/>
    </row>
    <row r="80" spans="1:21" s="49" customFormat="1" ht="13.5" customHeight="1">
      <c r="A80" s="167" t="s">
        <v>242</v>
      </c>
      <c r="B80" s="61">
        <v>7</v>
      </c>
      <c r="C80" s="62"/>
      <c r="D80" s="63" t="s">
        <v>243</v>
      </c>
      <c r="E80" s="63"/>
      <c r="F80" s="142" t="s">
        <v>58</v>
      </c>
      <c r="G80" s="144" t="s">
        <v>68</v>
      </c>
      <c r="H80" s="143" t="s">
        <v>58</v>
      </c>
      <c r="I80" s="141" t="s">
        <v>39</v>
      </c>
      <c r="J80" s="386" t="s">
        <v>95</v>
      </c>
      <c r="K80" s="65" t="s">
        <v>57</v>
      </c>
      <c r="L80" s="386" t="s">
        <v>95</v>
      </c>
      <c r="M80" s="65" t="s">
        <v>57</v>
      </c>
      <c r="N80" s="386" t="s">
        <v>78</v>
      </c>
      <c r="O80" s="66" t="s">
        <v>77</v>
      </c>
      <c r="P80" s="387" t="s">
        <v>77</v>
      </c>
      <c r="Q80" s="65" t="s">
        <v>57</v>
      </c>
      <c r="R80" s="61" t="s">
        <v>58</v>
      </c>
      <c r="S80" s="893" t="s">
        <v>244</v>
      </c>
      <c r="T80" s="63" t="s">
        <v>245</v>
      </c>
      <c r="U80" s="68" t="s">
        <v>246</v>
      </c>
    </row>
    <row r="81" spans="1:21" s="49" customFormat="1" ht="39" customHeight="1">
      <c r="A81" s="167"/>
      <c r="B81" s="61"/>
      <c r="C81" s="62"/>
      <c r="D81" s="63"/>
      <c r="E81" s="63"/>
      <c r="F81" s="390"/>
      <c r="G81" s="391"/>
      <c r="H81" s="349"/>
      <c r="I81" s="301"/>
      <c r="J81" s="386"/>
      <c r="K81" s="65"/>
      <c r="L81" s="386"/>
      <c r="M81" s="65"/>
      <c r="N81" s="386"/>
      <c r="O81" s="66"/>
      <c r="P81" s="387"/>
      <c r="Q81" s="65"/>
      <c r="R81" s="61"/>
      <c r="S81" s="894"/>
      <c r="T81" s="63"/>
      <c r="U81" s="68"/>
    </row>
    <row r="82" spans="1:21" s="49" customFormat="1" ht="13.5" customHeight="1">
      <c r="A82" s="137" t="s">
        <v>247</v>
      </c>
      <c r="B82" s="138">
        <v>10</v>
      </c>
      <c r="C82" s="139"/>
      <c r="D82" s="140" t="s">
        <v>248</v>
      </c>
      <c r="E82" s="140" t="s">
        <v>249</v>
      </c>
      <c r="F82" s="386" t="s">
        <v>38</v>
      </c>
      <c r="G82" s="387" t="s">
        <v>38</v>
      </c>
      <c r="H82" s="64" t="s">
        <v>38</v>
      </c>
      <c r="I82" s="65" t="s">
        <v>162</v>
      </c>
      <c r="J82" s="142" t="s">
        <v>49</v>
      </c>
      <c r="K82" s="141" t="s">
        <v>48</v>
      </c>
      <c r="L82" s="142" t="s">
        <v>50</v>
      </c>
      <c r="M82" s="141" t="s">
        <v>48</v>
      </c>
      <c r="N82" s="142" t="s">
        <v>68</v>
      </c>
      <c r="O82" s="175" t="s">
        <v>84</v>
      </c>
      <c r="P82" s="175" t="s">
        <v>84</v>
      </c>
      <c r="Q82" s="141" t="s">
        <v>162</v>
      </c>
      <c r="R82" s="138" t="s">
        <v>184</v>
      </c>
      <c r="S82" s="297" t="s">
        <v>250</v>
      </c>
      <c r="T82" s="456"/>
      <c r="U82" s="908" t="s">
        <v>251</v>
      </c>
    </row>
    <row r="83" spans="1:21" s="49" customFormat="1" ht="13.5" customHeight="1">
      <c r="A83" s="147"/>
      <c r="B83" s="70"/>
      <c r="C83" s="148"/>
      <c r="D83" s="71"/>
      <c r="E83" s="71"/>
      <c r="F83" s="390"/>
      <c r="G83" s="457"/>
      <c r="H83" s="457"/>
      <c r="I83" s="455"/>
      <c r="J83" s="390"/>
      <c r="K83" s="301"/>
      <c r="L83" s="390"/>
      <c r="M83" s="301"/>
      <c r="N83" s="390"/>
      <c r="O83" s="187"/>
      <c r="P83" s="391"/>
      <c r="Q83" s="301"/>
      <c r="R83" s="70"/>
      <c r="S83" s="458"/>
      <c r="T83" s="71"/>
      <c r="U83" s="909"/>
    </row>
    <row r="84" spans="1:21" s="49" customFormat="1" ht="13.5" customHeight="1">
      <c r="A84" s="215" t="s">
        <v>252</v>
      </c>
      <c r="B84" s="238">
        <v>13</v>
      </c>
      <c r="C84" s="216"/>
      <c r="D84" s="217" t="s">
        <v>66</v>
      </c>
      <c r="E84" s="217"/>
      <c r="F84" s="218" t="s">
        <v>78</v>
      </c>
      <c r="G84" s="219" t="s">
        <v>95</v>
      </c>
      <c r="H84" s="220" t="s">
        <v>128</v>
      </c>
      <c r="I84" s="221" t="s">
        <v>170</v>
      </c>
      <c r="J84" s="218" t="s">
        <v>114</v>
      </c>
      <c r="K84" s="222"/>
      <c r="L84" s="218" t="s">
        <v>40</v>
      </c>
      <c r="M84" s="222"/>
      <c r="N84" s="218" t="s">
        <v>186</v>
      </c>
      <c r="O84" s="219" t="s">
        <v>35</v>
      </c>
      <c r="P84" s="239" t="s">
        <v>35</v>
      </c>
      <c r="Q84" s="222"/>
      <c r="R84" s="238" t="s">
        <v>34</v>
      </c>
      <c r="S84" s="223" t="s">
        <v>253</v>
      </c>
      <c r="T84" s="217"/>
      <c r="U84" s="224" t="s">
        <v>254</v>
      </c>
    </row>
    <row r="85" spans="1:21" s="49" customFormat="1" ht="24" customHeight="1">
      <c r="A85" s="225"/>
      <c r="B85" s="226"/>
      <c r="C85" s="227"/>
      <c r="D85" s="228"/>
      <c r="E85" s="228"/>
      <c r="F85" s="229"/>
      <c r="G85" s="230"/>
      <c r="H85" s="231"/>
      <c r="I85" s="232"/>
      <c r="J85" s="229"/>
      <c r="K85" s="232"/>
      <c r="L85" s="229"/>
      <c r="M85" s="232"/>
      <c r="N85" s="229"/>
      <c r="O85" s="233"/>
      <c r="P85" s="230"/>
      <c r="Q85" s="232"/>
      <c r="R85" s="226"/>
      <c r="S85" s="223"/>
      <c r="T85" s="228"/>
      <c r="U85" s="234" t="s">
        <v>255</v>
      </c>
    </row>
    <row r="86" spans="1:21" s="49" customFormat="1" ht="13.5" customHeight="1">
      <c r="A86" s="414" t="s">
        <v>256</v>
      </c>
      <c r="B86" s="415">
        <v>6</v>
      </c>
      <c r="C86" s="416"/>
      <c r="D86" s="417" t="s">
        <v>66</v>
      </c>
      <c r="E86" s="417" t="s">
        <v>257</v>
      </c>
      <c r="F86" s="418"/>
      <c r="G86" s="419" t="s">
        <v>38</v>
      </c>
      <c r="H86" s="420" t="s">
        <v>38</v>
      </c>
      <c r="I86" s="421"/>
      <c r="J86" s="418" t="s">
        <v>49</v>
      </c>
      <c r="K86" s="421"/>
      <c r="L86" s="418" t="s">
        <v>49</v>
      </c>
      <c r="M86" s="421"/>
      <c r="N86" s="418" t="s">
        <v>50</v>
      </c>
      <c r="O86" s="422"/>
      <c r="P86" s="419"/>
      <c r="Q86" s="421"/>
      <c r="R86" s="415"/>
      <c r="S86" s="923"/>
      <c r="T86" s="417"/>
      <c r="U86" s="423" t="s">
        <v>54</v>
      </c>
    </row>
    <row r="87" spans="1:21" s="49" customFormat="1" ht="13.15" customHeight="1">
      <c r="A87" s="424"/>
      <c r="B87" s="425"/>
      <c r="C87" s="426"/>
      <c r="D87" s="427"/>
      <c r="E87" s="427"/>
      <c r="F87" s="428"/>
      <c r="G87" s="429"/>
      <c r="H87" s="430"/>
      <c r="I87" s="431"/>
      <c r="J87" s="428"/>
      <c r="K87" s="431"/>
      <c r="L87" s="428"/>
      <c r="M87" s="431"/>
      <c r="N87" s="428"/>
      <c r="O87" s="432"/>
      <c r="P87" s="429"/>
      <c r="Q87" s="431"/>
      <c r="R87" s="425"/>
      <c r="S87" s="924"/>
      <c r="T87" s="427"/>
      <c r="U87" s="433"/>
    </row>
    <row r="88" spans="1:21" s="49" customFormat="1" ht="13.5" customHeight="1">
      <c r="A88" s="137" t="s">
        <v>258</v>
      </c>
      <c r="B88" s="138">
        <v>6</v>
      </c>
      <c r="C88" s="139"/>
      <c r="D88" s="140" t="s">
        <v>139</v>
      </c>
      <c r="E88" s="140"/>
      <c r="F88" s="142"/>
      <c r="G88" s="144"/>
      <c r="H88" s="143"/>
      <c r="I88" s="141"/>
      <c r="J88" s="142" t="s">
        <v>48</v>
      </c>
      <c r="K88" s="141" t="s">
        <v>38</v>
      </c>
      <c r="L88" s="142" t="s">
        <v>48</v>
      </c>
      <c r="M88" s="141"/>
      <c r="N88" s="142" t="s">
        <v>49</v>
      </c>
      <c r="O88" s="175" t="s">
        <v>57</v>
      </c>
      <c r="P88" s="144" t="s">
        <v>50</v>
      </c>
      <c r="Q88" s="141" t="s">
        <v>259</v>
      </c>
      <c r="R88" s="138"/>
      <c r="S88" s="920"/>
      <c r="T88" s="140"/>
      <c r="U88" s="146" t="s">
        <v>54</v>
      </c>
    </row>
    <row r="89" spans="1:21" s="49" customFormat="1" ht="13.5" customHeight="1">
      <c r="A89" s="147"/>
      <c r="B89" s="70"/>
      <c r="C89" s="148"/>
      <c r="D89" s="71"/>
      <c r="E89" s="71"/>
      <c r="F89" s="390"/>
      <c r="G89" s="391"/>
      <c r="H89" s="349"/>
      <c r="I89" s="301"/>
      <c r="J89" s="390"/>
      <c r="K89" s="301"/>
      <c r="L89" s="390"/>
      <c r="M89" s="301"/>
      <c r="N89" s="390"/>
      <c r="O89" s="187"/>
      <c r="P89" s="391"/>
      <c r="Q89" s="301"/>
      <c r="R89" s="70"/>
      <c r="S89" s="925"/>
      <c r="T89" s="71"/>
      <c r="U89" s="76"/>
    </row>
    <row r="90" spans="1:21" s="49" customFormat="1" ht="13.5" customHeight="1">
      <c r="A90" s="137" t="s">
        <v>260</v>
      </c>
      <c r="B90" s="138">
        <v>5</v>
      </c>
      <c r="C90" s="139"/>
      <c r="D90" s="140" t="s">
        <v>139</v>
      </c>
      <c r="E90" s="140"/>
      <c r="F90" s="142"/>
      <c r="G90" s="144"/>
      <c r="H90" s="143"/>
      <c r="I90" s="141"/>
      <c r="J90" s="142" t="s">
        <v>49</v>
      </c>
      <c r="K90" s="141"/>
      <c r="L90" s="142" t="s">
        <v>49</v>
      </c>
      <c r="M90" s="141"/>
      <c r="N90" s="142" t="s">
        <v>48</v>
      </c>
      <c r="O90" s="175" t="s">
        <v>95</v>
      </c>
      <c r="P90" s="144" t="s">
        <v>38</v>
      </c>
      <c r="Q90" s="389"/>
      <c r="R90" s="138"/>
      <c r="S90" s="186"/>
      <c r="T90" s="140"/>
      <c r="U90" s="146" t="s">
        <v>246</v>
      </c>
    </row>
    <row r="91" spans="1:21" s="49" customFormat="1" ht="13.5" customHeight="1">
      <c r="A91" s="147"/>
      <c r="B91" s="70"/>
      <c r="C91" s="148"/>
      <c r="D91" s="71"/>
      <c r="E91" s="71"/>
      <c r="F91" s="390"/>
      <c r="G91" s="391"/>
      <c r="H91" s="349"/>
      <c r="I91" s="301"/>
      <c r="J91" s="390"/>
      <c r="K91" s="301"/>
      <c r="L91" s="390"/>
      <c r="M91" s="301"/>
      <c r="N91" s="390"/>
      <c r="O91" s="187"/>
      <c r="P91" s="391"/>
      <c r="Q91" s="301"/>
      <c r="R91" s="70"/>
      <c r="S91" s="75"/>
      <c r="T91" s="71"/>
      <c r="U91" s="76"/>
    </row>
    <row r="92" spans="1:21" s="49" customFormat="1" ht="13.5" customHeight="1">
      <c r="A92" s="137" t="s">
        <v>261</v>
      </c>
      <c r="B92" s="138">
        <v>5</v>
      </c>
      <c r="C92" s="139"/>
      <c r="D92" s="140" t="s">
        <v>133</v>
      </c>
      <c r="E92" s="140"/>
      <c r="F92" s="142"/>
      <c r="G92" s="144"/>
      <c r="H92" s="143"/>
      <c r="I92" s="141"/>
      <c r="J92" s="142" t="s">
        <v>77</v>
      </c>
      <c r="K92" s="141"/>
      <c r="L92" s="142" t="s">
        <v>77</v>
      </c>
      <c r="M92" s="141"/>
      <c r="N92" s="142" t="s">
        <v>78</v>
      </c>
      <c r="O92" s="175" t="s">
        <v>95</v>
      </c>
      <c r="P92" s="144"/>
      <c r="Q92" s="141"/>
      <c r="R92" s="138"/>
      <c r="S92" s="920"/>
      <c r="T92" s="140"/>
      <c r="U92" s="146" t="s">
        <v>246</v>
      </c>
    </row>
    <row r="93" spans="1:21" s="49" customFormat="1" ht="13.5" customHeight="1" thickBot="1">
      <c r="A93" s="434"/>
      <c r="B93" s="435"/>
      <c r="C93" s="436"/>
      <c r="D93" s="437"/>
      <c r="E93" s="437"/>
      <c r="F93" s="438"/>
      <c r="G93" s="439"/>
      <c r="H93" s="440"/>
      <c r="I93" s="441"/>
      <c r="J93" s="438"/>
      <c r="K93" s="441"/>
      <c r="L93" s="438"/>
      <c r="M93" s="441"/>
      <c r="N93" s="438"/>
      <c r="O93" s="442"/>
      <c r="P93" s="439"/>
      <c r="Q93" s="441"/>
      <c r="R93" s="435"/>
      <c r="S93" s="921"/>
      <c r="T93" s="437"/>
      <c r="U93" s="443"/>
    </row>
    <row r="94" spans="1:21" s="47" customFormat="1" ht="13.5" customHeight="1"/>
    <row r="95" spans="1:21" s="47" customFormat="1" ht="15.95" customHeight="1"/>
    <row r="96" spans="1:21" s="47" customFormat="1" ht="15.95" customHeight="1"/>
    <row r="97" spans="1:21" s="47" customFormat="1" ht="15.95" customHeight="1"/>
    <row r="98" spans="1:21" s="47" customFormat="1" ht="15.95" customHeight="1"/>
    <row r="99" spans="1:21" s="47" customFormat="1" ht="15.95" customHeight="1"/>
    <row r="100" spans="1:21" s="47" customFormat="1" ht="15.95" customHeight="1"/>
    <row r="101" spans="1:21" s="47" customFormat="1" ht="15.95" customHeight="1"/>
    <row r="102" spans="1:21" s="47" customFormat="1" ht="15.95" customHeight="1"/>
    <row r="103" spans="1:21" ht="15.95" customHeight="1">
      <c r="A103" s="47"/>
      <c r="B103" s="47"/>
      <c r="C103" s="47"/>
      <c r="D103" s="47"/>
      <c r="E103" s="47"/>
      <c r="F103" s="47"/>
      <c r="G103" s="47"/>
      <c r="H103" s="47"/>
      <c r="I103" s="47"/>
      <c r="J103" s="47"/>
      <c r="K103" s="47"/>
      <c r="L103" s="47"/>
      <c r="M103" s="47"/>
      <c r="N103" s="47"/>
      <c r="O103" s="47"/>
      <c r="P103" s="47"/>
      <c r="Q103" s="47"/>
      <c r="R103" s="47"/>
      <c r="S103" s="47"/>
      <c r="T103" s="47"/>
      <c r="U103" s="47"/>
    </row>
    <row r="104" spans="1:21" ht="15.95" customHeight="1">
      <c r="A104" s="47"/>
      <c r="B104" s="47"/>
      <c r="C104" s="47"/>
      <c r="D104" s="47"/>
      <c r="E104" s="47"/>
      <c r="F104" s="47"/>
      <c r="G104" s="47"/>
      <c r="H104" s="47"/>
      <c r="I104" s="47"/>
      <c r="J104" s="47"/>
      <c r="K104" s="47"/>
      <c r="L104" s="47"/>
      <c r="M104" s="47"/>
      <c r="N104" s="47"/>
      <c r="O104" s="47"/>
      <c r="P104" s="47"/>
      <c r="Q104" s="47"/>
      <c r="R104" s="47"/>
      <c r="S104" s="47"/>
      <c r="T104" s="47"/>
      <c r="U104" s="47"/>
    </row>
    <row r="105" spans="1:21" ht="15.95" customHeight="1">
      <c r="A105" s="47"/>
      <c r="B105" s="47"/>
      <c r="C105" s="47"/>
      <c r="D105" s="47"/>
      <c r="E105" s="47"/>
      <c r="F105" s="47"/>
      <c r="G105" s="47"/>
      <c r="H105" s="47"/>
      <c r="I105" s="47"/>
      <c r="J105" s="47"/>
      <c r="K105" s="47"/>
      <c r="L105" s="47"/>
      <c r="M105" s="47"/>
      <c r="N105" s="47"/>
      <c r="O105" s="47"/>
      <c r="P105" s="47"/>
      <c r="Q105" s="47"/>
      <c r="R105" s="47"/>
      <c r="S105" s="47"/>
      <c r="T105" s="47"/>
      <c r="U105" s="47"/>
    </row>
    <row r="106" spans="1:21" ht="15.95" customHeight="1"/>
  </sheetData>
  <mergeCells count="68">
    <mergeCell ref="T9:T10"/>
    <mergeCell ref="F3:S3"/>
    <mergeCell ref="F4:I4"/>
    <mergeCell ref="J4:K4"/>
    <mergeCell ref="L4:M4"/>
    <mergeCell ref="N4:Q4"/>
    <mergeCell ref="S4:S6"/>
    <mergeCell ref="T7:T8"/>
    <mergeCell ref="S7:S8"/>
    <mergeCell ref="S9:S10"/>
    <mergeCell ref="E11:E12"/>
    <mergeCell ref="G12:I12"/>
    <mergeCell ref="S15:S16"/>
    <mergeCell ref="S48:S49"/>
    <mergeCell ref="E32:E33"/>
    <mergeCell ref="F38:F39"/>
    <mergeCell ref="G38:G39"/>
    <mergeCell ref="I38:I39"/>
    <mergeCell ref="E23:E24"/>
    <mergeCell ref="S46:S47"/>
    <mergeCell ref="S13:S14"/>
    <mergeCell ref="S19:S20"/>
    <mergeCell ref="S30:S31"/>
    <mergeCell ref="S92:S93"/>
    <mergeCell ref="S74:S75"/>
    <mergeCell ref="S86:S87"/>
    <mergeCell ref="S88:S89"/>
    <mergeCell ref="E58:E59"/>
    <mergeCell ref="S66:S67"/>
    <mergeCell ref="S78:S79"/>
    <mergeCell ref="S72:S73"/>
    <mergeCell ref="S76:S77"/>
    <mergeCell ref="S68:S69"/>
    <mergeCell ref="E66:E67"/>
    <mergeCell ref="S80:S81"/>
    <mergeCell ref="U15:U16"/>
    <mergeCell ref="U34:U35"/>
    <mergeCell ref="T19:T20"/>
    <mergeCell ref="T32:T33"/>
    <mergeCell ref="T25:T26"/>
    <mergeCell ref="T30:T31"/>
    <mergeCell ref="T11:T12"/>
    <mergeCell ref="T38:T39"/>
    <mergeCell ref="F63:I63"/>
    <mergeCell ref="S56:S57"/>
    <mergeCell ref="S17:S18"/>
    <mergeCell ref="T13:T14"/>
    <mergeCell ref="T64:T65"/>
    <mergeCell ref="U40:U41"/>
    <mergeCell ref="T46:T47"/>
    <mergeCell ref="T68:T69"/>
    <mergeCell ref="U82:U83"/>
    <mergeCell ref="T66:T67"/>
    <mergeCell ref="U66:U67"/>
    <mergeCell ref="U74:U75"/>
    <mergeCell ref="T78:T79"/>
    <mergeCell ref="T76:T77"/>
    <mergeCell ref="U44:U45"/>
    <mergeCell ref="U42:U43"/>
    <mergeCell ref="D50:D51"/>
    <mergeCell ref="S50:S51"/>
    <mergeCell ref="T56:T57"/>
    <mergeCell ref="U27:U29"/>
    <mergeCell ref="T48:T49"/>
    <mergeCell ref="U52:U53"/>
    <mergeCell ref="D32:D33"/>
    <mergeCell ref="I34:I35"/>
    <mergeCell ref="E50:E51"/>
  </mergeCells>
  <phoneticPr fontId="3"/>
  <printOptions horizontalCentered="1"/>
  <pageMargins left="0.7" right="0.7" top="0.75" bottom="0.75" header="0.3" footer="0.3"/>
  <pageSetup paperSize="9" scale="82" fitToHeight="0" orientation="landscape" r:id="rId1"/>
  <headerFooter alignWithMargins="0"/>
  <rowBreaks count="2" manualBreakCount="2">
    <brk id="33" max="20" man="1"/>
    <brk id="63"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13"/>
  <sheetViews>
    <sheetView showGridLines="0" view="pageBreakPreview" zoomScaleNormal="100" zoomScaleSheetLayoutView="100" workbookViewId="0">
      <pane ySplit="6" topLeftCell="A7" activePane="bottomLeft" state="frozen"/>
      <selection activeCell="V2" sqref="A1:V35"/>
      <selection pane="bottomLeft" activeCell="O10" sqref="O10"/>
    </sheetView>
  </sheetViews>
  <sheetFormatPr defaultColWidth="9" defaultRowHeight="11.25"/>
  <cols>
    <col min="1" max="1" width="12.125" style="81" customWidth="1"/>
    <col min="2" max="2" width="5.875" style="81" customWidth="1"/>
    <col min="3" max="3" width="9.625" style="296" customWidth="1"/>
    <col min="4" max="4" width="23.5" style="81" customWidth="1"/>
    <col min="5" max="5" width="12.625" style="81" customWidth="1"/>
    <col min="6" max="13" width="5.125" style="81" customWidth="1"/>
    <col min="14" max="15" width="9" style="81"/>
    <col min="16" max="16" width="8.875" style="81" customWidth="1"/>
    <col min="17" max="17" width="9" style="81" customWidth="1"/>
    <col min="18" max="16384" width="9" style="81"/>
  </cols>
  <sheetData>
    <row r="1" spans="1:13" ht="13.5" customHeight="1">
      <c r="A1" s="240" t="s">
        <v>262</v>
      </c>
      <c r="B1" s="240"/>
      <c r="C1" s="241"/>
      <c r="D1" s="470"/>
    </row>
    <row r="2" spans="1:13" ht="13.5" customHeight="1" thickBot="1">
      <c r="A2" s="240"/>
      <c r="B2" s="240"/>
      <c r="C2" s="241"/>
      <c r="J2" s="945" t="s">
        <v>504</v>
      </c>
      <c r="K2" s="945"/>
      <c r="L2" s="945"/>
      <c r="M2" s="945"/>
    </row>
    <row r="3" spans="1:13" ht="12.95" customHeight="1">
      <c r="A3" s="949" t="s">
        <v>3</v>
      </c>
      <c r="B3" s="952" t="s">
        <v>263</v>
      </c>
      <c r="C3" s="953"/>
      <c r="D3" s="954"/>
      <c r="E3" s="242"/>
      <c r="F3" s="243" t="s">
        <v>264</v>
      </c>
      <c r="G3" s="244"/>
      <c r="H3" s="244"/>
      <c r="I3" s="245"/>
      <c r="J3" s="244" t="s">
        <v>265</v>
      </c>
      <c r="K3" s="244"/>
      <c r="L3" s="244"/>
      <c r="M3" s="246"/>
    </row>
    <row r="4" spans="1:13" ht="12.95" customHeight="1">
      <c r="A4" s="950"/>
      <c r="B4" s="955"/>
      <c r="C4" s="956"/>
      <c r="D4" s="957"/>
      <c r="E4" s="180" t="s">
        <v>266</v>
      </c>
      <c r="F4" s="946" t="s">
        <v>267</v>
      </c>
      <c r="G4" s="247" t="s">
        <v>268</v>
      </c>
      <c r="H4" s="190" t="s">
        <v>269</v>
      </c>
      <c r="I4" s="247" t="s">
        <v>270</v>
      </c>
      <c r="J4" s="247" t="s">
        <v>271</v>
      </c>
      <c r="K4" s="190" t="s">
        <v>272</v>
      </c>
      <c r="L4" s="247" t="s">
        <v>273</v>
      </c>
      <c r="M4" s="248" t="s">
        <v>270</v>
      </c>
    </row>
    <row r="5" spans="1:13" ht="12.95" customHeight="1">
      <c r="A5" s="950"/>
      <c r="B5" s="955"/>
      <c r="C5" s="956"/>
      <c r="D5" s="957"/>
      <c r="E5" s="180" t="s">
        <v>274</v>
      </c>
      <c r="F5" s="947"/>
      <c r="G5" s="249"/>
      <c r="H5" s="180"/>
      <c r="I5" s="249" t="s">
        <v>275</v>
      </c>
      <c r="J5" s="249"/>
      <c r="K5" s="180"/>
      <c r="L5" s="249"/>
      <c r="M5" s="250" t="s">
        <v>275</v>
      </c>
    </row>
    <row r="6" spans="1:13" ht="12.95" customHeight="1" thickBot="1">
      <c r="A6" s="951"/>
      <c r="B6" s="958"/>
      <c r="C6" s="959"/>
      <c r="D6" s="960"/>
      <c r="E6" s="251"/>
      <c r="F6" s="948"/>
      <c r="G6" s="252" t="s">
        <v>276</v>
      </c>
      <c r="H6" s="251" t="s">
        <v>277</v>
      </c>
      <c r="I6" s="252" t="s">
        <v>278</v>
      </c>
      <c r="J6" s="252" t="s">
        <v>279</v>
      </c>
      <c r="K6" s="251" t="s">
        <v>280</v>
      </c>
      <c r="L6" s="252" t="s">
        <v>281</v>
      </c>
      <c r="M6" s="253" t="s">
        <v>278</v>
      </c>
    </row>
    <row r="7" spans="1:13" ht="12.75" customHeight="1">
      <c r="A7" s="50" t="s">
        <v>32</v>
      </c>
      <c r="B7" s="961" t="s">
        <v>282</v>
      </c>
      <c r="C7" s="468" t="s">
        <v>283</v>
      </c>
      <c r="D7" s="1"/>
      <c r="E7" s="2" t="s">
        <v>284</v>
      </c>
      <c r="F7" s="3"/>
      <c r="G7" s="307" t="s">
        <v>112</v>
      </c>
      <c r="H7" s="2"/>
      <c r="I7" s="307"/>
      <c r="J7" s="307" t="s">
        <v>112</v>
      </c>
      <c r="K7" s="288"/>
      <c r="L7" s="307"/>
      <c r="M7" s="4"/>
    </row>
    <row r="8" spans="1:13" ht="12.75" customHeight="1">
      <c r="A8" s="5"/>
      <c r="B8" s="962"/>
      <c r="C8" s="469" t="s">
        <v>8</v>
      </c>
      <c r="D8" s="471" t="s">
        <v>285</v>
      </c>
      <c r="E8" s="6" t="s">
        <v>286</v>
      </c>
      <c r="F8" s="7"/>
      <c r="G8" s="7" t="s">
        <v>112</v>
      </c>
      <c r="H8" s="7"/>
      <c r="I8" s="7"/>
      <c r="J8" s="7" t="s">
        <v>112</v>
      </c>
      <c r="K8" s="8" t="s">
        <v>287</v>
      </c>
      <c r="L8" s="7"/>
      <c r="M8" s="9"/>
    </row>
    <row r="9" spans="1:13" ht="45">
      <c r="A9" s="5"/>
      <c r="B9" s="962"/>
      <c r="C9" s="10"/>
      <c r="D9" s="472" t="s">
        <v>288</v>
      </c>
      <c r="E9" s="8" t="s">
        <v>289</v>
      </c>
      <c r="F9" s="11"/>
      <c r="G9" s="12" t="s">
        <v>112</v>
      </c>
      <c r="H9" s="8"/>
      <c r="I9" s="12"/>
      <c r="J9" s="12" t="s">
        <v>112</v>
      </c>
      <c r="K9" s="8" t="s">
        <v>287</v>
      </c>
      <c r="L9" s="12"/>
      <c r="M9" s="13"/>
    </row>
    <row r="10" spans="1:13" ht="12.75" customHeight="1">
      <c r="A10" s="5"/>
      <c r="B10" s="962"/>
      <c r="C10" s="14"/>
      <c r="D10" s="15" t="s">
        <v>290</v>
      </c>
      <c r="E10" s="8" t="s">
        <v>289</v>
      </c>
      <c r="F10" s="11"/>
      <c r="G10" s="12" t="s">
        <v>112</v>
      </c>
      <c r="H10" s="8"/>
      <c r="I10" s="12"/>
      <c r="J10" s="12" t="s">
        <v>112</v>
      </c>
      <c r="K10" s="8" t="s">
        <v>287</v>
      </c>
      <c r="L10" s="12"/>
      <c r="M10" s="13"/>
    </row>
    <row r="11" spans="1:13" ht="12.75" customHeight="1">
      <c r="A11" s="5"/>
      <c r="B11" s="962"/>
      <c r="C11" s="964" t="s">
        <v>291</v>
      </c>
      <c r="D11" s="965"/>
      <c r="E11" s="8" t="s">
        <v>292</v>
      </c>
      <c r="F11" s="16"/>
      <c r="G11" s="21"/>
      <c r="H11" s="17"/>
      <c r="I11" s="7" t="s">
        <v>287</v>
      </c>
      <c r="J11" s="7" t="s">
        <v>112</v>
      </c>
      <c r="K11" s="19"/>
      <c r="L11" s="7"/>
      <c r="M11" s="18"/>
    </row>
    <row r="12" spans="1:13" ht="12.75" customHeight="1">
      <c r="A12" s="5"/>
      <c r="B12" s="963"/>
      <c r="C12" s="473" t="s">
        <v>10</v>
      </c>
      <c r="D12" s="20"/>
      <c r="E12" s="17" t="s">
        <v>293</v>
      </c>
      <c r="F12" s="16"/>
      <c r="G12" s="7" t="s">
        <v>112</v>
      </c>
      <c r="H12" s="17"/>
      <c r="I12" s="7"/>
      <c r="J12" s="7"/>
      <c r="K12" s="17" t="s">
        <v>112</v>
      </c>
      <c r="L12" s="21"/>
      <c r="M12" s="18"/>
    </row>
    <row r="13" spans="1:13" ht="12.75" customHeight="1" thickBot="1">
      <c r="A13" s="182"/>
      <c r="B13" s="90" t="s">
        <v>294</v>
      </c>
      <c r="C13" s="474" t="s">
        <v>5</v>
      </c>
      <c r="D13" s="91"/>
      <c r="E13" s="92" t="s">
        <v>293</v>
      </c>
      <c r="F13" s="93"/>
      <c r="G13" s="94" t="s">
        <v>112</v>
      </c>
      <c r="H13" s="92"/>
      <c r="I13" s="94"/>
      <c r="J13" s="94" t="s">
        <v>112</v>
      </c>
      <c r="K13" s="92"/>
      <c r="L13" s="94" t="s">
        <v>112</v>
      </c>
      <c r="M13" s="95"/>
    </row>
    <row r="14" spans="1:13" ht="12.75" customHeight="1">
      <c r="A14" s="582" t="s">
        <v>46</v>
      </c>
      <c r="B14" s="966" t="s">
        <v>282</v>
      </c>
      <c r="C14" s="475" t="s">
        <v>295</v>
      </c>
      <c r="D14" s="476"/>
      <c r="E14" s="77" t="s">
        <v>284</v>
      </c>
      <c r="F14" s="77"/>
      <c r="G14" s="315"/>
      <c r="H14" s="78" t="s">
        <v>112</v>
      </c>
      <c r="I14" s="315"/>
      <c r="J14" s="79"/>
      <c r="K14" s="78" t="s">
        <v>112</v>
      </c>
      <c r="L14" s="315"/>
      <c r="M14" s="80"/>
    </row>
    <row r="15" spans="1:13" ht="12.75" customHeight="1">
      <c r="A15" s="583"/>
      <c r="B15" s="967"/>
      <c r="C15" s="477" t="s">
        <v>8</v>
      </c>
      <c r="D15" s="478" t="s">
        <v>296</v>
      </c>
      <c r="E15" s="83" t="s">
        <v>297</v>
      </c>
      <c r="F15" s="82"/>
      <c r="G15" s="304"/>
      <c r="H15" s="83" t="s">
        <v>112</v>
      </c>
      <c r="I15" s="304"/>
      <c r="J15" s="304"/>
      <c r="K15" s="83" t="s">
        <v>112</v>
      </c>
      <c r="L15" s="304"/>
      <c r="M15" s="84"/>
    </row>
    <row r="16" spans="1:13" ht="12.75" customHeight="1">
      <c r="A16" s="583"/>
      <c r="B16" s="967"/>
      <c r="C16" s="477"/>
      <c r="D16" s="479" t="s">
        <v>298</v>
      </c>
      <c r="E16" s="86" t="s">
        <v>299</v>
      </c>
      <c r="F16" s="85"/>
      <c r="G16" s="316"/>
      <c r="H16" s="86" t="s">
        <v>112</v>
      </c>
      <c r="I16" s="316"/>
      <c r="J16" s="316"/>
      <c r="K16" s="86" t="s">
        <v>112</v>
      </c>
      <c r="L16" s="316"/>
      <c r="M16" s="87"/>
    </row>
    <row r="17" spans="1:13" ht="12.75" customHeight="1">
      <c r="A17" s="583"/>
      <c r="B17" s="967"/>
      <c r="C17" s="477"/>
      <c r="D17" s="479" t="s">
        <v>300</v>
      </c>
      <c r="E17" s="86" t="s">
        <v>301</v>
      </c>
      <c r="F17" s="85"/>
      <c r="G17" s="316"/>
      <c r="H17" s="86" t="s">
        <v>112</v>
      </c>
      <c r="I17" s="316"/>
      <c r="J17" s="316"/>
      <c r="K17" s="86" t="s">
        <v>112</v>
      </c>
      <c r="L17" s="316"/>
      <c r="M17" s="87"/>
    </row>
    <row r="18" spans="1:13" ht="12.75" customHeight="1">
      <c r="A18" s="583"/>
      <c r="B18" s="967"/>
      <c r="C18" s="955"/>
      <c r="D18" s="283" t="s">
        <v>302</v>
      </c>
      <c r="E18" s="86" t="s">
        <v>289</v>
      </c>
      <c r="F18" s="85"/>
      <c r="G18" s="316"/>
      <c r="H18" s="86" t="s">
        <v>112</v>
      </c>
      <c r="I18" s="316"/>
      <c r="J18" s="316"/>
      <c r="K18" s="86" t="s">
        <v>112</v>
      </c>
      <c r="L18" s="316"/>
      <c r="M18" s="87"/>
    </row>
    <row r="19" spans="1:13" ht="12.75" customHeight="1">
      <c r="A19" s="583"/>
      <c r="B19" s="967"/>
      <c r="C19" s="955"/>
      <c r="D19" s="283" t="s">
        <v>303</v>
      </c>
      <c r="E19" s="83" t="s">
        <v>293</v>
      </c>
      <c r="F19" s="82"/>
      <c r="G19" s="304"/>
      <c r="H19" s="83"/>
      <c r="I19" s="304" t="s">
        <v>287</v>
      </c>
      <c r="J19" s="304" t="s">
        <v>112</v>
      </c>
      <c r="K19" s="83"/>
      <c r="L19" s="304"/>
      <c r="M19" s="136"/>
    </row>
    <row r="20" spans="1:13" ht="12.75" customHeight="1">
      <c r="A20" s="583"/>
      <c r="B20" s="967"/>
      <c r="C20" s="461"/>
      <c r="D20" s="283" t="s">
        <v>304</v>
      </c>
      <c r="E20" s="83" t="s">
        <v>293</v>
      </c>
      <c r="F20" s="82"/>
      <c r="G20" s="304"/>
      <c r="H20" s="83"/>
      <c r="I20" s="304" t="s">
        <v>287</v>
      </c>
      <c r="J20" s="304" t="s">
        <v>112</v>
      </c>
      <c r="K20" s="83"/>
      <c r="L20" s="304"/>
      <c r="M20" s="84"/>
    </row>
    <row r="21" spans="1:13" ht="12.75" customHeight="1">
      <c r="A21" s="583"/>
      <c r="B21" s="967"/>
      <c r="C21" s="969" t="s">
        <v>305</v>
      </c>
      <c r="D21" s="970"/>
      <c r="E21" s="83" t="s">
        <v>293</v>
      </c>
      <c r="F21" s="82"/>
      <c r="G21" s="304"/>
      <c r="H21" s="83"/>
      <c r="I21" s="304" t="s">
        <v>287</v>
      </c>
      <c r="J21" s="304" t="s">
        <v>112</v>
      </c>
      <c r="K21" s="83" t="s">
        <v>112</v>
      </c>
      <c r="L21" s="304"/>
      <c r="M21" s="84"/>
    </row>
    <row r="22" spans="1:13" ht="12.75" customHeight="1">
      <c r="A22" s="583"/>
      <c r="B22" s="968"/>
      <c r="C22" s="480" t="s">
        <v>10</v>
      </c>
      <c r="D22" s="481"/>
      <c r="E22" s="83" t="s">
        <v>293</v>
      </c>
      <c r="F22" s="82"/>
      <c r="G22" s="304"/>
      <c r="H22" s="83" t="s">
        <v>112</v>
      </c>
      <c r="I22" s="304"/>
      <c r="J22" s="304" t="s">
        <v>112</v>
      </c>
      <c r="K22" s="83" t="s">
        <v>112</v>
      </c>
      <c r="L22" s="304"/>
      <c r="M22" s="84"/>
    </row>
    <row r="23" spans="1:13" ht="12.75" customHeight="1" thickBot="1">
      <c r="A23" s="583"/>
      <c r="B23" s="310" t="s">
        <v>294</v>
      </c>
      <c r="C23" s="482" t="s">
        <v>6</v>
      </c>
      <c r="D23" s="483"/>
      <c r="E23" s="566" t="s">
        <v>306</v>
      </c>
      <c r="F23" s="96"/>
      <c r="G23" s="97"/>
      <c r="H23" s="98" t="s">
        <v>112</v>
      </c>
      <c r="I23" s="97"/>
      <c r="J23" s="97"/>
      <c r="K23" s="98" t="s">
        <v>112</v>
      </c>
      <c r="L23" s="97" t="s">
        <v>112</v>
      </c>
      <c r="M23" s="99"/>
    </row>
    <row r="24" spans="1:13" ht="12.75" customHeight="1">
      <c r="A24" s="582" t="s">
        <v>55</v>
      </c>
      <c r="B24" s="966" t="s">
        <v>282</v>
      </c>
      <c r="C24" s="484" t="s">
        <v>283</v>
      </c>
      <c r="D24" s="485"/>
      <c r="E24" s="464" t="s">
        <v>284</v>
      </c>
      <c r="F24" s="317" t="s">
        <v>287</v>
      </c>
      <c r="G24" s="302"/>
      <c r="H24" s="319"/>
      <c r="I24" s="302"/>
      <c r="J24" s="302" t="s">
        <v>287</v>
      </c>
      <c r="K24" s="319" t="s">
        <v>287</v>
      </c>
      <c r="L24" s="302"/>
      <c r="M24" s="178"/>
    </row>
    <row r="25" spans="1:13" ht="12.75" customHeight="1">
      <c r="A25" s="583"/>
      <c r="B25" s="967"/>
      <c r="C25" s="971" t="s">
        <v>7</v>
      </c>
      <c r="D25" s="481" t="s">
        <v>307</v>
      </c>
      <c r="E25" s="86" t="s">
        <v>308</v>
      </c>
      <c r="F25" s="85"/>
      <c r="G25" s="316"/>
      <c r="H25" s="86"/>
      <c r="I25" s="316" t="s">
        <v>287</v>
      </c>
      <c r="J25" s="316" t="s">
        <v>287</v>
      </c>
      <c r="K25" s="86"/>
      <c r="L25" s="316"/>
      <c r="M25" s="87"/>
    </row>
    <row r="26" spans="1:13" ht="12.75" customHeight="1">
      <c r="A26" s="583"/>
      <c r="B26" s="967"/>
      <c r="C26" s="972"/>
      <c r="D26" s="481" t="s">
        <v>309</v>
      </c>
      <c r="E26" s="567" t="s">
        <v>308</v>
      </c>
      <c r="F26" s="188"/>
      <c r="G26" s="311"/>
      <c r="H26" s="181"/>
      <c r="I26" s="316" t="s">
        <v>287</v>
      </c>
      <c r="J26" s="316" t="s">
        <v>287</v>
      </c>
      <c r="K26" s="181"/>
      <c r="L26" s="311"/>
      <c r="M26" s="189"/>
    </row>
    <row r="27" spans="1:13" ht="12.75" customHeight="1">
      <c r="A27" s="583"/>
      <c r="B27" s="967"/>
      <c r="C27" s="486" t="s">
        <v>8</v>
      </c>
      <c r="D27" s="479" t="s">
        <v>310</v>
      </c>
      <c r="E27" s="290" t="s">
        <v>293</v>
      </c>
      <c r="F27" s="85"/>
      <c r="G27" s="316"/>
      <c r="H27" s="86"/>
      <c r="I27" s="316" t="s">
        <v>112</v>
      </c>
      <c r="J27" s="316"/>
      <c r="K27" s="86" t="s">
        <v>112</v>
      </c>
      <c r="L27" s="316"/>
      <c r="M27" s="254"/>
    </row>
    <row r="28" spans="1:13" ht="12.75" customHeight="1">
      <c r="A28" s="583"/>
      <c r="B28" s="967"/>
      <c r="C28" s="486"/>
      <c r="D28" s="283" t="s">
        <v>302</v>
      </c>
      <c r="E28" s="291" t="s">
        <v>311</v>
      </c>
      <c r="F28" s="82" t="s">
        <v>112</v>
      </c>
      <c r="G28" s="304"/>
      <c r="H28" s="83"/>
      <c r="I28" s="304"/>
      <c r="J28" s="304" t="s">
        <v>112</v>
      </c>
      <c r="K28" s="83" t="s">
        <v>112</v>
      </c>
      <c r="L28" s="304"/>
      <c r="M28" s="84"/>
    </row>
    <row r="29" spans="1:13" ht="12.75" customHeight="1">
      <c r="A29" s="583"/>
      <c r="B29" s="967"/>
      <c r="C29" s="477"/>
      <c r="D29" s="255" t="s">
        <v>312</v>
      </c>
      <c r="E29" s="291" t="s">
        <v>311</v>
      </c>
      <c r="F29" s="82" t="s">
        <v>112</v>
      </c>
      <c r="G29" s="304"/>
      <c r="H29" s="83"/>
      <c r="I29" s="316"/>
      <c r="J29" s="304" t="s">
        <v>112</v>
      </c>
      <c r="K29" s="83" t="s">
        <v>112</v>
      </c>
      <c r="L29" s="304"/>
      <c r="M29" s="84"/>
    </row>
    <row r="30" spans="1:13" ht="12.75" customHeight="1">
      <c r="A30" s="583"/>
      <c r="B30" s="967"/>
      <c r="C30" s="487"/>
      <c r="D30" s="478" t="s">
        <v>313</v>
      </c>
      <c r="E30" s="83" t="s">
        <v>314</v>
      </c>
      <c r="F30" s="82"/>
      <c r="G30" s="304"/>
      <c r="H30" s="83"/>
      <c r="I30" s="316" t="s">
        <v>112</v>
      </c>
      <c r="J30" s="304"/>
      <c r="K30" s="83" t="s">
        <v>112</v>
      </c>
      <c r="L30" s="304"/>
      <c r="M30" s="84"/>
    </row>
    <row r="31" spans="1:13" ht="12.75" customHeight="1">
      <c r="A31" s="583"/>
      <c r="B31" s="967"/>
      <c r="C31" s="488" t="s">
        <v>315</v>
      </c>
      <c r="D31" s="479" t="s">
        <v>316</v>
      </c>
      <c r="E31" s="86" t="s">
        <v>293</v>
      </c>
      <c r="F31" s="85"/>
      <c r="G31" s="316"/>
      <c r="H31" s="86"/>
      <c r="I31" s="316" t="s">
        <v>287</v>
      </c>
      <c r="J31" s="316" t="s">
        <v>287</v>
      </c>
      <c r="K31" s="86"/>
      <c r="L31" s="316"/>
      <c r="M31" s="87"/>
    </row>
    <row r="32" spans="1:13" ht="12.75" customHeight="1">
      <c r="A32" s="583"/>
      <c r="B32" s="967"/>
      <c r="C32" s="489"/>
      <c r="D32" s="478" t="s">
        <v>317</v>
      </c>
      <c r="E32" s="86" t="s">
        <v>308</v>
      </c>
      <c r="F32" s="82"/>
      <c r="G32" s="304"/>
      <c r="H32" s="83"/>
      <c r="I32" s="304" t="s">
        <v>287</v>
      </c>
      <c r="J32" s="304" t="s">
        <v>287</v>
      </c>
      <c r="K32" s="83"/>
      <c r="L32" s="304"/>
      <c r="M32" s="84"/>
    </row>
    <row r="33" spans="1:13" ht="12.75" customHeight="1">
      <c r="A33" s="583"/>
      <c r="B33" s="968"/>
      <c r="C33" s="480" t="s">
        <v>10</v>
      </c>
      <c r="D33" s="481"/>
      <c r="E33" s="86" t="s">
        <v>293</v>
      </c>
      <c r="F33" s="85"/>
      <c r="G33" s="316" t="s">
        <v>112</v>
      </c>
      <c r="H33" s="86"/>
      <c r="I33" s="316"/>
      <c r="J33" s="316" t="s">
        <v>112</v>
      </c>
      <c r="K33" s="86"/>
      <c r="L33" s="316"/>
      <c r="M33" s="87"/>
    </row>
    <row r="34" spans="1:13" ht="12.75" customHeight="1">
      <c r="A34" s="583"/>
      <c r="B34" s="976" t="s">
        <v>294</v>
      </c>
      <c r="C34" s="482" t="s">
        <v>5</v>
      </c>
      <c r="D34" s="483"/>
      <c r="E34" s="98" t="s">
        <v>293</v>
      </c>
      <c r="F34" s="96"/>
      <c r="G34" s="97" t="s">
        <v>287</v>
      </c>
      <c r="H34" s="98"/>
      <c r="I34" s="97"/>
      <c r="J34" s="97"/>
      <c r="K34" s="98"/>
      <c r="L34" s="97" t="s">
        <v>287</v>
      </c>
      <c r="M34" s="99"/>
    </row>
    <row r="35" spans="1:13" ht="12.75" customHeight="1" thickBot="1">
      <c r="A35" s="182"/>
      <c r="B35" s="977"/>
      <c r="C35" s="490" t="s">
        <v>8</v>
      </c>
      <c r="D35" s="491"/>
      <c r="E35" s="93" t="s">
        <v>293</v>
      </c>
      <c r="F35" s="93"/>
      <c r="G35" s="94" t="s">
        <v>287</v>
      </c>
      <c r="H35" s="92"/>
      <c r="I35" s="94"/>
      <c r="J35" s="94"/>
      <c r="K35" s="92"/>
      <c r="L35" s="94" t="s">
        <v>287</v>
      </c>
      <c r="M35" s="95"/>
    </row>
    <row r="36" spans="1:13" ht="12.75" customHeight="1">
      <c r="A36" s="582" t="s">
        <v>65</v>
      </c>
      <c r="B36" s="966" t="s">
        <v>282</v>
      </c>
      <c r="C36" s="484" t="s">
        <v>6</v>
      </c>
      <c r="D36" s="485"/>
      <c r="E36" s="464" t="s">
        <v>284</v>
      </c>
      <c r="F36" s="317"/>
      <c r="G36" s="302"/>
      <c r="H36" s="319" t="s">
        <v>112</v>
      </c>
      <c r="I36" s="302"/>
      <c r="J36" s="302" t="s">
        <v>112</v>
      </c>
      <c r="K36" s="319" t="s">
        <v>112</v>
      </c>
      <c r="L36" s="302"/>
      <c r="M36" s="178"/>
    </row>
    <row r="37" spans="1:13" ht="12.75" customHeight="1">
      <c r="A37" s="583"/>
      <c r="B37" s="967"/>
      <c r="C37" s="480" t="s">
        <v>7</v>
      </c>
      <c r="D37" s="481"/>
      <c r="E37" s="86" t="s">
        <v>318</v>
      </c>
      <c r="F37" s="85"/>
      <c r="G37" s="316"/>
      <c r="H37" s="86" t="s">
        <v>112</v>
      </c>
      <c r="I37" s="316"/>
      <c r="J37" s="316" t="s">
        <v>112</v>
      </c>
      <c r="K37" s="86" t="s">
        <v>112</v>
      </c>
      <c r="L37" s="316"/>
      <c r="M37" s="87"/>
    </row>
    <row r="38" spans="1:13" ht="12.75" customHeight="1">
      <c r="A38" s="583"/>
      <c r="B38" s="967"/>
      <c r="C38" s="492" t="s">
        <v>8</v>
      </c>
      <c r="D38" s="493" t="s">
        <v>319</v>
      </c>
      <c r="E38" s="86" t="s">
        <v>320</v>
      </c>
      <c r="F38" s="256"/>
      <c r="G38" s="308"/>
      <c r="H38" s="257" t="s">
        <v>112</v>
      </c>
      <c r="I38" s="12" t="s">
        <v>112</v>
      </c>
      <c r="J38" s="308" t="s">
        <v>112</v>
      </c>
      <c r="K38" s="257"/>
      <c r="L38" s="303"/>
      <c r="M38" s="179"/>
    </row>
    <row r="39" spans="1:13" ht="12.75" customHeight="1">
      <c r="A39" s="583"/>
      <c r="B39" s="967"/>
      <c r="C39" s="477"/>
      <c r="D39" s="479" t="s">
        <v>321</v>
      </c>
      <c r="E39" s="86" t="s">
        <v>320</v>
      </c>
      <c r="F39" s="12"/>
      <c r="G39" s="12"/>
      <c r="H39" s="12" t="s">
        <v>112</v>
      </c>
      <c r="I39" s="12"/>
      <c r="J39" s="12" t="s">
        <v>112</v>
      </c>
      <c r="K39" s="12" t="s">
        <v>112</v>
      </c>
      <c r="L39" s="316"/>
      <c r="M39" s="87"/>
    </row>
    <row r="40" spans="1:13" ht="12.75" customHeight="1">
      <c r="A40" s="583"/>
      <c r="B40" s="967"/>
      <c r="C40" s="477"/>
      <c r="D40" s="479" t="s">
        <v>300</v>
      </c>
      <c r="E40" s="567" t="s">
        <v>322</v>
      </c>
      <c r="F40" s="85"/>
      <c r="G40" s="316"/>
      <c r="H40" s="86" t="s">
        <v>112</v>
      </c>
      <c r="I40" s="316" t="s">
        <v>112</v>
      </c>
      <c r="J40" s="316" t="s">
        <v>112</v>
      </c>
      <c r="K40" s="86" t="s">
        <v>287</v>
      </c>
      <c r="L40" s="316"/>
      <c r="M40" s="87"/>
    </row>
    <row r="41" spans="1:13" ht="12.75" customHeight="1">
      <c r="A41" s="583"/>
      <c r="B41" s="967"/>
      <c r="C41" s="477"/>
      <c r="D41" s="479" t="s">
        <v>323</v>
      </c>
      <c r="E41" s="86" t="s">
        <v>320</v>
      </c>
      <c r="F41" s="85"/>
      <c r="G41" s="316"/>
      <c r="H41" s="86" t="s">
        <v>112</v>
      </c>
      <c r="I41" s="316"/>
      <c r="J41" s="316" t="s">
        <v>112</v>
      </c>
      <c r="K41" s="86"/>
      <c r="L41" s="316"/>
      <c r="M41" s="87"/>
    </row>
    <row r="42" spans="1:13" ht="12.75" customHeight="1">
      <c r="A42" s="583"/>
      <c r="B42" s="967"/>
      <c r="C42" s="477"/>
      <c r="D42" s="493" t="s">
        <v>302</v>
      </c>
      <c r="E42" s="465" t="s">
        <v>289</v>
      </c>
      <c r="F42" s="318"/>
      <c r="G42" s="303"/>
      <c r="H42" s="181" t="s">
        <v>112</v>
      </c>
      <c r="I42" s="303"/>
      <c r="J42" s="303" t="s">
        <v>112</v>
      </c>
      <c r="K42" s="320"/>
      <c r="L42" s="303"/>
      <c r="M42" s="179"/>
    </row>
    <row r="43" spans="1:13" ht="12.75" customHeight="1">
      <c r="A43" s="583"/>
      <c r="B43" s="967"/>
      <c r="C43" s="486"/>
      <c r="D43" s="479" t="s">
        <v>324</v>
      </c>
      <c r="E43" s="286" t="s">
        <v>325</v>
      </c>
      <c r="F43" s="85"/>
      <c r="G43" s="316"/>
      <c r="H43" s="86" t="s">
        <v>326</v>
      </c>
      <c r="I43" s="316" t="s">
        <v>287</v>
      </c>
      <c r="J43" s="316" t="s">
        <v>287</v>
      </c>
      <c r="K43" s="86"/>
      <c r="L43" s="316"/>
      <c r="M43" s="87"/>
    </row>
    <row r="44" spans="1:13" ht="12.75" customHeight="1">
      <c r="A44" s="583"/>
      <c r="B44" s="967"/>
      <c r="C44" s="486"/>
      <c r="D44" s="479" t="s">
        <v>327</v>
      </c>
      <c r="E44" s="86" t="s">
        <v>328</v>
      </c>
      <c r="F44" s="85"/>
      <c r="G44" s="316"/>
      <c r="H44" s="86"/>
      <c r="I44" s="316" t="s">
        <v>287</v>
      </c>
      <c r="J44" s="316" t="s">
        <v>287</v>
      </c>
      <c r="K44" s="86"/>
      <c r="L44" s="316"/>
      <c r="M44" s="87"/>
    </row>
    <row r="45" spans="1:13" ht="12.75" customHeight="1">
      <c r="A45" s="583"/>
      <c r="B45" s="967"/>
      <c r="C45" s="480" t="s">
        <v>329</v>
      </c>
      <c r="D45" s="481"/>
      <c r="E45" s="86" t="s">
        <v>320</v>
      </c>
      <c r="F45" s="85"/>
      <c r="G45" s="316"/>
      <c r="H45" s="86" t="s">
        <v>112</v>
      </c>
      <c r="I45" s="316"/>
      <c r="J45" s="316" t="s">
        <v>112</v>
      </c>
      <c r="K45" s="86"/>
      <c r="L45" s="316"/>
      <c r="M45" s="87"/>
    </row>
    <row r="46" spans="1:13" ht="12.75" customHeight="1">
      <c r="A46" s="583"/>
      <c r="B46" s="968"/>
      <c r="C46" s="480" t="s">
        <v>10</v>
      </c>
      <c r="D46" s="481"/>
      <c r="E46" s="86" t="s">
        <v>299</v>
      </c>
      <c r="F46" s="85"/>
      <c r="G46" s="316"/>
      <c r="H46" s="316" t="s">
        <v>112</v>
      </c>
      <c r="I46" s="316"/>
      <c r="J46" s="12" t="s">
        <v>112</v>
      </c>
      <c r="K46" s="86" t="s">
        <v>112</v>
      </c>
      <c r="L46" s="316"/>
      <c r="M46" s="87"/>
    </row>
    <row r="47" spans="1:13" ht="12.75" customHeight="1">
      <c r="A47" s="583"/>
      <c r="B47" s="976" t="s">
        <v>294</v>
      </c>
      <c r="C47" s="494" t="s">
        <v>6</v>
      </c>
      <c r="D47" s="495"/>
      <c r="E47" s="566" t="s">
        <v>306</v>
      </c>
      <c r="F47" s="96"/>
      <c r="G47" s="97"/>
      <c r="H47" s="98" t="s">
        <v>112</v>
      </c>
      <c r="I47" s="97"/>
      <c r="J47" s="97"/>
      <c r="K47" s="98"/>
      <c r="L47" s="97" t="s">
        <v>112</v>
      </c>
      <c r="M47" s="99"/>
    </row>
    <row r="48" spans="1:13" ht="12.75" customHeight="1">
      <c r="A48" s="583"/>
      <c r="B48" s="976"/>
      <c r="C48" s="482" t="s">
        <v>7</v>
      </c>
      <c r="D48" s="496"/>
      <c r="E48" s="100" t="s">
        <v>293</v>
      </c>
      <c r="F48" s="100"/>
      <c r="G48" s="100"/>
      <c r="H48" s="100" t="s">
        <v>112</v>
      </c>
      <c r="I48" s="100"/>
      <c r="J48" s="100"/>
      <c r="K48" s="100"/>
      <c r="L48" s="100" t="s">
        <v>112</v>
      </c>
      <c r="M48" s="101"/>
    </row>
    <row r="49" spans="1:13" ht="12.75" customHeight="1" thickBot="1">
      <c r="A49" s="182"/>
      <c r="B49" s="977"/>
      <c r="C49" s="490" t="s">
        <v>8</v>
      </c>
      <c r="D49" s="491"/>
      <c r="E49" s="93" t="s">
        <v>293</v>
      </c>
      <c r="F49" s="93"/>
      <c r="G49" s="94"/>
      <c r="H49" s="92" t="s">
        <v>112</v>
      </c>
      <c r="I49" s="94"/>
      <c r="J49" s="94"/>
      <c r="K49" s="92"/>
      <c r="L49" s="94" t="s">
        <v>112</v>
      </c>
      <c r="M49" s="95"/>
    </row>
    <row r="50" spans="1:13" ht="12.75" customHeight="1">
      <c r="A50" s="582" t="s">
        <v>75</v>
      </c>
      <c r="B50" s="966" t="s">
        <v>282</v>
      </c>
      <c r="C50" s="484" t="s">
        <v>6</v>
      </c>
      <c r="D50" s="485"/>
      <c r="E50" s="464" t="s">
        <v>284</v>
      </c>
      <c r="F50" s="317"/>
      <c r="G50" s="302" t="s">
        <v>112</v>
      </c>
      <c r="H50" s="319"/>
      <c r="I50" s="302"/>
      <c r="J50" s="302" t="s">
        <v>112</v>
      </c>
      <c r="K50" s="319" t="s">
        <v>287</v>
      </c>
      <c r="L50" s="302"/>
      <c r="M50" s="178"/>
    </row>
    <row r="51" spans="1:13" ht="12.75" customHeight="1">
      <c r="A51" s="583"/>
      <c r="B51" s="967"/>
      <c r="C51" s="492" t="s">
        <v>8</v>
      </c>
      <c r="D51" s="497" t="s">
        <v>330</v>
      </c>
      <c r="E51" s="181" t="s">
        <v>299</v>
      </c>
      <c r="F51" s="188"/>
      <c r="G51" s="311" t="s">
        <v>112</v>
      </c>
      <c r="H51" s="181"/>
      <c r="I51" s="311"/>
      <c r="J51" s="311"/>
      <c r="K51" s="181" t="s">
        <v>112</v>
      </c>
      <c r="L51" s="311"/>
      <c r="M51" s="189"/>
    </row>
    <row r="52" spans="1:13" ht="12.75" customHeight="1">
      <c r="A52" s="583"/>
      <c r="B52" s="967"/>
      <c r="C52" s="477"/>
      <c r="D52" s="479" t="s">
        <v>331</v>
      </c>
      <c r="E52" s="86" t="s">
        <v>299</v>
      </c>
      <c r="F52" s="85"/>
      <c r="G52" s="316" t="s">
        <v>112</v>
      </c>
      <c r="H52" s="86"/>
      <c r="I52" s="316"/>
      <c r="J52" s="316"/>
      <c r="K52" s="86" t="s">
        <v>112</v>
      </c>
      <c r="L52" s="316"/>
      <c r="M52" s="87"/>
    </row>
    <row r="53" spans="1:13" ht="12.75" customHeight="1">
      <c r="A53" s="583"/>
      <c r="B53" s="967"/>
      <c r="C53" s="477"/>
      <c r="D53" s="493" t="s">
        <v>332</v>
      </c>
      <c r="E53" s="86" t="s">
        <v>299</v>
      </c>
      <c r="F53" s="85"/>
      <c r="G53" s="316" t="s">
        <v>112</v>
      </c>
      <c r="H53" s="86"/>
      <c r="I53" s="316"/>
      <c r="J53" s="316"/>
      <c r="K53" s="86" t="s">
        <v>112</v>
      </c>
      <c r="L53" s="316"/>
      <c r="M53" s="87"/>
    </row>
    <row r="54" spans="1:13" ht="12.75" customHeight="1">
      <c r="A54" s="583"/>
      <c r="B54" s="967"/>
      <c r="C54" s="477"/>
      <c r="D54" s="479" t="s">
        <v>300</v>
      </c>
      <c r="E54" s="83" t="s">
        <v>301</v>
      </c>
      <c r="F54" s="85"/>
      <c r="G54" s="316" t="s">
        <v>112</v>
      </c>
      <c r="H54" s="86"/>
      <c r="I54" s="316"/>
      <c r="J54" s="316" t="s">
        <v>112</v>
      </c>
      <c r="K54" s="86"/>
      <c r="L54" s="316"/>
      <c r="M54" s="87"/>
    </row>
    <row r="55" spans="1:13" ht="12.75" customHeight="1">
      <c r="A55" s="583"/>
      <c r="B55" s="967"/>
      <c r="C55" s="477"/>
      <c r="D55" s="498" t="s">
        <v>25</v>
      </c>
      <c r="E55" s="83" t="s">
        <v>301</v>
      </c>
      <c r="F55" s="82"/>
      <c r="G55" s="304" t="s">
        <v>112</v>
      </c>
      <c r="H55" s="83"/>
      <c r="I55" s="304"/>
      <c r="J55" s="304" t="s">
        <v>112</v>
      </c>
      <c r="K55" s="83"/>
      <c r="L55" s="304"/>
      <c r="M55" s="84"/>
    </row>
    <row r="56" spans="1:13" ht="12.75" customHeight="1">
      <c r="A56" s="583"/>
      <c r="B56" s="967"/>
      <c r="C56" s="487"/>
      <c r="D56" s="498" t="s">
        <v>333</v>
      </c>
      <c r="E56" s="83" t="s">
        <v>301</v>
      </c>
      <c r="F56" s="82"/>
      <c r="G56" s="304" t="s">
        <v>112</v>
      </c>
      <c r="H56" s="83"/>
      <c r="I56" s="304"/>
      <c r="J56" s="304" t="s">
        <v>112</v>
      </c>
      <c r="K56" s="83" t="s">
        <v>287</v>
      </c>
      <c r="L56" s="304"/>
      <c r="M56" s="84"/>
    </row>
    <row r="57" spans="1:13" ht="12.75" customHeight="1">
      <c r="A57" s="583"/>
      <c r="B57" s="968"/>
      <c r="C57" s="480" t="s">
        <v>10</v>
      </c>
      <c r="D57" s="481" t="s">
        <v>334</v>
      </c>
      <c r="E57" s="86" t="s">
        <v>299</v>
      </c>
      <c r="F57" s="85"/>
      <c r="G57" s="316" t="s">
        <v>112</v>
      </c>
      <c r="H57" s="86"/>
      <c r="I57" s="316"/>
      <c r="J57" s="316"/>
      <c r="K57" s="86" t="s">
        <v>112</v>
      </c>
      <c r="L57" s="316"/>
      <c r="M57" s="87"/>
    </row>
    <row r="58" spans="1:13" ht="12.75" customHeight="1">
      <c r="A58" s="583"/>
      <c r="B58" s="976" t="s">
        <v>294</v>
      </c>
      <c r="C58" s="482" t="s">
        <v>5</v>
      </c>
      <c r="D58" s="483"/>
      <c r="E58" s="98" t="s">
        <v>293</v>
      </c>
      <c r="F58" s="96"/>
      <c r="G58" s="97"/>
      <c r="H58" s="98"/>
      <c r="I58" s="97"/>
      <c r="J58" s="97"/>
      <c r="K58" s="98"/>
      <c r="L58" s="97" t="s">
        <v>112</v>
      </c>
      <c r="M58" s="99"/>
    </row>
    <row r="59" spans="1:13" ht="12.75" customHeight="1" thickBot="1">
      <c r="A59" s="182"/>
      <c r="B59" s="977"/>
      <c r="C59" s="490" t="s">
        <v>8</v>
      </c>
      <c r="D59" s="491"/>
      <c r="E59" s="93" t="s">
        <v>293</v>
      </c>
      <c r="F59" s="93"/>
      <c r="G59" s="94"/>
      <c r="H59" s="92"/>
      <c r="I59" s="94"/>
      <c r="J59" s="94"/>
      <c r="K59" s="92"/>
      <c r="L59" s="94" t="s">
        <v>112</v>
      </c>
      <c r="M59" s="95"/>
    </row>
    <row r="60" spans="1:13" ht="12.75" customHeight="1">
      <c r="A60" s="582" t="s">
        <v>81</v>
      </c>
      <c r="B60" s="966" t="s">
        <v>282</v>
      </c>
      <c r="C60" s="484" t="s">
        <v>6</v>
      </c>
      <c r="D60" s="485"/>
      <c r="E60" s="464" t="s">
        <v>284</v>
      </c>
      <c r="F60" s="317"/>
      <c r="G60" s="85" t="s">
        <v>287</v>
      </c>
      <c r="H60" s="79"/>
      <c r="I60" s="302"/>
      <c r="J60" s="302" t="s">
        <v>112</v>
      </c>
      <c r="K60" s="319" t="s">
        <v>112</v>
      </c>
      <c r="L60" s="302"/>
      <c r="M60" s="178"/>
    </row>
    <row r="61" spans="1:13" ht="12.75" customHeight="1">
      <c r="A61" s="583"/>
      <c r="B61" s="967"/>
      <c r="C61" s="480" t="s">
        <v>7</v>
      </c>
      <c r="D61" s="481"/>
      <c r="E61" s="86" t="s">
        <v>299</v>
      </c>
      <c r="F61" s="85" t="s">
        <v>287</v>
      </c>
      <c r="G61" s="316"/>
      <c r="H61" s="258"/>
      <c r="I61" s="316"/>
      <c r="J61" s="316" t="s">
        <v>112</v>
      </c>
      <c r="K61" s="86" t="s">
        <v>112</v>
      </c>
      <c r="L61" s="316"/>
      <c r="M61" s="87"/>
    </row>
    <row r="62" spans="1:13" ht="12.75" customHeight="1">
      <c r="A62" s="583"/>
      <c r="B62" s="967"/>
      <c r="C62" s="488" t="s">
        <v>8</v>
      </c>
      <c r="D62" s="499" t="s">
        <v>310</v>
      </c>
      <c r="E62" s="86" t="s">
        <v>301</v>
      </c>
      <c r="F62" s="188" t="s">
        <v>287</v>
      </c>
      <c r="G62" s="311"/>
      <c r="H62" s="259"/>
      <c r="I62" s="311"/>
      <c r="J62" s="316" t="s">
        <v>112</v>
      </c>
      <c r="K62" s="86" t="s">
        <v>112</v>
      </c>
      <c r="L62" s="311"/>
      <c r="M62" s="189"/>
    </row>
    <row r="63" spans="1:13" ht="12.75" customHeight="1">
      <c r="A63" s="583"/>
      <c r="B63" s="967"/>
      <c r="C63" s="486"/>
      <c r="D63" s="479" t="s">
        <v>21</v>
      </c>
      <c r="E63" s="86" t="s">
        <v>301</v>
      </c>
      <c r="F63" s="85" t="s">
        <v>287</v>
      </c>
      <c r="G63" s="316"/>
      <c r="H63" s="258"/>
      <c r="I63" s="316"/>
      <c r="J63" s="316" t="s">
        <v>112</v>
      </c>
      <c r="K63" s="86" t="s">
        <v>112</v>
      </c>
      <c r="L63" s="316"/>
      <c r="M63" s="87"/>
    </row>
    <row r="64" spans="1:13" ht="12.75" customHeight="1">
      <c r="A64" s="583"/>
      <c r="B64" s="967"/>
      <c r="C64" s="486"/>
      <c r="D64" s="500" t="s">
        <v>335</v>
      </c>
      <c r="E64" s="465" t="s">
        <v>301</v>
      </c>
      <c r="F64" s="318" t="s">
        <v>287</v>
      </c>
      <c r="G64" s="303"/>
      <c r="H64" s="260"/>
      <c r="I64" s="303"/>
      <c r="J64" s="316" t="s">
        <v>112</v>
      </c>
      <c r="K64" s="86" t="s">
        <v>112</v>
      </c>
      <c r="L64" s="303"/>
      <c r="M64" s="87"/>
    </row>
    <row r="65" spans="1:13" ht="12.75" customHeight="1">
      <c r="A65" s="583"/>
      <c r="B65" s="967"/>
      <c r="C65" s="486"/>
      <c r="D65" s="479" t="s">
        <v>300</v>
      </c>
      <c r="E65" s="86" t="s">
        <v>284</v>
      </c>
      <c r="F65" s="85"/>
      <c r="G65" s="316"/>
      <c r="H65" s="86"/>
      <c r="I65" s="316" t="s">
        <v>112</v>
      </c>
      <c r="J65" s="316" t="s">
        <v>112</v>
      </c>
      <c r="K65" s="86" t="s">
        <v>112</v>
      </c>
      <c r="L65" s="316"/>
      <c r="M65" s="87"/>
    </row>
    <row r="66" spans="1:13" ht="12.75" customHeight="1">
      <c r="A66" s="583"/>
      <c r="B66" s="967"/>
      <c r="C66" s="489"/>
      <c r="D66" s="478" t="s">
        <v>336</v>
      </c>
      <c r="E66" s="83" t="s">
        <v>301</v>
      </c>
      <c r="F66" s="82" t="s">
        <v>287</v>
      </c>
      <c r="G66" s="304"/>
      <c r="H66" s="88"/>
      <c r="I66" s="304"/>
      <c r="J66" s="316" t="s">
        <v>112</v>
      </c>
      <c r="K66" s="86" t="s">
        <v>112</v>
      </c>
      <c r="L66" s="304"/>
      <c r="M66" s="84"/>
    </row>
    <row r="67" spans="1:13" ht="12.75" customHeight="1">
      <c r="A67" s="583"/>
      <c r="B67" s="967"/>
      <c r="C67" s="480" t="s">
        <v>315</v>
      </c>
      <c r="D67" s="481"/>
      <c r="E67" s="86" t="s">
        <v>299</v>
      </c>
      <c r="F67" s="85" t="s">
        <v>287</v>
      </c>
      <c r="G67" s="316"/>
      <c r="H67" s="258"/>
      <c r="I67" s="316"/>
      <c r="J67" s="316" t="s">
        <v>112</v>
      </c>
      <c r="K67" s="86" t="s">
        <v>112</v>
      </c>
      <c r="L67" s="316"/>
      <c r="M67" s="87"/>
    </row>
    <row r="68" spans="1:13" ht="12.75" customHeight="1">
      <c r="A68" s="583"/>
      <c r="B68" s="968"/>
      <c r="C68" s="480" t="s">
        <v>10</v>
      </c>
      <c r="D68" s="481"/>
      <c r="E68" s="86" t="s">
        <v>299</v>
      </c>
      <c r="F68" s="85"/>
      <c r="G68" s="316" t="s">
        <v>287</v>
      </c>
      <c r="H68" s="258"/>
      <c r="I68" s="316"/>
      <c r="J68" s="316" t="s">
        <v>112</v>
      </c>
      <c r="K68" s="86" t="s">
        <v>112</v>
      </c>
      <c r="L68" s="316"/>
      <c r="M68" s="87"/>
    </row>
    <row r="69" spans="1:13" ht="12.75" customHeight="1">
      <c r="A69" s="583"/>
      <c r="B69" s="982" t="s">
        <v>294</v>
      </c>
      <c r="C69" s="983" t="s">
        <v>337</v>
      </c>
      <c r="D69" s="984"/>
      <c r="E69" s="102" t="s">
        <v>292</v>
      </c>
      <c r="F69" s="96"/>
      <c r="G69" s="97" t="s">
        <v>112</v>
      </c>
      <c r="H69" s="98"/>
      <c r="I69" s="97"/>
      <c r="J69" s="97"/>
      <c r="K69" s="98"/>
      <c r="L69" s="97" t="s">
        <v>112</v>
      </c>
      <c r="M69" s="99"/>
    </row>
    <row r="70" spans="1:13" ht="12.75" customHeight="1" thickBot="1">
      <c r="A70" s="182"/>
      <c r="B70" s="977"/>
      <c r="C70" s="490" t="s">
        <v>8</v>
      </c>
      <c r="D70" s="491"/>
      <c r="E70" s="103" t="s">
        <v>292</v>
      </c>
      <c r="F70" s="93"/>
      <c r="G70" s="94" t="s">
        <v>112</v>
      </c>
      <c r="H70" s="92"/>
      <c r="I70" s="94"/>
      <c r="J70" s="94"/>
      <c r="K70" s="92"/>
      <c r="L70" s="94" t="s">
        <v>112</v>
      </c>
      <c r="M70" s="95"/>
    </row>
    <row r="71" spans="1:13" ht="12.75" customHeight="1">
      <c r="A71" s="582" t="s">
        <v>91</v>
      </c>
      <c r="B71" s="966" t="s">
        <v>282</v>
      </c>
      <c r="C71" s="484" t="s">
        <v>6</v>
      </c>
      <c r="D71" s="485"/>
      <c r="E71" s="464" t="s">
        <v>284</v>
      </c>
      <c r="F71" s="317"/>
      <c r="G71" s="302" t="s">
        <v>112</v>
      </c>
      <c r="H71" s="319"/>
      <c r="I71" s="302"/>
      <c r="J71" s="302"/>
      <c r="K71" s="319" t="s">
        <v>112</v>
      </c>
      <c r="L71" s="302"/>
      <c r="M71" s="178"/>
    </row>
    <row r="72" spans="1:13" ht="12.75" customHeight="1">
      <c r="A72" s="583"/>
      <c r="B72" s="967"/>
      <c r="C72" s="971" t="s">
        <v>8</v>
      </c>
      <c r="D72" s="501" t="s">
        <v>506</v>
      </c>
      <c r="E72" s="86" t="s">
        <v>338</v>
      </c>
      <c r="F72" s="85"/>
      <c r="G72" s="316" t="s">
        <v>112</v>
      </c>
      <c r="H72" s="86"/>
      <c r="I72" s="316"/>
      <c r="J72" s="316"/>
      <c r="K72" s="86" t="s">
        <v>112</v>
      </c>
      <c r="L72" s="316"/>
      <c r="M72" s="87"/>
    </row>
    <row r="73" spans="1:13" ht="25.5" customHeight="1">
      <c r="A73" s="583"/>
      <c r="B73" s="967"/>
      <c r="C73" s="973"/>
      <c r="D73" s="501" t="s">
        <v>339</v>
      </c>
      <c r="E73" s="86" t="s">
        <v>289</v>
      </c>
      <c r="F73" s="85"/>
      <c r="G73" s="316" t="s">
        <v>112</v>
      </c>
      <c r="H73" s="86"/>
      <c r="I73" s="316"/>
      <c r="J73" s="316"/>
      <c r="K73" s="86" t="s">
        <v>112</v>
      </c>
      <c r="L73" s="316"/>
      <c r="M73" s="87"/>
    </row>
    <row r="74" spans="1:13" ht="12.75" customHeight="1">
      <c r="A74" s="583"/>
      <c r="B74" s="967"/>
      <c r="C74" s="973"/>
      <c r="D74" s="261" t="s">
        <v>340</v>
      </c>
      <c r="E74" s="86" t="s">
        <v>301</v>
      </c>
      <c r="F74" s="82"/>
      <c r="G74" s="304" t="s">
        <v>112</v>
      </c>
      <c r="H74" s="83"/>
      <c r="I74" s="304"/>
      <c r="J74" s="304"/>
      <c r="K74" s="83" t="s">
        <v>112</v>
      </c>
      <c r="L74" s="304"/>
      <c r="M74" s="84"/>
    </row>
    <row r="75" spans="1:13" ht="12.75" customHeight="1">
      <c r="A75" s="583"/>
      <c r="B75" s="967"/>
      <c r="C75" s="972"/>
      <c r="D75" s="261" t="s">
        <v>341</v>
      </c>
      <c r="E75" s="86" t="s">
        <v>338</v>
      </c>
      <c r="F75" s="82"/>
      <c r="G75" s="304" t="s">
        <v>112</v>
      </c>
      <c r="H75" s="83"/>
      <c r="I75" s="304"/>
      <c r="J75" s="304"/>
      <c r="K75" s="83" t="s">
        <v>112</v>
      </c>
      <c r="L75" s="304"/>
      <c r="M75" s="84"/>
    </row>
    <row r="76" spans="1:13" ht="12.75" customHeight="1">
      <c r="A76" s="583"/>
      <c r="B76" s="968"/>
      <c r="C76" s="489" t="s">
        <v>10</v>
      </c>
      <c r="D76" s="261"/>
      <c r="E76" s="83" t="s">
        <v>293</v>
      </c>
      <c r="F76" s="82"/>
      <c r="G76" s="304" t="s">
        <v>112</v>
      </c>
      <c r="H76" s="83"/>
      <c r="I76" s="304"/>
      <c r="J76" s="304"/>
      <c r="K76" s="83" t="s">
        <v>112</v>
      </c>
      <c r="L76" s="304"/>
      <c r="M76" s="84"/>
    </row>
    <row r="77" spans="1:13" ht="12.75" customHeight="1">
      <c r="A77" s="583"/>
      <c r="B77" s="976" t="s">
        <v>294</v>
      </c>
      <c r="C77" s="482" t="s">
        <v>342</v>
      </c>
      <c r="D77" s="483"/>
      <c r="E77" s="98" t="s">
        <v>292</v>
      </c>
      <c r="F77" s="96"/>
      <c r="G77" s="97" t="s">
        <v>112</v>
      </c>
      <c r="H77" s="98"/>
      <c r="I77" s="97"/>
      <c r="J77" s="97"/>
      <c r="K77" s="98"/>
      <c r="L77" s="97" t="s">
        <v>112</v>
      </c>
      <c r="M77" s="99"/>
    </row>
    <row r="78" spans="1:13" ht="12.75" customHeight="1" thickBot="1">
      <c r="A78" s="182"/>
      <c r="B78" s="977"/>
      <c r="C78" s="490" t="s">
        <v>8</v>
      </c>
      <c r="D78" s="491"/>
      <c r="E78" s="93" t="s">
        <v>292</v>
      </c>
      <c r="F78" s="93"/>
      <c r="G78" s="94" t="s">
        <v>112</v>
      </c>
      <c r="H78" s="92"/>
      <c r="I78" s="94"/>
      <c r="J78" s="94"/>
      <c r="K78" s="92"/>
      <c r="L78" s="94" t="s">
        <v>112</v>
      </c>
      <c r="M78" s="95"/>
    </row>
    <row r="79" spans="1:13" ht="12.75" customHeight="1">
      <c r="A79" s="582" t="s">
        <v>94</v>
      </c>
      <c r="B79" s="966" t="s">
        <v>282</v>
      </c>
      <c r="C79" s="484" t="s">
        <v>6</v>
      </c>
      <c r="D79" s="485"/>
      <c r="E79" s="464" t="s">
        <v>284</v>
      </c>
      <c r="F79" s="317" t="s">
        <v>112</v>
      </c>
      <c r="G79" s="302"/>
      <c r="H79" s="319"/>
      <c r="I79" s="302"/>
      <c r="J79" s="302"/>
      <c r="K79" s="319" t="s">
        <v>112</v>
      </c>
      <c r="L79" s="302"/>
      <c r="M79" s="178"/>
    </row>
    <row r="80" spans="1:13" ht="12.75" customHeight="1">
      <c r="A80" s="583"/>
      <c r="B80" s="967"/>
      <c r="C80" s="480" t="s">
        <v>7</v>
      </c>
      <c r="D80" s="481"/>
      <c r="E80" s="86" t="s">
        <v>299</v>
      </c>
      <c r="F80" s="85" t="s">
        <v>112</v>
      </c>
      <c r="G80" s="316"/>
      <c r="H80" s="86"/>
      <c r="I80" s="316"/>
      <c r="J80" s="316" t="s">
        <v>112</v>
      </c>
      <c r="K80" s="86"/>
      <c r="L80" s="316"/>
      <c r="M80" s="87"/>
    </row>
    <row r="81" spans="1:13" ht="12.75" customHeight="1">
      <c r="A81" s="584"/>
      <c r="B81" s="967"/>
      <c r="C81" s="488" t="s">
        <v>8</v>
      </c>
      <c r="D81" s="499" t="s">
        <v>21</v>
      </c>
      <c r="E81" s="181" t="s">
        <v>301</v>
      </c>
      <c r="F81" s="188" t="s">
        <v>112</v>
      </c>
      <c r="G81" s="311"/>
      <c r="H81" s="181"/>
      <c r="I81" s="311"/>
      <c r="J81" s="311"/>
      <c r="K81" s="181" t="s">
        <v>112</v>
      </c>
      <c r="L81" s="311"/>
      <c r="M81" s="189"/>
    </row>
    <row r="82" spans="1:13" ht="12.75" customHeight="1">
      <c r="A82" s="584"/>
      <c r="B82" s="967"/>
      <c r="C82" s="486"/>
      <c r="D82" s="479" t="s">
        <v>22</v>
      </c>
      <c r="E82" s="86" t="s">
        <v>301</v>
      </c>
      <c r="F82" s="85" t="s">
        <v>112</v>
      </c>
      <c r="G82" s="316"/>
      <c r="H82" s="86"/>
      <c r="I82" s="316"/>
      <c r="J82" s="316"/>
      <c r="K82" s="86" t="s">
        <v>112</v>
      </c>
      <c r="L82" s="316"/>
      <c r="M82" s="87"/>
    </row>
    <row r="83" spans="1:13" ht="12.75" customHeight="1">
      <c r="A83" s="584"/>
      <c r="B83" s="967"/>
      <c r="C83" s="486"/>
      <c r="D83" s="479" t="s">
        <v>343</v>
      </c>
      <c r="E83" s="262" t="s">
        <v>344</v>
      </c>
      <c r="F83" s="85" t="s">
        <v>112</v>
      </c>
      <c r="G83" s="316"/>
      <c r="H83" s="86"/>
      <c r="I83" s="316" t="s">
        <v>112</v>
      </c>
      <c r="J83" s="316" t="s">
        <v>112</v>
      </c>
      <c r="K83" s="86" t="s">
        <v>112</v>
      </c>
      <c r="L83" s="316"/>
      <c r="M83" s="87"/>
    </row>
    <row r="84" spans="1:13" ht="12.75" customHeight="1">
      <c r="A84" s="584"/>
      <c r="B84" s="967"/>
      <c r="C84" s="489"/>
      <c r="D84" s="478" t="s">
        <v>12</v>
      </c>
      <c r="E84" s="83" t="s">
        <v>301</v>
      </c>
      <c r="F84" s="82" t="s">
        <v>112</v>
      </c>
      <c r="G84" s="304"/>
      <c r="H84" s="83"/>
      <c r="I84" s="304"/>
      <c r="J84" s="304"/>
      <c r="K84" s="83" t="s">
        <v>112</v>
      </c>
      <c r="L84" s="304"/>
      <c r="M84" s="84"/>
    </row>
    <row r="85" spans="1:13" ht="12.75" customHeight="1">
      <c r="A85" s="584"/>
      <c r="B85" s="968"/>
      <c r="C85" s="489" t="s">
        <v>10</v>
      </c>
      <c r="D85" s="498"/>
      <c r="E85" s="83" t="s">
        <v>299</v>
      </c>
      <c r="F85" s="82" t="s">
        <v>112</v>
      </c>
      <c r="G85" s="304"/>
      <c r="H85" s="83"/>
      <c r="I85" s="304"/>
      <c r="J85" s="304"/>
      <c r="K85" s="83" t="s">
        <v>112</v>
      </c>
      <c r="L85" s="304"/>
      <c r="M85" s="84"/>
    </row>
    <row r="86" spans="1:13" ht="12.75" customHeight="1">
      <c r="A86" s="584"/>
      <c r="B86" s="976" t="s">
        <v>294</v>
      </c>
      <c r="C86" s="482" t="s">
        <v>5</v>
      </c>
      <c r="D86" s="483"/>
      <c r="E86" s="98" t="s">
        <v>292</v>
      </c>
      <c r="F86" s="96"/>
      <c r="G86" s="97" t="s">
        <v>287</v>
      </c>
      <c r="H86" s="98"/>
      <c r="I86" s="97"/>
      <c r="J86" s="97"/>
      <c r="K86" s="98"/>
      <c r="L86" s="97" t="s">
        <v>112</v>
      </c>
      <c r="M86" s="99"/>
    </row>
    <row r="87" spans="1:13" ht="12.75" customHeight="1" thickBot="1">
      <c r="A87" s="585"/>
      <c r="B87" s="977"/>
      <c r="C87" s="490" t="s">
        <v>8</v>
      </c>
      <c r="D87" s="491"/>
      <c r="E87" s="93" t="s">
        <v>292</v>
      </c>
      <c r="F87" s="93"/>
      <c r="G87" s="94" t="s">
        <v>287</v>
      </c>
      <c r="H87" s="92"/>
      <c r="I87" s="94"/>
      <c r="J87" s="94"/>
      <c r="K87" s="92"/>
      <c r="L87" s="94" t="s">
        <v>112</v>
      </c>
      <c r="M87" s="95"/>
    </row>
    <row r="88" spans="1:13" ht="12.75" customHeight="1">
      <c r="A88" s="582" t="s">
        <v>98</v>
      </c>
      <c r="B88" s="966" t="s">
        <v>282</v>
      </c>
      <c r="C88" s="484" t="s">
        <v>6</v>
      </c>
      <c r="D88" s="485"/>
      <c r="E88" s="464" t="s">
        <v>284</v>
      </c>
      <c r="F88" s="317"/>
      <c r="G88" s="302"/>
      <c r="H88" s="319" t="s">
        <v>287</v>
      </c>
      <c r="I88" s="302"/>
      <c r="J88" s="302" t="s">
        <v>287</v>
      </c>
      <c r="K88" s="319" t="s">
        <v>287</v>
      </c>
      <c r="L88" s="302"/>
      <c r="M88" s="178"/>
    </row>
    <row r="89" spans="1:13" ht="12.75" customHeight="1">
      <c r="A89" s="583"/>
      <c r="B89" s="967"/>
      <c r="C89" s="488" t="s">
        <v>8</v>
      </c>
      <c r="D89" s="499" t="s">
        <v>343</v>
      </c>
      <c r="E89" s="463" t="s">
        <v>289</v>
      </c>
      <c r="F89" s="188"/>
      <c r="G89" s="311"/>
      <c r="H89" s="181" t="s">
        <v>287</v>
      </c>
      <c r="I89" s="311"/>
      <c r="J89" s="311"/>
      <c r="K89" s="181" t="s">
        <v>287</v>
      </c>
      <c r="L89" s="311"/>
      <c r="M89" s="189"/>
    </row>
    <row r="90" spans="1:13" ht="12.75" customHeight="1">
      <c r="A90" s="583"/>
      <c r="B90" s="967"/>
      <c r="C90" s="486"/>
      <c r="D90" s="499" t="s">
        <v>345</v>
      </c>
      <c r="E90" s="83" t="s">
        <v>289</v>
      </c>
      <c r="F90" s="188"/>
      <c r="G90" s="311"/>
      <c r="H90" s="181" t="s">
        <v>287</v>
      </c>
      <c r="I90" s="311"/>
      <c r="J90" s="311"/>
      <c r="K90" s="181" t="s">
        <v>287</v>
      </c>
      <c r="L90" s="311"/>
      <c r="M90" s="189"/>
    </row>
    <row r="91" spans="1:13" ht="12.75" customHeight="1">
      <c r="A91" s="583"/>
      <c r="B91" s="967"/>
      <c r="C91" s="489"/>
      <c r="D91" s="479" t="s">
        <v>333</v>
      </c>
      <c r="E91" s="86" t="s">
        <v>301</v>
      </c>
      <c r="F91" s="85"/>
      <c r="G91" s="316"/>
      <c r="H91" s="86" t="s">
        <v>287</v>
      </c>
      <c r="I91" s="316"/>
      <c r="J91" s="316" t="s">
        <v>287</v>
      </c>
      <c r="K91" s="86" t="s">
        <v>287</v>
      </c>
      <c r="L91" s="316"/>
      <c r="M91" s="87"/>
    </row>
    <row r="92" spans="1:13" ht="12.75" customHeight="1">
      <c r="A92" s="583"/>
      <c r="B92" s="967"/>
      <c r="C92" s="480" t="s">
        <v>315</v>
      </c>
      <c r="D92" s="481" t="s">
        <v>346</v>
      </c>
      <c r="E92" s="86" t="s">
        <v>293</v>
      </c>
      <c r="F92" s="85"/>
      <c r="G92" s="316"/>
      <c r="H92" s="86"/>
      <c r="I92" s="316" t="s">
        <v>287</v>
      </c>
      <c r="J92" s="316" t="s">
        <v>287</v>
      </c>
      <c r="K92" s="86"/>
      <c r="L92" s="316"/>
      <c r="M92" s="87"/>
    </row>
    <row r="93" spans="1:13" ht="12.75" customHeight="1">
      <c r="A93" s="583"/>
      <c r="B93" s="968"/>
      <c r="C93" s="980" t="s">
        <v>347</v>
      </c>
      <c r="D93" s="981"/>
      <c r="E93" s="85" t="s">
        <v>293</v>
      </c>
      <c r="F93" s="85"/>
      <c r="G93" s="316"/>
      <c r="H93" s="86" t="s">
        <v>112</v>
      </c>
      <c r="I93" s="316"/>
      <c r="J93" s="316" t="s">
        <v>112</v>
      </c>
      <c r="K93" s="316" t="s">
        <v>112</v>
      </c>
      <c r="L93" s="316"/>
      <c r="M93" s="87"/>
    </row>
    <row r="94" spans="1:13" ht="12.75" customHeight="1">
      <c r="A94" s="583"/>
      <c r="B94" s="976" t="s">
        <v>294</v>
      </c>
      <c r="C94" s="482" t="s">
        <v>5</v>
      </c>
      <c r="D94" s="483"/>
      <c r="E94" s="98" t="s">
        <v>292</v>
      </c>
      <c r="F94" s="96"/>
      <c r="G94" s="97" t="s">
        <v>287</v>
      </c>
      <c r="H94" s="98"/>
      <c r="I94" s="97"/>
      <c r="J94" s="97"/>
      <c r="K94" s="98"/>
      <c r="L94" s="97" t="s">
        <v>287</v>
      </c>
      <c r="M94" s="99"/>
    </row>
    <row r="95" spans="1:13" ht="12.75" customHeight="1" thickBot="1">
      <c r="A95" s="182"/>
      <c r="B95" s="977"/>
      <c r="C95" s="490" t="s">
        <v>8</v>
      </c>
      <c r="D95" s="491"/>
      <c r="E95" s="93" t="s">
        <v>292</v>
      </c>
      <c r="F95" s="93"/>
      <c r="G95" s="94" t="s">
        <v>287</v>
      </c>
      <c r="H95" s="92"/>
      <c r="I95" s="94"/>
      <c r="J95" s="94"/>
      <c r="K95" s="92"/>
      <c r="L95" s="94" t="s">
        <v>287</v>
      </c>
      <c r="M95" s="95"/>
    </row>
    <row r="96" spans="1:13" ht="12.75" customHeight="1">
      <c r="A96" s="582" t="s">
        <v>102</v>
      </c>
      <c r="B96" s="966" t="s">
        <v>282</v>
      </c>
      <c r="C96" s="484" t="s">
        <v>6</v>
      </c>
      <c r="D96" s="485"/>
      <c r="E96" s="464" t="s">
        <v>284</v>
      </c>
      <c r="F96" s="317"/>
      <c r="G96" s="302" t="s">
        <v>112</v>
      </c>
      <c r="H96" s="319"/>
      <c r="I96" s="302"/>
      <c r="J96" s="263"/>
      <c r="K96" s="319" t="s">
        <v>287</v>
      </c>
      <c r="L96" s="302" t="s">
        <v>112</v>
      </c>
      <c r="M96" s="178"/>
    </row>
    <row r="97" spans="1:13" ht="12.75" customHeight="1">
      <c r="A97" s="583"/>
      <c r="B97" s="967"/>
      <c r="C97" s="488" t="s">
        <v>8</v>
      </c>
      <c r="D97" s="499" t="s">
        <v>21</v>
      </c>
      <c r="E97" s="463" t="s">
        <v>289</v>
      </c>
      <c r="F97" s="188"/>
      <c r="G97" s="311" t="s">
        <v>112</v>
      </c>
      <c r="H97" s="181"/>
      <c r="I97" s="311"/>
      <c r="J97" s="264"/>
      <c r="K97" s="181" t="s">
        <v>112</v>
      </c>
      <c r="L97" s="311"/>
      <c r="M97" s="189"/>
    </row>
    <row r="98" spans="1:13" ht="12.75" customHeight="1">
      <c r="A98" s="583"/>
      <c r="B98" s="967"/>
      <c r="C98" s="486"/>
      <c r="D98" s="479" t="s">
        <v>348</v>
      </c>
      <c r="E98" s="463" t="s">
        <v>289</v>
      </c>
      <c r="F98" s="85"/>
      <c r="G98" s="316" t="s">
        <v>112</v>
      </c>
      <c r="H98" s="86"/>
      <c r="I98" s="316"/>
      <c r="J98" s="265"/>
      <c r="K98" s="86" t="s">
        <v>112</v>
      </c>
      <c r="L98" s="316"/>
      <c r="M98" s="87"/>
    </row>
    <row r="99" spans="1:13" ht="12.75" customHeight="1">
      <c r="A99" s="583"/>
      <c r="B99" s="967"/>
      <c r="C99" s="486"/>
      <c r="D99" s="479" t="s">
        <v>300</v>
      </c>
      <c r="E99" s="463" t="s">
        <v>289</v>
      </c>
      <c r="F99" s="85"/>
      <c r="G99" s="316" t="s">
        <v>112</v>
      </c>
      <c r="H99" s="86"/>
      <c r="I99" s="316"/>
      <c r="J99" s="265"/>
      <c r="K99" s="86" t="s">
        <v>112</v>
      </c>
      <c r="L99" s="316"/>
      <c r="M99" s="87"/>
    </row>
    <row r="100" spans="1:13" ht="12.75" customHeight="1">
      <c r="A100" s="583"/>
      <c r="B100" s="967"/>
      <c r="C100" s="486"/>
      <c r="D100" s="478" t="s">
        <v>349</v>
      </c>
      <c r="E100" s="86" t="s">
        <v>301</v>
      </c>
      <c r="F100" s="85"/>
      <c r="G100" s="316" t="s">
        <v>112</v>
      </c>
      <c r="H100" s="86"/>
      <c r="I100" s="316" t="s">
        <v>112</v>
      </c>
      <c r="J100" s="265"/>
      <c r="K100" s="86" t="s">
        <v>112</v>
      </c>
      <c r="L100" s="316"/>
      <c r="M100" s="87"/>
    </row>
    <row r="101" spans="1:13" ht="12.75" customHeight="1">
      <c r="A101" s="583"/>
      <c r="B101" s="967"/>
      <c r="C101" s="486"/>
      <c r="D101" s="478" t="s">
        <v>350</v>
      </c>
      <c r="E101" s="86" t="s">
        <v>301</v>
      </c>
      <c r="F101" s="85"/>
      <c r="G101" s="316" t="s">
        <v>112</v>
      </c>
      <c r="H101" s="86"/>
      <c r="I101" s="316" t="s">
        <v>112</v>
      </c>
      <c r="J101" s="265"/>
      <c r="K101" s="86" t="s">
        <v>112</v>
      </c>
      <c r="L101" s="316"/>
      <c r="M101" s="87"/>
    </row>
    <row r="102" spans="1:13" ht="12.75" customHeight="1">
      <c r="A102" s="583"/>
      <c r="B102" s="967"/>
      <c r="C102" s="487"/>
      <c r="D102" s="481" t="s">
        <v>351</v>
      </c>
      <c r="E102" s="86" t="s">
        <v>289</v>
      </c>
      <c r="F102" s="85"/>
      <c r="G102" s="316" t="s">
        <v>112</v>
      </c>
      <c r="H102" s="86"/>
      <c r="I102" s="316"/>
      <c r="J102" s="265"/>
      <c r="K102" s="86" t="s">
        <v>287</v>
      </c>
      <c r="L102" s="316"/>
      <c r="M102" s="87"/>
    </row>
    <row r="103" spans="1:13" ht="12.75" customHeight="1">
      <c r="A103" s="583"/>
      <c r="B103" s="968"/>
      <c r="C103" s="489" t="s">
        <v>10</v>
      </c>
      <c r="D103" s="498"/>
      <c r="E103" s="83" t="s">
        <v>301</v>
      </c>
      <c r="F103" s="82"/>
      <c r="G103" s="304" t="s">
        <v>112</v>
      </c>
      <c r="H103" s="83"/>
      <c r="I103" s="304"/>
      <c r="J103" s="304"/>
      <c r="K103" s="83" t="s">
        <v>112</v>
      </c>
      <c r="L103" s="304"/>
      <c r="M103" s="84"/>
    </row>
    <row r="104" spans="1:13" ht="12.75" customHeight="1">
      <c r="A104" s="583"/>
      <c r="B104" s="976" t="s">
        <v>294</v>
      </c>
      <c r="C104" s="482" t="s">
        <v>352</v>
      </c>
      <c r="D104" s="483"/>
      <c r="E104" s="98" t="s">
        <v>292</v>
      </c>
      <c r="F104" s="96"/>
      <c r="G104" s="97" t="s">
        <v>287</v>
      </c>
      <c r="H104" s="98"/>
      <c r="I104" s="97"/>
      <c r="J104" s="97"/>
      <c r="K104" s="98"/>
      <c r="L104" s="100" t="s">
        <v>287</v>
      </c>
      <c r="M104" s="99"/>
    </row>
    <row r="105" spans="1:13" ht="12.75" customHeight="1" thickBot="1">
      <c r="A105" s="182"/>
      <c r="B105" s="977"/>
      <c r="C105" s="490" t="s">
        <v>8</v>
      </c>
      <c r="D105" s="491"/>
      <c r="E105" s="93" t="s">
        <v>292</v>
      </c>
      <c r="F105" s="93"/>
      <c r="G105" s="94" t="s">
        <v>287</v>
      </c>
      <c r="H105" s="92"/>
      <c r="I105" s="94"/>
      <c r="J105" s="94"/>
      <c r="K105" s="92"/>
      <c r="L105" s="104" t="s">
        <v>287</v>
      </c>
      <c r="M105" s="95"/>
    </row>
    <row r="106" spans="1:13" ht="12.75" customHeight="1">
      <c r="A106" s="586" t="s">
        <v>107</v>
      </c>
      <c r="B106" s="996" t="s">
        <v>353</v>
      </c>
      <c r="C106" s="502" t="s">
        <v>342</v>
      </c>
      <c r="D106" s="503"/>
      <c r="E106" s="22" t="s">
        <v>354</v>
      </c>
      <c r="F106" s="23" t="s">
        <v>112</v>
      </c>
      <c r="G106" s="24"/>
      <c r="H106" s="22"/>
      <c r="I106" s="24"/>
      <c r="J106" s="24" t="s">
        <v>112</v>
      </c>
      <c r="K106" s="22" t="s">
        <v>112</v>
      </c>
      <c r="L106" s="25"/>
      <c r="M106" s="26"/>
    </row>
    <row r="107" spans="1:13" ht="12.75" customHeight="1">
      <c r="A107" s="587"/>
      <c r="B107" s="997"/>
      <c r="C107" s="999" t="s">
        <v>355</v>
      </c>
      <c r="D107" s="504" t="s">
        <v>356</v>
      </c>
      <c r="E107" s="28" t="s">
        <v>297</v>
      </c>
      <c r="F107" s="27" t="s">
        <v>112</v>
      </c>
      <c r="G107" s="28"/>
      <c r="H107" s="29"/>
      <c r="I107" s="28"/>
      <c r="J107" s="29" t="s">
        <v>112</v>
      </c>
      <c r="K107" s="89"/>
      <c r="L107" s="28"/>
      <c r="M107" s="30"/>
    </row>
    <row r="108" spans="1:13" ht="25.5" customHeight="1">
      <c r="A108" s="587"/>
      <c r="B108" s="997"/>
      <c r="C108" s="1000"/>
      <c r="D108" s="505" t="s">
        <v>507</v>
      </c>
      <c r="E108" s="31" t="s">
        <v>357</v>
      </c>
      <c r="F108" s="32" t="s">
        <v>112</v>
      </c>
      <c r="G108" s="56"/>
      <c r="H108" s="31"/>
      <c r="I108" s="56"/>
      <c r="J108" s="56" t="s">
        <v>112</v>
      </c>
      <c r="K108" s="31" t="s">
        <v>112</v>
      </c>
      <c r="L108" s="56"/>
      <c r="M108" s="33"/>
    </row>
    <row r="109" spans="1:13" ht="12.75" customHeight="1">
      <c r="A109" s="587"/>
      <c r="B109" s="997"/>
      <c r="C109" s="1001"/>
      <c r="D109" s="505" t="s">
        <v>349</v>
      </c>
      <c r="E109" s="28" t="s">
        <v>297</v>
      </c>
      <c r="F109" s="32" t="s">
        <v>112</v>
      </c>
      <c r="G109" s="56"/>
      <c r="H109" s="31"/>
      <c r="I109" s="56"/>
      <c r="J109" s="56"/>
      <c r="K109" s="32" t="s">
        <v>112</v>
      </c>
      <c r="L109" s="56"/>
      <c r="M109" s="33"/>
    </row>
    <row r="110" spans="1:13" ht="12.75" customHeight="1">
      <c r="A110" s="587"/>
      <c r="B110" s="997"/>
      <c r="C110" s="1002" t="s">
        <v>358</v>
      </c>
      <c r="D110" s="506" t="s">
        <v>359</v>
      </c>
      <c r="E110" s="568" t="s">
        <v>292</v>
      </c>
      <c r="F110" s="34"/>
      <c r="G110" s="35"/>
      <c r="H110" s="36"/>
      <c r="I110" s="35" t="s">
        <v>112</v>
      </c>
      <c r="J110" s="35" t="s">
        <v>112</v>
      </c>
      <c r="K110" s="36"/>
      <c r="L110" s="35"/>
      <c r="M110" s="37"/>
    </row>
    <row r="111" spans="1:13" ht="12.75" customHeight="1">
      <c r="A111" s="587"/>
      <c r="B111" s="997"/>
      <c r="C111" s="1002"/>
      <c r="D111" s="506" t="s">
        <v>360</v>
      </c>
      <c r="E111" s="568" t="s">
        <v>292</v>
      </c>
      <c r="F111" s="57"/>
      <c r="G111" s="58"/>
      <c r="H111" s="266"/>
      <c r="I111" s="35" t="s">
        <v>112</v>
      </c>
      <c r="J111" s="35" t="s">
        <v>112</v>
      </c>
      <c r="K111" s="266"/>
      <c r="L111" s="58"/>
      <c r="M111" s="59"/>
    </row>
    <row r="112" spans="1:13" ht="12.75" customHeight="1">
      <c r="A112" s="587"/>
      <c r="B112" s="998"/>
      <c r="C112" s="1003" t="s">
        <v>361</v>
      </c>
      <c r="D112" s="1004"/>
      <c r="E112" s="27" t="s">
        <v>292</v>
      </c>
      <c r="F112" s="27"/>
      <c r="G112" s="28" t="s">
        <v>112</v>
      </c>
      <c r="H112" s="29"/>
      <c r="I112" s="28"/>
      <c r="J112" s="28" t="s">
        <v>112</v>
      </c>
      <c r="K112" s="29" t="s">
        <v>112</v>
      </c>
      <c r="L112" s="28"/>
      <c r="M112" s="30"/>
    </row>
    <row r="113" spans="1:13" ht="12.75" customHeight="1" thickBot="1">
      <c r="A113" s="587"/>
      <c r="B113" s="105" t="s">
        <v>362</v>
      </c>
      <c r="C113" s="507" t="s">
        <v>342</v>
      </c>
      <c r="D113" s="508"/>
      <c r="E113" s="267" t="s">
        <v>292</v>
      </c>
      <c r="F113" s="106"/>
      <c r="G113" s="107" t="s">
        <v>112</v>
      </c>
      <c r="H113" s="267"/>
      <c r="I113" s="107"/>
      <c r="J113" s="107"/>
      <c r="K113" s="267"/>
      <c r="L113" s="107" t="s">
        <v>112</v>
      </c>
      <c r="M113" s="108"/>
    </row>
    <row r="114" spans="1:13" ht="12.75" customHeight="1">
      <c r="A114" s="582" t="s">
        <v>363</v>
      </c>
      <c r="B114" s="966" t="s">
        <v>282</v>
      </c>
      <c r="C114" s="484" t="s">
        <v>5</v>
      </c>
      <c r="D114" s="485"/>
      <c r="E114" s="464" t="s">
        <v>284</v>
      </c>
      <c r="F114" s="317" t="s">
        <v>112</v>
      </c>
      <c r="G114" s="302"/>
      <c r="H114" s="319"/>
      <c r="I114" s="302"/>
      <c r="J114" s="302" t="s">
        <v>112</v>
      </c>
      <c r="K114" s="319" t="s">
        <v>112</v>
      </c>
      <c r="L114" s="302"/>
      <c r="M114" s="178"/>
    </row>
    <row r="115" spans="1:13" ht="12.75" customHeight="1">
      <c r="A115" s="583"/>
      <c r="B115" s="967"/>
      <c r="C115" s="971" t="s">
        <v>8</v>
      </c>
      <c r="D115" s="497" t="s">
        <v>333</v>
      </c>
      <c r="E115" s="181" t="s">
        <v>301</v>
      </c>
      <c r="F115" s="188" t="s">
        <v>112</v>
      </c>
      <c r="G115" s="311"/>
      <c r="H115" s="181"/>
      <c r="I115" s="311"/>
      <c r="J115" s="311" t="s">
        <v>112</v>
      </c>
      <c r="K115" s="181"/>
      <c r="L115" s="311"/>
      <c r="M115" s="189"/>
    </row>
    <row r="116" spans="1:13" ht="12.75" customHeight="1">
      <c r="A116" s="583"/>
      <c r="B116" s="967"/>
      <c r="C116" s="973"/>
      <c r="D116" s="481" t="s">
        <v>364</v>
      </c>
      <c r="E116" s="86" t="s">
        <v>299</v>
      </c>
      <c r="F116" s="85" t="s">
        <v>112</v>
      </c>
      <c r="G116" s="316"/>
      <c r="H116" s="86"/>
      <c r="I116" s="316"/>
      <c r="J116" s="316" t="s">
        <v>112</v>
      </c>
      <c r="K116" s="86"/>
      <c r="L116" s="316"/>
      <c r="M116" s="87"/>
    </row>
    <row r="117" spans="1:13" ht="12.75" customHeight="1">
      <c r="A117" s="583"/>
      <c r="B117" s="967"/>
      <c r="C117" s="972"/>
      <c r="D117" s="498" t="s">
        <v>300</v>
      </c>
      <c r="E117" s="83" t="s">
        <v>301</v>
      </c>
      <c r="F117" s="85" t="s">
        <v>112</v>
      </c>
      <c r="G117" s="304"/>
      <c r="H117" s="83"/>
      <c r="I117" s="304"/>
      <c r="J117" s="304" t="s">
        <v>112</v>
      </c>
      <c r="K117" s="83"/>
      <c r="L117" s="304"/>
      <c r="M117" s="84"/>
    </row>
    <row r="118" spans="1:13" ht="12.75" customHeight="1">
      <c r="A118" s="583"/>
      <c r="B118" s="967"/>
      <c r="C118" s="974" t="s">
        <v>10</v>
      </c>
      <c r="D118" s="479" t="s">
        <v>365</v>
      </c>
      <c r="E118" s="83" t="s">
        <v>299</v>
      </c>
      <c r="F118" s="82" t="s">
        <v>112</v>
      </c>
      <c r="G118" s="304"/>
      <c r="H118" s="83"/>
      <c r="I118" s="304"/>
      <c r="J118" s="304" t="s">
        <v>112</v>
      </c>
      <c r="K118" s="83" t="s">
        <v>112</v>
      </c>
      <c r="L118" s="304"/>
      <c r="M118" s="84"/>
    </row>
    <row r="119" spans="1:13" ht="12.75" customHeight="1">
      <c r="A119" s="583"/>
      <c r="B119" s="968"/>
      <c r="C119" s="975"/>
      <c r="D119" s="479" t="s">
        <v>366</v>
      </c>
      <c r="E119" s="83" t="s">
        <v>299</v>
      </c>
      <c r="F119" s="82" t="s">
        <v>112</v>
      </c>
      <c r="G119" s="304"/>
      <c r="H119" s="83"/>
      <c r="I119" s="304"/>
      <c r="J119" s="304" t="s">
        <v>112</v>
      </c>
      <c r="K119" s="83" t="s">
        <v>112</v>
      </c>
      <c r="L119" s="304"/>
      <c r="M119" s="84"/>
    </row>
    <row r="120" spans="1:13" ht="12.75" customHeight="1">
      <c r="A120" s="583"/>
      <c r="B120" s="976" t="s">
        <v>294</v>
      </c>
      <c r="C120" s="482" t="s">
        <v>5</v>
      </c>
      <c r="D120" s="483"/>
      <c r="E120" s="98" t="s">
        <v>292</v>
      </c>
      <c r="F120" s="96"/>
      <c r="G120" s="97" t="s">
        <v>112</v>
      </c>
      <c r="H120" s="98"/>
      <c r="I120" s="97"/>
      <c r="J120" s="97"/>
      <c r="K120" s="98"/>
      <c r="L120" s="97" t="s">
        <v>112</v>
      </c>
      <c r="M120" s="99"/>
    </row>
    <row r="121" spans="1:13" ht="12.75" customHeight="1" thickBot="1">
      <c r="A121" s="182"/>
      <c r="B121" s="977"/>
      <c r="C121" s="490" t="s">
        <v>8</v>
      </c>
      <c r="D121" s="491"/>
      <c r="E121" s="93" t="s">
        <v>292</v>
      </c>
      <c r="F121" s="93"/>
      <c r="G121" s="94" t="s">
        <v>112</v>
      </c>
      <c r="H121" s="92"/>
      <c r="I121" s="94"/>
      <c r="J121" s="94"/>
      <c r="K121" s="92"/>
      <c r="L121" s="94" t="s">
        <v>112</v>
      </c>
      <c r="M121" s="95"/>
    </row>
    <row r="122" spans="1:13" ht="12.75" thickBot="1">
      <c r="A122" s="588" t="s">
        <v>120</v>
      </c>
      <c r="B122" s="978" t="s">
        <v>353</v>
      </c>
      <c r="C122" s="979" t="s">
        <v>367</v>
      </c>
      <c r="D122" s="979"/>
      <c r="E122" s="38" t="s">
        <v>368</v>
      </c>
      <c r="F122" s="23"/>
      <c r="G122" s="24"/>
      <c r="H122" s="22" t="s">
        <v>112</v>
      </c>
      <c r="I122" s="24"/>
      <c r="J122" s="24" t="s">
        <v>112</v>
      </c>
      <c r="K122" s="38"/>
      <c r="L122" s="24"/>
      <c r="M122" s="26"/>
    </row>
    <row r="123" spans="1:13" ht="12.75" customHeight="1" thickBot="1">
      <c r="A123" s="587"/>
      <c r="B123" s="978"/>
      <c r="C123" s="509" t="s">
        <v>369</v>
      </c>
      <c r="D123" s="510" t="s">
        <v>370</v>
      </c>
      <c r="E123" s="569" t="s">
        <v>371</v>
      </c>
      <c r="F123" s="39"/>
      <c r="G123" s="40"/>
      <c r="H123" s="41" t="s">
        <v>112</v>
      </c>
      <c r="I123" s="40"/>
      <c r="J123" s="40" t="s">
        <v>112</v>
      </c>
      <c r="K123" s="41"/>
      <c r="L123" s="40"/>
      <c r="M123" s="42"/>
    </row>
    <row r="124" spans="1:13" ht="12.75" customHeight="1" thickBot="1">
      <c r="A124" s="587"/>
      <c r="B124" s="978"/>
      <c r="C124" s="511"/>
      <c r="D124" s="512" t="s">
        <v>372</v>
      </c>
      <c r="E124" s="570" t="s">
        <v>373</v>
      </c>
      <c r="F124" s="27"/>
      <c r="G124" s="28"/>
      <c r="H124" s="29" t="s">
        <v>112</v>
      </c>
      <c r="I124" s="28"/>
      <c r="J124" s="28" t="s">
        <v>112</v>
      </c>
      <c r="K124" s="29"/>
      <c r="L124" s="28"/>
      <c r="M124" s="30"/>
    </row>
    <row r="125" spans="1:13" ht="27" customHeight="1" thickBot="1">
      <c r="A125" s="587"/>
      <c r="B125" s="978"/>
      <c r="C125" s="513"/>
      <c r="D125" s="43" t="s">
        <v>374</v>
      </c>
      <c r="E125" s="44" t="s">
        <v>368</v>
      </c>
      <c r="F125" s="32"/>
      <c r="G125" s="56"/>
      <c r="H125" s="31" t="s">
        <v>112</v>
      </c>
      <c r="I125" s="56"/>
      <c r="J125" s="56" t="s">
        <v>112</v>
      </c>
      <c r="K125" s="44"/>
      <c r="L125" s="56"/>
      <c r="M125" s="33"/>
    </row>
    <row r="126" spans="1:13" ht="12.75" customHeight="1" thickBot="1">
      <c r="A126" s="587"/>
      <c r="B126" s="978"/>
      <c r="C126" s="514" t="s">
        <v>355</v>
      </c>
      <c r="D126" s="515" t="s">
        <v>300</v>
      </c>
      <c r="E126" s="44" t="s">
        <v>373</v>
      </c>
      <c r="F126" s="32"/>
      <c r="G126" s="56"/>
      <c r="H126" s="31" t="s">
        <v>112</v>
      </c>
      <c r="I126" s="56" t="s">
        <v>112</v>
      </c>
      <c r="J126" s="56" t="s">
        <v>112</v>
      </c>
      <c r="K126" s="44"/>
      <c r="L126" s="56"/>
      <c r="M126" s="33"/>
    </row>
    <row r="127" spans="1:13" ht="12.75" customHeight="1" thickBot="1">
      <c r="A127" s="587"/>
      <c r="B127" s="978"/>
      <c r="C127" s="511"/>
      <c r="D127" s="515" t="s">
        <v>375</v>
      </c>
      <c r="E127" s="571" t="s">
        <v>376</v>
      </c>
      <c r="F127" s="27"/>
      <c r="G127" s="28"/>
      <c r="H127" s="29" t="s">
        <v>112</v>
      </c>
      <c r="I127" s="28"/>
      <c r="J127" s="28" t="s">
        <v>112</v>
      </c>
      <c r="K127" s="29"/>
      <c r="L127" s="28"/>
      <c r="M127" s="30"/>
    </row>
    <row r="128" spans="1:13" ht="12.75" customHeight="1" thickBot="1">
      <c r="A128" s="587"/>
      <c r="B128" s="978"/>
      <c r="C128" s="513"/>
      <c r="D128" s="516" t="s">
        <v>377</v>
      </c>
      <c r="E128" s="572" t="s">
        <v>378</v>
      </c>
      <c r="F128" s="28"/>
      <c r="G128" s="28"/>
      <c r="H128" s="28" t="s">
        <v>112</v>
      </c>
      <c r="I128" s="28"/>
      <c r="J128" s="28" t="s">
        <v>112</v>
      </c>
      <c r="K128" s="28"/>
      <c r="L128" s="28"/>
      <c r="M128" s="45"/>
    </row>
    <row r="129" spans="1:13" ht="12.75" customHeight="1">
      <c r="A129" s="587"/>
      <c r="B129" s="978"/>
      <c r="C129" s="517" t="s">
        <v>361</v>
      </c>
      <c r="D129" s="516"/>
      <c r="E129" s="572" t="s">
        <v>292</v>
      </c>
      <c r="F129" s="28"/>
      <c r="G129" s="28" t="s">
        <v>112</v>
      </c>
      <c r="H129" s="28"/>
      <c r="I129" s="28"/>
      <c r="J129" s="268"/>
      <c r="K129" s="269" t="s">
        <v>287</v>
      </c>
      <c r="L129" s="28"/>
      <c r="M129" s="45"/>
    </row>
    <row r="130" spans="1:13" ht="12.75" customHeight="1" thickBot="1">
      <c r="A130" s="589"/>
      <c r="B130" s="109" t="s">
        <v>362</v>
      </c>
      <c r="C130" s="518" t="s">
        <v>342</v>
      </c>
      <c r="D130" s="519"/>
      <c r="E130" s="113" t="s">
        <v>292</v>
      </c>
      <c r="F130" s="110"/>
      <c r="G130" s="111"/>
      <c r="H130" s="112" t="s">
        <v>112</v>
      </c>
      <c r="I130" s="111"/>
      <c r="J130" s="111" t="s">
        <v>112</v>
      </c>
      <c r="K130" s="113"/>
      <c r="L130" s="111" t="s">
        <v>112</v>
      </c>
      <c r="M130" s="114"/>
    </row>
    <row r="131" spans="1:13" ht="12.75" customHeight="1">
      <c r="A131" s="582" t="s">
        <v>127</v>
      </c>
      <c r="B131" s="966" t="s">
        <v>282</v>
      </c>
      <c r="C131" s="484" t="s">
        <v>6</v>
      </c>
      <c r="D131" s="485"/>
      <c r="E131" s="462" t="s">
        <v>284</v>
      </c>
      <c r="F131" s="317"/>
      <c r="G131" s="302"/>
      <c r="H131" s="319" t="s">
        <v>287</v>
      </c>
      <c r="I131" s="302"/>
      <c r="J131" s="302"/>
      <c r="K131" s="319" t="s">
        <v>287</v>
      </c>
      <c r="L131" s="302"/>
      <c r="M131" s="178"/>
    </row>
    <row r="132" spans="1:13" ht="12.75" customHeight="1">
      <c r="A132" s="583"/>
      <c r="B132" s="967"/>
      <c r="C132" s="488" t="s">
        <v>8</v>
      </c>
      <c r="D132" s="499" t="s">
        <v>20</v>
      </c>
      <c r="E132" s="83" t="s">
        <v>301</v>
      </c>
      <c r="F132" s="188"/>
      <c r="G132" s="311"/>
      <c r="H132" s="181" t="s">
        <v>287</v>
      </c>
      <c r="I132" s="311"/>
      <c r="J132" s="311"/>
      <c r="K132" s="181" t="s">
        <v>287</v>
      </c>
      <c r="L132" s="311"/>
      <c r="M132" s="189"/>
    </row>
    <row r="133" spans="1:13" ht="12.75" customHeight="1">
      <c r="A133" s="583"/>
      <c r="B133" s="967"/>
      <c r="C133" s="486"/>
      <c r="D133" s="479" t="s">
        <v>27</v>
      </c>
      <c r="E133" s="83" t="s">
        <v>301</v>
      </c>
      <c r="F133" s="85"/>
      <c r="G133" s="316"/>
      <c r="H133" s="181" t="s">
        <v>287</v>
      </c>
      <c r="I133" s="316"/>
      <c r="J133" s="311"/>
      <c r="K133" s="181" t="s">
        <v>287</v>
      </c>
      <c r="L133" s="311"/>
      <c r="M133" s="87"/>
    </row>
    <row r="134" spans="1:13" ht="12.75" customHeight="1">
      <c r="A134" s="583"/>
      <c r="B134" s="967"/>
      <c r="C134" s="486"/>
      <c r="D134" s="478" t="s">
        <v>331</v>
      </c>
      <c r="E134" s="83" t="s">
        <v>301</v>
      </c>
      <c r="F134" s="82"/>
      <c r="G134" s="304"/>
      <c r="H134" s="181" t="s">
        <v>287</v>
      </c>
      <c r="I134" s="304"/>
      <c r="J134" s="311"/>
      <c r="K134" s="181" t="s">
        <v>287</v>
      </c>
      <c r="L134" s="311"/>
      <c r="M134" s="84"/>
    </row>
    <row r="135" spans="1:13" ht="12.75" customHeight="1">
      <c r="A135" s="583"/>
      <c r="B135" s="967"/>
      <c r="C135" s="486"/>
      <c r="D135" s="478" t="s">
        <v>310</v>
      </c>
      <c r="E135" s="83" t="s">
        <v>301</v>
      </c>
      <c r="F135" s="82"/>
      <c r="G135" s="304"/>
      <c r="H135" s="181" t="s">
        <v>287</v>
      </c>
      <c r="I135" s="304"/>
      <c r="J135" s="311"/>
      <c r="K135" s="181" t="s">
        <v>287</v>
      </c>
      <c r="L135" s="311"/>
      <c r="M135" s="84"/>
    </row>
    <row r="136" spans="1:13" ht="12.75" customHeight="1">
      <c r="A136" s="583"/>
      <c r="B136" s="967"/>
      <c r="C136" s="486"/>
      <c r="D136" s="478" t="s">
        <v>379</v>
      </c>
      <c r="E136" s="83" t="s">
        <v>301</v>
      </c>
      <c r="F136" s="82"/>
      <c r="G136" s="304"/>
      <c r="H136" s="181" t="s">
        <v>287</v>
      </c>
      <c r="I136" s="304"/>
      <c r="J136" s="311"/>
      <c r="K136" s="181" t="s">
        <v>287</v>
      </c>
      <c r="L136" s="311"/>
      <c r="M136" s="84"/>
    </row>
    <row r="137" spans="1:13" ht="12.75" customHeight="1">
      <c r="A137" s="583"/>
      <c r="B137" s="967"/>
      <c r="C137" s="486"/>
      <c r="D137" s="478" t="s">
        <v>380</v>
      </c>
      <c r="E137" s="83" t="s">
        <v>301</v>
      </c>
      <c r="F137" s="82"/>
      <c r="G137" s="304"/>
      <c r="H137" s="181" t="s">
        <v>287</v>
      </c>
      <c r="I137" s="304"/>
      <c r="J137" s="311"/>
      <c r="K137" s="181" t="s">
        <v>287</v>
      </c>
      <c r="L137" s="311"/>
      <c r="M137" s="84"/>
    </row>
    <row r="138" spans="1:13" ht="12.75" customHeight="1">
      <c r="A138" s="583"/>
      <c r="B138" s="967"/>
      <c r="C138" s="486"/>
      <c r="D138" s="478" t="s">
        <v>22</v>
      </c>
      <c r="E138" s="83" t="s">
        <v>301</v>
      </c>
      <c r="F138" s="82"/>
      <c r="G138" s="304"/>
      <c r="H138" s="181" t="s">
        <v>287</v>
      </c>
      <c r="I138" s="304"/>
      <c r="J138" s="311"/>
      <c r="K138" s="181" t="s">
        <v>287</v>
      </c>
      <c r="L138" s="311"/>
      <c r="M138" s="84"/>
    </row>
    <row r="139" spans="1:13" ht="12.75" customHeight="1">
      <c r="A139" s="583"/>
      <c r="B139" s="967"/>
      <c r="C139" s="486"/>
      <c r="D139" s="478" t="s">
        <v>21</v>
      </c>
      <c r="E139" s="83" t="s">
        <v>301</v>
      </c>
      <c r="F139" s="85"/>
      <c r="G139" s="316"/>
      <c r="H139" s="86" t="s">
        <v>287</v>
      </c>
      <c r="I139" s="316"/>
      <c r="J139" s="311"/>
      <c r="K139" s="181" t="s">
        <v>287</v>
      </c>
      <c r="L139" s="311"/>
      <c r="M139" s="84"/>
    </row>
    <row r="140" spans="1:13" ht="12.75" customHeight="1">
      <c r="A140" s="583"/>
      <c r="B140" s="967"/>
      <c r="C140" s="486"/>
      <c r="D140" s="478" t="s">
        <v>343</v>
      </c>
      <c r="E140" s="181" t="s">
        <v>301</v>
      </c>
      <c r="F140" s="85"/>
      <c r="G140" s="316"/>
      <c r="H140" s="86" t="s">
        <v>287</v>
      </c>
      <c r="I140" s="316"/>
      <c r="J140" s="316"/>
      <c r="K140" s="86" t="s">
        <v>287</v>
      </c>
      <c r="L140" s="316"/>
      <c r="M140" s="87"/>
    </row>
    <row r="141" spans="1:13" ht="12.75" customHeight="1">
      <c r="A141" s="583"/>
      <c r="B141" s="967"/>
      <c r="C141" s="489"/>
      <c r="D141" s="478" t="s">
        <v>351</v>
      </c>
      <c r="E141" s="463" t="s">
        <v>289</v>
      </c>
      <c r="F141" s="82"/>
      <c r="G141" s="304"/>
      <c r="H141" s="83" t="s">
        <v>287</v>
      </c>
      <c r="I141" s="304"/>
      <c r="J141" s="304"/>
      <c r="K141" s="83" t="s">
        <v>287</v>
      </c>
      <c r="L141" s="304"/>
      <c r="M141" s="84"/>
    </row>
    <row r="142" spans="1:13" ht="12.75" customHeight="1">
      <c r="A142" s="583"/>
      <c r="B142" s="968"/>
      <c r="C142" s="980" t="s">
        <v>381</v>
      </c>
      <c r="D142" s="981"/>
      <c r="E142" s="83" t="s">
        <v>293</v>
      </c>
      <c r="F142" s="82"/>
      <c r="G142" s="304" t="s">
        <v>112</v>
      </c>
      <c r="H142" s="83"/>
      <c r="I142" s="304"/>
      <c r="J142" s="304"/>
      <c r="K142" s="83" t="s">
        <v>112</v>
      </c>
      <c r="L142" s="304"/>
      <c r="M142" s="84"/>
    </row>
    <row r="143" spans="1:13" ht="12.75" customHeight="1">
      <c r="A143" s="583"/>
      <c r="B143" s="976" t="s">
        <v>294</v>
      </c>
      <c r="C143" s="482" t="s">
        <v>5</v>
      </c>
      <c r="D143" s="483"/>
      <c r="E143" s="573" t="s">
        <v>284</v>
      </c>
      <c r="F143" s="96"/>
      <c r="G143" s="97" t="s">
        <v>112</v>
      </c>
      <c r="H143" s="98"/>
      <c r="I143" s="97"/>
      <c r="J143" s="97"/>
      <c r="K143" s="98"/>
      <c r="L143" s="97" t="s">
        <v>112</v>
      </c>
      <c r="M143" s="99"/>
    </row>
    <row r="144" spans="1:13" ht="12.75" customHeight="1" thickBot="1">
      <c r="A144" s="182"/>
      <c r="B144" s="977"/>
      <c r="C144" s="490" t="s">
        <v>8</v>
      </c>
      <c r="D144" s="491"/>
      <c r="E144" s="574" t="s">
        <v>301</v>
      </c>
      <c r="F144" s="93"/>
      <c r="G144" s="94" t="s">
        <v>112</v>
      </c>
      <c r="H144" s="92"/>
      <c r="I144" s="94"/>
      <c r="J144" s="94"/>
      <c r="K144" s="92"/>
      <c r="L144" s="94" t="s">
        <v>112</v>
      </c>
      <c r="M144" s="95"/>
    </row>
    <row r="145" spans="1:13" ht="12.75" customHeight="1">
      <c r="A145" s="582" t="s">
        <v>132</v>
      </c>
      <c r="B145" s="966" t="s">
        <v>282</v>
      </c>
      <c r="C145" s="484" t="s">
        <v>6</v>
      </c>
      <c r="D145" s="485"/>
      <c r="E145" s="464" t="s">
        <v>284</v>
      </c>
      <c r="F145" s="317" t="s">
        <v>287</v>
      </c>
      <c r="G145" s="302"/>
      <c r="H145" s="319"/>
      <c r="I145" s="302"/>
      <c r="J145" s="302"/>
      <c r="K145" s="319" t="s">
        <v>287</v>
      </c>
      <c r="L145" s="302"/>
      <c r="M145" s="178"/>
    </row>
    <row r="146" spans="1:13" ht="12.75" customHeight="1">
      <c r="A146" s="583"/>
      <c r="B146" s="967"/>
      <c r="C146" s="488" t="s">
        <v>8</v>
      </c>
      <c r="D146" s="499" t="s">
        <v>310</v>
      </c>
      <c r="E146" s="181" t="s">
        <v>301</v>
      </c>
      <c r="F146" s="311" t="s">
        <v>112</v>
      </c>
      <c r="G146" s="311"/>
      <c r="H146" s="181"/>
      <c r="I146" s="311"/>
      <c r="J146" s="311" t="s">
        <v>287</v>
      </c>
      <c r="K146" s="181"/>
      <c r="L146" s="311"/>
      <c r="M146" s="189"/>
    </row>
    <row r="147" spans="1:13" ht="12.75" customHeight="1">
      <c r="A147" s="583"/>
      <c r="B147" s="967"/>
      <c r="C147" s="486"/>
      <c r="D147" s="479" t="s">
        <v>343</v>
      </c>
      <c r="E147" s="86" t="s">
        <v>301</v>
      </c>
      <c r="F147" s="85" t="s">
        <v>112</v>
      </c>
      <c r="G147" s="316"/>
      <c r="H147" s="86"/>
      <c r="I147" s="316"/>
      <c r="J147" s="316" t="s">
        <v>287</v>
      </c>
      <c r="K147" s="86"/>
      <c r="L147" s="316"/>
      <c r="M147" s="87"/>
    </row>
    <row r="148" spans="1:13" ht="12.75" customHeight="1">
      <c r="A148" s="583"/>
      <c r="B148" s="967"/>
      <c r="C148" s="486"/>
      <c r="D148" s="478" t="s">
        <v>351</v>
      </c>
      <c r="E148" s="86" t="s">
        <v>301</v>
      </c>
      <c r="F148" s="85" t="s">
        <v>112</v>
      </c>
      <c r="G148" s="304"/>
      <c r="H148" s="83"/>
      <c r="I148" s="304"/>
      <c r="J148" s="316"/>
      <c r="K148" s="316" t="s">
        <v>287</v>
      </c>
      <c r="L148" s="304"/>
      <c r="M148" s="84"/>
    </row>
    <row r="149" spans="1:13" ht="12.75" customHeight="1">
      <c r="A149" s="583"/>
      <c r="B149" s="967"/>
      <c r="C149" s="489"/>
      <c r="D149" s="478" t="s">
        <v>333</v>
      </c>
      <c r="E149" s="83" t="s">
        <v>301</v>
      </c>
      <c r="F149" s="82" t="s">
        <v>112</v>
      </c>
      <c r="G149" s="304"/>
      <c r="H149" s="83"/>
      <c r="I149" s="304"/>
      <c r="J149" s="304" t="s">
        <v>287</v>
      </c>
      <c r="K149" s="83"/>
      <c r="L149" s="304"/>
      <c r="M149" s="84"/>
    </row>
    <row r="150" spans="1:13" ht="12.75" customHeight="1">
      <c r="A150" s="583"/>
      <c r="B150" s="968"/>
      <c r="C150" s="489" t="s">
        <v>10</v>
      </c>
      <c r="D150" s="498"/>
      <c r="E150" s="83" t="s">
        <v>299</v>
      </c>
      <c r="F150" s="82" t="s">
        <v>112</v>
      </c>
      <c r="G150" s="304"/>
      <c r="H150" s="83"/>
      <c r="I150" s="304"/>
      <c r="J150" s="304"/>
      <c r="K150" s="83" t="s">
        <v>112</v>
      </c>
      <c r="L150" s="304"/>
      <c r="M150" s="84"/>
    </row>
    <row r="151" spans="1:13" ht="12.75" customHeight="1">
      <c r="A151" s="583"/>
      <c r="B151" s="985" t="s">
        <v>294</v>
      </c>
      <c r="C151" s="520" t="s">
        <v>382</v>
      </c>
      <c r="D151" s="498"/>
      <c r="E151" s="465" t="s">
        <v>284</v>
      </c>
      <c r="F151" s="318"/>
      <c r="G151" s="303" t="s">
        <v>287</v>
      </c>
      <c r="H151" s="320"/>
      <c r="I151" s="303"/>
      <c r="J151" s="303"/>
      <c r="K151" s="320" t="s">
        <v>287</v>
      </c>
      <c r="L151" s="303"/>
      <c r="M151" s="179"/>
    </row>
    <row r="152" spans="1:13" ht="12.75" customHeight="1" thickBot="1">
      <c r="A152" s="182"/>
      <c r="B152" s="986"/>
      <c r="C152" s="521" t="s">
        <v>8</v>
      </c>
      <c r="D152" s="522"/>
      <c r="E152" s="270" t="s">
        <v>293</v>
      </c>
      <c r="F152" s="270"/>
      <c r="G152" s="271" t="s">
        <v>287</v>
      </c>
      <c r="H152" s="272"/>
      <c r="I152" s="271"/>
      <c r="J152" s="271" t="s">
        <v>287</v>
      </c>
      <c r="K152" s="272"/>
      <c r="L152" s="271"/>
      <c r="M152" s="273"/>
    </row>
    <row r="153" spans="1:13" ht="12.75" customHeight="1">
      <c r="A153" s="582" t="s">
        <v>134</v>
      </c>
      <c r="B153" s="966" t="s">
        <v>282</v>
      </c>
      <c r="C153" s="484" t="s">
        <v>6</v>
      </c>
      <c r="D153" s="485"/>
      <c r="E153" s="464" t="s">
        <v>284</v>
      </c>
      <c r="F153" s="317" t="s">
        <v>112</v>
      </c>
      <c r="G153" s="302"/>
      <c r="H153" s="319"/>
      <c r="I153" s="302"/>
      <c r="J153" s="302" t="s">
        <v>112</v>
      </c>
      <c r="K153" s="319" t="s">
        <v>112</v>
      </c>
      <c r="L153" s="302"/>
      <c r="M153" s="178"/>
    </row>
    <row r="154" spans="1:13" ht="12.75" customHeight="1">
      <c r="A154" s="583"/>
      <c r="B154" s="967"/>
      <c r="C154" s="480" t="s">
        <v>7</v>
      </c>
      <c r="D154" s="481"/>
      <c r="E154" s="86" t="s">
        <v>338</v>
      </c>
      <c r="F154" s="85" t="s">
        <v>112</v>
      </c>
      <c r="G154" s="316"/>
      <c r="H154" s="86"/>
      <c r="I154" s="316"/>
      <c r="J154" s="316" t="s">
        <v>112</v>
      </c>
      <c r="K154" s="86" t="s">
        <v>112</v>
      </c>
      <c r="L154" s="316"/>
      <c r="M154" s="87"/>
    </row>
    <row r="155" spans="1:13" ht="12.75" customHeight="1">
      <c r="A155" s="583"/>
      <c r="B155" s="967"/>
      <c r="C155" s="488" t="s">
        <v>8</v>
      </c>
      <c r="D155" s="283" t="s">
        <v>383</v>
      </c>
      <c r="E155" s="86" t="s">
        <v>289</v>
      </c>
      <c r="F155" s="85" t="s">
        <v>112</v>
      </c>
      <c r="G155" s="316"/>
      <c r="H155" s="86"/>
      <c r="I155" s="316"/>
      <c r="J155" s="316" t="s">
        <v>112</v>
      </c>
      <c r="K155" s="86" t="s">
        <v>112</v>
      </c>
      <c r="L155" s="316"/>
      <c r="M155" s="87"/>
    </row>
    <row r="156" spans="1:13" ht="12.75" customHeight="1">
      <c r="A156" s="583"/>
      <c r="B156" s="967"/>
      <c r="C156" s="486"/>
      <c r="D156" s="478" t="s">
        <v>364</v>
      </c>
      <c r="E156" s="83" t="s">
        <v>289</v>
      </c>
      <c r="F156" s="82" t="s">
        <v>112</v>
      </c>
      <c r="G156" s="304"/>
      <c r="H156" s="83"/>
      <c r="I156" s="304"/>
      <c r="J156" s="304" t="s">
        <v>112</v>
      </c>
      <c r="K156" s="86" t="s">
        <v>112</v>
      </c>
      <c r="L156" s="304"/>
      <c r="M156" s="84"/>
    </row>
    <row r="157" spans="1:13" ht="12.75" customHeight="1">
      <c r="A157" s="583"/>
      <c r="B157" s="967"/>
      <c r="C157" s="489"/>
      <c r="D157" s="478" t="s">
        <v>333</v>
      </c>
      <c r="E157" s="83" t="s">
        <v>301</v>
      </c>
      <c r="F157" s="82" t="s">
        <v>112</v>
      </c>
      <c r="G157" s="304"/>
      <c r="H157" s="83"/>
      <c r="I157" s="304"/>
      <c r="J157" s="304" t="s">
        <v>112</v>
      </c>
      <c r="K157" s="83" t="s">
        <v>112</v>
      </c>
      <c r="L157" s="304"/>
      <c r="M157" s="84"/>
    </row>
    <row r="158" spans="1:13" ht="12.75" customHeight="1">
      <c r="A158" s="583"/>
      <c r="B158" s="967"/>
      <c r="C158" s="488" t="s">
        <v>315</v>
      </c>
      <c r="D158" s="479" t="s">
        <v>384</v>
      </c>
      <c r="E158" s="86" t="s">
        <v>338</v>
      </c>
      <c r="F158" s="85" t="s">
        <v>112</v>
      </c>
      <c r="G158" s="316"/>
      <c r="H158" s="86"/>
      <c r="I158" s="316"/>
      <c r="J158" s="316" t="s">
        <v>112</v>
      </c>
      <c r="K158" s="86" t="s">
        <v>112</v>
      </c>
      <c r="L158" s="316"/>
      <c r="M158" s="87"/>
    </row>
    <row r="159" spans="1:13" ht="12.75" customHeight="1">
      <c r="A159" s="583"/>
      <c r="B159" s="967"/>
      <c r="C159" s="486"/>
      <c r="D159" s="479" t="s">
        <v>385</v>
      </c>
      <c r="E159" s="463" t="s">
        <v>386</v>
      </c>
      <c r="F159" s="85"/>
      <c r="G159" s="316"/>
      <c r="H159" s="86"/>
      <c r="I159" s="316" t="s">
        <v>112</v>
      </c>
      <c r="J159" s="316"/>
      <c r="K159" s="86" t="s">
        <v>112</v>
      </c>
      <c r="L159" s="316"/>
      <c r="M159" s="87"/>
    </row>
    <row r="160" spans="1:13" ht="12.75" customHeight="1">
      <c r="A160" s="583"/>
      <c r="B160" s="967"/>
      <c r="C160" s="489"/>
      <c r="D160" s="479" t="s">
        <v>387</v>
      </c>
      <c r="E160" s="463" t="s">
        <v>386</v>
      </c>
      <c r="F160" s="85"/>
      <c r="G160" s="316"/>
      <c r="H160" s="86"/>
      <c r="I160" s="316" t="s">
        <v>112</v>
      </c>
      <c r="J160" s="316"/>
      <c r="K160" s="86" t="s">
        <v>112</v>
      </c>
      <c r="L160" s="316"/>
      <c r="M160" s="87"/>
    </row>
    <row r="161" spans="1:13" ht="12.75" customHeight="1">
      <c r="A161" s="583"/>
      <c r="B161" s="968"/>
      <c r="C161" s="489" t="s">
        <v>10</v>
      </c>
      <c r="D161" s="498"/>
      <c r="E161" s="83" t="s">
        <v>293</v>
      </c>
      <c r="F161" s="82"/>
      <c r="G161" s="304" t="s">
        <v>112</v>
      </c>
      <c r="H161" s="83"/>
      <c r="I161" s="304" t="s">
        <v>112</v>
      </c>
      <c r="J161" s="304" t="s">
        <v>112</v>
      </c>
      <c r="K161" s="83"/>
      <c r="L161" s="304"/>
      <c r="M161" s="84" t="s">
        <v>112</v>
      </c>
    </row>
    <row r="162" spans="1:13" ht="12.75" customHeight="1">
      <c r="A162" s="583"/>
      <c r="B162" s="976" t="s">
        <v>294</v>
      </c>
      <c r="C162" s="482" t="s">
        <v>6</v>
      </c>
      <c r="D162" s="483"/>
      <c r="E162" s="98" t="s">
        <v>293</v>
      </c>
      <c r="F162" s="96"/>
      <c r="G162" s="97" t="s">
        <v>112</v>
      </c>
      <c r="H162" s="98"/>
      <c r="I162" s="97"/>
      <c r="J162" s="97"/>
      <c r="K162" s="98"/>
      <c r="L162" s="97" t="s">
        <v>112</v>
      </c>
      <c r="M162" s="99"/>
    </row>
    <row r="163" spans="1:13" ht="12.75" customHeight="1" thickBot="1">
      <c r="A163" s="182"/>
      <c r="B163" s="977"/>
      <c r="C163" s="490" t="s">
        <v>8</v>
      </c>
      <c r="D163" s="491"/>
      <c r="E163" s="93" t="s">
        <v>293</v>
      </c>
      <c r="F163" s="93"/>
      <c r="G163" s="94" t="s">
        <v>112</v>
      </c>
      <c r="H163" s="92"/>
      <c r="I163" s="94"/>
      <c r="J163" s="94"/>
      <c r="K163" s="92"/>
      <c r="L163" s="94" t="s">
        <v>112</v>
      </c>
      <c r="M163" s="95"/>
    </row>
    <row r="164" spans="1:13" ht="12.75" customHeight="1">
      <c r="A164" s="582" t="s">
        <v>388</v>
      </c>
      <c r="B164" s="952" t="s">
        <v>282</v>
      </c>
      <c r="C164" s="484" t="s">
        <v>6</v>
      </c>
      <c r="D164" s="485"/>
      <c r="E164" s="464" t="s">
        <v>284</v>
      </c>
      <c r="F164" s="317" t="s">
        <v>287</v>
      </c>
      <c r="G164" s="302"/>
      <c r="H164" s="319"/>
      <c r="I164" s="302"/>
      <c r="J164" s="302"/>
      <c r="K164" s="319" t="s">
        <v>287</v>
      </c>
      <c r="L164" s="302"/>
      <c r="M164" s="178"/>
    </row>
    <row r="165" spans="1:13" ht="12.75" customHeight="1">
      <c r="A165" s="583"/>
      <c r="B165" s="955"/>
      <c r="C165" s="488" t="s">
        <v>8</v>
      </c>
      <c r="D165" s="479" t="s">
        <v>343</v>
      </c>
      <c r="E165" s="86" t="s">
        <v>299</v>
      </c>
      <c r="F165" s="85" t="s">
        <v>287</v>
      </c>
      <c r="G165" s="316"/>
      <c r="H165" s="86"/>
      <c r="I165" s="311"/>
      <c r="J165" s="311"/>
      <c r="K165" s="86" t="s">
        <v>287</v>
      </c>
      <c r="L165" s="311"/>
      <c r="M165" s="189"/>
    </row>
    <row r="166" spans="1:13" ht="12.75" customHeight="1">
      <c r="A166" s="583"/>
      <c r="B166" s="955"/>
      <c r="C166" s="486"/>
      <c r="D166" s="479" t="s">
        <v>351</v>
      </c>
      <c r="E166" s="83" t="s">
        <v>301</v>
      </c>
      <c r="F166" s="82" t="s">
        <v>287</v>
      </c>
      <c r="G166" s="316"/>
      <c r="H166" s="86"/>
      <c r="I166" s="311"/>
      <c r="J166" s="311"/>
      <c r="K166" s="83" t="s">
        <v>287</v>
      </c>
      <c r="L166" s="311"/>
      <c r="M166" s="189"/>
    </row>
    <row r="167" spans="1:13" ht="12.75" customHeight="1">
      <c r="A167" s="583"/>
      <c r="B167" s="955"/>
      <c r="C167" s="486"/>
      <c r="D167" s="479" t="s">
        <v>336</v>
      </c>
      <c r="E167" s="83" t="s">
        <v>299</v>
      </c>
      <c r="F167" s="82" t="s">
        <v>287</v>
      </c>
      <c r="G167" s="316"/>
      <c r="H167" s="86"/>
      <c r="I167" s="316"/>
      <c r="J167" s="316"/>
      <c r="K167" s="83" t="s">
        <v>287</v>
      </c>
      <c r="L167" s="316"/>
      <c r="M167" s="87"/>
    </row>
    <row r="168" spans="1:13" ht="12.75" customHeight="1">
      <c r="A168" s="583"/>
      <c r="B168" s="955"/>
      <c r="C168" s="489"/>
      <c r="D168" s="478" t="s">
        <v>389</v>
      </c>
      <c r="E168" s="83" t="s">
        <v>299</v>
      </c>
      <c r="F168" s="82" t="s">
        <v>287</v>
      </c>
      <c r="G168" s="304"/>
      <c r="H168" s="83"/>
      <c r="I168" s="304"/>
      <c r="J168" s="304"/>
      <c r="K168" s="83" t="s">
        <v>287</v>
      </c>
      <c r="L168" s="304"/>
      <c r="M168" s="84"/>
    </row>
    <row r="169" spans="1:13" ht="12.75" customHeight="1">
      <c r="A169" s="583"/>
      <c r="B169" s="955"/>
      <c r="C169" s="523" t="s">
        <v>358</v>
      </c>
      <c r="D169" s="51" t="s">
        <v>390</v>
      </c>
      <c r="E169" s="575" t="s">
        <v>292</v>
      </c>
      <c r="F169" s="52"/>
      <c r="G169" s="53"/>
      <c r="H169" s="54"/>
      <c r="I169" s="53" t="s">
        <v>112</v>
      </c>
      <c r="J169" s="53" t="s">
        <v>112</v>
      </c>
      <c r="K169" s="54"/>
      <c r="L169" s="53"/>
      <c r="M169" s="55"/>
    </row>
    <row r="170" spans="1:13" ht="12.75" customHeight="1">
      <c r="A170" s="583"/>
      <c r="B170" s="955"/>
      <c r="C170" s="980" t="s">
        <v>391</v>
      </c>
      <c r="D170" s="981"/>
      <c r="E170" s="83" t="s">
        <v>299</v>
      </c>
      <c r="F170" s="82" t="s">
        <v>112</v>
      </c>
      <c r="G170" s="304"/>
      <c r="H170" s="83"/>
      <c r="I170" s="304"/>
      <c r="J170" s="304"/>
      <c r="K170" s="83" t="s">
        <v>112</v>
      </c>
      <c r="L170" s="304"/>
      <c r="M170" s="84"/>
    </row>
    <row r="171" spans="1:13" ht="12.75" customHeight="1">
      <c r="A171" s="583"/>
      <c r="B171" s="987" t="s">
        <v>294</v>
      </c>
      <c r="C171" s="482" t="s">
        <v>5</v>
      </c>
      <c r="D171" s="483" t="s">
        <v>392</v>
      </c>
      <c r="E171" s="98" t="s">
        <v>284</v>
      </c>
      <c r="F171" s="96"/>
      <c r="G171" s="97" t="s">
        <v>287</v>
      </c>
      <c r="H171" s="98"/>
      <c r="I171" s="97"/>
      <c r="J171" s="97"/>
      <c r="K171" s="98" t="s">
        <v>287</v>
      </c>
      <c r="L171" s="97"/>
      <c r="M171" s="99"/>
    </row>
    <row r="172" spans="1:13" ht="12.75" customHeight="1" thickBot="1">
      <c r="A172" s="182"/>
      <c r="B172" s="987"/>
      <c r="C172" s="490" t="s">
        <v>8</v>
      </c>
      <c r="D172" s="491"/>
      <c r="E172" s="93" t="s">
        <v>311</v>
      </c>
      <c r="F172" s="93"/>
      <c r="G172" s="94" t="s">
        <v>287</v>
      </c>
      <c r="H172" s="92"/>
      <c r="I172" s="94"/>
      <c r="J172" s="94"/>
      <c r="K172" s="92" t="s">
        <v>287</v>
      </c>
      <c r="L172" s="94"/>
      <c r="M172" s="95"/>
    </row>
    <row r="173" spans="1:13" ht="12.75" customHeight="1">
      <c r="A173" s="582" t="s">
        <v>144</v>
      </c>
      <c r="B173" s="966" t="s">
        <v>282</v>
      </c>
      <c r="C173" s="484" t="s">
        <v>6</v>
      </c>
      <c r="D173" s="485"/>
      <c r="E173" s="464" t="s">
        <v>284</v>
      </c>
      <c r="F173" s="317"/>
      <c r="G173" s="302"/>
      <c r="H173" s="319" t="s">
        <v>287</v>
      </c>
      <c r="I173" s="302"/>
      <c r="J173" s="302" t="s">
        <v>287</v>
      </c>
      <c r="K173" s="319" t="s">
        <v>287</v>
      </c>
      <c r="L173" s="302"/>
      <c r="M173" s="178"/>
    </row>
    <row r="174" spans="1:13" ht="12.75" customHeight="1">
      <c r="A174" s="583"/>
      <c r="B174" s="967"/>
      <c r="C174" s="488" t="s">
        <v>8</v>
      </c>
      <c r="D174" s="479" t="s">
        <v>393</v>
      </c>
      <c r="E174" s="463" t="s">
        <v>289</v>
      </c>
      <c r="F174" s="85"/>
      <c r="G174" s="316"/>
      <c r="H174" s="86" t="s">
        <v>287</v>
      </c>
      <c r="I174" s="316"/>
      <c r="J174" s="316" t="s">
        <v>287</v>
      </c>
      <c r="K174" s="86"/>
      <c r="L174" s="316"/>
      <c r="M174" s="87"/>
    </row>
    <row r="175" spans="1:13" ht="25.5" customHeight="1">
      <c r="A175" s="583"/>
      <c r="B175" s="967"/>
      <c r="C175" s="486"/>
      <c r="D175" s="524" t="s">
        <v>508</v>
      </c>
      <c r="E175" s="83" t="s">
        <v>394</v>
      </c>
      <c r="F175" s="82"/>
      <c r="G175" s="304"/>
      <c r="H175" s="83" t="s">
        <v>287</v>
      </c>
      <c r="I175" s="304"/>
      <c r="J175" s="304" t="s">
        <v>287</v>
      </c>
      <c r="K175" s="83"/>
      <c r="L175" s="304"/>
      <c r="M175" s="84"/>
    </row>
    <row r="176" spans="1:13" ht="12.75" customHeight="1">
      <c r="A176" s="583"/>
      <c r="B176" s="967"/>
      <c r="C176" s="486"/>
      <c r="D176" s="479" t="s">
        <v>330</v>
      </c>
      <c r="E176" s="83" t="s">
        <v>394</v>
      </c>
      <c r="F176" s="82"/>
      <c r="G176" s="304"/>
      <c r="H176" s="83" t="s">
        <v>287</v>
      </c>
      <c r="I176" s="304"/>
      <c r="J176" s="304" t="s">
        <v>287</v>
      </c>
      <c r="K176" s="83"/>
      <c r="L176" s="304"/>
      <c r="M176" s="84"/>
    </row>
    <row r="177" spans="1:13" ht="12.75" customHeight="1">
      <c r="A177" s="583"/>
      <c r="B177" s="967"/>
      <c r="C177" s="480" t="s">
        <v>315</v>
      </c>
      <c r="D177" s="481" t="s">
        <v>395</v>
      </c>
      <c r="E177" s="86" t="s">
        <v>293</v>
      </c>
      <c r="F177" s="85"/>
      <c r="G177" s="316"/>
      <c r="H177" s="86"/>
      <c r="I177" s="316" t="s">
        <v>287</v>
      </c>
      <c r="J177" s="316" t="s">
        <v>287</v>
      </c>
      <c r="K177" s="86"/>
      <c r="L177" s="316"/>
      <c r="M177" s="87"/>
    </row>
    <row r="178" spans="1:13" ht="12.75" customHeight="1">
      <c r="A178" s="583"/>
      <c r="B178" s="968"/>
      <c r="C178" s="980" t="s">
        <v>396</v>
      </c>
      <c r="D178" s="981"/>
      <c r="E178" s="83" t="s">
        <v>299</v>
      </c>
      <c r="F178" s="82"/>
      <c r="G178" s="304"/>
      <c r="H178" s="83" t="s">
        <v>112</v>
      </c>
      <c r="I178" s="304"/>
      <c r="J178" s="304"/>
      <c r="K178" s="83" t="s">
        <v>112</v>
      </c>
      <c r="L178" s="304"/>
      <c r="M178" s="84"/>
    </row>
    <row r="179" spans="1:13" ht="12.75" customHeight="1">
      <c r="A179" s="583"/>
      <c r="B179" s="976" t="s">
        <v>294</v>
      </c>
      <c r="C179" s="482" t="s">
        <v>6</v>
      </c>
      <c r="D179" s="483"/>
      <c r="E179" s="98" t="s">
        <v>293</v>
      </c>
      <c r="F179" s="96"/>
      <c r="G179" s="97" t="s">
        <v>287</v>
      </c>
      <c r="H179" s="98"/>
      <c r="I179" s="97"/>
      <c r="J179" s="97"/>
      <c r="K179" s="98"/>
      <c r="L179" s="97" t="s">
        <v>287</v>
      </c>
      <c r="M179" s="99"/>
    </row>
    <row r="180" spans="1:13" ht="12.75" customHeight="1" thickBot="1">
      <c r="A180" s="182"/>
      <c r="B180" s="977"/>
      <c r="C180" s="490" t="s">
        <v>10</v>
      </c>
      <c r="D180" s="491"/>
      <c r="E180" s="93" t="s">
        <v>293</v>
      </c>
      <c r="F180" s="93"/>
      <c r="G180" s="94" t="s">
        <v>287</v>
      </c>
      <c r="H180" s="92"/>
      <c r="I180" s="94"/>
      <c r="J180" s="94"/>
      <c r="K180" s="92"/>
      <c r="L180" s="94" t="s">
        <v>287</v>
      </c>
      <c r="M180" s="95"/>
    </row>
    <row r="181" spans="1:13" ht="12.75" customHeight="1">
      <c r="A181" s="582" t="s">
        <v>397</v>
      </c>
      <c r="B181" s="966" t="s">
        <v>282</v>
      </c>
      <c r="C181" s="484" t="s">
        <v>6</v>
      </c>
      <c r="D181" s="485"/>
      <c r="E181" s="464" t="s">
        <v>284</v>
      </c>
      <c r="F181" s="317"/>
      <c r="G181" s="302"/>
      <c r="H181" s="319" t="s">
        <v>287</v>
      </c>
      <c r="I181" s="302"/>
      <c r="J181" s="302"/>
      <c r="K181" s="319" t="s">
        <v>287</v>
      </c>
      <c r="L181" s="302"/>
      <c r="M181" s="178"/>
    </row>
    <row r="182" spans="1:13" ht="12.75" customHeight="1">
      <c r="A182" s="583"/>
      <c r="B182" s="967"/>
      <c r="C182" s="980" t="s">
        <v>398</v>
      </c>
      <c r="D182" s="981"/>
      <c r="E182" s="86" t="s">
        <v>399</v>
      </c>
      <c r="F182" s="188"/>
      <c r="G182" s="311"/>
      <c r="H182" s="181" t="s">
        <v>287</v>
      </c>
      <c r="I182" s="311"/>
      <c r="J182" s="311"/>
      <c r="K182" s="181" t="s">
        <v>287</v>
      </c>
      <c r="L182" s="311"/>
      <c r="M182" s="189"/>
    </row>
    <row r="183" spans="1:13" ht="12.75" customHeight="1">
      <c r="A183" s="583"/>
      <c r="B183" s="967"/>
      <c r="C183" s="477" t="s">
        <v>8</v>
      </c>
      <c r="D183" s="525" t="s">
        <v>310</v>
      </c>
      <c r="E183" s="86" t="s">
        <v>301</v>
      </c>
      <c r="F183" s="188"/>
      <c r="G183" s="311"/>
      <c r="H183" s="181"/>
      <c r="I183" s="311" t="s">
        <v>287</v>
      </c>
      <c r="J183" s="311"/>
      <c r="K183" s="181" t="s">
        <v>287</v>
      </c>
      <c r="L183" s="311"/>
      <c r="M183" s="189"/>
    </row>
    <row r="184" spans="1:13" ht="12.75" customHeight="1">
      <c r="A184" s="583"/>
      <c r="B184" s="967"/>
      <c r="C184" s="477"/>
      <c r="D184" s="289" t="s">
        <v>400</v>
      </c>
      <c r="E184" s="86" t="s">
        <v>289</v>
      </c>
      <c r="F184" s="85"/>
      <c r="G184" s="316"/>
      <c r="H184" s="86" t="s">
        <v>287</v>
      </c>
      <c r="I184" s="316"/>
      <c r="J184" s="316"/>
      <c r="K184" s="86" t="s">
        <v>287</v>
      </c>
      <c r="L184" s="316"/>
      <c r="M184" s="87"/>
    </row>
    <row r="185" spans="1:13" ht="12.75" customHeight="1">
      <c r="A185" s="583"/>
      <c r="B185" s="967"/>
      <c r="C185" s="487"/>
      <c r="D185" s="498" t="s">
        <v>401</v>
      </c>
      <c r="E185" s="83" t="s">
        <v>299</v>
      </c>
      <c r="F185" s="82"/>
      <c r="G185" s="304"/>
      <c r="H185" s="83" t="s">
        <v>287</v>
      </c>
      <c r="I185" s="304"/>
      <c r="J185" s="304"/>
      <c r="K185" s="83" t="s">
        <v>287</v>
      </c>
      <c r="L185" s="304"/>
      <c r="M185" s="84"/>
    </row>
    <row r="186" spans="1:13" ht="12.75" customHeight="1">
      <c r="A186" s="583"/>
      <c r="B186" s="967"/>
      <c r="C186" s="492" t="s">
        <v>10</v>
      </c>
      <c r="D186" s="498" t="s">
        <v>402</v>
      </c>
      <c r="E186" s="83" t="s">
        <v>293</v>
      </c>
      <c r="F186" s="82"/>
      <c r="G186" s="304"/>
      <c r="H186" s="83" t="s">
        <v>112</v>
      </c>
      <c r="I186" s="304"/>
      <c r="J186" s="304" t="s">
        <v>112</v>
      </c>
      <c r="K186" s="83" t="s">
        <v>112</v>
      </c>
      <c r="L186" s="304"/>
      <c r="M186" s="84"/>
    </row>
    <row r="187" spans="1:13" ht="12.75" customHeight="1">
      <c r="A187" s="583"/>
      <c r="B187" s="968"/>
      <c r="C187" s="487"/>
      <c r="D187" s="498" t="s">
        <v>403</v>
      </c>
      <c r="E187" s="83" t="s">
        <v>293</v>
      </c>
      <c r="F187" s="82"/>
      <c r="G187" s="304"/>
      <c r="H187" s="83" t="s">
        <v>112</v>
      </c>
      <c r="I187" s="304"/>
      <c r="J187" s="304" t="s">
        <v>112</v>
      </c>
      <c r="K187" s="83" t="s">
        <v>112</v>
      </c>
      <c r="L187" s="304"/>
      <c r="M187" s="84"/>
    </row>
    <row r="188" spans="1:13" ht="12.75" customHeight="1" thickBot="1">
      <c r="A188" s="182"/>
      <c r="B188" s="305" t="s">
        <v>294</v>
      </c>
      <c r="C188" s="526" t="s">
        <v>6</v>
      </c>
      <c r="D188" s="491"/>
      <c r="E188" s="576" t="s">
        <v>404</v>
      </c>
      <c r="F188" s="115"/>
      <c r="G188" s="104" t="s">
        <v>287</v>
      </c>
      <c r="H188" s="103"/>
      <c r="I188" s="104"/>
      <c r="J188" s="104"/>
      <c r="K188" s="103" t="s">
        <v>287</v>
      </c>
      <c r="L188" s="104"/>
      <c r="M188" s="116"/>
    </row>
    <row r="189" spans="1:13" ht="12.75" customHeight="1">
      <c r="A189" s="582" t="s">
        <v>154</v>
      </c>
      <c r="B189" s="988" t="s">
        <v>282</v>
      </c>
      <c r="C189" s="484" t="s">
        <v>6</v>
      </c>
      <c r="D189" s="485"/>
      <c r="E189" s="464" t="s">
        <v>284</v>
      </c>
      <c r="F189" s="317"/>
      <c r="G189" s="302"/>
      <c r="H189" s="302" t="s">
        <v>112</v>
      </c>
      <c r="I189" s="302"/>
      <c r="J189" s="302"/>
      <c r="K189" s="319" t="s">
        <v>112</v>
      </c>
      <c r="L189" s="302"/>
      <c r="M189" s="178"/>
    </row>
    <row r="190" spans="1:13" ht="12.75" customHeight="1">
      <c r="A190" s="583"/>
      <c r="B190" s="989"/>
      <c r="C190" s="990" t="s">
        <v>8</v>
      </c>
      <c r="D190" s="274" t="s">
        <v>405</v>
      </c>
      <c r="E190" s="86" t="s">
        <v>301</v>
      </c>
      <c r="F190" s="85"/>
      <c r="G190" s="316"/>
      <c r="H190" s="316" t="s">
        <v>112</v>
      </c>
      <c r="I190" s="265"/>
      <c r="J190" s="265"/>
      <c r="K190" s="86" t="s">
        <v>112</v>
      </c>
      <c r="L190" s="316"/>
      <c r="M190" s="87"/>
    </row>
    <row r="191" spans="1:13" ht="12.75" customHeight="1">
      <c r="A191" s="583"/>
      <c r="B191" s="989"/>
      <c r="C191" s="990"/>
      <c r="D191" s="481" t="s">
        <v>406</v>
      </c>
      <c r="E191" s="86" t="s">
        <v>301</v>
      </c>
      <c r="F191" s="85"/>
      <c r="G191" s="316"/>
      <c r="H191" s="316" t="s">
        <v>112</v>
      </c>
      <c r="I191" s="265"/>
      <c r="J191" s="265"/>
      <c r="K191" s="86" t="s">
        <v>112</v>
      </c>
      <c r="L191" s="316"/>
      <c r="M191" s="87"/>
    </row>
    <row r="192" spans="1:13" ht="12.75" customHeight="1">
      <c r="A192" s="583"/>
      <c r="B192" s="989"/>
      <c r="C192" s="990"/>
      <c r="D192" s="289" t="s">
        <v>407</v>
      </c>
      <c r="E192" s="86" t="s">
        <v>301</v>
      </c>
      <c r="F192" s="82"/>
      <c r="G192" s="316"/>
      <c r="H192" s="316" t="s">
        <v>112</v>
      </c>
      <c r="I192" s="275"/>
      <c r="J192" s="275"/>
      <c r="K192" s="86" t="s">
        <v>112</v>
      </c>
      <c r="L192" s="304"/>
      <c r="M192" s="84"/>
    </row>
    <row r="193" spans="1:13" ht="12.75" customHeight="1">
      <c r="A193" s="583"/>
      <c r="B193" s="989"/>
      <c r="C193" s="990"/>
      <c r="D193" s="498" t="s">
        <v>343</v>
      </c>
      <c r="E193" s="83" t="s">
        <v>301</v>
      </c>
      <c r="F193" s="82"/>
      <c r="G193" s="304"/>
      <c r="H193" s="304" t="s">
        <v>112</v>
      </c>
      <c r="I193" s="275"/>
      <c r="J193" s="275"/>
      <c r="K193" s="83" t="s">
        <v>112</v>
      </c>
      <c r="L193" s="304"/>
      <c r="M193" s="84"/>
    </row>
    <row r="194" spans="1:13" ht="12.75" customHeight="1">
      <c r="A194" s="583"/>
      <c r="B194" s="989"/>
      <c r="C194" s="990"/>
      <c r="D194" s="498" t="s">
        <v>408</v>
      </c>
      <c r="E194" s="83" t="s">
        <v>409</v>
      </c>
      <c r="F194" s="82"/>
      <c r="G194" s="316"/>
      <c r="H194" s="316" t="s">
        <v>112</v>
      </c>
      <c r="I194" s="304"/>
      <c r="J194" s="304"/>
      <c r="K194" s="83" t="s">
        <v>112</v>
      </c>
      <c r="L194" s="304"/>
      <c r="M194" s="84"/>
    </row>
    <row r="195" spans="1:13" ht="12.75" customHeight="1">
      <c r="A195" s="583"/>
      <c r="B195" s="989"/>
      <c r="C195" s="990"/>
      <c r="D195" s="498" t="s">
        <v>410</v>
      </c>
      <c r="E195" s="83" t="s">
        <v>409</v>
      </c>
      <c r="F195" s="82"/>
      <c r="G195" s="304"/>
      <c r="H195" s="304" t="s">
        <v>112</v>
      </c>
      <c r="I195" s="304"/>
      <c r="J195" s="304"/>
      <c r="K195" s="83" t="s">
        <v>112</v>
      </c>
      <c r="L195" s="304"/>
      <c r="M195" s="84"/>
    </row>
    <row r="196" spans="1:13" ht="12.75" customHeight="1">
      <c r="A196" s="583"/>
      <c r="B196" s="989"/>
      <c r="C196" s="990"/>
      <c r="D196" s="498" t="s">
        <v>330</v>
      </c>
      <c r="E196" s="83" t="s">
        <v>409</v>
      </c>
      <c r="F196" s="82"/>
      <c r="G196" s="316"/>
      <c r="H196" s="316" t="s">
        <v>112</v>
      </c>
      <c r="I196" s="316"/>
      <c r="J196" s="304"/>
      <c r="K196" s="83" t="s">
        <v>112</v>
      </c>
      <c r="L196" s="304"/>
      <c r="M196" s="84"/>
    </row>
    <row r="197" spans="1:13" ht="12.75" customHeight="1">
      <c r="A197" s="583"/>
      <c r="B197" s="989"/>
      <c r="C197" s="489" t="s">
        <v>10</v>
      </c>
      <c r="D197" s="498"/>
      <c r="E197" s="83" t="s">
        <v>293</v>
      </c>
      <c r="F197" s="82"/>
      <c r="G197" s="304"/>
      <c r="H197" s="304" t="s">
        <v>112</v>
      </c>
      <c r="I197" s="304"/>
      <c r="J197" s="304"/>
      <c r="K197" s="83" t="s">
        <v>112</v>
      </c>
      <c r="L197" s="304"/>
      <c r="M197" s="84"/>
    </row>
    <row r="198" spans="1:13" ht="12.75" customHeight="1">
      <c r="A198" s="583"/>
      <c r="B198" s="989"/>
      <c r="C198" s="489" t="s">
        <v>315</v>
      </c>
      <c r="D198" s="498" t="s">
        <v>411</v>
      </c>
      <c r="E198" s="463" t="s">
        <v>293</v>
      </c>
      <c r="F198" s="188"/>
      <c r="G198" s="311"/>
      <c r="H198" s="311" t="s">
        <v>112</v>
      </c>
      <c r="I198" s="311"/>
      <c r="J198" s="311"/>
      <c r="K198" s="181" t="s">
        <v>112</v>
      </c>
      <c r="L198" s="311"/>
      <c r="M198" s="189"/>
    </row>
    <row r="199" spans="1:13" ht="12.75" customHeight="1">
      <c r="A199" s="583"/>
      <c r="B199" s="976" t="s">
        <v>294</v>
      </c>
      <c r="C199" s="482" t="s">
        <v>6</v>
      </c>
      <c r="D199" s="483"/>
      <c r="E199" s="100" t="s">
        <v>292</v>
      </c>
      <c r="F199" s="117"/>
      <c r="G199" s="100" t="s">
        <v>112</v>
      </c>
      <c r="H199" s="118"/>
      <c r="I199" s="100"/>
      <c r="J199" s="100"/>
      <c r="K199" s="118"/>
      <c r="L199" s="100" t="s">
        <v>112</v>
      </c>
      <c r="M199" s="119"/>
    </row>
    <row r="200" spans="1:13" ht="12.75" customHeight="1">
      <c r="A200" s="583"/>
      <c r="B200" s="976"/>
      <c r="C200" s="991" t="s">
        <v>8</v>
      </c>
      <c r="D200" s="131" t="s">
        <v>401</v>
      </c>
      <c r="E200" s="100" t="s">
        <v>292</v>
      </c>
      <c r="F200" s="117"/>
      <c r="G200" s="100" t="s">
        <v>112</v>
      </c>
      <c r="H200" s="118"/>
      <c r="I200" s="100"/>
      <c r="J200" s="100"/>
      <c r="K200" s="118"/>
      <c r="L200" s="100" t="s">
        <v>112</v>
      </c>
      <c r="M200" s="119"/>
    </row>
    <row r="201" spans="1:13" ht="12.75" customHeight="1">
      <c r="A201" s="583"/>
      <c r="B201" s="976"/>
      <c r="C201" s="992"/>
      <c r="D201" s="131" t="s">
        <v>343</v>
      </c>
      <c r="E201" s="100" t="s">
        <v>292</v>
      </c>
      <c r="F201" s="117"/>
      <c r="G201" s="100" t="s">
        <v>112</v>
      </c>
      <c r="H201" s="118"/>
      <c r="I201" s="100"/>
      <c r="J201" s="100"/>
      <c r="K201" s="118"/>
      <c r="L201" s="100" t="s">
        <v>112</v>
      </c>
      <c r="M201" s="119"/>
    </row>
    <row r="202" spans="1:13" ht="12.75" customHeight="1">
      <c r="A202" s="583"/>
      <c r="B202" s="976"/>
      <c r="C202" s="992"/>
      <c r="D202" s="527" t="s">
        <v>330</v>
      </c>
      <c r="E202" s="100" t="s">
        <v>292</v>
      </c>
      <c r="F202" s="117"/>
      <c r="G202" s="100" t="s">
        <v>112</v>
      </c>
      <c r="H202" s="118"/>
      <c r="I202" s="100"/>
      <c r="J202" s="100"/>
      <c r="K202" s="118"/>
      <c r="L202" s="100" t="s">
        <v>112</v>
      </c>
      <c r="M202" s="119"/>
    </row>
    <row r="203" spans="1:13" ht="12.75" customHeight="1" thickBot="1">
      <c r="A203" s="182"/>
      <c r="B203" s="977"/>
      <c r="C203" s="528" t="s">
        <v>412</v>
      </c>
      <c r="D203" s="91"/>
      <c r="E203" s="94" t="s">
        <v>292</v>
      </c>
      <c r="F203" s="115"/>
      <c r="G203" s="104" t="s">
        <v>112</v>
      </c>
      <c r="H203" s="103"/>
      <c r="I203" s="104"/>
      <c r="J203" s="104"/>
      <c r="K203" s="103"/>
      <c r="L203" s="104" t="s">
        <v>112</v>
      </c>
      <c r="M203" s="116"/>
    </row>
    <row r="204" spans="1:13" s="277" customFormat="1" ht="12.75" customHeight="1">
      <c r="A204" s="590" t="s">
        <v>159</v>
      </c>
      <c r="B204" s="993" t="s">
        <v>413</v>
      </c>
      <c r="C204" s="529" t="s">
        <v>414</v>
      </c>
      <c r="D204" s="530"/>
      <c r="E204" s="194" t="s">
        <v>415</v>
      </c>
      <c r="F204" s="193"/>
      <c r="G204" s="312"/>
      <c r="H204" s="194" t="s">
        <v>112</v>
      </c>
      <c r="I204" s="312"/>
      <c r="J204" s="276"/>
      <c r="K204" s="194" t="s">
        <v>112</v>
      </c>
      <c r="L204" s="312"/>
      <c r="M204" s="195"/>
    </row>
    <row r="205" spans="1:13" s="277" customFormat="1" ht="12.75" customHeight="1">
      <c r="A205" s="591"/>
      <c r="B205" s="994"/>
      <c r="C205" s="531" t="s">
        <v>416</v>
      </c>
      <c r="D205" s="532"/>
      <c r="E205" s="198" t="s">
        <v>417</v>
      </c>
      <c r="F205" s="196"/>
      <c r="G205" s="197"/>
      <c r="H205" s="198" t="s">
        <v>112</v>
      </c>
      <c r="I205" s="197"/>
      <c r="J205" s="278" t="s">
        <v>112</v>
      </c>
      <c r="K205" s="198"/>
      <c r="L205" s="197"/>
      <c r="M205" s="199"/>
    </row>
    <row r="206" spans="1:13" s="277" customFormat="1" ht="12.75" customHeight="1">
      <c r="A206" s="591"/>
      <c r="B206" s="994"/>
      <c r="C206" s="533" t="s">
        <v>418</v>
      </c>
      <c r="D206" s="534" t="s">
        <v>419</v>
      </c>
      <c r="E206" s="202" t="s">
        <v>417</v>
      </c>
      <c r="F206" s="200"/>
      <c r="G206" s="201"/>
      <c r="H206" s="202" t="s">
        <v>112</v>
      </c>
      <c r="I206" s="201"/>
      <c r="J206" s="279"/>
      <c r="K206" s="202" t="s">
        <v>112</v>
      </c>
      <c r="L206" s="201"/>
      <c r="M206" s="203"/>
    </row>
    <row r="207" spans="1:13" s="277" customFormat="1" ht="12.75" customHeight="1">
      <c r="A207" s="591"/>
      <c r="B207" s="994"/>
      <c r="C207" s="535"/>
      <c r="D207" s="532" t="s">
        <v>335</v>
      </c>
      <c r="E207" s="198" t="s">
        <v>417</v>
      </c>
      <c r="F207" s="196"/>
      <c r="G207" s="197"/>
      <c r="H207" s="198" t="s">
        <v>112</v>
      </c>
      <c r="I207" s="197"/>
      <c r="J207" s="280"/>
      <c r="K207" s="198" t="s">
        <v>112</v>
      </c>
      <c r="L207" s="197"/>
      <c r="M207" s="199"/>
    </row>
    <row r="208" spans="1:13" s="277" customFormat="1" ht="12.75" customHeight="1">
      <c r="A208" s="591"/>
      <c r="B208" s="994"/>
      <c r="C208" s="535"/>
      <c r="D208" s="536" t="s">
        <v>300</v>
      </c>
      <c r="E208" s="198" t="s">
        <v>417</v>
      </c>
      <c r="F208" s="204"/>
      <c r="G208" s="314"/>
      <c r="H208" s="205" t="s">
        <v>112</v>
      </c>
      <c r="I208" s="314" t="s">
        <v>112</v>
      </c>
      <c r="J208" s="281" t="s">
        <v>112</v>
      </c>
      <c r="K208" s="205"/>
      <c r="L208" s="314"/>
      <c r="M208" s="206"/>
    </row>
    <row r="209" spans="1:13" s="277" customFormat="1" ht="12.75" customHeight="1">
      <c r="A209" s="591"/>
      <c r="B209" s="994"/>
      <c r="C209" s="537" t="s">
        <v>420</v>
      </c>
      <c r="D209" s="538" t="s">
        <v>421</v>
      </c>
      <c r="E209" s="198" t="s">
        <v>417</v>
      </c>
      <c r="F209" s="196"/>
      <c r="G209" s="197"/>
      <c r="H209" s="198" t="s">
        <v>112</v>
      </c>
      <c r="I209" s="197"/>
      <c r="J209" s="197" t="s">
        <v>112</v>
      </c>
      <c r="K209" s="207"/>
      <c r="L209" s="197"/>
      <c r="M209" s="199"/>
    </row>
    <row r="210" spans="1:13" s="277" customFormat="1" ht="12.75" customHeight="1">
      <c r="A210" s="591"/>
      <c r="B210" s="995"/>
      <c r="C210" s="539" t="s">
        <v>422</v>
      </c>
      <c r="D210" s="536"/>
      <c r="E210" s="205" t="s">
        <v>417</v>
      </c>
      <c r="F210" s="204"/>
      <c r="G210" s="314"/>
      <c r="H210" s="205" t="s">
        <v>112</v>
      </c>
      <c r="I210" s="314"/>
      <c r="J210" s="314" t="s">
        <v>112</v>
      </c>
      <c r="K210" s="205"/>
      <c r="L210" s="314"/>
      <c r="M210" s="206"/>
    </row>
    <row r="211" spans="1:13" s="277" customFormat="1" ht="12.75" customHeight="1" thickBot="1">
      <c r="A211" s="592"/>
      <c r="B211" s="306" t="s">
        <v>423</v>
      </c>
      <c r="C211" s="540" t="s">
        <v>414</v>
      </c>
      <c r="D211" s="541"/>
      <c r="E211" s="120" t="s">
        <v>292</v>
      </c>
      <c r="F211" s="120"/>
      <c r="G211" s="121" t="s">
        <v>112</v>
      </c>
      <c r="H211" s="122"/>
      <c r="I211" s="121"/>
      <c r="J211" s="121"/>
      <c r="K211" s="122"/>
      <c r="L211" s="121" t="s">
        <v>112</v>
      </c>
      <c r="M211" s="123"/>
    </row>
    <row r="212" spans="1:13" ht="12.75" customHeight="1">
      <c r="A212" s="582" t="s">
        <v>424</v>
      </c>
      <c r="B212" s="966" t="s">
        <v>425</v>
      </c>
      <c r="C212" s="484" t="s">
        <v>6</v>
      </c>
      <c r="D212" s="485"/>
      <c r="E212" s="464" t="s">
        <v>284</v>
      </c>
      <c r="F212" s="317"/>
      <c r="G212" s="302"/>
      <c r="H212" s="319" t="s">
        <v>287</v>
      </c>
      <c r="I212" s="302"/>
      <c r="J212" s="302"/>
      <c r="K212" s="319" t="s">
        <v>287</v>
      </c>
      <c r="L212" s="302"/>
      <c r="M212" s="178"/>
    </row>
    <row r="213" spans="1:13" ht="12.75" customHeight="1">
      <c r="A213" s="583"/>
      <c r="B213" s="967"/>
      <c r="C213" s="488" t="s">
        <v>8</v>
      </c>
      <c r="D213" s="499" t="s">
        <v>310</v>
      </c>
      <c r="E213" s="181" t="s">
        <v>293</v>
      </c>
      <c r="F213" s="188"/>
      <c r="G213" s="311"/>
      <c r="H213" s="181"/>
      <c r="I213" s="311" t="s">
        <v>287</v>
      </c>
      <c r="J213" s="311" t="s">
        <v>287</v>
      </c>
      <c r="K213" s="181"/>
      <c r="L213" s="311"/>
      <c r="M213" s="189"/>
    </row>
    <row r="214" spans="1:13" ht="12.75" customHeight="1">
      <c r="A214" s="583"/>
      <c r="B214" s="967"/>
      <c r="C214" s="486"/>
      <c r="D214" s="479" t="s">
        <v>343</v>
      </c>
      <c r="E214" s="86" t="s">
        <v>293</v>
      </c>
      <c r="F214" s="85"/>
      <c r="G214" s="316"/>
      <c r="H214" s="86"/>
      <c r="I214" s="316" t="s">
        <v>287</v>
      </c>
      <c r="J214" s="316" t="s">
        <v>287</v>
      </c>
      <c r="K214" s="86"/>
      <c r="L214" s="316"/>
      <c r="M214" s="87"/>
    </row>
    <row r="215" spans="1:13" ht="12.75" customHeight="1">
      <c r="A215" s="583"/>
      <c r="B215" s="967"/>
      <c r="C215" s="489"/>
      <c r="D215" s="478" t="s">
        <v>333</v>
      </c>
      <c r="E215" s="83" t="s">
        <v>426</v>
      </c>
      <c r="F215" s="82"/>
      <c r="G215" s="304"/>
      <c r="H215" s="83" t="s">
        <v>287</v>
      </c>
      <c r="I215" s="304"/>
      <c r="J215" s="304"/>
      <c r="K215" s="83" t="s">
        <v>287</v>
      </c>
      <c r="L215" s="304"/>
      <c r="M215" s="84"/>
    </row>
    <row r="216" spans="1:13" ht="12.75" customHeight="1">
      <c r="A216" s="583"/>
      <c r="B216" s="968"/>
      <c r="C216" s="489" t="s">
        <v>7</v>
      </c>
      <c r="D216" s="498" t="s">
        <v>427</v>
      </c>
      <c r="E216" s="83" t="s">
        <v>299</v>
      </c>
      <c r="F216" s="82"/>
      <c r="G216" s="304"/>
      <c r="H216" s="83" t="s">
        <v>112</v>
      </c>
      <c r="I216" s="304"/>
      <c r="J216" s="304"/>
      <c r="K216" s="83" t="s">
        <v>112</v>
      </c>
      <c r="L216" s="304"/>
      <c r="M216" s="84"/>
    </row>
    <row r="217" spans="1:13" ht="12.75" customHeight="1">
      <c r="A217" s="583"/>
      <c r="B217" s="982" t="s">
        <v>294</v>
      </c>
      <c r="C217" s="494" t="s">
        <v>6</v>
      </c>
      <c r="D217" s="496"/>
      <c r="E217" s="118" t="s">
        <v>292</v>
      </c>
      <c r="F217" s="117"/>
      <c r="G217" s="100" t="s">
        <v>287</v>
      </c>
      <c r="H217" s="118"/>
      <c r="I217" s="100"/>
      <c r="J217" s="100"/>
      <c r="K217" s="118"/>
      <c r="L217" s="100" t="s">
        <v>287</v>
      </c>
      <c r="M217" s="119"/>
    </row>
    <row r="218" spans="1:13" ht="12.75" customHeight="1">
      <c r="A218" s="583"/>
      <c r="B218" s="976"/>
      <c r="C218" s="482" t="s">
        <v>7</v>
      </c>
      <c r="D218" s="483"/>
      <c r="E218" s="98" t="s">
        <v>292</v>
      </c>
      <c r="F218" s="96"/>
      <c r="G218" s="97" t="s">
        <v>287</v>
      </c>
      <c r="H218" s="98"/>
      <c r="I218" s="97"/>
      <c r="J218" s="97"/>
      <c r="K218" s="98"/>
      <c r="L218" s="97" t="s">
        <v>287</v>
      </c>
      <c r="M218" s="99"/>
    </row>
    <row r="219" spans="1:13" ht="12.75" customHeight="1" thickBot="1">
      <c r="A219" s="182"/>
      <c r="B219" s="977"/>
      <c r="C219" s="490" t="s">
        <v>8</v>
      </c>
      <c r="D219" s="491"/>
      <c r="E219" s="93" t="s">
        <v>292</v>
      </c>
      <c r="F219" s="93"/>
      <c r="G219" s="94" t="s">
        <v>287</v>
      </c>
      <c r="H219" s="92"/>
      <c r="I219" s="94"/>
      <c r="J219" s="94"/>
      <c r="K219" s="92"/>
      <c r="L219" s="94" t="s">
        <v>287</v>
      </c>
      <c r="M219" s="95"/>
    </row>
    <row r="220" spans="1:13" ht="12.75" customHeight="1">
      <c r="A220" s="582" t="s">
        <v>173</v>
      </c>
      <c r="B220" s="966" t="s">
        <v>282</v>
      </c>
      <c r="C220" s="484" t="s">
        <v>6</v>
      </c>
      <c r="D220" s="485"/>
      <c r="E220" s="464" t="s">
        <v>284</v>
      </c>
      <c r="F220" s="317"/>
      <c r="G220" s="302"/>
      <c r="H220" s="319" t="s">
        <v>287</v>
      </c>
      <c r="I220" s="302"/>
      <c r="J220" s="302"/>
      <c r="K220" s="319" t="s">
        <v>287</v>
      </c>
      <c r="L220" s="302"/>
      <c r="M220" s="178"/>
    </row>
    <row r="221" spans="1:13" ht="12.75" customHeight="1">
      <c r="A221" s="583"/>
      <c r="B221" s="967"/>
      <c r="C221" s="480" t="s">
        <v>7</v>
      </c>
      <c r="D221" s="481"/>
      <c r="E221" s="86" t="s">
        <v>428</v>
      </c>
      <c r="F221" s="85"/>
      <c r="G221" s="316"/>
      <c r="H221" s="86" t="s">
        <v>287</v>
      </c>
      <c r="I221" s="316"/>
      <c r="J221" s="316"/>
      <c r="K221" s="86" t="s">
        <v>287</v>
      </c>
      <c r="L221" s="316"/>
      <c r="M221" s="87"/>
    </row>
    <row r="222" spans="1:13" ht="12.75" customHeight="1">
      <c r="A222" s="583"/>
      <c r="B222" s="967"/>
      <c r="C222" s="488" t="s">
        <v>8</v>
      </c>
      <c r="D222" s="499" t="s">
        <v>343</v>
      </c>
      <c r="E222" s="181" t="s">
        <v>429</v>
      </c>
      <c r="F222" s="188"/>
      <c r="G222" s="311"/>
      <c r="H222" s="181"/>
      <c r="I222" s="311" t="s">
        <v>287</v>
      </c>
      <c r="J222" s="311" t="s">
        <v>287</v>
      </c>
      <c r="K222" s="181"/>
      <c r="L222" s="311"/>
      <c r="M222" s="189"/>
    </row>
    <row r="223" spans="1:13" ht="12.75" customHeight="1">
      <c r="A223" s="583"/>
      <c r="B223" s="967"/>
      <c r="C223" s="489"/>
      <c r="D223" s="479" t="s">
        <v>333</v>
      </c>
      <c r="E223" s="86" t="s">
        <v>299</v>
      </c>
      <c r="F223" s="85"/>
      <c r="G223" s="316"/>
      <c r="H223" s="86" t="s">
        <v>287</v>
      </c>
      <c r="I223" s="316"/>
      <c r="J223" s="316"/>
      <c r="K223" s="86" t="s">
        <v>287</v>
      </c>
      <c r="L223" s="316"/>
      <c r="M223" s="87"/>
    </row>
    <row r="224" spans="1:13" ht="12.75" customHeight="1">
      <c r="A224" s="583"/>
      <c r="B224" s="968"/>
      <c r="C224" s="489" t="s">
        <v>10</v>
      </c>
      <c r="D224" s="498"/>
      <c r="E224" s="86" t="s">
        <v>428</v>
      </c>
      <c r="F224" s="82"/>
      <c r="G224" s="304"/>
      <c r="H224" s="83" t="s">
        <v>112</v>
      </c>
      <c r="I224" s="304"/>
      <c r="J224" s="304"/>
      <c r="K224" s="83" t="s">
        <v>112</v>
      </c>
      <c r="L224" s="304"/>
      <c r="M224" s="84"/>
    </row>
    <row r="225" spans="1:13" ht="12.75" customHeight="1">
      <c r="A225" s="583"/>
      <c r="B225" s="976" t="s">
        <v>294</v>
      </c>
      <c r="C225" s="482" t="s">
        <v>5</v>
      </c>
      <c r="D225" s="483"/>
      <c r="E225" s="98" t="s">
        <v>292</v>
      </c>
      <c r="F225" s="96"/>
      <c r="G225" s="97"/>
      <c r="H225" s="98"/>
      <c r="I225" s="124" t="s">
        <v>287</v>
      </c>
      <c r="J225" s="97"/>
      <c r="K225" s="98"/>
      <c r="L225" s="124" t="s">
        <v>287</v>
      </c>
      <c r="M225" s="125"/>
    </row>
    <row r="226" spans="1:13" ht="12.75" customHeight="1" thickBot="1">
      <c r="A226" s="182"/>
      <c r="B226" s="977"/>
      <c r="C226" s="490" t="s">
        <v>8</v>
      </c>
      <c r="D226" s="491"/>
      <c r="E226" s="93" t="s">
        <v>292</v>
      </c>
      <c r="F226" s="93"/>
      <c r="G226" s="94"/>
      <c r="H226" s="92"/>
      <c r="I226" s="124" t="s">
        <v>287</v>
      </c>
      <c r="J226" s="94"/>
      <c r="K226" s="92"/>
      <c r="L226" s="124" t="s">
        <v>287</v>
      </c>
      <c r="M226" s="95"/>
    </row>
    <row r="227" spans="1:13" ht="12.75" customHeight="1">
      <c r="A227" s="582" t="s">
        <v>177</v>
      </c>
      <c r="B227" s="966" t="s">
        <v>353</v>
      </c>
      <c r="C227" s="475" t="s">
        <v>342</v>
      </c>
      <c r="D227" s="476"/>
      <c r="E227" s="464" t="s">
        <v>354</v>
      </c>
      <c r="F227" s="317"/>
      <c r="G227" s="302"/>
      <c r="H227" s="319" t="s">
        <v>112</v>
      </c>
      <c r="I227" s="302"/>
      <c r="J227" s="302" t="s">
        <v>112</v>
      </c>
      <c r="K227" s="319" t="s">
        <v>287</v>
      </c>
      <c r="L227" s="302"/>
      <c r="M227" s="178"/>
    </row>
    <row r="228" spans="1:13" ht="12.75" customHeight="1">
      <c r="A228" s="583"/>
      <c r="B228" s="967"/>
      <c r="C228" s="480" t="s">
        <v>369</v>
      </c>
      <c r="D228" s="481"/>
      <c r="E228" s="463" t="s">
        <v>430</v>
      </c>
      <c r="F228" s="85"/>
      <c r="G228" s="316"/>
      <c r="H228" s="86" t="s">
        <v>112</v>
      </c>
      <c r="I228" s="316"/>
      <c r="J228" s="316" t="s">
        <v>112</v>
      </c>
      <c r="K228" s="86" t="s">
        <v>287</v>
      </c>
      <c r="L228" s="316"/>
      <c r="M228" s="87"/>
    </row>
    <row r="229" spans="1:13" ht="12.75" customHeight="1">
      <c r="A229" s="583"/>
      <c r="B229" s="967"/>
      <c r="C229" s="492" t="s">
        <v>355</v>
      </c>
      <c r="D229" s="479" t="s">
        <v>300</v>
      </c>
      <c r="E229" s="463" t="s">
        <v>297</v>
      </c>
      <c r="F229" s="85"/>
      <c r="G229" s="316"/>
      <c r="H229" s="86" t="s">
        <v>112</v>
      </c>
      <c r="I229" s="316"/>
      <c r="J229" s="316" t="s">
        <v>112</v>
      </c>
      <c r="K229" s="86" t="s">
        <v>287</v>
      </c>
      <c r="L229" s="316"/>
      <c r="M229" s="179"/>
    </row>
    <row r="230" spans="1:13" ht="12.75" customHeight="1">
      <c r="A230" s="583"/>
      <c r="B230" s="967"/>
      <c r="C230" s="477"/>
      <c r="D230" s="479" t="s">
        <v>290</v>
      </c>
      <c r="E230" s="463" t="s">
        <v>357</v>
      </c>
      <c r="F230" s="85"/>
      <c r="G230" s="316"/>
      <c r="H230" s="86" t="s">
        <v>112</v>
      </c>
      <c r="I230" s="316"/>
      <c r="J230" s="316" t="s">
        <v>112</v>
      </c>
      <c r="K230" s="86" t="s">
        <v>287</v>
      </c>
      <c r="L230" s="316"/>
      <c r="M230" s="87"/>
    </row>
    <row r="231" spans="1:13" ht="12.75" customHeight="1">
      <c r="A231" s="583"/>
      <c r="B231" s="967"/>
      <c r="C231" s="477"/>
      <c r="D231" s="479" t="s">
        <v>375</v>
      </c>
      <c r="E231" s="463" t="s">
        <v>357</v>
      </c>
      <c r="F231" s="85"/>
      <c r="G231" s="316"/>
      <c r="H231" s="86" t="s">
        <v>112</v>
      </c>
      <c r="I231" s="316"/>
      <c r="J231" s="316" t="s">
        <v>112</v>
      </c>
      <c r="K231" s="86" t="s">
        <v>287</v>
      </c>
      <c r="L231" s="316"/>
      <c r="M231" s="87"/>
    </row>
    <row r="232" spans="1:13" ht="12.75" customHeight="1">
      <c r="A232" s="583"/>
      <c r="B232" s="967"/>
      <c r="C232" s="487"/>
      <c r="D232" s="499" t="s">
        <v>431</v>
      </c>
      <c r="E232" s="460" t="s">
        <v>430</v>
      </c>
      <c r="F232" s="188"/>
      <c r="G232" s="311"/>
      <c r="H232" s="181" t="s">
        <v>112</v>
      </c>
      <c r="I232" s="311"/>
      <c r="J232" s="311"/>
      <c r="K232" s="181" t="s">
        <v>287</v>
      </c>
      <c r="L232" s="311"/>
      <c r="M232" s="189"/>
    </row>
    <row r="233" spans="1:13" ht="12.75" customHeight="1">
      <c r="A233" s="583"/>
      <c r="B233" s="968"/>
      <c r="C233" s="489" t="s">
        <v>361</v>
      </c>
      <c r="D233" s="479" t="s">
        <v>432</v>
      </c>
      <c r="E233" s="463" t="s">
        <v>289</v>
      </c>
      <c r="F233" s="85"/>
      <c r="G233" s="316"/>
      <c r="H233" s="86" t="s">
        <v>112</v>
      </c>
      <c r="I233" s="316"/>
      <c r="J233" s="316" t="s">
        <v>112</v>
      </c>
      <c r="K233" s="86"/>
      <c r="L233" s="316"/>
      <c r="M233" s="87"/>
    </row>
    <row r="234" spans="1:13" ht="12.75" customHeight="1">
      <c r="A234" s="583"/>
      <c r="B234" s="976" t="s">
        <v>362</v>
      </c>
      <c r="C234" s="482" t="s">
        <v>352</v>
      </c>
      <c r="D234" s="483"/>
      <c r="E234" s="98" t="s">
        <v>292</v>
      </c>
      <c r="F234" s="96"/>
      <c r="G234" s="97" t="s">
        <v>287</v>
      </c>
      <c r="H234" s="98"/>
      <c r="I234" s="97"/>
      <c r="J234" s="97"/>
      <c r="K234" s="98"/>
      <c r="L234" s="97" t="s">
        <v>287</v>
      </c>
      <c r="M234" s="99"/>
    </row>
    <row r="235" spans="1:13" ht="12.75" customHeight="1" thickBot="1">
      <c r="A235" s="182"/>
      <c r="B235" s="977"/>
      <c r="C235" s="490" t="s">
        <v>355</v>
      </c>
      <c r="D235" s="491"/>
      <c r="E235" s="93" t="s">
        <v>292</v>
      </c>
      <c r="F235" s="93"/>
      <c r="G235" s="94" t="s">
        <v>287</v>
      </c>
      <c r="H235" s="92"/>
      <c r="I235" s="94"/>
      <c r="J235" s="94"/>
      <c r="K235" s="92"/>
      <c r="L235" s="94" t="s">
        <v>287</v>
      </c>
      <c r="M235" s="95"/>
    </row>
    <row r="236" spans="1:13" ht="12.75" customHeight="1">
      <c r="A236" s="582" t="s">
        <v>182</v>
      </c>
      <c r="B236" s="966" t="s">
        <v>282</v>
      </c>
      <c r="C236" s="542" t="s">
        <v>283</v>
      </c>
      <c r="D236" s="476"/>
      <c r="E236" s="464" t="s">
        <v>284</v>
      </c>
      <c r="F236" s="317"/>
      <c r="G236" s="302"/>
      <c r="H236" s="319" t="s">
        <v>287</v>
      </c>
      <c r="I236" s="302"/>
      <c r="J236" s="302" t="s">
        <v>287</v>
      </c>
      <c r="K236" s="319" t="s">
        <v>287</v>
      </c>
      <c r="L236" s="302"/>
      <c r="M236" s="178"/>
    </row>
    <row r="237" spans="1:13" ht="12.75" customHeight="1">
      <c r="A237" s="583"/>
      <c r="B237" s="967"/>
      <c r="C237" s="543" t="s">
        <v>433</v>
      </c>
      <c r="D237" s="481"/>
      <c r="E237" s="86" t="s">
        <v>299</v>
      </c>
      <c r="F237" s="85"/>
      <c r="G237" s="316"/>
      <c r="H237" s="86" t="s">
        <v>287</v>
      </c>
      <c r="I237" s="316"/>
      <c r="J237" s="316" t="s">
        <v>287</v>
      </c>
      <c r="K237" s="86" t="s">
        <v>287</v>
      </c>
      <c r="L237" s="316"/>
      <c r="M237" s="87"/>
    </row>
    <row r="238" spans="1:13" ht="12.75" customHeight="1">
      <c r="A238" s="583"/>
      <c r="B238" s="967"/>
      <c r="C238" s="488" t="s">
        <v>8</v>
      </c>
      <c r="D238" s="499" t="s">
        <v>331</v>
      </c>
      <c r="E238" s="463" t="s">
        <v>301</v>
      </c>
      <c r="F238" s="85" t="s">
        <v>287</v>
      </c>
      <c r="G238" s="311"/>
      <c r="H238" s="181"/>
      <c r="I238" s="311"/>
      <c r="J238" s="311" t="s">
        <v>287</v>
      </c>
      <c r="K238" s="181"/>
      <c r="L238" s="311"/>
      <c r="M238" s="189"/>
    </row>
    <row r="239" spans="1:13" ht="12.75" customHeight="1">
      <c r="A239" s="583"/>
      <c r="B239" s="967"/>
      <c r="C239" s="486"/>
      <c r="D239" s="499" t="s">
        <v>434</v>
      </c>
      <c r="E239" s="463" t="s">
        <v>299</v>
      </c>
      <c r="F239" s="85" t="s">
        <v>287</v>
      </c>
      <c r="G239" s="316"/>
      <c r="H239" s="86"/>
      <c r="I239" s="316"/>
      <c r="J239" s="316" t="s">
        <v>287</v>
      </c>
      <c r="K239" s="86"/>
      <c r="L239" s="316"/>
      <c r="M239" s="87"/>
    </row>
    <row r="240" spans="1:13" ht="12.75" customHeight="1">
      <c r="A240" s="583"/>
      <c r="B240" s="967"/>
      <c r="C240" s="486"/>
      <c r="D240" s="499" t="s">
        <v>435</v>
      </c>
      <c r="E240" s="463" t="s">
        <v>301</v>
      </c>
      <c r="F240" s="85" t="s">
        <v>287</v>
      </c>
      <c r="G240" s="311"/>
      <c r="H240" s="181"/>
      <c r="I240" s="311"/>
      <c r="J240" s="311" t="s">
        <v>287</v>
      </c>
      <c r="K240" s="181"/>
      <c r="L240" s="311"/>
      <c r="M240" s="189"/>
    </row>
    <row r="241" spans="1:13" ht="12.75" customHeight="1">
      <c r="A241" s="583"/>
      <c r="B241" s="967"/>
      <c r="C241" s="486"/>
      <c r="D241" s="479" t="s">
        <v>436</v>
      </c>
      <c r="E241" s="463" t="s">
        <v>299</v>
      </c>
      <c r="F241" s="85" t="s">
        <v>287</v>
      </c>
      <c r="G241" s="316"/>
      <c r="H241" s="86"/>
      <c r="I241" s="316"/>
      <c r="J241" s="316" t="s">
        <v>287</v>
      </c>
      <c r="K241" s="86"/>
      <c r="L241" s="316"/>
      <c r="M241" s="87"/>
    </row>
    <row r="242" spans="1:13" ht="12.75" customHeight="1">
      <c r="A242" s="583"/>
      <c r="B242" s="967"/>
      <c r="C242" s="486"/>
      <c r="D242" s="479" t="s">
        <v>21</v>
      </c>
      <c r="E242" s="86" t="s">
        <v>301</v>
      </c>
      <c r="F242" s="85" t="s">
        <v>287</v>
      </c>
      <c r="G242" s="316"/>
      <c r="H242" s="86"/>
      <c r="I242" s="316"/>
      <c r="J242" s="316"/>
      <c r="K242" s="316" t="s">
        <v>287</v>
      </c>
      <c r="L242" s="316"/>
      <c r="M242" s="87"/>
    </row>
    <row r="243" spans="1:13" ht="12.75" customHeight="1">
      <c r="A243" s="583"/>
      <c r="B243" s="967"/>
      <c r="C243" s="486"/>
      <c r="D243" s="479" t="s">
        <v>437</v>
      </c>
      <c r="E243" s="86" t="s">
        <v>301</v>
      </c>
      <c r="F243" s="85" t="s">
        <v>287</v>
      </c>
      <c r="G243" s="316"/>
      <c r="H243" s="86"/>
      <c r="I243" s="316"/>
      <c r="J243" s="316"/>
      <c r="K243" s="316" t="s">
        <v>287</v>
      </c>
      <c r="L243" s="316"/>
      <c r="M243" s="87"/>
    </row>
    <row r="244" spans="1:13" ht="12.75" customHeight="1">
      <c r="A244" s="583"/>
      <c r="B244" s="967"/>
      <c r="C244" s="486"/>
      <c r="D244" s="479" t="s">
        <v>343</v>
      </c>
      <c r="E244" s="463" t="s">
        <v>301</v>
      </c>
      <c r="F244" s="316" t="s">
        <v>287</v>
      </c>
      <c r="G244" s="316"/>
      <c r="H244" s="316"/>
      <c r="I244" s="316"/>
      <c r="J244" s="316"/>
      <c r="K244" s="316" t="s">
        <v>287</v>
      </c>
      <c r="L244" s="316"/>
      <c r="M244" s="282"/>
    </row>
    <row r="245" spans="1:13" ht="12.75" customHeight="1">
      <c r="A245" s="583"/>
      <c r="B245" s="967"/>
      <c r="C245" s="486"/>
      <c r="D245" s="479" t="s">
        <v>438</v>
      </c>
      <c r="E245" s="463" t="s">
        <v>301</v>
      </c>
      <c r="F245" s="316" t="s">
        <v>287</v>
      </c>
      <c r="G245" s="316"/>
      <c r="H245" s="316"/>
      <c r="I245" s="316"/>
      <c r="J245" s="316" t="s">
        <v>287</v>
      </c>
      <c r="K245" s="316"/>
      <c r="L245" s="316"/>
      <c r="M245" s="282"/>
    </row>
    <row r="246" spans="1:13" ht="12.75" customHeight="1">
      <c r="A246" s="583"/>
      <c r="B246" s="968"/>
      <c r="C246" s="459" t="s">
        <v>439</v>
      </c>
      <c r="D246" s="479" t="s">
        <v>440</v>
      </c>
      <c r="E246" s="463" t="s">
        <v>299</v>
      </c>
      <c r="F246" s="83" t="s">
        <v>112</v>
      </c>
      <c r="G246" s="304"/>
      <c r="H246" s="83"/>
      <c r="I246" s="304"/>
      <c r="J246" s="304" t="s">
        <v>112</v>
      </c>
      <c r="K246" s="83"/>
      <c r="L246" s="304"/>
      <c r="M246" s="84"/>
    </row>
    <row r="247" spans="1:13" ht="12.75" customHeight="1">
      <c r="A247" s="583"/>
      <c r="B247" s="976" t="s">
        <v>294</v>
      </c>
      <c r="C247" s="482" t="s">
        <v>6</v>
      </c>
      <c r="D247" s="483"/>
      <c r="E247" s="102" t="s">
        <v>292</v>
      </c>
      <c r="F247" s="96"/>
      <c r="G247" s="97"/>
      <c r="H247" s="98"/>
      <c r="I247" s="97" t="s">
        <v>287</v>
      </c>
      <c r="J247" s="97"/>
      <c r="K247" s="98"/>
      <c r="L247" s="97" t="s">
        <v>287</v>
      </c>
      <c r="M247" s="99"/>
    </row>
    <row r="248" spans="1:13" ht="12.75" customHeight="1" thickBot="1">
      <c r="A248" s="182"/>
      <c r="B248" s="977"/>
      <c r="C248" s="490" t="s">
        <v>8</v>
      </c>
      <c r="D248" s="491"/>
      <c r="E248" s="93" t="s">
        <v>292</v>
      </c>
      <c r="F248" s="93"/>
      <c r="G248" s="94"/>
      <c r="H248" s="92"/>
      <c r="I248" s="94" t="s">
        <v>287</v>
      </c>
      <c r="J248" s="94" t="s">
        <v>287</v>
      </c>
      <c r="K248" s="92"/>
      <c r="L248" s="94"/>
      <c r="M248" s="95"/>
    </row>
    <row r="249" spans="1:13" ht="12.75" customHeight="1">
      <c r="A249" s="582" t="s">
        <v>189</v>
      </c>
      <c r="B249" s="966" t="s">
        <v>282</v>
      </c>
      <c r="C249" s="484" t="s">
        <v>6</v>
      </c>
      <c r="D249" s="485"/>
      <c r="E249" s="577" t="s">
        <v>284</v>
      </c>
      <c r="F249" s="317"/>
      <c r="G249" s="302" t="s">
        <v>112</v>
      </c>
      <c r="H249" s="319"/>
      <c r="I249" s="302"/>
      <c r="J249" s="302"/>
      <c r="K249" s="319" t="s">
        <v>112</v>
      </c>
      <c r="L249" s="302"/>
      <c r="M249" s="178"/>
    </row>
    <row r="250" spans="1:13" ht="12.75" customHeight="1">
      <c r="A250" s="583"/>
      <c r="B250" s="967"/>
      <c r="C250" s="480" t="s">
        <v>7</v>
      </c>
      <c r="D250" s="481" t="s">
        <v>441</v>
      </c>
      <c r="E250" s="86" t="s">
        <v>301</v>
      </c>
      <c r="F250" s="85"/>
      <c r="G250" s="316" t="s">
        <v>112</v>
      </c>
      <c r="H250" s="86"/>
      <c r="I250" s="316"/>
      <c r="J250" s="316"/>
      <c r="K250" s="86" t="s">
        <v>112</v>
      </c>
      <c r="L250" s="316"/>
      <c r="M250" s="87"/>
    </row>
    <row r="251" spans="1:13" ht="12.75" customHeight="1">
      <c r="A251" s="583"/>
      <c r="B251" s="967"/>
      <c r="C251" s="488" t="s">
        <v>8</v>
      </c>
      <c r="D251" s="544" t="s">
        <v>300</v>
      </c>
      <c r="E251" s="578" t="s">
        <v>442</v>
      </c>
      <c r="F251" s="16"/>
      <c r="G251" s="7" t="s">
        <v>112</v>
      </c>
      <c r="H251" s="17"/>
      <c r="I251" s="7"/>
      <c r="J251" s="7"/>
      <c r="K251" s="17" t="s">
        <v>112</v>
      </c>
      <c r="L251" s="7"/>
      <c r="M251" s="18"/>
    </row>
    <row r="252" spans="1:13" ht="12.75" customHeight="1">
      <c r="A252" s="583"/>
      <c r="B252" s="967"/>
      <c r="C252" s="487"/>
      <c r="D252" s="545" t="s">
        <v>302</v>
      </c>
      <c r="E252" s="578" t="s">
        <v>442</v>
      </c>
      <c r="F252" s="11"/>
      <c r="G252" s="12" t="s">
        <v>112</v>
      </c>
      <c r="H252" s="8"/>
      <c r="I252" s="12"/>
      <c r="J252" s="12"/>
      <c r="K252" s="12" t="s">
        <v>112</v>
      </c>
      <c r="L252" s="12"/>
      <c r="M252" s="13"/>
    </row>
    <row r="253" spans="1:13" ht="12.75" customHeight="1">
      <c r="A253" s="583"/>
      <c r="B253" s="968"/>
      <c r="C253" s="489" t="s">
        <v>10</v>
      </c>
      <c r="D253" s="498"/>
      <c r="E253" s="86" t="s">
        <v>443</v>
      </c>
      <c r="F253" s="82"/>
      <c r="G253" s="304" t="s">
        <v>112</v>
      </c>
      <c r="H253" s="83"/>
      <c r="I253" s="304"/>
      <c r="J253" s="304"/>
      <c r="K253" s="83" t="s">
        <v>112</v>
      </c>
      <c r="L253" s="304"/>
      <c r="M253" s="84"/>
    </row>
    <row r="254" spans="1:13" ht="12.75" customHeight="1">
      <c r="A254" s="583"/>
      <c r="B254" s="976" t="s">
        <v>294</v>
      </c>
      <c r="C254" s="482" t="s">
        <v>283</v>
      </c>
      <c r="D254" s="483"/>
      <c r="E254" s="98" t="s">
        <v>292</v>
      </c>
      <c r="F254" s="96"/>
      <c r="G254" s="97" t="s">
        <v>112</v>
      </c>
      <c r="H254" s="98"/>
      <c r="I254" s="97"/>
      <c r="J254" s="97"/>
      <c r="K254" s="98"/>
      <c r="L254" s="97" t="s">
        <v>112</v>
      </c>
      <c r="M254" s="99"/>
    </row>
    <row r="255" spans="1:13" ht="12.75" customHeight="1" thickBot="1">
      <c r="A255" s="182"/>
      <c r="B255" s="977"/>
      <c r="C255" s="490" t="s">
        <v>8</v>
      </c>
      <c r="D255" s="491"/>
      <c r="E255" s="93" t="s">
        <v>292</v>
      </c>
      <c r="F255" s="93"/>
      <c r="G255" s="94" t="s">
        <v>112</v>
      </c>
      <c r="H255" s="92"/>
      <c r="I255" s="94"/>
      <c r="J255" s="94"/>
      <c r="K255" s="92"/>
      <c r="L255" s="94" t="s">
        <v>112</v>
      </c>
      <c r="M255" s="95"/>
    </row>
    <row r="256" spans="1:13" ht="12.75" customHeight="1">
      <c r="A256" s="582" t="s">
        <v>191</v>
      </c>
      <c r="B256" s="966" t="s">
        <v>282</v>
      </c>
      <c r="C256" s="484" t="s">
        <v>402</v>
      </c>
      <c r="D256" s="485"/>
      <c r="E256" s="464" t="s">
        <v>284</v>
      </c>
      <c r="F256" s="317" t="s">
        <v>287</v>
      </c>
      <c r="G256" s="302"/>
      <c r="H256" s="319"/>
      <c r="I256" s="302"/>
      <c r="J256" s="302"/>
      <c r="K256" s="319" t="s">
        <v>287</v>
      </c>
      <c r="L256" s="302"/>
      <c r="M256" s="178"/>
    </row>
    <row r="257" spans="1:13" ht="12.75" customHeight="1">
      <c r="A257" s="583"/>
      <c r="B257" s="967"/>
      <c r="C257" s="480" t="s">
        <v>7</v>
      </c>
      <c r="D257" s="481"/>
      <c r="E257" s="86" t="s">
        <v>299</v>
      </c>
      <c r="F257" s="85"/>
      <c r="G257" s="316" t="s">
        <v>287</v>
      </c>
      <c r="H257" s="86"/>
      <c r="I257" s="316"/>
      <c r="J257" s="316"/>
      <c r="K257" s="86" t="s">
        <v>287</v>
      </c>
      <c r="L257" s="316"/>
      <c r="M257" s="87"/>
    </row>
    <row r="258" spans="1:13" ht="12.75" customHeight="1">
      <c r="A258" s="583"/>
      <c r="B258" s="967"/>
      <c r="C258" s="488" t="s">
        <v>8</v>
      </c>
      <c r="D258" s="499" t="s">
        <v>21</v>
      </c>
      <c r="E258" s="181" t="s">
        <v>299</v>
      </c>
      <c r="F258" s="188"/>
      <c r="G258" s="316" t="s">
        <v>287</v>
      </c>
      <c r="H258" s="181"/>
      <c r="I258" s="311"/>
      <c r="J258" s="311"/>
      <c r="K258" s="311" t="s">
        <v>287</v>
      </c>
      <c r="L258" s="311"/>
      <c r="M258" s="189"/>
    </row>
    <row r="259" spans="1:13" ht="12.75" customHeight="1">
      <c r="A259" s="583"/>
      <c r="B259" s="967"/>
      <c r="C259" s="486"/>
      <c r="D259" s="479" t="s">
        <v>22</v>
      </c>
      <c r="E259" s="86" t="s">
        <v>299</v>
      </c>
      <c r="F259" s="85"/>
      <c r="G259" s="316" t="s">
        <v>287</v>
      </c>
      <c r="H259" s="86"/>
      <c r="I259" s="316"/>
      <c r="J259" s="316"/>
      <c r="K259" s="316" t="s">
        <v>287</v>
      </c>
      <c r="L259" s="316"/>
      <c r="M259" s="87"/>
    </row>
    <row r="260" spans="1:13" ht="12.75" customHeight="1">
      <c r="A260" s="583"/>
      <c r="B260" s="967"/>
      <c r="C260" s="486"/>
      <c r="D260" s="478" t="s">
        <v>330</v>
      </c>
      <c r="E260" s="86" t="s">
        <v>299</v>
      </c>
      <c r="F260" s="85"/>
      <c r="G260" s="316" t="s">
        <v>287</v>
      </c>
      <c r="H260" s="83"/>
      <c r="I260" s="304"/>
      <c r="J260" s="316"/>
      <c r="K260" s="316" t="s">
        <v>287</v>
      </c>
      <c r="L260" s="304"/>
      <c r="M260" s="84"/>
    </row>
    <row r="261" spans="1:13" ht="12.75" customHeight="1">
      <c r="A261" s="583"/>
      <c r="B261" s="967"/>
      <c r="C261" s="489"/>
      <c r="D261" s="478" t="s">
        <v>343</v>
      </c>
      <c r="E261" s="83" t="s">
        <v>293</v>
      </c>
      <c r="F261" s="82"/>
      <c r="G261" s="304"/>
      <c r="H261" s="83"/>
      <c r="I261" s="304" t="s">
        <v>287</v>
      </c>
      <c r="J261" s="304" t="s">
        <v>287</v>
      </c>
      <c r="K261" s="83"/>
      <c r="L261" s="304"/>
      <c r="M261" s="84"/>
    </row>
    <row r="262" spans="1:13" ht="12.75" customHeight="1">
      <c r="A262" s="583"/>
      <c r="B262" s="968"/>
      <c r="C262" s="489" t="s">
        <v>10</v>
      </c>
      <c r="D262" s="498"/>
      <c r="E262" s="83" t="s">
        <v>299</v>
      </c>
      <c r="F262" s="82"/>
      <c r="G262" s="304" t="s">
        <v>112</v>
      </c>
      <c r="H262" s="83"/>
      <c r="I262" s="304"/>
      <c r="J262" s="304"/>
      <c r="K262" s="83" t="s">
        <v>112</v>
      </c>
      <c r="L262" s="304"/>
      <c r="M262" s="84"/>
    </row>
    <row r="263" spans="1:13" ht="12.75" customHeight="1">
      <c r="A263" s="583"/>
      <c r="B263" s="976" t="s">
        <v>294</v>
      </c>
      <c r="C263" s="482" t="s">
        <v>6</v>
      </c>
      <c r="D263" s="483"/>
      <c r="E263" s="98" t="s">
        <v>292</v>
      </c>
      <c r="F263" s="96"/>
      <c r="G263" s="97" t="s">
        <v>287</v>
      </c>
      <c r="H263" s="98"/>
      <c r="I263" s="97"/>
      <c r="J263" s="97"/>
      <c r="K263" s="98"/>
      <c r="L263" s="97" t="s">
        <v>287</v>
      </c>
      <c r="M263" s="99"/>
    </row>
    <row r="264" spans="1:13" ht="12.75" customHeight="1">
      <c r="A264" s="583"/>
      <c r="B264" s="976"/>
      <c r="C264" s="546" t="s">
        <v>7</v>
      </c>
      <c r="D264" s="495"/>
      <c r="E264" s="100" t="s">
        <v>292</v>
      </c>
      <c r="F264" s="117"/>
      <c r="G264" s="100" t="s">
        <v>287</v>
      </c>
      <c r="H264" s="118"/>
      <c r="I264" s="100"/>
      <c r="J264" s="100"/>
      <c r="K264" s="118"/>
      <c r="L264" s="100" t="s">
        <v>287</v>
      </c>
      <c r="M264" s="119"/>
    </row>
    <row r="265" spans="1:13" ht="12.75" customHeight="1" thickBot="1">
      <c r="A265" s="182"/>
      <c r="B265" s="977"/>
      <c r="C265" s="528" t="s">
        <v>10</v>
      </c>
      <c r="D265" s="91"/>
      <c r="E265" s="93" t="s">
        <v>292</v>
      </c>
      <c r="F265" s="93"/>
      <c r="G265" s="94" t="s">
        <v>287</v>
      </c>
      <c r="H265" s="92"/>
      <c r="I265" s="94"/>
      <c r="J265" s="94"/>
      <c r="K265" s="92"/>
      <c r="L265" s="94" t="s">
        <v>287</v>
      </c>
      <c r="M265" s="95"/>
    </row>
    <row r="266" spans="1:13" ht="12.75" customHeight="1">
      <c r="A266" s="582" t="s">
        <v>193</v>
      </c>
      <c r="B266" s="966" t="s">
        <v>282</v>
      </c>
      <c r="C266" s="484" t="s">
        <v>5</v>
      </c>
      <c r="D266" s="485"/>
      <c r="E266" s="464" t="s">
        <v>284</v>
      </c>
      <c r="F266" s="317"/>
      <c r="G266" s="302"/>
      <c r="H266" s="319" t="s">
        <v>287</v>
      </c>
      <c r="I266" s="302"/>
      <c r="J266" s="302" t="s">
        <v>287</v>
      </c>
      <c r="K266" s="319" t="s">
        <v>287</v>
      </c>
      <c r="L266" s="302"/>
      <c r="M266" s="178"/>
    </row>
    <row r="267" spans="1:13" ht="12.75" customHeight="1">
      <c r="A267" s="583"/>
      <c r="B267" s="967"/>
      <c r="C267" s="480" t="s">
        <v>444</v>
      </c>
      <c r="D267" s="481"/>
      <c r="E267" s="85" t="s">
        <v>301</v>
      </c>
      <c r="F267" s="85"/>
      <c r="G267" s="316"/>
      <c r="H267" s="86" t="s">
        <v>287</v>
      </c>
      <c r="I267" s="316"/>
      <c r="J267" s="316" t="s">
        <v>287</v>
      </c>
      <c r="K267" s="86" t="s">
        <v>287</v>
      </c>
      <c r="L267" s="316"/>
      <c r="M267" s="87"/>
    </row>
    <row r="268" spans="1:13" ht="12.75" customHeight="1">
      <c r="A268" s="583"/>
      <c r="B268" s="967"/>
      <c r="C268" s="488" t="s">
        <v>8</v>
      </c>
      <c r="D268" s="479" t="s">
        <v>343</v>
      </c>
      <c r="E268" s="86" t="s">
        <v>301</v>
      </c>
      <c r="F268" s="85" t="s">
        <v>287</v>
      </c>
      <c r="G268" s="316"/>
      <c r="H268" s="86"/>
      <c r="I268" s="316"/>
      <c r="J268" s="316" t="s">
        <v>287</v>
      </c>
      <c r="K268" s="86"/>
      <c r="L268" s="316"/>
      <c r="M268" s="87"/>
    </row>
    <row r="269" spans="1:13" ht="12.75" customHeight="1">
      <c r="A269" s="583"/>
      <c r="B269" s="967"/>
      <c r="C269" s="486"/>
      <c r="D269" s="479" t="s">
        <v>333</v>
      </c>
      <c r="E269" s="86" t="s">
        <v>301</v>
      </c>
      <c r="F269" s="85"/>
      <c r="G269" s="316"/>
      <c r="H269" s="86" t="s">
        <v>287</v>
      </c>
      <c r="I269" s="316"/>
      <c r="J269" s="316" t="s">
        <v>287</v>
      </c>
      <c r="K269" s="86" t="s">
        <v>287</v>
      </c>
      <c r="L269" s="316"/>
      <c r="M269" s="87"/>
    </row>
    <row r="270" spans="1:13" ht="12.75" customHeight="1">
      <c r="A270" s="583"/>
      <c r="B270" s="967"/>
      <c r="C270" s="486"/>
      <c r="D270" s="478" t="s">
        <v>310</v>
      </c>
      <c r="E270" s="83" t="s">
        <v>293</v>
      </c>
      <c r="F270" s="82"/>
      <c r="G270" s="304"/>
      <c r="H270" s="83"/>
      <c r="I270" s="304" t="s">
        <v>287</v>
      </c>
      <c r="J270" s="304"/>
      <c r="K270" s="83"/>
      <c r="L270" s="304"/>
      <c r="M270" s="84" t="s">
        <v>287</v>
      </c>
    </row>
    <row r="271" spans="1:13" ht="12.75" customHeight="1">
      <c r="A271" s="583"/>
      <c r="B271" s="967"/>
      <c r="C271" s="477"/>
      <c r="D271" s="478" t="s">
        <v>331</v>
      </c>
      <c r="E271" s="83" t="s">
        <v>293</v>
      </c>
      <c r="F271" s="82"/>
      <c r="G271" s="304"/>
      <c r="H271" s="83"/>
      <c r="I271" s="304" t="s">
        <v>287</v>
      </c>
      <c r="J271" s="304"/>
      <c r="K271" s="83"/>
      <c r="L271" s="304"/>
      <c r="M271" s="84" t="s">
        <v>287</v>
      </c>
    </row>
    <row r="272" spans="1:13" ht="12.75" customHeight="1">
      <c r="A272" s="583"/>
      <c r="B272" s="967"/>
      <c r="C272" s="477"/>
      <c r="D272" s="499" t="s">
        <v>445</v>
      </c>
      <c r="E272" s="83" t="s">
        <v>293</v>
      </c>
      <c r="F272" s="82"/>
      <c r="G272" s="304"/>
      <c r="H272" s="83"/>
      <c r="I272" s="304" t="s">
        <v>287</v>
      </c>
      <c r="J272" s="304" t="s">
        <v>287</v>
      </c>
      <c r="K272" s="83"/>
      <c r="L272" s="304"/>
      <c r="M272" s="84"/>
    </row>
    <row r="273" spans="1:24" ht="12.75" customHeight="1">
      <c r="A273" s="583"/>
      <c r="B273" s="967"/>
      <c r="C273" s="477"/>
      <c r="D273" s="479" t="s">
        <v>345</v>
      </c>
      <c r="E273" s="86" t="s">
        <v>289</v>
      </c>
      <c r="F273" s="85" t="s">
        <v>287</v>
      </c>
      <c r="G273" s="316"/>
      <c r="H273" s="86"/>
      <c r="I273" s="316"/>
      <c r="J273" s="316" t="s">
        <v>287</v>
      </c>
      <c r="K273" s="86"/>
      <c r="L273" s="316"/>
      <c r="M273" s="87"/>
    </row>
    <row r="274" spans="1:24" ht="12.75" customHeight="1">
      <c r="A274" s="583"/>
      <c r="B274" s="968"/>
      <c r="C274" s="547" t="s">
        <v>10</v>
      </c>
      <c r="D274" s="283" t="s">
        <v>446</v>
      </c>
      <c r="E274" s="284" t="s">
        <v>293</v>
      </c>
      <c r="F274" s="285"/>
      <c r="G274" s="284"/>
      <c r="H274" s="286" t="s">
        <v>287</v>
      </c>
      <c r="I274" s="284"/>
      <c r="J274" s="284" t="s">
        <v>287</v>
      </c>
      <c r="K274" s="287"/>
      <c r="L274" s="284"/>
      <c r="M274" s="87"/>
      <c r="P274" s="180"/>
      <c r="Q274" s="180"/>
      <c r="R274" s="180"/>
      <c r="S274" s="180"/>
      <c r="T274" s="180"/>
      <c r="U274" s="180"/>
      <c r="V274" s="180"/>
      <c r="W274" s="180"/>
      <c r="X274" s="180"/>
    </row>
    <row r="275" spans="1:24" ht="12.75" customHeight="1">
      <c r="A275" s="583"/>
      <c r="B275" s="976" t="s">
        <v>294</v>
      </c>
      <c r="C275" s="482" t="s">
        <v>5</v>
      </c>
      <c r="D275" s="483"/>
      <c r="E275" s="98" t="s">
        <v>292</v>
      </c>
      <c r="F275" s="96"/>
      <c r="G275" s="97" t="s">
        <v>287</v>
      </c>
      <c r="H275" s="98"/>
      <c r="I275" s="97"/>
      <c r="J275" s="97"/>
      <c r="K275" s="98"/>
      <c r="L275" s="97" t="s">
        <v>287</v>
      </c>
      <c r="M275" s="99"/>
      <c r="P275" s="180"/>
      <c r="Q275" s="180"/>
      <c r="R275" s="180"/>
      <c r="S275" s="180"/>
      <c r="T275" s="180"/>
      <c r="U275" s="180"/>
      <c r="V275" s="180"/>
      <c r="W275" s="180"/>
      <c r="X275" s="180"/>
    </row>
    <row r="276" spans="1:24" ht="12.75" customHeight="1" thickBot="1">
      <c r="A276" s="182"/>
      <c r="B276" s="977"/>
      <c r="C276" s="490" t="s">
        <v>8</v>
      </c>
      <c r="D276" s="491"/>
      <c r="E276" s="93" t="s">
        <v>292</v>
      </c>
      <c r="F276" s="93"/>
      <c r="G276" s="94" t="s">
        <v>287</v>
      </c>
      <c r="H276" s="92"/>
      <c r="I276" s="94"/>
      <c r="J276" s="94"/>
      <c r="K276" s="92"/>
      <c r="L276" s="94" t="s">
        <v>287</v>
      </c>
      <c r="M276" s="95"/>
      <c r="P276" s="180"/>
      <c r="Q276" s="180"/>
      <c r="R276" s="180"/>
      <c r="S276" s="180"/>
      <c r="T276" s="180"/>
      <c r="U276" s="180"/>
      <c r="V276" s="180"/>
      <c r="W276" s="180"/>
      <c r="X276" s="180"/>
    </row>
    <row r="277" spans="1:24" ht="12.75" customHeight="1">
      <c r="A277" s="50" t="s">
        <v>202</v>
      </c>
      <c r="B277" s="966" t="s">
        <v>282</v>
      </c>
      <c r="C277" s="484" t="s">
        <v>6</v>
      </c>
      <c r="D277" s="485"/>
      <c r="E277" s="464" t="s">
        <v>447</v>
      </c>
      <c r="F277" s="317"/>
      <c r="G277" s="302"/>
      <c r="H277" s="319" t="s">
        <v>287</v>
      </c>
      <c r="I277" s="302"/>
      <c r="J277" s="315" t="s">
        <v>287</v>
      </c>
      <c r="K277" s="319"/>
      <c r="L277" s="302"/>
      <c r="M277" s="178"/>
      <c r="P277" s="180"/>
      <c r="Q277" s="180"/>
      <c r="R277" s="180"/>
      <c r="S277" s="180"/>
      <c r="T277" s="180"/>
      <c r="U277" s="180"/>
      <c r="V277" s="180"/>
      <c r="W277" s="180"/>
      <c r="X277" s="180"/>
    </row>
    <row r="278" spans="1:24" ht="12.75" customHeight="1">
      <c r="A278" s="5"/>
      <c r="B278" s="967"/>
      <c r="C278" s="480" t="s">
        <v>7</v>
      </c>
      <c r="D278" s="481"/>
      <c r="E278" s="86" t="s">
        <v>448</v>
      </c>
      <c r="F278" s="85"/>
      <c r="G278" s="316" t="s">
        <v>287</v>
      </c>
      <c r="H278" s="86"/>
      <c r="I278" s="316"/>
      <c r="J278" s="304" t="s">
        <v>287</v>
      </c>
      <c r="K278" s="86"/>
      <c r="L278" s="316"/>
      <c r="M278" s="87"/>
      <c r="P278" s="180"/>
      <c r="Q278" s="180"/>
      <c r="R278" s="180"/>
      <c r="S278" s="180"/>
      <c r="T278" s="180"/>
      <c r="U278" s="180"/>
      <c r="V278" s="180"/>
      <c r="W278" s="180"/>
      <c r="X278" s="180"/>
    </row>
    <row r="279" spans="1:24" ht="12.75" customHeight="1">
      <c r="A279" s="5"/>
      <c r="B279" s="967"/>
      <c r="C279" s="488" t="s">
        <v>8</v>
      </c>
      <c r="D279" s="499" t="s">
        <v>330</v>
      </c>
      <c r="E279" s="463" t="s">
        <v>449</v>
      </c>
      <c r="F279" s="188"/>
      <c r="G279" s="311"/>
      <c r="H279" s="86" t="s">
        <v>287</v>
      </c>
      <c r="I279" s="311"/>
      <c r="J279" s="304" t="s">
        <v>287</v>
      </c>
      <c r="K279" s="181"/>
      <c r="L279" s="311"/>
      <c r="M279" s="189"/>
      <c r="P279" s="180"/>
      <c r="Q279" s="180"/>
      <c r="R279" s="180"/>
      <c r="S279" s="180"/>
      <c r="T279" s="180"/>
      <c r="U279" s="180"/>
      <c r="V279" s="180"/>
      <c r="W279" s="180"/>
      <c r="X279" s="180"/>
    </row>
    <row r="280" spans="1:24" ht="12.75" customHeight="1">
      <c r="A280" s="5"/>
      <c r="B280" s="967"/>
      <c r="C280" s="486"/>
      <c r="D280" s="479" t="s">
        <v>343</v>
      </c>
      <c r="E280" s="83" t="s">
        <v>297</v>
      </c>
      <c r="F280" s="85"/>
      <c r="G280" s="316"/>
      <c r="H280" s="86" t="s">
        <v>287</v>
      </c>
      <c r="I280" s="316"/>
      <c r="J280" s="304" t="s">
        <v>287</v>
      </c>
      <c r="K280" s="86"/>
      <c r="L280" s="316"/>
      <c r="M280" s="87"/>
      <c r="P280" s="180"/>
      <c r="Q280" s="180"/>
      <c r="R280" s="180"/>
      <c r="S280" s="180"/>
      <c r="T280" s="180"/>
      <c r="U280" s="180"/>
      <c r="V280" s="180"/>
      <c r="W280" s="180"/>
      <c r="X280" s="180"/>
    </row>
    <row r="281" spans="1:24" ht="12.75" customHeight="1">
      <c r="A281" s="5"/>
      <c r="B281" s="967"/>
      <c r="C281" s="477"/>
      <c r="D281" s="479" t="s">
        <v>450</v>
      </c>
      <c r="E281" s="83" t="s">
        <v>449</v>
      </c>
      <c r="F281" s="85"/>
      <c r="G281" s="316"/>
      <c r="H281" s="86" t="s">
        <v>287</v>
      </c>
      <c r="I281" s="316"/>
      <c r="J281" s="304" t="s">
        <v>287</v>
      </c>
      <c r="K281" s="86"/>
      <c r="L281" s="316"/>
      <c r="M281" s="87"/>
      <c r="P281" s="180"/>
      <c r="Q281" s="180"/>
      <c r="R281" s="180"/>
      <c r="S281" s="180"/>
      <c r="T281" s="180"/>
      <c r="U281" s="180"/>
      <c r="V281" s="180"/>
      <c r="W281" s="180"/>
      <c r="X281" s="180"/>
    </row>
    <row r="282" spans="1:24" ht="12.75" customHeight="1">
      <c r="A282" s="5"/>
      <c r="B282" s="967"/>
      <c r="C282" s="477"/>
      <c r="D282" s="479" t="s">
        <v>333</v>
      </c>
      <c r="E282" s="463" t="s">
        <v>409</v>
      </c>
      <c r="F282" s="85"/>
      <c r="G282" s="316"/>
      <c r="H282" s="86" t="s">
        <v>287</v>
      </c>
      <c r="I282" s="316"/>
      <c r="J282" s="304" t="s">
        <v>287</v>
      </c>
      <c r="K282" s="86"/>
      <c r="L282" s="316"/>
      <c r="M282" s="87"/>
      <c r="P282" s="180"/>
      <c r="Q282" s="180"/>
      <c r="R282" s="180"/>
      <c r="S282" s="180"/>
      <c r="T282" s="180"/>
      <c r="U282" s="180"/>
      <c r="V282" s="180"/>
      <c r="W282" s="180"/>
      <c r="X282" s="180"/>
    </row>
    <row r="283" spans="1:24" ht="12.75" customHeight="1">
      <c r="A283" s="5"/>
      <c r="B283" s="967"/>
      <c r="C283" s="487"/>
      <c r="D283" s="479" t="s">
        <v>451</v>
      </c>
      <c r="E283" s="463" t="s">
        <v>452</v>
      </c>
      <c r="F283" s="85"/>
      <c r="G283" s="316"/>
      <c r="H283" s="316" t="s">
        <v>287</v>
      </c>
      <c r="I283" s="316"/>
      <c r="J283" s="304" t="s">
        <v>287</v>
      </c>
      <c r="K283" s="86"/>
      <c r="L283" s="316"/>
      <c r="M283" s="87"/>
      <c r="P283" s="180"/>
      <c r="Q283" s="180"/>
      <c r="R283" s="180"/>
      <c r="S283" s="180"/>
      <c r="T283" s="180"/>
      <c r="U283" s="180"/>
      <c r="V283" s="180"/>
      <c r="W283" s="180"/>
      <c r="X283" s="180"/>
    </row>
    <row r="284" spans="1:24" ht="12.75" customHeight="1">
      <c r="A284" s="5"/>
      <c r="B284" s="968"/>
      <c r="C284" s="489" t="s">
        <v>10</v>
      </c>
      <c r="D284" s="498"/>
      <c r="E284" s="83" t="s">
        <v>448</v>
      </c>
      <c r="F284" s="82"/>
      <c r="G284" s="304" t="s">
        <v>287</v>
      </c>
      <c r="H284" s="83"/>
      <c r="I284" s="304"/>
      <c r="J284" s="304" t="s">
        <v>287</v>
      </c>
      <c r="K284" s="83"/>
      <c r="L284" s="304"/>
      <c r="M284" s="84"/>
      <c r="P284" s="180"/>
      <c r="Q284" s="180"/>
      <c r="R284" s="180"/>
      <c r="S284" s="180"/>
      <c r="T284" s="180"/>
      <c r="U284" s="180"/>
      <c r="V284" s="180"/>
      <c r="W284" s="180"/>
      <c r="X284" s="180"/>
    </row>
    <row r="285" spans="1:24" ht="12.75" customHeight="1">
      <c r="A285" s="5"/>
      <c r="B285" s="976" t="s">
        <v>294</v>
      </c>
      <c r="C285" s="482" t="s">
        <v>5</v>
      </c>
      <c r="D285" s="483"/>
      <c r="E285" s="98" t="s">
        <v>292</v>
      </c>
      <c r="F285" s="96"/>
      <c r="G285" s="97" t="s">
        <v>287</v>
      </c>
      <c r="H285" s="98"/>
      <c r="I285" s="97"/>
      <c r="J285" s="97"/>
      <c r="K285" s="98"/>
      <c r="L285" s="97" t="s">
        <v>287</v>
      </c>
      <c r="M285" s="99"/>
    </row>
    <row r="286" spans="1:24" ht="12.75" customHeight="1" thickBot="1">
      <c r="A286" s="593"/>
      <c r="B286" s="977"/>
      <c r="C286" s="490" t="s">
        <v>8</v>
      </c>
      <c r="D286" s="491"/>
      <c r="E286" s="93" t="s">
        <v>292</v>
      </c>
      <c r="F286" s="93"/>
      <c r="G286" s="94" t="s">
        <v>287</v>
      </c>
      <c r="H286" s="92"/>
      <c r="I286" s="94"/>
      <c r="J286" s="94"/>
      <c r="K286" s="92"/>
      <c r="L286" s="94" t="s">
        <v>287</v>
      </c>
      <c r="M286" s="95"/>
    </row>
    <row r="287" spans="1:24" ht="12.75" customHeight="1">
      <c r="A287" s="582" t="s">
        <v>204</v>
      </c>
      <c r="B287" s="966" t="s">
        <v>282</v>
      </c>
      <c r="C287" s="484" t="s">
        <v>6</v>
      </c>
      <c r="D287" s="485"/>
      <c r="E287" s="464" t="s">
        <v>284</v>
      </c>
      <c r="F287" s="317"/>
      <c r="G287" s="302"/>
      <c r="H287" s="78" t="s">
        <v>287</v>
      </c>
      <c r="I287" s="302"/>
      <c r="J287" s="302"/>
      <c r="K287" s="319" t="s">
        <v>287</v>
      </c>
      <c r="L287" s="302"/>
      <c r="M287" s="178"/>
    </row>
    <row r="288" spans="1:24" ht="12.75" customHeight="1">
      <c r="A288" s="583"/>
      <c r="B288" s="967"/>
      <c r="C288" s="971" t="s">
        <v>8</v>
      </c>
      <c r="D288" s="283" t="s">
        <v>383</v>
      </c>
      <c r="E288" s="86" t="s">
        <v>289</v>
      </c>
      <c r="F288" s="85"/>
      <c r="G288" s="316"/>
      <c r="H288" s="86" t="s">
        <v>287</v>
      </c>
      <c r="I288" s="316"/>
      <c r="J288" s="316"/>
      <c r="K288" s="86" t="s">
        <v>287</v>
      </c>
      <c r="L288" s="316"/>
      <c r="M288" s="87"/>
    </row>
    <row r="289" spans="1:13" ht="12.75" customHeight="1">
      <c r="A289" s="583"/>
      <c r="B289" s="967"/>
      <c r="C289" s="972"/>
      <c r="D289" s="478" t="s">
        <v>333</v>
      </c>
      <c r="E289" s="83" t="s">
        <v>301</v>
      </c>
      <c r="F289" s="82"/>
      <c r="G289" s="304"/>
      <c r="H289" s="83" t="s">
        <v>287</v>
      </c>
      <c r="I289" s="304"/>
      <c r="J289" s="304"/>
      <c r="K289" s="83" t="s">
        <v>287</v>
      </c>
      <c r="L289" s="304"/>
      <c r="M289" s="84"/>
    </row>
    <row r="290" spans="1:13" ht="12.75" customHeight="1">
      <c r="A290" s="583"/>
      <c r="B290" s="967"/>
      <c r="C290" s="971" t="s">
        <v>315</v>
      </c>
      <c r="D290" s="500" t="s">
        <v>310</v>
      </c>
      <c r="E290" s="465" t="s">
        <v>293</v>
      </c>
      <c r="F290" s="318"/>
      <c r="G290" s="303"/>
      <c r="H290" s="83"/>
      <c r="I290" s="316" t="s">
        <v>287</v>
      </c>
      <c r="J290" s="316" t="s">
        <v>287</v>
      </c>
      <c r="K290" s="320"/>
      <c r="L290" s="303"/>
      <c r="M290" s="179"/>
    </row>
    <row r="291" spans="1:13" ht="12.75" customHeight="1">
      <c r="A291" s="583"/>
      <c r="B291" s="967"/>
      <c r="C291" s="973"/>
      <c r="D291" s="283" t="s">
        <v>453</v>
      </c>
      <c r="E291" s="86" t="s">
        <v>293</v>
      </c>
      <c r="F291" s="85"/>
      <c r="G291" s="316"/>
      <c r="H291" s="86"/>
      <c r="I291" s="316" t="s">
        <v>287</v>
      </c>
      <c r="J291" s="316" t="s">
        <v>287</v>
      </c>
      <c r="K291" s="86"/>
      <c r="L291" s="316"/>
      <c r="M291" s="87"/>
    </row>
    <row r="292" spans="1:13" ht="12.75" customHeight="1">
      <c r="A292" s="583"/>
      <c r="B292" s="967"/>
      <c r="C292" s="972"/>
      <c r="D292" s="479" t="s">
        <v>454</v>
      </c>
      <c r="E292" s="86" t="s">
        <v>293</v>
      </c>
      <c r="F292" s="85"/>
      <c r="G292" s="316"/>
      <c r="H292" s="86"/>
      <c r="I292" s="316" t="s">
        <v>287</v>
      </c>
      <c r="J292" s="316" t="s">
        <v>287</v>
      </c>
      <c r="K292" s="86"/>
      <c r="L292" s="316"/>
      <c r="M292" s="87"/>
    </row>
    <row r="293" spans="1:13" ht="12.75" customHeight="1">
      <c r="A293" s="583"/>
      <c r="B293" s="968"/>
      <c r="C293" s="980" t="s">
        <v>455</v>
      </c>
      <c r="D293" s="981"/>
      <c r="E293" s="83" t="s">
        <v>299</v>
      </c>
      <c r="F293" s="82"/>
      <c r="G293" s="303"/>
      <c r="H293" s="83" t="s">
        <v>287</v>
      </c>
      <c r="I293" s="304"/>
      <c r="J293" s="304"/>
      <c r="K293" s="83" t="s">
        <v>287</v>
      </c>
      <c r="L293" s="304"/>
      <c r="M293" s="84"/>
    </row>
    <row r="294" spans="1:13" ht="12.75" customHeight="1">
      <c r="A294" s="583"/>
      <c r="B294" s="982" t="s">
        <v>294</v>
      </c>
      <c r="C294" s="482" t="s">
        <v>337</v>
      </c>
      <c r="D294" s="483"/>
      <c r="E294" s="579" t="s">
        <v>456</v>
      </c>
      <c r="F294" s="96"/>
      <c r="G294" s="126"/>
      <c r="H294" s="98" t="s">
        <v>287</v>
      </c>
      <c r="I294" s="97"/>
      <c r="J294" s="97"/>
      <c r="K294" s="98"/>
      <c r="L294" s="97" t="s">
        <v>287</v>
      </c>
      <c r="M294" s="99"/>
    </row>
    <row r="295" spans="1:13" ht="12.75" customHeight="1" thickBot="1">
      <c r="A295" s="182"/>
      <c r="B295" s="977"/>
      <c r="C295" s="490" t="s">
        <v>8</v>
      </c>
      <c r="D295" s="491"/>
      <c r="E295" s="93" t="s">
        <v>301</v>
      </c>
      <c r="F295" s="93"/>
      <c r="G295" s="127"/>
      <c r="H295" s="92" t="s">
        <v>287</v>
      </c>
      <c r="I295" s="94"/>
      <c r="J295" s="94"/>
      <c r="K295" s="92"/>
      <c r="L295" s="94" t="s">
        <v>287</v>
      </c>
      <c r="M295" s="95"/>
    </row>
    <row r="296" spans="1:13" ht="12.75" customHeight="1">
      <c r="A296" s="582" t="s">
        <v>208</v>
      </c>
      <c r="B296" s="966" t="s">
        <v>282</v>
      </c>
      <c r="C296" s="484" t="s">
        <v>457</v>
      </c>
      <c r="D296" s="485"/>
      <c r="E296" s="464" t="s">
        <v>284</v>
      </c>
      <c r="F296" s="317" t="s">
        <v>112</v>
      </c>
      <c r="G296" s="302"/>
      <c r="H296" s="319"/>
      <c r="I296" s="302"/>
      <c r="J296" s="302" t="s">
        <v>112</v>
      </c>
      <c r="K296" s="319" t="s">
        <v>112</v>
      </c>
      <c r="L296" s="302"/>
      <c r="M296" s="178"/>
    </row>
    <row r="297" spans="1:13" ht="12.75" customHeight="1">
      <c r="A297" s="583"/>
      <c r="B297" s="967"/>
      <c r="C297" s="492" t="s">
        <v>8</v>
      </c>
      <c r="D297" s="499" t="s">
        <v>310</v>
      </c>
      <c r="E297" s="86" t="s">
        <v>299</v>
      </c>
      <c r="F297" s="85" t="s">
        <v>112</v>
      </c>
      <c r="G297" s="316"/>
      <c r="H297" s="86"/>
      <c r="I297" s="316" t="s">
        <v>112</v>
      </c>
      <c r="J297" s="316" t="s">
        <v>112</v>
      </c>
      <c r="K297" s="86"/>
      <c r="L297" s="316"/>
      <c r="M297" s="87" t="s">
        <v>112</v>
      </c>
    </row>
    <row r="298" spans="1:13" ht="12.75" customHeight="1">
      <c r="A298" s="583"/>
      <c r="B298" s="967"/>
      <c r="C298" s="477"/>
      <c r="D298" s="548" t="s">
        <v>458</v>
      </c>
      <c r="E298" s="86" t="s">
        <v>301</v>
      </c>
      <c r="F298" s="85" t="s">
        <v>112</v>
      </c>
      <c r="G298" s="316"/>
      <c r="H298" s="86"/>
      <c r="I298" s="316"/>
      <c r="J298" s="316" t="s">
        <v>112</v>
      </c>
      <c r="K298" s="316"/>
      <c r="L298" s="316"/>
      <c r="M298" s="87"/>
    </row>
    <row r="299" spans="1:13" ht="25.5" customHeight="1">
      <c r="A299" s="583"/>
      <c r="B299" s="967"/>
      <c r="C299" s="477"/>
      <c r="D299" s="549" t="s">
        <v>509</v>
      </c>
      <c r="E299" s="86" t="s">
        <v>289</v>
      </c>
      <c r="F299" s="85" t="s">
        <v>112</v>
      </c>
      <c r="G299" s="316"/>
      <c r="H299" s="86"/>
      <c r="I299" s="316"/>
      <c r="J299" s="316"/>
      <c r="K299" s="316" t="s">
        <v>112</v>
      </c>
      <c r="L299" s="316"/>
      <c r="M299" s="87"/>
    </row>
    <row r="300" spans="1:13" ht="12.75" customHeight="1">
      <c r="A300" s="583"/>
      <c r="B300" s="967"/>
      <c r="C300" s="487"/>
      <c r="D300" s="500" t="s">
        <v>459</v>
      </c>
      <c r="E300" s="465" t="s">
        <v>301</v>
      </c>
      <c r="F300" s="318" t="s">
        <v>112</v>
      </c>
      <c r="G300" s="303"/>
      <c r="H300" s="320"/>
      <c r="I300" s="303"/>
      <c r="J300" s="303" t="s">
        <v>112</v>
      </c>
      <c r="K300" s="320"/>
      <c r="L300" s="303"/>
      <c r="M300" s="179"/>
    </row>
    <row r="301" spans="1:13" ht="12.75" customHeight="1">
      <c r="A301" s="583"/>
      <c r="B301" s="967"/>
      <c r="C301" s="492" t="s">
        <v>315</v>
      </c>
      <c r="D301" s="479" t="s">
        <v>454</v>
      </c>
      <c r="E301" s="85" t="s">
        <v>289</v>
      </c>
      <c r="F301" s="85"/>
      <c r="G301" s="316"/>
      <c r="H301" s="86"/>
      <c r="I301" s="316" t="s">
        <v>112</v>
      </c>
      <c r="J301" s="316" t="s">
        <v>112</v>
      </c>
      <c r="K301" s="86"/>
      <c r="L301" s="316"/>
      <c r="M301" s="87"/>
    </row>
    <row r="302" spans="1:13" ht="12.75" customHeight="1">
      <c r="A302" s="583"/>
      <c r="B302" s="967"/>
      <c r="C302" s="477"/>
      <c r="D302" s="497" t="s">
        <v>460</v>
      </c>
      <c r="E302" s="85" t="s">
        <v>461</v>
      </c>
      <c r="F302" s="85"/>
      <c r="G302" s="316"/>
      <c r="H302" s="86"/>
      <c r="I302" s="316" t="s">
        <v>112</v>
      </c>
      <c r="J302" s="316" t="s">
        <v>112</v>
      </c>
      <c r="K302" s="86"/>
      <c r="L302" s="316"/>
      <c r="M302" s="87"/>
    </row>
    <row r="303" spans="1:13" ht="12.75" customHeight="1">
      <c r="A303" s="583"/>
      <c r="B303" s="967"/>
      <c r="C303" s="487"/>
      <c r="D303" s="479" t="s">
        <v>462</v>
      </c>
      <c r="E303" s="85" t="s">
        <v>293</v>
      </c>
      <c r="F303" s="85"/>
      <c r="G303" s="316"/>
      <c r="H303" s="86"/>
      <c r="I303" s="316" t="s">
        <v>112</v>
      </c>
      <c r="J303" s="316" t="s">
        <v>112</v>
      </c>
      <c r="K303" s="86"/>
      <c r="L303" s="316"/>
      <c r="M303" s="87"/>
    </row>
    <row r="304" spans="1:13" ht="12.75" customHeight="1">
      <c r="A304" s="583"/>
      <c r="B304" s="967"/>
      <c r="C304" s="980" t="s">
        <v>10</v>
      </c>
      <c r="D304" s="981"/>
      <c r="E304" s="86" t="s">
        <v>299</v>
      </c>
      <c r="F304" s="85"/>
      <c r="G304" s="316"/>
      <c r="H304" s="316" t="s">
        <v>112</v>
      </c>
      <c r="I304" s="316"/>
      <c r="J304" s="316" t="s">
        <v>112</v>
      </c>
      <c r="K304" s="86"/>
      <c r="L304" s="316"/>
      <c r="M304" s="87"/>
    </row>
    <row r="305" spans="1:13" ht="12.75" customHeight="1" thickBot="1">
      <c r="A305" s="583"/>
      <c r="B305" s="128" t="s">
        <v>294</v>
      </c>
      <c r="C305" s="983" t="s">
        <v>463</v>
      </c>
      <c r="D305" s="984"/>
      <c r="E305" s="100" t="s">
        <v>293</v>
      </c>
      <c r="F305" s="96"/>
      <c r="G305" s="97" t="s">
        <v>112</v>
      </c>
      <c r="H305" s="98"/>
      <c r="I305" s="97"/>
      <c r="J305" s="97"/>
      <c r="K305" s="98"/>
      <c r="L305" s="97" t="s">
        <v>112</v>
      </c>
      <c r="M305" s="99"/>
    </row>
    <row r="306" spans="1:13" ht="12.75" customHeight="1">
      <c r="A306" s="582" t="s">
        <v>212</v>
      </c>
      <c r="B306" s="966" t="s">
        <v>282</v>
      </c>
      <c r="C306" s="484" t="s">
        <v>6</v>
      </c>
      <c r="D306" s="485"/>
      <c r="E306" s="462" t="s">
        <v>284</v>
      </c>
      <c r="F306" s="317"/>
      <c r="G306" s="302" t="s">
        <v>287</v>
      </c>
      <c r="H306" s="319"/>
      <c r="I306" s="302"/>
      <c r="J306" s="302" t="s">
        <v>287</v>
      </c>
      <c r="K306" s="319" t="s">
        <v>287</v>
      </c>
      <c r="L306" s="302"/>
      <c r="M306" s="178"/>
    </row>
    <row r="307" spans="1:13" ht="12.75" customHeight="1">
      <c r="A307" s="583"/>
      <c r="B307" s="967"/>
      <c r="C307" s="488" t="s">
        <v>8</v>
      </c>
      <c r="D307" s="499" t="s">
        <v>310</v>
      </c>
      <c r="E307" s="181" t="s">
        <v>311</v>
      </c>
      <c r="F307" s="188" t="s">
        <v>287</v>
      </c>
      <c r="G307" s="311"/>
      <c r="H307" s="181"/>
      <c r="I307" s="311"/>
      <c r="J307" s="311" t="s">
        <v>287</v>
      </c>
      <c r="K307" s="259"/>
      <c r="L307" s="311"/>
      <c r="M307" s="189"/>
    </row>
    <row r="308" spans="1:13" ht="12.75" customHeight="1">
      <c r="A308" s="583"/>
      <c r="B308" s="967"/>
      <c r="C308" s="486"/>
      <c r="D308" s="479" t="s">
        <v>343</v>
      </c>
      <c r="E308" s="86" t="s">
        <v>301</v>
      </c>
      <c r="F308" s="85"/>
      <c r="G308" s="316" t="s">
        <v>287</v>
      </c>
      <c r="H308" s="86"/>
      <c r="I308" s="316"/>
      <c r="J308" s="316"/>
      <c r="K308" s="86" t="s">
        <v>287</v>
      </c>
      <c r="L308" s="316"/>
      <c r="M308" s="87"/>
    </row>
    <row r="309" spans="1:13" ht="12.75" customHeight="1">
      <c r="A309" s="583"/>
      <c r="B309" s="967"/>
      <c r="C309" s="486"/>
      <c r="D309" s="479" t="s">
        <v>25</v>
      </c>
      <c r="E309" s="86" t="s">
        <v>301</v>
      </c>
      <c r="F309" s="85"/>
      <c r="G309" s="316" t="s">
        <v>287</v>
      </c>
      <c r="H309" s="86"/>
      <c r="I309" s="316"/>
      <c r="J309" s="316"/>
      <c r="K309" s="86" t="s">
        <v>287</v>
      </c>
      <c r="L309" s="316"/>
      <c r="M309" s="87"/>
    </row>
    <row r="310" spans="1:13" ht="12.75" customHeight="1">
      <c r="A310" s="583"/>
      <c r="B310" s="967"/>
      <c r="C310" s="486"/>
      <c r="D310" s="478" t="s">
        <v>333</v>
      </c>
      <c r="E310" s="83" t="s">
        <v>311</v>
      </c>
      <c r="F310" s="82" t="s">
        <v>287</v>
      </c>
      <c r="G310" s="304"/>
      <c r="H310" s="83"/>
      <c r="I310" s="304"/>
      <c r="J310" s="275"/>
      <c r="K310" s="83" t="s">
        <v>287</v>
      </c>
      <c r="L310" s="304"/>
      <c r="M310" s="84"/>
    </row>
    <row r="311" spans="1:13" ht="12.75" customHeight="1">
      <c r="A311" s="583"/>
      <c r="B311" s="967"/>
      <c r="C311" s="486"/>
      <c r="D311" s="478" t="s">
        <v>464</v>
      </c>
      <c r="E311" s="86" t="s">
        <v>299</v>
      </c>
      <c r="F311" s="82"/>
      <c r="G311" s="304" t="s">
        <v>287</v>
      </c>
      <c r="H311" s="83"/>
      <c r="I311" s="304"/>
      <c r="J311" s="304"/>
      <c r="K311" s="83" t="s">
        <v>287</v>
      </c>
      <c r="L311" s="304"/>
      <c r="M311" s="84"/>
    </row>
    <row r="312" spans="1:13" ht="12.75" customHeight="1">
      <c r="A312" s="583"/>
      <c r="B312" s="967"/>
      <c r="C312" s="486"/>
      <c r="D312" s="479" t="s">
        <v>345</v>
      </c>
      <c r="E312" s="86" t="s">
        <v>299</v>
      </c>
      <c r="F312" s="85"/>
      <c r="G312" s="316" t="s">
        <v>287</v>
      </c>
      <c r="H312" s="86"/>
      <c r="I312" s="316"/>
      <c r="J312" s="265"/>
      <c r="K312" s="86" t="s">
        <v>287</v>
      </c>
      <c r="L312" s="316"/>
      <c r="M312" s="87"/>
    </row>
    <row r="313" spans="1:13" ht="12.75" customHeight="1">
      <c r="A313" s="583"/>
      <c r="B313" s="967"/>
      <c r="C313" s="487"/>
      <c r="D313" s="481" t="s">
        <v>465</v>
      </c>
      <c r="E313" s="86" t="s">
        <v>293</v>
      </c>
      <c r="F313" s="85"/>
      <c r="G313" s="316"/>
      <c r="H313" s="86"/>
      <c r="I313" s="316" t="s">
        <v>287</v>
      </c>
      <c r="J313" s="265"/>
      <c r="K313" s="86"/>
      <c r="L313" s="316"/>
      <c r="M313" s="87"/>
    </row>
    <row r="314" spans="1:13" ht="12.75" customHeight="1">
      <c r="A314" s="583"/>
      <c r="B314" s="968"/>
      <c r="C314" s="489" t="s">
        <v>10</v>
      </c>
      <c r="D314" s="498"/>
      <c r="E314" s="83" t="s">
        <v>299</v>
      </c>
      <c r="F314" s="82"/>
      <c r="G314" s="304" t="s">
        <v>287</v>
      </c>
      <c r="H314" s="83"/>
      <c r="I314" s="304"/>
      <c r="J314" s="304" t="s">
        <v>287</v>
      </c>
      <c r="K314" s="83"/>
      <c r="L314" s="304"/>
      <c r="M314" s="84"/>
    </row>
    <row r="315" spans="1:13" ht="12.75" customHeight="1" thickBot="1">
      <c r="A315" s="182"/>
      <c r="B315" s="305" t="s">
        <v>294</v>
      </c>
      <c r="C315" s="526" t="s">
        <v>6</v>
      </c>
      <c r="D315" s="491"/>
      <c r="E315" s="103" t="s">
        <v>466</v>
      </c>
      <c r="F315" s="115"/>
      <c r="G315" s="104" t="s">
        <v>287</v>
      </c>
      <c r="H315" s="103"/>
      <c r="I315" s="104"/>
      <c r="J315" s="104"/>
      <c r="K315" s="103"/>
      <c r="L315" s="104" t="s">
        <v>287</v>
      </c>
      <c r="M315" s="116"/>
    </row>
    <row r="316" spans="1:13" ht="12.75" customHeight="1">
      <c r="A316" s="582" t="s">
        <v>215</v>
      </c>
      <c r="B316" s="966" t="s">
        <v>282</v>
      </c>
      <c r="C316" s="484" t="s">
        <v>6</v>
      </c>
      <c r="D316" s="485"/>
      <c r="E316" s="464" t="s">
        <v>284</v>
      </c>
      <c r="F316" s="317"/>
      <c r="G316" s="302"/>
      <c r="H316" s="319" t="s">
        <v>287</v>
      </c>
      <c r="I316" s="302"/>
      <c r="J316" s="302" t="s">
        <v>287</v>
      </c>
      <c r="K316" s="307" t="s">
        <v>287</v>
      </c>
      <c r="L316" s="302"/>
      <c r="M316" s="178"/>
    </row>
    <row r="317" spans="1:13" ht="12.75" customHeight="1">
      <c r="A317" s="583"/>
      <c r="B317" s="967"/>
      <c r="C317" s="488" t="s">
        <v>8</v>
      </c>
      <c r="D317" s="499" t="s">
        <v>310</v>
      </c>
      <c r="E317" s="181" t="s">
        <v>293</v>
      </c>
      <c r="F317" s="188"/>
      <c r="G317" s="311"/>
      <c r="H317" s="181"/>
      <c r="I317" s="311" t="s">
        <v>287</v>
      </c>
      <c r="J317" s="311" t="s">
        <v>287</v>
      </c>
      <c r="K317" s="17"/>
      <c r="L317" s="311"/>
      <c r="M317" s="189"/>
    </row>
    <row r="318" spans="1:13" ht="12.75" customHeight="1">
      <c r="A318" s="583"/>
      <c r="B318" s="967"/>
      <c r="C318" s="486"/>
      <c r="D318" s="479" t="s">
        <v>331</v>
      </c>
      <c r="E318" s="463" t="s">
        <v>301</v>
      </c>
      <c r="F318" s="188"/>
      <c r="G318" s="311"/>
      <c r="H318" s="181" t="s">
        <v>287</v>
      </c>
      <c r="I318" s="311"/>
      <c r="J318" s="311" t="s">
        <v>287</v>
      </c>
      <c r="K318" s="7" t="s">
        <v>287</v>
      </c>
      <c r="L318" s="311"/>
      <c r="M318" s="189"/>
    </row>
    <row r="319" spans="1:13" ht="12.75" customHeight="1">
      <c r="A319" s="583"/>
      <c r="B319" s="967"/>
      <c r="C319" s="486"/>
      <c r="D319" s="500" t="s">
        <v>332</v>
      </c>
      <c r="E319" s="83" t="s">
        <v>301</v>
      </c>
      <c r="F319" s="188"/>
      <c r="G319" s="311"/>
      <c r="H319" s="181" t="s">
        <v>287</v>
      </c>
      <c r="I319" s="311"/>
      <c r="J319" s="311" t="s">
        <v>287</v>
      </c>
      <c r="K319" s="7" t="s">
        <v>287</v>
      </c>
      <c r="L319" s="311"/>
      <c r="M319" s="189"/>
    </row>
    <row r="320" spans="1:13" ht="12.75" customHeight="1">
      <c r="A320" s="583"/>
      <c r="B320" s="967"/>
      <c r="C320" s="486"/>
      <c r="D320" s="479" t="s">
        <v>343</v>
      </c>
      <c r="E320" s="83" t="s">
        <v>301</v>
      </c>
      <c r="F320" s="85"/>
      <c r="G320" s="316"/>
      <c r="H320" s="86" t="s">
        <v>287</v>
      </c>
      <c r="I320" s="316"/>
      <c r="J320" s="316" t="s">
        <v>287</v>
      </c>
      <c r="K320" s="12" t="s">
        <v>287</v>
      </c>
      <c r="L320" s="316"/>
      <c r="M320" s="87"/>
    </row>
    <row r="321" spans="1:13" ht="12.75" customHeight="1">
      <c r="A321" s="583"/>
      <c r="B321" s="967"/>
      <c r="C321" s="486"/>
      <c r="D321" s="479" t="s">
        <v>351</v>
      </c>
      <c r="E321" s="83" t="s">
        <v>289</v>
      </c>
      <c r="F321" s="82"/>
      <c r="G321" s="304"/>
      <c r="H321" s="83" t="s">
        <v>287</v>
      </c>
      <c r="I321" s="304"/>
      <c r="J321" s="304" t="s">
        <v>287</v>
      </c>
      <c r="K321" s="309" t="s">
        <v>287</v>
      </c>
      <c r="L321" s="304"/>
      <c r="M321" s="84"/>
    </row>
    <row r="322" spans="1:13" ht="12.75" customHeight="1">
      <c r="A322" s="583"/>
      <c r="B322" s="967"/>
      <c r="C322" s="486"/>
      <c r="D322" s="478" t="s">
        <v>333</v>
      </c>
      <c r="E322" s="83" t="s">
        <v>301</v>
      </c>
      <c r="F322" s="82"/>
      <c r="G322" s="304"/>
      <c r="H322" s="83" t="s">
        <v>287</v>
      </c>
      <c r="I322" s="304"/>
      <c r="J322" s="304" t="s">
        <v>287</v>
      </c>
      <c r="K322" s="309" t="s">
        <v>287</v>
      </c>
      <c r="L322" s="304"/>
      <c r="M322" s="84"/>
    </row>
    <row r="323" spans="1:13" ht="12.75" customHeight="1">
      <c r="A323" s="583"/>
      <c r="B323" s="967"/>
      <c r="C323" s="489"/>
      <c r="D323" s="478" t="s">
        <v>350</v>
      </c>
      <c r="E323" s="83" t="s">
        <v>299</v>
      </c>
      <c r="F323" s="82"/>
      <c r="G323" s="304"/>
      <c r="H323" s="83" t="s">
        <v>287</v>
      </c>
      <c r="I323" s="304"/>
      <c r="J323" s="304" t="s">
        <v>287</v>
      </c>
      <c r="K323" s="309" t="s">
        <v>287</v>
      </c>
      <c r="L323" s="304"/>
      <c r="M323" s="84"/>
    </row>
    <row r="324" spans="1:13" ht="12.75" customHeight="1">
      <c r="A324" s="583"/>
      <c r="B324" s="967"/>
      <c r="C324" s="980" t="s">
        <v>467</v>
      </c>
      <c r="D324" s="981"/>
      <c r="E324" s="86" t="s">
        <v>293</v>
      </c>
      <c r="F324" s="85"/>
      <c r="G324" s="316"/>
      <c r="H324" s="86"/>
      <c r="I324" s="316" t="s">
        <v>287</v>
      </c>
      <c r="J324" s="316" t="s">
        <v>287</v>
      </c>
      <c r="K324" s="8"/>
      <c r="L324" s="316"/>
      <c r="M324" s="87"/>
    </row>
    <row r="325" spans="1:13" ht="12.75" customHeight="1">
      <c r="A325" s="583"/>
      <c r="B325" s="968"/>
      <c r="C325" s="489" t="s">
        <v>10</v>
      </c>
      <c r="D325" s="498"/>
      <c r="E325" s="83" t="s">
        <v>293</v>
      </c>
      <c r="F325" s="82"/>
      <c r="G325" s="304" t="s">
        <v>287</v>
      </c>
      <c r="H325" s="83"/>
      <c r="I325" s="304"/>
      <c r="J325" s="304"/>
      <c r="K325" s="83" t="s">
        <v>287</v>
      </c>
      <c r="L325" s="304"/>
      <c r="M325" s="84"/>
    </row>
    <row r="326" spans="1:13" ht="12.75" customHeight="1">
      <c r="A326" s="583"/>
      <c r="B326" s="976" t="s">
        <v>294</v>
      </c>
      <c r="C326" s="482" t="s">
        <v>5</v>
      </c>
      <c r="D326" s="483"/>
      <c r="E326" s="102" t="s">
        <v>292</v>
      </c>
      <c r="F326" s="96"/>
      <c r="G326" s="129" t="s">
        <v>287</v>
      </c>
      <c r="H326" s="98"/>
      <c r="I326" s="97"/>
      <c r="J326" s="97"/>
      <c r="K326" s="98"/>
      <c r="L326" s="129" t="s">
        <v>287</v>
      </c>
      <c r="M326" s="99"/>
    </row>
    <row r="327" spans="1:13" ht="12.75" customHeight="1" thickBot="1">
      <c r="A327" s="182"/>
      <c r="B327" s="977"/>
      <c r="C327" s="490" t="s">
        <v>8</v>
      </c>
      <c r="D327" s="491"/>
      <c r="E327" s="94" t="s">
        <v>292</v>
      </c>
      <c r="F327" s="93"/>
      <c r="G327" s="94" t="s">
        <v>287</v>
      </c>
      <c r="H327" s="92"/>
      <c r="I327" s="94"/>
      <c r="J327" s="94"/>
      <c r="K327" s="92"/>
      <c r="L327" s="94" t="s">
        <v>287</v>
      </c>
      <c r="M327" s="95"/>
    </row>
    <row r="328" spans="1:13" ht="12.75" customHeight="1">
      <c r="A328" s="583" t="s">
        <v>468</v>
      </c>
      <c r="B328" s="966" t="s">
        <v>282</v>
      </c>
      <c r="C328" s="486" t="s">
        <v>6</v>
      </c>
      <c r="D328" s="493"/>
      <c r="E328" s="465" t="s">
        <v>284</v>
      </c>
      <c r="F328" s="318" t="s">
        <v>287</v>
      </c>
      <c r="G328" s="303"/>
      <c r="H328" s="320"/>
      <c r="I328" s="303"/>
      <c r="J328" s="303"/>
      <c r="K328" s="320" t="s">
        <v>287</v>
      </c>
      <c r="L328" s="303"/>
      <c r="M328" s="179"/>
    </row>
    <row r="329" spans="1:13" ht="12.75" customHeight="1">
      <c r="A329" s="583"/>
      <c r="B329" s="967"/>
      <c r="C329" s="480" t="s">
        <v>7</v>
      </c>
      <c r="D329" s="481"/>
      <c r="E329" s="86" t="s">
        <v>299</v>
      </c>
      <c r="F329" s="85" t="s">
        <v>287</v>
      </c>
      <c r="G329" s="316"/>
      <c r="H329" s="86"/>
      <c r="I329" s="316"/>
      <c r="J329" s="316"/>
      <c r="K329" s="86" t="s">
        <v>287</v>
      </c>
      <c r="L329" s="316"/>
      <c r="M329" s="87"/>
    </row>
    <row r="330" spans="1:13" ht="12.75" customHeight="1">
      <c r="A330" s="583"/>
      <c r="B330" s="967"/>
      <c r="C330" s="492"/>
      <c r="D330" s="479" t="s">
        <v>21</v>
      </c>
      <c r="E330" s="86" t="s">
        <v>299</v>
      </c>
      <c r="F330" s="85" t="s">
        <v>287</v>
      </c>
      <c r="G330" s="303"/>
      <c r="H330" s="320"/>
      <c r="I330" s="303"/>
      <c r="J330" s="316"/>
      <c r="K330" s="86" t="s">
        <v>287</v>
      </c>
      <c r="L330" s="303"/>
      <c r="M330" s="179"/>
    </row>
    <row r="331" spans="1:13" ht="12.75" customHeight="1">
      <c r="A331" s="583"/>
      <c r="B331" s="967"/>
      <c r="C331" s="477" t="s">
        <v>8</v>
      </c>
      <c r="D331" s="493" t="s">
        <v>469</v>
      </c>
      <c r="E331" s="463" t="s">
        <v>299</v>
      </c>
      <c r="F331" s="85" t="s">
        <v>287</v>
      </c>
      <c r="G331" s="316"/>
      <c r="H331" s="86"/>
      <c r="I331" s="316"/>
      <c r="J331" s="316"/>
      <c r="K331" s="86" t="s">
        <v>287</v>
      </c>
      <c r="L331" s="316"/>
      <c r="M331" s="87"/>
    </row>
    <row r="332" spans="1:13" ht="12.75" customHeight="1">
      <c r="A332" s="583"/>
      <c r="B332" s="967"/>
      <c r="C332" s="477"/>
      <c r="D332" s="481" t="s">
        <v>22</v>
      </c>
      <c r="E332" s="86" t="s">
        <v>299</v>
      </c>
      <c r="F332" s="85" t="s">
        <v>287</v>
      </c>
      <c r="G332" s="316"/>
      <c r="H332" s="86"/>
      <c r="I332" s="316"/>
      <c r="J332" s="316"/>
      <c r="K332" s="86" t="s">
        <v>287</v>
      </c>
      <c r="L332" s="316"/>
      <c r="M332" s="87"/>
    </row>
    <row r="333" spans="1:13" ht="12.75" customHeight="1">
      <c r="A333" s="583"/>
      <c r="B333" s="967"/>
      <c r="C333" s="980" t="s">
        <v>470</v>
      </c>
      <c r="D333" s="981"/>
      <c r="E333" s="86" t="s">
        <v>299</v>
      </c>
      <c r="F333" s="85" t="s">
        <v>287</v>
      </c>
      <c r="G333" s="316"/>
      <c r="H333" s="86"/>
      <c r="I333" s="316"/>
      <c r="J333" s="316"/>
      <c r="K333" s="86" t="s">
        <v>287</v>
      </c>
      <c r="L333" s="316"/>
      <c r="M333" s="87"/>
    </row>
    <row r="334" spans="1:13" ht="12.75" customHeight="1">
      <c r="A334" s="583"/>
      <c r="B334" s="968"/>
      <c r="C334" s="489" t="s">
        <v>10</v>
      </c>
      <c r="D334" s="550" t="s">
        <v>471</v>
      </c>
      <c r="E334" s="83" t="s">
        <v>293</v>
      </c>
      <c r="F334" s="82"/>
      <c r="G334" s="304" t="s">
        <v>287</v>
      </c>
      <c r="H334" s="83"/>
      <c r="I334" s="304"/>
      <c r="J334" s="304"/>
      <c r="K334" s="83" t="s">
        <v>287</v>
      </c>
      <c r="L334" s="304"/>
      <c r="M334" s="84"/>
    </row>
    <row r="335" spans="1:13" ht="12.75" customHeight="1">
      <c r="A335" s="583"/>
      <c r="B335" s="982" t="s">
        <v>294</v>
      </c>
      <c r="C335" s="482" t="s">
        <v>5</v>
      </c>
      <c r="D335" s="483"/>
      <c r="E335" s="98" t="s">
        <v>292</v>
      </c>
      <c r="F335" s="96"/>
      <c r="G335" s="97" t="s">
        <v>287</v>
      </c>
      <c r="H335" s="98"/>
      <c r="I335" s="97"/>
      <c r="J335" s="97"/>
      <c r="K335" s="98"/>
      <c r="L335" s="100" t="s">
        <v>287</v>
      </c>
      <c r="M335" s="99"/>
    </row>
    <row r="336" spans="1:13" ht="12.75" customHeight="1" thickBot="1">
      <c r="A336" s="182"/>
      <c r="B336" s="977"/>
      <c r="C336" s="490" t="s">
        <v>8</v>
      </c>
      <c r="D336" s="491"/>
      <c r="E336" s="93" t="s">
        <v>292</v>
      </c>
      <c r="F336" s="93"/>
      <c r="G336" s="94"/>
      <c r="H336" s="92"/>
      <c r="I336" s="94" t="s">
        <v>287</v>
      </c>
      <c r="J336" s="94"/>
      <c r="K336" s="92"/>
      <c r="L336" s="104" t="s">
        <v>287</v>
      </c>
      <c r="M336" s="95"/>
    </row>
    <row r="337" spans="1:13" ht="12.75" customHeight="1">
      <c r="A337" s="582" t="s">
        <v>472</v>
      </c>
      <c r="B337" s="966" t="s">
        <v>282</v>
      </c>
      <c r="C337" s="484" t="s">
        <v>6</v>
      </c>
      <c r="D337" s="485"/>
      <c r="E337" s="465" t="s">
        <v>284</v>
      </c>
      <c r="F337" s="317"/>
      <c r="G337" s="302"/>
      <c r="H337" s="319" t="s">
        <v>112</v>
      </c>
      <c r="I337" s="302"/>
      <c r="J337" s="302" t="s">
        <v>112</v>
      </c>
      <c r="K337" s="288"/>
      <c r="L337" s="302"/>
      <c r="M337" s="178"/>
    </row>
    <row r="338" spans="1:13" ht="12.75" customHeight="1">
      <c r="A338" s="583"/>
      <c r="B338" s="967"/>
      <c r="C338" s="480" t="s">
        <v>7</v>
      </c>
      <c r="D338" s="481"/>
      <c r="E338" s="86" t="s">
        <v>299</v>
      </c>
      <c r="F338" s="85"/>
      <c r="G338" s="316"/>
      <c r="H338" s="86" t="s">
        <v>112</v>
      </c>
      <c r="I338" s="316"/>
      <c r="J338" s="316"/>
      <c r="K338" s="86" t="s">
        <v>112</v>
      </c>
      <c r="L338" s="316"/>
      <c r="M338" s="87"/>
    </row>
    <row r="339" spans="1:13" ht="12.75" customHeight="1">
      <c r="A339" s="583"/>
      <c r="B339" s="967"/>
      <c r="C339" s="971" t="s">
        <v>8</v>
      </c>
      <c r="D339" s="467" t="s">
        <v>473</v>
      </c>
      <c r="E339" s="1005" t="s">
        <v>430</v>
      </c>
      <c r="F339" s="188"/>
      <c r="G339" s="311"/>
      <c r="H339" s="181" t="s">
        <v>112</v>
      </c>
      <c r="I339" s="311"/>
      <c r="J339" s="311"/>
      <c r="K339" s="181" t="s">
        <v>112</v>
      </c>
      <c r="L339" s="311"/>
      <c r="M339" s="87"/>
    </row>
    <row r="340" spans="1:13" ht="12.75" customHeight="1">
      <c r="A340" s="583"/>
      <c r="B340" s="967"/>
      <c r="C340" s="973"/>
      <c r="D340" s="467" t="s">
        <v>474</v>
      </c>
      <c r="E340" s="967"/>
      <c r="F340" s="188"/>
      <c r="G340" s="311"/>
      <c r="H340" s="181" t="s">
        <v>112</v>
      </c>
      <c r="I340" s="311"/>
      <c r="J340" s="311"/>
      <c r="K340" s="181" t="s">
        <v>112</v>
      </c>
      <c r="L340" s="311"/>
      <c r="M340" s="87"/>
    </row>
    <row r="341" spans="1:13" ht="12.75" customHeight="1">
      <c r="A341" s="583"/>
      <c r="B341" s="967"/>
      <c r="C341" s="973"/>
      <c r="D341" s="467" t="s">
        <v>475</v>
      </c>
      <c r="E341" s="967"/>
      <c r="F341" s="188"/>
      <c r="G341" s="311"/>
      <c r="H341" s="181" t="s">
        <v>112</v>
      </c>
      <c r="I341" s="311"/>
      <c r="J341" s="311"/>
      <c r="K341" s="181" t="s">
        <v>112</v>
      </c>
      <c r="L341" s="311"/>
      <c r="M341" s="87"/>
    </row>
    <row r="342" spans="1:13" ht="12.75" customHeight="1">
      <c r="A342" s="583"/>
      <c r="B342" s="967"/>
      <c r="C342" s="973"/>
      <c r="D342" s="467" t="s">
        <v>310</v>
      </c>
      <c r="E342" s="967"/>
      <c r="F342" s="188"/>
      <c r="G342" s="311"/>
      <c r="H342" s="181" t="s">
        <v>112</v>
      </c>
      <c r="I342" s="311"/>
      <c r="J342" s="311"/>
      <c r="K342" s="181" t="s">
        <v>112</v>
      </c>
      <c r="L342" s="311"/>
      <c r="M342" s="87"/>
    </row>
    <row r="343" spans="1:13" ht="12.75" customHeight="1">
      <c r="A343" s="583"/>
      <c r="B343" s="967"/>
      <c r="C343" s="973"/>
      <c r="D343" s="467" t="s">
        <v>476</v>
      </c>
      <c r="E343" s="967"/>
      <c r="F343" s="188"/>
      <c r="G343" s="311"/>
      <c r="H343" s="181" t="s">
        <v>112</v>
      </c>
      <c r="I343" s="311"/>
      <c r="J343" s="311"/>
      <c r="K343" s="181" t="s">
        <v>112</v>
      </c>
      <c r="L343" s="311"/>
      <c r="M343" s="87"/>
    </row>
    <row r="344" spans="1:13" ht="12.75" customHeight="1">
      <c r="A344" s="583"/>
      <c r="B344" s="967"/>
      <c r="C344" s="973"/>
      <c r="D344" s="467" t="s">
        <v>477</v>
      </c>
      <c r="E344" s="968"/>
      <c r="F344" s="188"/>
      <c r="G344" s="311"/>
      <c r="H344" s="181" t="s">
        <v>112</v>
      </c>
      <c r="I344" s="311"/>
      <c r="J344" s="311"/>
      <c r="K344" s="181" t="s">
        <v>112</v>
      </c>
      <c r="L344" s="311"/>
      <c r="M344" s="87"/>
    </row>
    <row r="345" spans="1:13" ht="12.75" customHeight="1">
      <c r="A345" s="583"/>
      <c r="B345" s="967"/>
      <c r="C345" s="973"/>
      <c r="D345" s="467" t="s">
        <v>21</v>
      </c>
      <c r="E345" s="181" t="s">
        <v>430</v>
      </c>
      <c r="F345" s="188"/>
      <c r="G345" s="311"/>
      <c r="H345" s="181" t="s">
        <v>112</v>
      </c>
      <c r="I345" s="311"/>
      <c r="J345" s="311"/>
      <c r="K345" s="181" t="s">
        <v>112</v>
      </c>
      <c r="L345" s="311"/>
      <c r="M345" s="87"/>
    </row>
    <row r="346" spans="1:13" ht="12.75" customHeight="1">
      <c r="A346" s="583"/>
      <c r="B346" s="967"/>
      <c r="C346" s="973"/>
      <c r="D346" s="466" t="s">
        <v>478</v>
      </c>
      <c r="E346" s="181" t="s">
        <v>430</v>
      </c>
      <c r="F346" s="188"/>
      <c r="G346" s="311"/>
      <c r="H346" s="181" t="s">
        <v>112</v>
      </c>
      <c r="I346" s="311"/>
      <c r="J346" s="311"/>
      <c r="K346" s="181" t="s">
        <v>112</v>
      </c>
      <c r="L346" s="311"/>
      <c r="M346" s="87"/>
    </row>
    <row r="347" spans="1:13" ht="12.75" customHeight="1">
      <c r="A347" s="583"/>
      <c r="B347" s="967"/>
      <c r="C347" s="973"/>
      <c r="D347" s="283" t="s">
        <v>300</v>
      </c>
      <c r="E347" s="85" t="s">
        <v>311</v>
      </c>
      <c r="F347" s="85"/>
      <c r="G347" s="316"/>
      <c r="H347" s="86" t="s">
        <v>112</v>
      </c>
      <c r="I347" s="316"/>
      <c r="J347" s="316"/>
      <c r="K347" s="86" t="s">
        <v>112</v>
      </c>
      <c r="L347" s="316"/>
      <c r="M347" s="87"/>
    </row>
    <row r="348" spans="1:13" ht="16.5" customHeight="1">
      <c r="A348" s="583"/>
      <c r="B348" s="967"/>
      <c r="C348" s="973"/>
      <c r="D348" s="289" t="s">
        <v>479</v>
      </c>
      <c r="E348" s="85" t="s">
        <v>311</v>
      </c>
      <c r="F348" s="85"/>
      <c r="G348" s="316"/>
      <c r="H348" s="86" t="s">
        <v>112</v>
      </c>
      <c r="I348" s="316"/>
      <c r="J348" s="316"/>
      <c r="K348" s="86" t="s">
        <v>112</v>
      </c>
      <c r="L348" s="316"/>
      <c r="M348" s="87"/>
    </row>
    <row r="349" spans="1:13" ht="12.75" customHeight="1">
      <c r="A349" s="583"/>
      <c r="B349" s="967"/>
      <c r="C349" s="973"/>
      <c r="D349" s="289" t="s">
        <v>480</v>
      </c>
      <c r="E349" s="85" t="s">
        <v>430</v>
      </c>
      <c r="F349" s="85"/>
      <c r="G349" s="316"/>
      <c r="H349" s="86" t="s">
        <v>112</v>
      </c>
      <c r="I349" s="316"/>
      <c r="J349" s="316" t="s">
        <v>112</v>
      </c>
      <c r="K349" s="86"/>
      <c r="L349" s="316"/>
      <c r="M349" s="87"/>
    </row>
    <row r="350" spans="1:13" ht="12.75" customHeight="1">
      <c r="A350" s="584"/>
      <c r="B350" s="967"/>
      <c r="C350" s="973"/>
      <c r="D350" s="289" t="s">
        <v>481</v>
      </c>
      <c r="E350" s="290" t="s">
        <v>482</v>
      </c>
      <c r="F350" s="85"/>
      <c r="G350" s="316"/>
      <c r="H350" s="86"/>
      <c r="I350" s="316" t="s">
        <v>112</v>
      </c>
      <c r="J350" s="316"/>
      <c r="K350" s="86"/>
      <c r="L350" s="316"/>
      <c r="M350" s="87" t="s">
        <v>112</v>
      </c>
    </row>
    <row r="351" spans="1:13" ht="12.75" customHeight="1">
      <c r="A351" s="584"/>
      <c r="B351" s="967"/>
      <c r="C351" s="487"/>
      <c r="D351" s="283" t="s">
        <v>460</v>
      </c>
      <c r="E351" s="291" t="s">
        <v>482</v>
      </c>
      <c r="F351" s="82"/>
      <c r="G351" s="304"/>
      <c r="H351" s="83"/>
      <c r="I351" s="304" t="s">
        <v>287</v>
      </c>
      <c r="J351" s="304" t="s">
        <v>287</v>
      </c>
      <c r="K351" s="83" t="s">
        <v>287</v>
      </c>
      <c r="L351" s="304"/>
      <c r="M351" s="84"/>
    </row>
    <row r="352" spans="1:13" ht="25.5" customHeight="1">
      <c r="A352" s="584"/>
      <c r="B352" s="967"/>
      <c r="C352" s="1006" t="s">
        <v>510</v>
      </c>
      <c r="D352" s="1007"/>
      <c r="E352" s="292" t="s">
        <v>430</v>
      </c>
      <c r="F352" s="82"/>
      <c r="G352" s="304"/>
      <c r="H352" s="83" t="s">
        <v>112</v>
      </c>
      <c r="I352" s="304"/>
      <c r="J352" s="304"/>
      <c r="K352" s="83" t="s">
        <v>112</v>
      </c>
      <c r="L352" s="304"/>
      <c r="M352" s="84"/>
    </row>
    <row r="353" spans="1:13" ht="12.75" customHeight="1">
      <c r="A353" s="584"/>
      <c r="B353" s="968"/>
      <c r="C353" s="489" t="s">
        <v>10</v>
      </c>
      <c r="D353" s="498"/>
      <c r="E353" s="83" t="s">
        <v>293</v>
      </c>
      <c r="F353" s="82"/>
      <c r="G353" s="304"/>
      <c r="H353" s="83" t="s">
        <v>112</v>
      </c>
      <c r="I353" s="304"/>
      <c r="J353" s="304" t="s">
        <v>112</v>
      </c>
      <c r="K353" s="88"/>
      <c r="L353" s="304"/>
      <c r="M353" s="84"/>
    </row>
    <row r="354" spans="1:13" ht="12.75" customHeight="1" thickBot="1">
      <c r="A354" s="585"/>
      <c r="B354" s="130" t="s">
        <v>294</v>
      </c>
      <c r="C354" s="490"/>
      <c r="D354" s="491"/>
      <c r="E354" s="93" t="s">
        <v>292</v>
      </c>
      <c r="F354" s="93"/>
      <c r="G354" s="94" t="s">
        <v>112</v>
      </c>
      <c r="H354" s="92"/>
      <c r="I354" s="94"/>
      <c r="J354" s="94"/>
      <c r="K354" s="92"/>
      <c r="L354" s="94" t="s">
        <v>112</v>
      </c>
      <c r="M354" s="95"/>
    </row>
    <row r="355" spans="1:13" ht="12.75" customHeight="1">
      <c r="A355" s="583" t="s">
        <v>483</v>
      </c>
      <c r="B355" s="966" t="s">
        <v>282</v>
      </c>
      <c r="C355" s="475" t="s">
        <v>6</v>
      </c>
      <c r="D355" s="476"/>
      <c r="E355" s="580" t="s">
        <v>284</v>
      </c>
      <c r="F355" s="77" t="s">
        <v>287</v>
      </c>
      <c r="G355" s="315"/>
      <c r="H355" s="78"/>
      <c r="I355" s="315"/>
      <c r="J355" s="315" t="s">
        <v>287</v>
      </c>
      <c r="K355" s="78" t="s">
        <v>287</v>
      </c>
      <c r="L355" s="315"/>
      <c r="M355" s="80"/>
    </row>
    <row r="356" spans="1:13" ht="12.75" customHeight="1">
      <c r="A356" s="584"/>
      <c r="B356" s="967"/>
      <c r="C356" s="486" t="s">
        <v>7</v>
      </c>
      <c r="D356" s="493"/>
      <c r="E356" s="465" t="s">
        <v>484</v>
      </c>
      <c r="F356" s="318" t="s">
        <v>287</v>
      </c>
      <c r="G356" s="303"/>
      <c r="H356" s="320"/>
      <c r="I356" s="303"/>
      <c r="J356" s="303" t="s">
        <v>287</v>
      </c>
      <c r="K356" s="320" t="s">
        <v>287</v>
      </c>
      <c r="L356" s="303"/>
      <c r="M356" s="179"/>
    </row>
    <row r="357" spans="1:13" ht="12.75" customHeight="1">
      <c r="A357" s="583"/>
      <c r="B357" s="967"/>
      <c r="C357" s="488" t="s">
        <v>8</v>
      </c>
      <c r="D357" s="499" t="s">
        <v>310</v>
      </c>
      <c r="E357" s="86" t="s">
        <v>299</v>
      </c>
      <c r="F357" s="85" t="s">
        <v>287</v>
      </c>
      <c r="G357" s="311"/>
      <c r="H357" s="181"/>
      <c r="I357" s="311"/>
      <c r="J357" s="311"/>
      <c r="K357" s="181" t="s">
        <v>112</v>
      </c>
      <c r="L357" s="311"/>
      <c r="M357" s="189"/>
    </row>
    <row r="358" spans="1:13" ht="12.75" customHeight="1">
      <c r="A358" s="583"/>
      <c r="B358" s="967"/>
      <c r="C358" s="486"/>
      <c r="D358" s="499" t="s">
        <v>331</v>
      </c>
      <c r="E358" s="86" t="s">
        <v>299</v>
      </c>
      <c r="F358" s="85" t="s">
        <v>287</v>
      </c>
      <c r="G358" s="311"/>
      <c r="H358" s="181"/>
      <c r="I358" s="311"/>
      <c r="J358" s="311"/>
      <c r="K358" s="181" t="s">
        <v>112</v>
      </c>
      <c r="L358" s="311"/>
      <c r="M358" s="189"/>
    </row>
    <row r="359" spans="1:13" ht="12.75" customHeight="1">
      <c r="A359" s="583"/>
      <c r="B359" s="967"/>
      <c r="C359" s="486"/>
      <c r="D359" s="499" t="s">
        <v>485</v>
      </c>
      <c r="E359" s="86" t="s">
        <v>299</v>
      </c>
      <c r="F359" s="85" t="s">
        <v>287</v>
      </c>
      <c r="G359" s="311"/>
      <c r="H359" s="181"/>
      <c r="I359" s="311"/>
      <c r="J359" s="311"/>
      <c r="K359" s="181" t="s">
        <v>112</v>
      </c>
      <c r="L359" s="311"/>
      <c r="M359" s="189"/>
    </row>
    <row r="360" spans="1:13" ht="12.75" customHeight="1">
      <c r="A360" s="583"/>
      <c r="B360" s="967"/>
      <c r="C360" s="486"/>
      <c r="D360" s="499" t="s">
        <v>21</v>
      </c>
      <c r="E360" s="86" t="s">
        <v>299</v>
      </c>
      <c r="F360" s="85" t="s">
        <v>112</v>
      </c>
      <c r="G360" s="311"/>
      <c r="H360" s="181"/>
      <c r="I360" s="311"/>
      <c r="J360" s="311"/>
      <c r="K360" s="181" t="s">
        <v>112</v>
      </c>
      <c r="L360" s="311"/>
      <c r="M360" s="189"/>
    </row>
    <row r="361" spans="1:13" ht="12.75" customHeight="1">
      <c r="A361" s="583"/>
      <c r="B361" s="967"/>
      <c r="C361" s="486"/>
      <c r="D361" s="479" t="s">
        <v>22</v>
      </c>
      <c r="E361" s="86" t="s">
        <v>299</v>
      </c>
      <c r="F361" s="85" t="s">
        <v>287</v>
      </c>
      <c r="G361" s="311"/>
      <c r="H361" s="181"/>
      <c r="I361" s="311"/>
      <c r="J361" s="311"/>
      <c r="K361" s="181" t="s">
        <v>287</v>
      </c>
      <c r="L361" s="311"/>
      <c r="M361" s="189"/>
    </row>
    <row r="362" spans="1:13" ht="12.75" customHeight="1">
      <c r="A362" s="583"/>
      <c r="B362" s="967"/>
      <c r="C362" s="486"/>
      <c r="D362" s="500" t="s">
        <v>343</v>
      </c>
      <c r="E362" s="85" t="s">
        <v>299</v>
      </c>
      <c r="F362" s="85" t="s">
        <v>287</v>
      </c>
      <c r="G362" s="311"/>
      <c r="H362" s="181"/>
      <c r="I362" s="311"/>
      <c r="J362" s="311"/>
      <c r="K362" s="181" t="s">
        <v>287</v>
      </c>
      <c r="L362" s="311"/>
      <c r="M362" s="189"/>
    </row>
    <row r="363" spans="1:13" ht="12.75" customHeight="1">
      <c r="A363" s="583"/>
      <c r="B363" s="967"/>
      <c r="C363" s="486"/>
      <c r="D363" s="479" t="s">
        <v>486</v>
      </c>
      <c r="E363" s="85" t="s">
        <v>289</v>
      </c>
      <c r="F363" s="85" t="s">
        <v>287</v>
      </c>
      <c r="G363" s="311"/>
      <c r="H363" s="181"/>
      <c r="I363" s="311"/>
      <c r="J363" s="311"/>
      <c r="K363" s="181" t="s">
        <v>287</v>
      </c>
      <c r="L363" s="311"/>
      <c r="M363" s="189"/>
    </row>
    <row r="364" spans="1:13" ht="12.75" customHeight="1">
      <c r="A364" s="583"/>
      <c r="B364" s="967"/>
      <c r="C364" s="489"/>
      <c r="D364" s="478" t="s">
        <v>487</v>
      </c>
      <c r="E364" s="86" t="s">
        <v>484</v>
      </c>
      <c r="F364" s="85" t="s">
        <v>287</v>
      </c>
      <c r="G364" s="316"/>
      <c r="H364" s="86"/>
      <c r="I364" s="316"/>
      <c r="J364" s="316"/>
      <c r="K364" s="86" t="s">
        <v>287</v>
      </c>
      <c r="L364" s="316"/>
      <c r="M364" s="87"/>
    </row>
    <row r="365" spans="1:13" ht="12.75" customHeight="1">
      <c r="A365" s="583"/>
      <c r="B365" s="967"/>
      <c r="C365" s="480" t="s">
        <v>488</v>
      </c>
      <c r="D365" s="551" t="s">
        <v>489</v>
      </c>
      <c r="E365" s="86" t="s">
        <v>484</v>
      </c>
      <c r="F365" s="85" t="s">
        <v>287</v>
      </c>
      <c r="G365" s="316"/>
      <c r="H365" s="86"/>
      <c r="I365" s="316"/>
      <c r="J365" s="316" t="s">
        <v>287</v>
      </c>
      <c r="K365" s="86" t="s">
        <v>287</v>
      </c>
      <c r="L365" s="316"/>
      <c r="M365" s="87"/>
    </row>
    <row r="366" spans="1:13" ht="12.75" customHeight="1">
      <c r="A366" s="583"/>
      <c r="B366" s="968"/>
      <c r="C366" s="489" t="s">
        <v>10</v>
      </c>
      <c r="D366" s="498"/>
      <c r="E366" s="83" t="s">
        <v>299</v>
      </c>
      <c r="F366" s="82"/>
      <c r="G366" s="304" t="s">
        <v>287</v>
      </c>
      <c r="H366" s="83"/>
      <c r="I366" s="304"/>
      <c r="J366" s="304"/>
      <c r="K366" s="83" t="s">
        <v>287</v>
      </c>
      <c r="L366" s="304"/>
      <c r="M366" s="84"/>
    </row>
    <row r="367" spans="1:13" ht="12.75" customHeight="1">
      <c r="A367" s="583"/>
      <c r="B367" s="982" t="s">
        <v>294</v>
      </c>
      <c r="C367" s="482" t="s">
        <v>6</v>
      </c>
      <c r="D367" s="483"/>
      <c r="E367" s="100" t="s">
        <v>292</v>
      </c>
      <c r="F367" s="100"/>
      <c r="G367" s="100" t="s">
        <v>287</v>
      </c>
      <c r="H367" s="100"/>
      <c r="I367" s="100"/>
      <c r="J367" s="100"/>
      <c r="K367" s="100"/>
      <c r="L367" s="100" t="s">
        <v>287</v>
      </c>
      <c r="M367" s="101"/>
    </row>
    <row r="368" spans="1:13" ht="12.75" customHeight="1">
      <c r="A368" s="583"/>
      <c r="B368" s="976"/>
      <c r="C368" s="482" t="s">
        <v>7</v>
      </c>
      <c r="D368" s="483"/>
      <c r="E368" s="100" t="s">
        <v>292</v>
      </c>
      <c r="F368" s="100"/>
      <c r="G368" s="100" t="s">
        <v>287</v>
      </c>
      <c r="H368" s="100"/>
      <c r="I368" s="100"/>
      <c r="J368" s="100"/>
      <c r="K368" s="100"/>
      <c r="L368" s="100" t="s">
        <v>287</v>
      </c>
      <c r="M368" s="101"/>
    </row>
    <row r="369" spans="1:13" ht="12.75" customHeight="1" thickBot="1">
      <c r="A369" s="182"/>
      <c r="B369" s="977"/>
      <c r="C369" s="490" t="s">
        <v>8</v>
      </c>
      <c r="D369" s="491"/>
      <c r="E369" s="93" t="s">
        <v>292</v>
      </c>
      <c r="F369" s="93"/>
      <c r="G369" s="94" t="s">
        <v>287</v>
      </c>
      <c r="H369" s="92"/>
      <c r="I369" s="94"/>
      <c r="J369" s="94"/>
      <c r="K369" s="92"/>
      <c r="L369" s="94" t="s">
        <v>287</v>
      </c>
      <c r="M369" s="95"/>
    </row>
    <row r="370" spans="1:13" ht="12.75" customHeight="1">
      <c r="A370" s="582" t="s">
        <v>242</v>
      </c>
      <c r="B370" s="966" t="s">
        <v>282</v>
      </c>
      <c r="C370" s="484" t="s">
        <v>6</v>
      </c>
      <c r="D370" s="485"/>
      <c r="E370" s="464" t="s">
        <v>284</v>
      </c>
      <c r="F370" s="317"/>
      <c r="G370" s="302" t="s">
        <v>287</v>
      </c>
      <c r="H370" s="319"/>
      <c r="I370" s="302"/>
      <c r="J370" s="302"/>
      <c r="K370" s="319" t="s">
        <v>287</v>
      </c>
      <c r="L370" s="302"/>
      <c r="M370" s="178"/>
    </row>
    <row r="371" spans="1:13" ht="12.75" customHeight="1">
      <c r="A371" s="583"/>
      <c r="B371" s="967"/>
      <c r="C371" s="488" t="s">
        <v>8</v>
      </c>
      <c r="D371" s="499" t="s">
        <v>343</v>
      </c>
      <c r="E371" s="181" t="s">
        <v>301</v>
      </c>
      <c r="F371" s="188"/>
      <c r="G371" s="311" t="s">
        <v>287</v>
      </c>
      <c r="H371" s="181"/>
      <c r="I371" s="311"/>
      <c r="J371" s="311"/>
      <c r="K371" s="181" t="s">
        <v>287</v>
      </c>
      <c r="L371" s="311"/>
      <c r="M371" s="189"/>
    </row>
    <row r="372" spans="1:13" ht="12.75" customHeight="1">
      <c r="A372" s="583"/>
      <c r="B372" s="967"/>
      <c r="C372" s="489"/>
      <c r="D372" s="479" t="s">
        <v>333</v>
      </c>
      <c r="E372" s="86" t="s">
        <v>311</v>
      </c>
      <c r="F372" s="85"/>
      <c r="G372" s="316" t="s">
        <v>287</v>
      </c>
      <c r="H372" s="86"/>
      <c r="I372" s="316"/>
      <c r="J372" s="316"/>
      <c r="K372" s="86" t="s">
        <v>287</v>
      </c>
      <c r="L372" s="316"/>
      <c r="M372" s="87"/>
    </row>
    <row r="373" spans="1:13" ht="12.75" customHeight="1">
      <c r="A373" s="583"/>
      <c r="B373" s="967"/>
      <c r="C373" s="480" t="s">
        <v>315</v>
      </c>
      <c r="D373" s="481"/>
      <c r="E373" s="86" t="s">
        <v>311</v>
      </c>
      <c r="F373" s="85"/>
      <c r="G373" s="316" t="s">
        <v>287</v>
      </c>
      <c r="H373" s="86"/>
      <c r="I373" s="316"/>
      <c r="J373" s="316"/>
      <c r="K373" s="86" t="s">
        <v>287</v>
      </c>
      <c r="L373" s="316"/>
      <c r="M373" s="87"/>
    </row>
    <row r="374" spans="1:13" ht="12.75" customHeight="1">
      <c r="A374" s="583"/>
      <c r="B374" s="968"/>
      <c r="C374" s="489" t="s">
        <v>10</v>
      </c>
      <c r="D374" s="498"/>
      <c r="E374" s="83" t="s">
        <v>293</v>
      </c>
      <c r="F374" s="82"/>
      <c r="G374" s="304" t="s">
        <v>287</v>
      </c>
      <c r="H374" s="83"/>
      <c r="I374" s="304"/>
      <c r="J374" s="304"/>
      <c r="K374" s="83" t="s">
        <v>287</v>
      </c>
      <c r="L374" s="304"/>
      <c r="M374" s="84"/>
    </row>
    <row r="375" spans="1:13" ht="12.75" customHeight="1">
      <c r="A375" s="583"/>
      <c r="B375" s="976" t="s">
        <v>294</v>
      </c>
      <c r="C375" s="482" t="s">
        <v>5</v>
      </c>
      <c r="D375" s="483"/>
      <c r="E375" s="98" t="s">
        <v>292</v>
      </c>
      <c r="F375" s="96"/>
      <c r="G375" s="97" t="s">
        <v>112</v>
      </c>
      <c r="H375" s="98"/>
      <c r="I375" s="97"/>
      <c r="J375" s="97"/>
      <c r="K375" s="98"/>
      <c r="L375" s="97" t="s">
        <v>112</v>
      </c>
      <c r="M375" s="99"/>
    </row>
    <row r="376" spans="1:13" ht="12.75" customHeight="1" thickBot="1">
      <c r="A376" s="182"/>
      <c r="B376" s="977"/>
      <c r="C376" s="490" t="s">
        <v>8</v>
      </c>
      <c r="D376" s="491"/>
      <c r="E376" s="93" t="s">
        <v>292</v>
      </c>
      <c r="F376" s="93"/>
      <c r="G376" s="94" t="s">
        <v>287</v>
      </c>
      <c r="H376" s="92"/>
      <c r="I376" s="94"/>
      <c r="J376" s="94"/>
      <c r="K376" s="92"/>
      <c r="L376" s="94" t="s">
        <v>287</v>
      </c>
      <c r="M376" s="95"/>
    </row>
    <row r="377" spans="1:13" ht="12.75" customHeight="1">
      <c r="A377" s="590" t="s">
        <v>247</v>
      </c>
      <c r="B377" s="993" t="s">
        <v>413</v>
      </c>
      <c r="C377" s="529" t="s">
        <v>414</v>
      </c>
      <c r="D377" s="530"/>
      <c r="E377" s="209" t="s">
        <v>415</v>
      </c>
      <c r="F377" s="208" t="s">
        <v>112</v>
      </c>
      <c r="G377" s="313"/>
      <c r="H377" s="209"/>
      <c r="I377" s="313"/>
      <c r="J377" s="313"/>
      <c r="K377" s="209" t="s">
        <v>112</v>
      </c>
      <c r="L377" s="313"/>
      <c r="M377" s="195"/>
    </row>
    <row r="378" spans="1:13" ht="12.75" customHeight="1">
      <c r="A378" s="591"/>
      <c r="B378" s="994"/>
      <c r="C378" s="552" t="s">
        <v>418</v>
      </c>
      <c r="D378" s="553" t="s">
        <v>490</v>
      </c>
      <c r="E378" s="198" t="s">
        <v>417</v>
      </c>
      <c r="F378" s="196" t="s">
        <v>112</v>
      </c>
      <c r="G378" s="197"/>
      <c r="H378" s="198"/>
      <c r="I378" s="197"/>
      <c r="J378" s="197"/>
      <c r="K378" s="198" t="s">
        <v>112</v>
      </c>
      <c r="L378" s="197"/>
      <c r="M378" s="199"/>
    </row>
    <row r="379" spans="1:13" ht="12.75" customHeight="1">
      <c r="A379" s="591"/>
      <c r="B379" s="994"/>
      <c r="C379" s="554"/>
      <c r="D379" s="538" t="s">
        <v>491</v>
      </c>
      <c r="E379" s="198" t="s">
        <v>417</v>
      </c>
      <c r="F379" s="196" t="s">
        <v>112</v>
      </c>
      <c r="G379" s="197"/>
      <c r="H379" s="198"/>
      <c r="I379" s="197"/>
      <c r="J379" s="197"/>
      <c r="K379" s="198" t="s">
        <v>112</v>
      </c>
      <c r="L379" s="197"/>
      <c r="M379" s="199"/>
    </row>
    <row r="380" spans="1:13" ht="12.75" customHeight="1">
      <c r="A380" s="591"/>
      <c r="B380" s="994"/>
      <c r="C380" s="554"/>
      <c r="D380" s="538" t="s">
        <v>492</v>
      </c>
      <c r="E380" s="198" t="s">
        <v>417</v>
      </c>
      <c r="F380" s="196" t="s">
        <v>112</v>
      </c>
      <c r="G380" s="197"/>
      <c r="H380" s="198"/>
      <c r="I380" s="197"/>
      <c r="J380" s="197"/>
      <c r="K380" s="198" t="s">
        <v>112</v>
      </c>
      <c r="L380" s="197"/>
      <c r="M380" s="199"/>
    </row>
    <row r="381" spans="1:13" ht="12.75" customHeight="1">
      <c r="A381" s="591"/>
      <c r="B381" s="994"/>
      <c r="C381" s="554"/>
      <c r="D381" s="555" t="s">
        <v>419</v>
      </c>
      <c r="E381" s="209" t="s">
        <v>417</v>
      </c>
      <c r="F381" s="208" t="s">
        <v>112</v>
      </c>
      <c r="G381" s="313"/>
      <c r="H381" s="209"/>
      <c r="I381" s="313"/>
      <c r="J381" s="313"/>
      <c r="K381" s="209" t="s">
        <v>112</v>
      </c>
      <c r="L381" s="313"/>
      <c r="M381" s="210"/>
    </row>
    <row r="382" spans="1:13" ht="12.75" customHeight="1">
      <c r="A382" s="591"/>
      <c r="B382" s="994"/>
      <c r="C382" s="554"/>
      <c r="D382" s="538" t="s">
        <v>335</v>
      </c>
      <c r="E382" s="198" t="s">
        <v>417</v>
      </c>
      <c r="F382" s="196" t="s">
        <v>112</v>
      </c>
      <c r="G382" s="197"/>
      <c r="H382" s="198"/>
      <c r="I382" s="197"/>
      <c r="J382" s="197"/>
      <c r="K382" s="198" t="s">
        <v>112</v>
      </c>
      <c r="L382" s="197"/>
      <c r="M382" s="199"/>
    </row>
    <row r="383" spans="1:13" ht="12.75" customHeight="1">
      <c r="A383" s="591"/>
      <c r="B383" s="994"/>
      <c r="C383" s="554"/>
      <c r="D383" s="538" t="s">
        <v>300</v>
      </c>
      <c r="E383" s="198" t="s">
        <v>417</v>
      </c>
      <c r="F383" s="196" t="s">
        <v>112</v>
      </c>
      <c r="G383" s="197"/>
      <c r="H383" s="198"/>
      <c r="I383" s="197"/>
      <c r="J383" s="197"/>
      <c r="K383" s="198" t="s">
        <v>112</v>
      </c>
      <c r="L383" s="197"/>
      <c r="M383" s="199"/>
    </row>
    <row r="384" spans="1:13" ht="25.5" customHeight="1">
      <c r="A384" s="591"/>
      <c r="B384" s="994"/>
      <c r="C384" s="554"/>
      <c r="D384" s="581" t="s">
        <v>493</v>
      </c>
      <c r="E384" s="198" t="s">
        <v>494</v>
      </c>
      <c r="F384" s="196" t="s">
        <v>112</v>
      </c>
      <c r="G384" s="197"/>
      <c r="H384" s="198"/>
      <c r="I384" s="197"/>
      <c r="J384" s="197"/>
      <c r="K384" s="198" t="s">
        <v>112</v>
      </c>
      <c r="L384" s="197"/>
      <c r="M384" s="199"/>
    </row>
    <row r="385" spans="1:13" ht="12.75" customHeight="1">
      <c r="A385" s="591"/>
      <c r="B385" s="994"/>
      <c r="C385" s="535"/>
      <c r="D385" s="556" t="s">
        <v>495</v>
      </c>
      <c r="E385" s="198" t="s">
        <v>417</v>
      </c>
      <c r="F385" s="196" t="s">
        <v>112</v>
      </c>
      <c r="G385" s="197"/>
      <c r="H385" s="198"/>
      <c r="I385" s="197"/>
      <c r="J385" s="197"/>
      <c r="K385" s="198" t="s">
        <v>112</v>
      </c>
      <c r="L385" s="197"/>
      <c r="M385" s="199"/>
    </row>
    <row r="386" spans="1:13" ht="12.75" customHeight="1">
      <c r="A386" s="591"/>
      <c r="B386" s="994"/>
      <c r="C386" s="539"/>
      <c r="D386" s="556" t="s">
        <v>496</v>
      </c>
      <c r="E386" s="205" t="s">
        <v>497</v>
      </c>
      <c r="F386" s="204"/>
      <c r="G386" s="314"/>
      <c r="H386" s="205"/>
      <c r="I386" s="314" t="s">
        <v>112</v>
      </c>
      <c r="J386" s="314" t="s">
        <v>112</v>
      </c>
      <c r="K386" s="205"/>
      <c r="L386" s="314"/>
      <c r="M386" s="206"/>
    </row>
    <row r="387" spans="1:13" ht="12.75" customHeight="1">
      <c r="A387" s="591"/>
      <c r="B387" s="995"/>
      <c r="C387" s="1014" t="s">
        <v>498</v>
      </c>
      <c r="D387" s="1015"/>
      <c r="E387" s="205" t="s">
        <v>497</v>
      </c>
      <c r="F387" s="204"/>
      <c r="G387" s="314"/>
      <c r="H387" s="205" t="s">
        <v>112</v>
      </c>
      <c r="I387" s="314"/>
      <c r="J387" s="314"/>
      <c r="K387" s="205" t="s">
        <v>112</v>
      </c>
      <c r="L387" s="314"/>
      <c r="M387" s="206"/>
    </row>
    <row r="388" spans="1:13" ht="12.75" customHeight="1">
      <c r="A388" s="591"/>
      <c r="B388" s="1008" t="s">
        <v>423</v>
      </c>
      <c r="C388" s="557" t="s">
        <v>414</v>
      </c>
      <c r="D388" s="558"/>
      <c r="E388" s="213" t="s">
        <v>292</v>
      </c>
      <c r="F388" s="211"/>
      <c r="G388" s="212" t="s">
        <v>112</v>
      </c>
      <c r="H388" s="213"/>
      <c r="I388" s="212"/>
      <c r="J388" s="212" t="s">
        <v>112</v>
      </c>
      <c r="K388" s="213"/>
      <c r="L388" s="212" t="s">
        <v>112</v>
      </c>
      <c r="M388" s="214"/>
    </row>
    <row r="389" spans="1:13" ht="12.75" customHeight="1" thickBot="1">
      <c r="A389" s="592"/>
      <c r="B389" s="1009"/>
      <c r="C389" s="559" t="s">
        <v>418</v>
      </c>
      <c r="D389" s="541"/>
      <c r="E389" s="120" t="s">
        <v>292</v>
      </c>
      <c r="F389" s="120"/>
      <c r="G389" s="121" t="s">
        <v>112</v>
      </c>
      <c r="H389" s="122"/>
      <c r="I389" s="121"/>
      <c r="J389" s="121" t="s">
        <v>112</v>
      </c>
      <c r="K389" s="122"/>
      <c r="L389" s="121" t="s">
        <v>112</v>
      </c>
      <c r="M389" s="123"/>
    </row>
    <row r="390" spans="1:13" ht="12.75" customHeight="1">
      <c r="A390" s="50" t="s">
        <v>252</v>
      </c>
      <c r="B390" s="961" t="s">
        <v>282</v>
      </c>
      <c r="C390" s="468" t="s">
        <v>6</v>
      </c>
      <c r="D390" s="1"/>
      <c r="E390" s="2" t="s">
        <v>284</v>
      </c>
      <c r="F390" s="3"/>
      <c r="G390" s="307" t="s">
        <v>287</v>
      </c>
      <c r="H390" s="2"/>
      <c r="I390" s="307"/>
      <c r="J390" s="293"/>
      <c r="K390" s="2" t="s">
        <v>112</v>
      </c>
      <c r="L390" s="307"/>
      <c r="M390" s="4"/>
    </row>
    <row r="391" spans="1:13" ht="12.75" customHeight="1">
      <c r="A391" s="5"/>
      <c r="B391" s="962"/>
      <c r="C391" s="560" t="s">
        <v>8</v>
      </c>
      <c r="D391" s="561" t="s">
        <v>20</v>
      </c>
      <c r="E391" s="12" t="s">
        <v>301</v>
      </c>
      <c r="F391" s="11"/>
      <c r="G391" s="12" t="s">
        <v>287</v>
      </c>
      <c r="H391" s="8"/>
      <c r="I391" s="12"/>
      <c r="J391" s="280"/>
      <c r="K391" s="8" t="s">
        <v>112</v>
      </c>
      <c r="L391" s="12"/>
      <c r="M391" s="13"/>
    </row>
    <row r="392" spans="1:13" ht="12.75" customHeight="1">
      <c r="A392" s="5"/>
      <c r="B392" s="962"/>
      <c r="C392" s="562"/>
      <c r="D392" s="563" t="s">
        <v>27</v>
      </c>
      <c r="E392" s="236" t="s">
        <v>301</v>
      </c>
      <c r="F392" s="235"/>
      <c r="G392" s="309" t="s">
        <v>287</v>
      </c>
      <c r="H392" s="236"/>
      <c r="I392" s="12"/>
      <c r="J392" s="280"/>
      <c r="K392" s="236" t="s">
        <v>112</v>
      </c>
      <c r="L392" s="309"/>
      <c r="M392" s="237"/>
    </row>
    <row r="393" spans="1:13" ht="12.75" customHeight="1">
      <c r="A393" s="5"/>
      <c r="B393" s="962"/>
      <c r="C393" s="562"/>
      <c r="D393" s="563" t="s">
        <v>331</v>
      </c>
      <c r="E393" s="236" t="s">
        <v>301</v>
      </c>
      <c r="F393" s="235"/>
      <c r="G393" s="309" t="s">
        <v>287</v>
      </c>
      <c r="H393" s="236"/>
      <c r="I393" s="309"/>
      <c r="J393" s="280"/>
      <c r="K393" s="236" t="s">
        <v>112</v>
      </c>
      <c r="L393" s="309"/>
      <c r="M393" s="237"/>
    </row>
    <row r="394" spans="1:13" ht="12.75" customHeight="1">
      <c r="A394" s="5"/>
      <c r="B394" s="962"/>
      <c r="C394" s="562"/>
      <c r="D394" s="563" t="s">
        <v>310</v>
      </c>
      <c r="E394" s="236" t="s">
        <v>301</v>
      </c>
      <c r="F394" s="235"/>
      <c r="G394" s="309" t="s">
        <v>287</v>
      </c>
      <c r="H394" s="236"/>
      <c r="I394" s="309"/>
      <c r="J394" s="280"/>
      <c r="K394" s="236" t="s">
        <v>112</v>
      </c>
      <c r="L394" s="309"/>
      <c r="M394" s="237"/>
    </row>
    <row r="395" spans="1:13" ht="12.75" customHeight="1">
      <c r="A395" s="5"/>
      <c r="B395" s="962"/>
      <c r="C395" s="562"/>
      <c r="D395" s="563" t="s">
        <v>332</v>
      </c>
      <c r="E395" s="236" t="s">
        <v>301</v>
      </c>
      <c r="F395" s="235"/>
      <c r="G395" s="309" t="s">
        <v>287</v>
      </c>
      <c r="H395" s="236"/>
      <c r="I395" s="309"/>
      <c r="J395" s="280"/>
      <c r="K395" s="236" t="s">
        <v>112</v>
      </c>
      <c r="L395" s="309"/>
      <c r="M395" s="237"/>
    </row>
    <row r="396" spans="1:13" ht="12.75" customHeight="1">
      <c r="A396" s="5"/>
      <c r="B396" s="962"/>
      <c r="C396" s="562"/>
      <c r="D396" s="563" t="s">
        <v>410</v>
      </c>
      <c r="E396" s="236" t="s">
        <v>301</v>
      </c>
      <c r="F396" s="235"/>
      <c r="G396" s="309" t="s">
        <v>287</v>
      </c>
      <c r="H396" s="236"/>
      <c r="I396" s="309"/>
      <c r="J396" s="280"/>
      <c r="K396" s="236" t="s">
        <v>112</v>
      </c>
      <c r="L396" s="309"/>
      <c r="M396" s="237"/>
    </row>
    <row r="397" spans="1:13" ht="12.75" customHeight="1">
      <c r="A397" s="5"/>
      <c r="B397" s="962"/>
      <c r="C397" s="562"/>
      <c r="D397" s="563" t="s">
        <v>22</v>
      </c>
      <c r="E397" s="236" t="s">
        <v>301</v>
      </c>
      <c r="F397" s="235"/>
      <c r="G397" s="309" t="s">
        <v>287</v>
      </c>
      <c r="H397" s="236"/>
      <c r="I397" s="309"/>
      <c r="J397" s="280"/>
      <c r="K397" s="236" t="s">
        <v>112</v>
      </c>
      <c r="L397" s="309"/>
      <c r="M397" s="237"/>
    </row>
    <row r="398" spans="1:13" ht="12.75" customHeight="1">
      <c r="A398" s="5"/>
      <c r="B398" s="962"/>
      <c r="C398" s="562"/>
      <c r="D398" s="564" t="s">
        <v>21</v>
      </c>
      <c r="E398" s="236" t="s">
        <v>301</v>
      </c>
      <c r="F398" s="235"/>
      <c r="G398" s="309" t="s">
        <v>287</v>
      </c>
      <c r="H398" s="236"/>
      <c r="I398" s="309"/>
      <c r="J398" s="280"/>
      <c r="K398" s="236" t="s">
        <v>112</v>
      </c>
      <c r="L398" s="309"/>
      <c r="M398" s="237"/>
    </row>
    <row r="399" spans="1:13" ht="12.75" customHeight="1">
      <c r="A399" s="5"/>
      <c r="B399" s="962"/>
      <c r="C399" s="562"/>
      <c r="D399" s="565" t="s">
        <v>343</v>
      </c>
      <c r="E399" s="236" t="s">
        <v>301</v>
      </c>
      <c r="F399" s="235"/>
      <c r="G399" s="309" t="s">
        <v>287</v>
      </c>
      <c r="H399" s="236"/>
      <c r="I399" s="309"/>
      <c r="J399" s="280"/>
      <c r="K399" s="236" t="s">
        <v>112</v>
      </c>
      <c r="L399" s="309"/>
      <c r="M399" s="237"/>
    </row>
    <row r="400" spans="1:13" ht="12.75" customHeight="1">
      <c r="A400" s="5"/>
      <c r="B400" s="962"/>
      <c r="C400" s="562"/>
      <c r="D400" s="564" t="s">
        <v>290</v>
      </c>
      <c r="E400" s="236" t="s">
        <v>289</v>
      </c>
      <c r="F400" s="235"/>
      <c r="G400" s="309" t="s">
        <v>287</v>
      </c>
      <c r="H400" s="236"/>
      <c r="I400" s="309"/>
      <c r="J400" s="280"/>
      <c r="K400" s="236" t="s">
        <v>112</v>
      </c>
      <c r="L400" s="309"/>
      <c r="M400" s="237"/>
    </row>
    <row r="401" spans="1:13" ht="12.75" customHeight="1">
      <c r="A401" s="5"/>
      <c r="B401" s="963"/>
      <c r="C401" s="1010" t="s">
        <v>347</v>
      </c>
      <c r="D401" s="1011"/>
      <c r="E401" s="236" t="s">
        <v>293</v>
      </c>
      <c r="F401" s="235"/>
      <c r="G401" s="309" t="s">
        <v>287</v>
      </c>
      <c r="H401" s="236"/>
      <c r="I401" s="309"/>
      <c r="J401" s="294"/>
      <c r="K401" s="236" t="s">
        <v>112</v>
      </c>
      <c r="L401" s="309"/>
      <c r="M401" s="237"/>
    </row>
    <row r="402" spans="1:13" ht="12.75" customHeight="1" thickBot="1">
      <c r="A402" s="182"/>
      <c r="B402" s="305" t="s">
        <v>294</v>
      </c>
      <c r="C402" s="526" t="s">
        <v>6</v>
      </c>
      <c r="D402" s="491"/>
      <c r="E402" s="103" t="s">
        <v>292</v>
      </c>
      <c r="F402" s="115"/>
      <c r="G402" s="104" t="s">
        <v>287</v>
      </c>
      <c r="H402" s="103"/>
      <c r="I402" s="104"/>
      <c r="J402" s="295"/>
      <c r="K402" s="103" t="s">
        <v>287</v>
      </c>
      <c r="L402" s="104"/>
      <c r="M402" s="116"/>
    </row>
    <row r="403" spans="1:13" ht="12.75" customHeight="1">
      <c r="A403" s="582" t="s">
        <v>256</v>
      </c>
      <c r="B403" s="966" t="s">
        <v>282</v>
      </c>
      <c r="C403" s="484" t="s">
        <v>6</v>
      </c>
      <c r="D403" s="476"/>
      <c r="E403" s="464" t="s">
        <v>284</v>
      </c>
      <c r="F403" s="317"/>
      <c r="G403" s="302"/>
      <c r="H403" s="319" t="s">
        <v>112</v>
      </c>
      <c r="I403" s="302"/>
      <c r="J403" s="302"/>
      <c r="K403" s="319" t="s">
        <v>287</v>
      </c>
      <c r="L403" s="302"/>
      <c r="M403" s="178"/>
    </row>
    <row r="404" spans="1:13" ht="12.75" customHeight="1">
      <c r="A404" s="584"/>
      <c r="B404" s="967"/>
      <c r="C404" s="488" t="s">
        <v>8</v>
      </c>
      <c r="D404" s="478" t="s">
        <v>331</v>
      </c>
      <c r="E404" s="181" t="s">
        <v>284</v>
      </c>
      <c r="F404" s="188"/>
      <c r="G404" s="311"/>
      <c r="H404" s="181" t="s">
        <v>112</v>
      </c>
      <c r="I404" s="311"/>
      <c r="J404" s="311"/>
      <c r="K404" s="86" t="s">
        <v>287</v>
      </c>
      <c r="L404" s="311"/>
      <c r="M404" s="189"/>
    </row>
    <row r="405" spans="1:13" ht="12.75" customHeight="1">
      <c r="A405" s="583"/>
      <c r="B405" s="967"/>
      <c r="C405" s="477"/>
      <c r="D405" s="478" t="s">
        <v>332</v>
      </c>
      <c r="E405" s="181" t="s">
        <v>284</v>
      </c>
      <c r="F405" s="188"/>
      <c r="G405" s="311"/>
      <c r="H405" s="181" t="s">
        <v>112</v>
      </c>
      <c r="I405" s="311"/>
      <c r="J405" s="311"/>
      <c r="K405" s="86" t="s">
        <v>287</v>
      </c>
      <c r="L405" s="311"/>
      <c r="M405" s="189"/>
    </row>
    <row r="406" spans="1:13" ht="12.75" customHeight="1">
      <c r="A406" s="583"/>
      <c r="B406" s="967"/>
      <c r="C406" s="486"/>
      <c r="D406" s="478" t="s">
        <v>343</v>
      </c>
      <c r="E406" s="86" t="s">
        <v>301</v>
      </c>
      <c r="F406" s="85"/>
      <c r="G406" s="316"/>
      <c r="H406" s="86" t="s">
        <v>112</v>
      </c>
      <c r="I406" s="316"/>
      <c r="J406" s="316"/>
      <c r="K406" s="86" t="s">
        <v>287</v>
      </c>
      <c r="L406" s="316"/>
      <c r="M406" s="87"/>
    </row>
    <row r="407" spans="1:13" ht="12.75" customHeight="1">
      <c r="A407" s="583"/>
      <c r="B407" s="967"/>
      <c r="C407" s="487"/>
      <c r="D407" s="478" t="s">
        <v>333</v>
      </c>
      <c r="E407" s="86" t="s">
        <v>301</v>
      </c>
      <c r="F407" s="82"/>
      <c r="G407" s="304"/>
      <c r="H407" s="83" t="s">
        <v>287</v>
      </c>
      <c r="I407" s="304"/>
      <c r="J407" s="304"/>
      <c r="K407" s="83" t="s">
        <v>287</v>
      </c>
      <c r="L407" s="304"/>
      <c r="M407" s="84"/>
    </row>
    <row r="408" spans="1:13" ht="12.75" customHeight="1">
      <c r="A408" s="583"/>
      <c r="B408" s="968"/>
      <c r="C408" s="980" t="s">
        <v>455</v>
      </c>
      <c r="D408" s="981"/>
      <c r="E408" s="83" t="s">
        <v>293</v>
      </c>
      <c r="F408" s="82"/>
      <c r="G408" s="304" t="s">
        <v>287</v>
      </c>
      <c r="H408" s="83"/>
      <c r="I408" s="304"/>
      <c r="J408" s="304"/>
      <c r="K408" s="83" t="s">
        <v>287</v>
      </c>
      <c r="L408" s="304"/>
      <c r="M408" s="84"/>
    </row>
    <row r="409" spans="1:13" ht="12.75" customHeight="1">
      <c r="A409" s="583"/>
      <c r="B409" s="976" t="s">
        <v>294</v>
      </c>
      <c r="C409" s="482" t="s">
        <v>5</v>
      </c>
      <c r="D409" s="483"/>
      <c r="E409" s="98" t="s">
        <v>292</v>
      </c>
      <c r="F409" s="96"/>
      <c r="G409" s="97" t="s">
        <v>287</v>
      </c>
      <c r="H409" s="98"/>
      <c r="I409" s="97"/>
      <c r="J409" s="97"/>
      <c r="K409" s="98"/>
      <c r="L409" s="97" t="s">
        <v>287</v>
      </c>
      <c r="M409" s="99"/>
    </row>
    <row r="410" spans="1:13" ht="12.75" customHeight="1" thickBot="1">
      <c r="A410" s="182"/>
      <c r="B410" s="977"/>
      <c r="C410" s="490" t="s">
        <v>8</v>
      </c>
      <c r="D410" s="491"/>
      <c r="E410" s="93" t="s">
        <v>292</v>
      </c>
      <c r="F410" s="93"/>
      <c r="G410" s="94" t="s">
        <v>287</v>
      </c>
      <c r="H410" s="92"/>
      <c r="I410" s="94"/>
      <c r="J410" s="94"/>
      <c r="K410" s="92"/>
      <c r="L410" s="94" t="s">
        <v>287</v>
      </c>
      <c r="M410" s="95"/>
    </row>
    <row r="411" spans="1:13" ht="12.75" customHeight="1">
      <c r="A411" s="582" t="s">
        <v>258</v>
      </c>
      <c r="B411" s="966" t="s">
        <v>282</v>
      </c>
      <c r="C411" s="484" t="s">
        <v>6</v>
      </c>
      <c r="D411" s="485"/>
      <c r="E411" s="464" t="s">
        <v>284</v>
      </c>
      <c r="F411" s="317" t="s">
        <v>287</v>
      </c>
      <c r="G411" s="302"/>
      <c r="H411" s="319"/>
      <c r="I411" s="302"/>
      <c r="J411" s="302"/>
      <c r="K411" s="319" t="s">
        <v>287</v>
      </c>
      <c r="L411" s="302"/>
      <c r="M411" s="178"/>
    </row>
    <row r="412" spans="1:13" ht="12.75" customHeight="1">
      <c r="A412" s="583"/>
      <c r="B412" s="967"/>
      <c r="C412" s="488" t="s">
        <v>8</v>
      </c>
      <c r="D412" s="499" t="s">
        <v>333</v>
      </c>
      <c r="E412" s="86" t="s">
        <v>301</v>
      </c>
      <c r="F412" s="85" t="s">
        <v>287</v>
      </c>
      <c r="G412" s="316"/>
      <c r="H412" s="86"/>
      <c r="I412" s="316"/>
      <c r="J412" s="316"/>
      <c r="K412" s="86" t="s">
        <v>287</v>
      </c>
      <c r="L412" s="316"/>
      <c r="M412" s="87"/>
    </row>
    <row r="413" spans="1:13" ht="12.75" customHeight="1">
      <c r="A413" s="583"/>
      <c r="B413" s="967"/>
      <c r="C413" s="486"/>
      <c r="D413" s="479" t="s">
        <v>13</v>
      </c>
      <c r="E413" s="86" t="s">
        <v>301</v>
      </c>
      <c r="F413" s="85" t="s">
        <v>287</v>
      </c>
      <c r="G413" s="316"/>
      <c r="H413" s="86"/>
      <c r="I413" s="316"/>
      <c r="J413" s="316"/>
      <c r="K413" s="86" t="s">
        <v>287</v>
      </c>
      <c r="L413" s="316"/>
      <c r="M413" s="87"/>
    </row>
    <row r="414" spans="1:13" ht="12.75" customHeight="1">
      <c r="A414" s="583"/>
      <c r="B414" s="967"/>
      <c r="C414" s="486"/>
      <c r="D414" s="478" t="s">
        <v>343</v>
      </c>
      <c r="E414" s="83" t="s">
        <v>499</v>
      </c>
      <c r="F414" s="82" t="s">
        <v>287</v>
      </c>
      <c r="G414" s="304"/>
      <c r="H414" s="83"/>
      <c r="I414" s="304"/>
      <c r="J414" s="304"/>
      <c r="K414" s="83" t="s">
        <v>287</v>
      </c>
      <c r="L414" s="304"/>
      <c r="M414" s="84"/>
    </row>
    <row r="415" spans="1:13" ht="12.75" customHeight="1">
      <c r="A415" s="583"/>
      <c r="B415" s="967"/>
      <c r="C415" s="487"/>
      <c r="D415" s="478" t="s">
        <v>302</v>
      </c>
      <c r="E415" s="83" t="s">
        <v>301</v>
      </c>
      <c r="F415" s="82" t="s">
        <v>287</v>
      </c>
      <c r="G415" s="304"/>
      <c r="H415" s="83"/>
      <c r="I415" s="304"/>
      <c r="J415" s="304"/>
      <c r="K415" s="83" t="s">
        <v>287</v>
      </c>
      <c r="L415" s="304"/>
      <c r="M415" s="84"/>
    </row>
    <row r="416" spans="1:13" ht="12.75" customHeight="1">
      <c r="A416" s="583"/>
      <c r="B416" s="968"/>
      <c r="C416" s="489" t="s">
        <v>10</v>
      </c>
      <c r="D416" s="498"/>
      <c r="E416" s="83" t="s">
        <v>301</v>
      </c>
      <c r="F416" s="82" t="s">
        <v>287</v>
      </c>
      <c r="G416" s="304"/>
      <c r="H416" s="83"/>
      <c r="I416" s="304"/>
      <c r="J416" s="304"/>
      <c r="K416" s="83" t="s">
        <v>287</v>
      </c>
      <c r="L416" s="304"/>
      <c r="M416" s="84"/>
    </row>
    <row r="417" spans="1:13" ht="12.75" customHeight="1" thickBot="1">
      <c r="A417" s="182"/>
      <c r="B417" s="305" t="s">
        <v>294</v>
      </c>
      <c r="C417" s="526" t="s">
        <v>352</v>
      </c>
      <c r="D417" s="491"/>
      <c r="E417" s="103" t="s">
        <v>500</v>
      </c>
      <c r="F417" s="115"/>
      <c r="G417" s="104" t="s">
        <v>287</v>
      </c>
      <c r="H417" s="103"/>
      <c r="I417" s="104"/>
      <c r="J417" s="104"/>
      <c r="K417" s="103" t="s">
        <v>287</v>
      </c>
      <c r="L417" s="104"/>
      <c r="M417" s="116"/>
    </row>
    <row r="418" spans="1:13" ht="12.75" customHeight="1">
      <c r="A418" s="583" t="s">
        <v>260</v>
      </c>
      <c r="B418" s="967" t="s">
        <v>282</v>
      </c>
      <c r="C418" s="486" t="s">
        <v>6</v>
      </c>
      <c r="D418" s="493"/>
      <c r="E418" s="465" t="s">
        <v>284</v>
      </c>
      <c r="F418" s="318"/>
      <c r="G418" s="303"/>
      <c r="H418" s="320" t="s">
        <v>287</v>
      </c>
      <c r="I418" s="303"/>
      <c r="J418" s="303"/>
      <c r="K418" s="320" t="s">
        <v>287</v>
      </c>
      <c r="L418" s="303"/>
      <c r="M418" s="179"/>
    </row>
    <row r="419" spans="1:13" ht="12.75" customHeight="1">
      <c r="A419" s="584"/>
      <c r="B419" s="967"/>
      <c r="C419" s="488" t="s">
        <v>8</v>
      </c>
      <c r="D419" s="499" t="s">
        <v>333</v>
      </c>
      <c r="E419" s="181" t="s">
        <v>299</v>
      </c>
      <c r="F419" s="188" t="s">
        <v>287</v>
      </c>
      <c r="G419" s="311"/>
      <c r="H419" s="181"/>
      <c r="I419" s="311"/>
      <c r="J419" s="311"/>
      <c r="K419" s="181" t="s">
        <v>287</v>
      </c>
      <c r="L419" s="311"/>
      <c r="M419" s="189"/>
    </row>
    <row r="420" spans="1:13" ht="12.75" customHeight="1">
      <c r="A420" s="583"/>
      <c r="B420" s="967"/>
      <c r="C420" s="477"/>
      <c r="D420" s="479" t="s">
        <v>343</v>
      </c>
      <c r="E420" s="86" t="s">
        <v>301</v>
      </c>
      <c r="F420" s="85" t="s">
        <v>287</v>
      </c>
      <c r="G420" s="316"/>
      <c r="H420" s="86"/>
      <c r="I420" s="316"/>
      <c r="J420" s="316"/>
      <c r="K420" s="86" t="s">
        <v>287</v>
      </c>
      <c r="L420" s="316"/>
      <c r="M420" s="87"/>
    </row>
    <row r="421" spans="1:13" ht="12.75" customHeight="1">
      <c r="A421" s="583"/>
      <c r="B421" s="967"/>
      <c r="C421" s="487"/>
      <c r="D421" s="479" t="s">
        <v>345</v>
      </c>
      <c r="E421" s="86" t="s">
        <v>301</v>
      </c>
      <c r="F421" s="85" t="s">
        <v>287</v>
      </c>
      <c r="G421" s="316"/>
      <c r="H421" s="86"/>
      <c r="I421" s="316"/>
      <c r="J421" s="316"/>
      <c r="K421" s="86" t="s">
        <v>287</v>
      </c>
      <c r="L421" s="316"/>
      <c r="M421" s="87"/>
    </row>
    <row r="422" spans="1:13" ht="12.75" customHeight="1">
      <c r="A422" s="583"/>
      <c r="B422" s="968"/>
      <c r="C422" s="489" t="s">
        <v>10</v>
      </c>
      <c r="D422" s="498"/>
      <c r="E422" s="83" t="s">
        <v>299</v>
      </c>
      <c r="F422" s="82" t="s">
        <v>287</v>
      </c>
      <c r="G422" s="304"/>
      <c r="H422" s="83"/>
      <c r="I422" s="304"/>
      <c r="J422" s="304"/>
      <c r="K422" s="83" t="s">
        <v>287</v>
      </c>
      <c r="L422" s="304"/>
      <c r="M422" s="84"/>
    </row>
    <row r="423" spans="1:13" ht="12.75" customHeight="1">
      <c r="A423" s="583"/>
      <c r="B423" s="976" t="s">
        <v>294</v>
      </c>
      <c r="C423" s="482" t="s">
        <v>501</v>
      </c>
      <c r="D423" s="483"/>
      <c r="E423" s="98" t="s">
        <v>292</v>
      </c>
      <c r="F423" s="96"/>
      <c r="G423" s="97" t="s">
        <v>287</v>
      </c>
      <c r="H423" s="98"/>
      <c r="I423" s="97"/>
      <c r="J423" s="97"/>
      <c r="K423" s="98" t="s">
        <v>287</v>
      </c>
      <c r="L423" s="131"/>
      <c r="M423" s="132"/>
    </row>
    <row r="424" spans="1:13" ht="12.75" customHeight="1" thickBot="1">
      <c r="A424" s="583"/>
      <c r="B424" s="976"/>
      <c r="C424" s="1012" t="s">
        <v>502</v>
      </c>
      <c r="D424" s="1013"/>
      <c r="E424" s="133" t="s">
        <v>299</v>
      </c>
      <c r="F424" s="133"/>
      <c r="G424" s="124" t="s">
        <v>287</v>
      </c>
      <c r="H424" s="134"/>
      <c r="I424" s="124"/>
      <c r="J424" s="124"/>
      <c r="K424" s="134" t="s">
        <v>287</v>
      </c>
      <c r="L424" s="128"/>
      <c r="M424" s="135"/>
    </row>
    <row r="425" spans="1:13" ht="12.75" customHeight="1">
      <c r="A425" s="582" t="s">
        <v>261</v>
      </c>
      <c r="B425" s="966" t="s">
        <v>282</v>
      </c>
      <c r="C425" s="484" t="s">
        <v>6</v>
      </c>
      <c r="D425" s="485"/>
      <c r="E425" s="464" t="s">
        <v>284</v>
      </c>
      <c r="F425" s="317" t="s">
        <v>287</v>
      </c>
      <c r="G425" s="302"/>
      <c r="H425" s="319"/>
      <c r="I425" s="302"/>
      <c r="J425" s="302"/>
      <c r="K425" s="319" t="s">
        <v>287</v>
      </c>
      <c r="L425" s="302"/>
      <c r="M425" s="178"/>
    </row>
    <row r="426" spans="1:13" ht="12.75" customHeight="1">
      <c r="A426" s="584"/>
      <c r="B426" s="967"/>
      <c r="C426" s="488" t="s">
        <v>8</v>
      </c>
      <c r="D426" s="479" t="s">
        <v>343</v>
      </c>
      <c r="E426" s="85" t="s">
        <v>299</v>
      </c>
      <c r="F426" s="85" t="s">
        <v>287</v>
      </c>
      <c r="G426" s="316"/>
      <c r="H426" s="86"/>
      <c r="I426" s="316"/>
      <c r="J426" s="316"/>
      <c r="K426" s="86" t="s">
        <v>287</v>
      </c>
      <c r="L426" s="316"/>
      <c r="M426" s="87"/>
    </row>
    <row r="427" spans="1:13" ht="12.75" customHeight="1">
      <c r="A427" s="583"/>
      <c r="B427" s="967"/>
      <c r="C427" s="477"/>
      <c r="D427" s="478" t="s">
        <v>333</v>
      </c>
      <c r="E427" s="83" t="s">
        <v>299</v>
      </c>
      <c r="F427" s="82" t="s">
        <v>287</v>
      </c>
      <c r="G427" s="304"/>
      <c r="H427" s="83"/>
      <c r="I427" s="304"/>
      <c r="J427" s="304"/>
      <c r="K427" s="83" t="s">
        <v>287</v>
      </c>
      <c r="L427" s="304"/>
      <c r="M427" s="84"/>
    </row>
    <row r="428" spans="1:13" ht="12.95" customHeight="1">
      <c r="A428" s="583"/>
      <c r="B428" s="967"/>
      <c r="C428" s="487"/>
      <c r="D428" s="478" t="s">
        <v>503</v>
      </c>
      <c r="E428" s="83" t="s">
        <v>301</v>
      </c>
      <c r="F428" s="82" t="s">
        <v>287</v>
      </c>
      <c r="G428" s="304"/>
      <c r="H428" s="83"/>
      <c r="I428" s="304"/>
      <c r="J428" s="304"/>
      <c r="K428" s="83" t="s">
        <v>287</v>
      </c>
      <c r="L428" s="304"/>
      <c r="M428" s="84"/>
    </row>
    <row r="429" spans="1:13" ht="12.95" customHeight="1">
      <c r="A429" s="583"/>
      <c r="B429" s="968"/>
      <c r="C429" s="489" t="s">
        <v>10</v>
      </c>
      <c r="D429" s="498"/>
      <c r="E429" s="83" t="s">
        <v>299</v>
      </c>
      <c r="F429" s="82" t="s">
        <v>287</v>
      </c>
      <c r="G429" s="304"/>
      <c r="H429" s="83"/>
      <c r="I429" s="304"/>
      <c r="J429" s="304"/>
      <c r="K429" s="83" t="s">
        <v>287</v>
      </c>
      <c r="L429" s="304"/>
      <c r="M429" s="84"/>
    </row>
    <row r="430" spans="1:13" ht="12.95" customHeight="1">
      <c r="A430" s="583"/>
      <c r="B430" s="976" t="s">
        <v>294</v>
      </c>
      <c r="C430" s="482" t="s">
        <v>5</v>
      </c>
      <c r="D430" s="483"/>
      <c r="E430" s="98" t="s">
        <v>284</v>
      </c>
      <c r="F430" s="96"/>
      <c r="G430" s="97" t="s">
        <v>287</v>
      </c>
      <c r="H430" s="98"/>
      <c r="I430" s="97"/>
      <c r="J430" s="97"/>
      <c r="K430" s="98" t="s">
        <v>287</v>
      </c>
      <c r="L430" s="97"/>
      <c r="M430" s="99"/>
    </row>
    <row r="431" spans="1:13" ht="12.95" customHeight="1" thickBot="1">
      <c r="A431" s="182"/>
      <c r="B431" s="977"/>
      <c r="C431" s="490" t="s">
        <v>8</v>
      </c>
      <c r="D431" s="491"/>
      <c r="E431" s="93" t="s">
        <v>299</v>
      </c>
      <c r="F431" s="93"/>
      <c r="G431" s="94" t="s">
        <v>287</v>
      </c>
      <c r="H431" s="92"/>
      <c r="I431" s="94"/>
      <c r="J431" s="94"/>
      <c r="K431" s="92" t="s">
        <v>287</v>
      </c>
      <c r="L431" s="94"/>
      <c r="M431" s="95"/>
    </row>
    <row r="432" spans="1:13"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sheetData>
  <mergeCells count="112">
    <mergeCell ref="E339:E344"/>
    <mergeCell ref="C352:D352"/>
    <mergeCell ref="B355:B366"/>
    <mergeCell ref="B367:B369"/>
    <mergeCell ref="B425:B429"/>
    <mergeCell ref="B430:B431"/>
    <mergeCell ref="B388:B389"/>
    <mergeCell ref="B390:B401"/>
    <mergeCell ref="C401:D401"/>
    <mergeCell ref="B403:B408"/>
    <mergeCell ref="C408:D408"/>
    <mergeCell ref="B409:B410"/>
    <mergeCell ref="B411:B416"/>
    <mergeCell ref="B418:B422"/>
    <mergeCell ref="B423:B424"/>
    <mergeCell ref="C424:D424"/>
    <mergeCell ref="B370:B374"/>
    <mergeCell ref="B375:B376"/>
    <mergeCell ref="B377:B387"/>
    <mergeCell ref="C387:D387"/>
    <mergeCell ref="B236:B246"/>
    <mergeCell ref="B247:B248"/>
    <mergeCell ref="B249:B253"/>
    <mergeCell ref="B254:B255"/>
    <mergeCell ref="B256:B262"/>
    <mergeCell ref="B263:B265"/>
    <mergeCell ref="B266:B274"/>
    <mergeCell ref="B275:B276"/>
    <mergeCell ref="C293:D293"/>
    <mergeCell ref="B277:B284"/>
    <mergeCell ref="B285:B286"/>
    <mergeCell ref="B287:B293"/>
    <mergeCell ref="C288:C289"/>
    <mergeCell ref="C290:C292"/>
    <mergeCell ref="C93:D93"/>
    <mergeCell ref="B94:B95"/>
    <mergeCell ref="B96:B103"/>
    <mergeCell ref="B104:B105"/>
    <mergeCell ref="B106:B112"/>
    <mergeCell ref="C107:C109"/>
    <mergeCell ref="C110:C111"/>
    <mergeCell ref="C112:D112"/>
    <mergeCell ref="B234:B235"/>
    <mergeCell ref="B220:B224"/>
    <mergeCell ref="B225:B226"/>
    <mergeCell ref="B294:B295"/>
    <mergeCell ref="B296:B304"/>
    <mergeCell ref="C304:D304"/>
    <mergeCell ref="C305:D305"/>
    <mergeCell ref="B306:B314"/>
    <mergeCell ref="B316:B325"/>
    <mergeCell ref="C324:D324"/>
    <mergeCell ref="B326:B327"/>
    <mergeCell ref="B328:B334"/>
    <mergeCell ref="C333:D333"/>
    <mergeCell ref="B335:B336"/>
    <mergeCell ref="B337:B353"/>
    <mergeCell ref="C339:C350"/>
    <mergeCell ref="B143:B144"/>
    <mergeCell ref="B227:B233"/>
    <mergeCell ref="B145:B150"/>
    <mergeCell ref="B151:B152"/>
    <mergeCell ref="B153:B161"/>
    <mergeCell ref="B162:B163"/>
    <mergeCell ref="B164:B170"/>
    <mergeCell ref="C170:D170"/>
    <mergeCell ref="B171:B172"/>
    <mergeCell ref="B173:B178"/>
    <mergeCell ref="C178:D178"/>
    <mergeCell ref="B179:B180"/>
    <mergeCell ref="B181:B187"/>
    <mergeCell ref="C182:D182"/>
    <mergeCell ref="B189:B198"/>
    <mergeCell ref="C190:C196"/>
    <mergeCell ref="B199:B203"/>
    <mergeCell ref="C200:C202"/>
    <mergeCell ref="B204:B210"/>
    <mergeCell ref="B212:B216"/>
    <mergeCell ref="B217:B219"/>
    <mergeCell ref="B24:B33"/>
    <mergeCell ref="C25:C26"/>
    <mergeCell ref="B114:B119"/>
    <mergeCell ref="C115:C117"/>
    <mergeCell ref="C118:C119"/>
    <mergeCell ref="B120:B121"/>
    <mergeCell ref="B122:B129"/>
    <mergeCell ref="C122:D122"/>
    <mergeCell ref="B131:B142"/>
    <mergeCell ref="C142:D142"/>
    <mergeCell ref="B34:B35"/>
    <mergeCell ref="B36:B46"/>
    <mergeCell ref="B47:B49"/>
    <mergeCell ref="B50:B57"/>
    <mergeCell ref="B58:B59"/>
    <mergeCell ref="B60:B68"/>
    <mergeCell ref="B69:B70"/>
    <mergeCell ref="C69:D69"/>
    <mergeCell ref="B71:B76"/>
    <mergeCell ref="C72:C75"/>
    <mergeCell ref="B77:B78"/>
    <mergeCell ref="B79:B85"/>
    <mergeCell ref="B86:B87"/>
    <mergeCell ref="B88:B93"/>
    <mergeCell ref="J2:M2"/>
    <mergeCell ref="F4:F6"/>
    <mergeCell ref="A3:A6"/>
    <mergeCell ref="B3:D6"/>
    <mergeCell ref="B7:B12"/>
    <mergeCell ref="C11:D11"/>
    <mergeCell ref="B14:B22"/>
    <mergeCell ref="C18:C19"/>
    <mergeCell ref="C21:D21"/>
  </mergeCells>
  <phoneticPr fontId="3"/>
  <printOptions gridLinesSet="0"/>
  <pageMargins left="0.70866141732283472" right="0.70866141732283472" top="0.59055118110236227" bottom="0.59055118110236227" header="0.31496062992125984" footer="0.31496062992125984"/>
  <pageSetup paperSize="9" scale="85" fitToHeight="0" orientation="portrait" horizontalDpi="300" verticalDpi="300" r:id="rId1"/>
  <headerFooter alignWithMargins="0"/>
  <rowBreaks count="6" manualBreakCount="6">
    <brk id="59" max="12" man="1"/>
    <brk id="121" max="12" man="1"/>
    <brk id="188" max="12" man="1"/>
    <brk id="255" max="12" man="1"/>
    <brk id="315" max="12" man="1"/>
    <brk id="37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78C5-1B11-45EA-86CC-8B7F4B2D52A2}">
  <dimension ref="A1:M277"/>
  <sheetViews>
    <sheetView showGridLines="0" view="pageBreakPreview" zoomScaleNormal="100" zoomScaleSheetLayoutView="100" workbookViewId="0">
      <pane xSplit="1" ySplit="4" topLeftCell="B5" activePane="bottomRight" state="frozen"/>
      <selection sqref="A1:XFD1048576"/>
      <selection pane="topRight" sqref="A1:XFD1048576"/>
      <selection pane="bottomLeft" sqref="A1:XFD1048576"/>
      <selection pane="bottomRight" activeCell="D2" sqref="D2"/>
    </sheetView>
  </sheetViews>
  <sheetFormatPr defaultColWidth="9" defaultRowHeight="13.5"/>
  <cols>
    <col min="1" max="1" width="16.375" style="601" customWidth="1"/>
    <col min="2" max="2" width="57.375" style="600" customWidth="1"/>
    <col min="3" max="3" width="55.875" style="599" customWidth="1"/>
    <col min="4" max="13" width="9" style="599"/>
    <col min="14" max="16384" width="9" style="598"/>
  </cols>
  <sheetData>
    <row r="1" spans="1:13" ht="15" customHeight="1">
      <c r="A1" s="685" t="s">
        <v>845</v>
      </c>
    </row>
    <row r="2" spans="1:13" ht="15" customHeight="1" thickBot="1">
      <c r="A2" s="685" t="s">
        <v>844</v>
      </c>
      <c r="C2" s="684" t="s">
        <v>843</v>
      </c>
    </row>
    <row r="3" spans="1:13" s="681" customFormat="1" ht="14.1" customHeight="1">
      <c r="A3" s="683" t="s">
        <v>842</v>
      </c>
      <c r="B3" s="1016" t="s">
        <v>841</v>
      </c>
      <c r="C3" s="1018" t="s">
        <v>840</v>
      </c>
      <c r="D3" s="599"/>
      <c r="E3" s="599"/>
      <c r="F3" s="599"/>
      <c r="G3" s="599"/>
      <c r="H3" s="599"/>
      <c r="I3" s="599"/>
      <c r="J3" s="599"/>
      <c r="K3" s="599"/>
      <c r="L3" s="599"/>
      <c r="M3" s="599"/>
    </row>
    <row r="4" spans="1:13" s="681" customFormat="1" ht="14.1" customHeight="1" thickBot="1">
      <c r="A4" s="682" t="s">
        <v>839</v>
      </c>
      <c r="B4" s="1017"/>
      <c r="C4" s="1019"/>
      <c r="D4" s="599"/>
      <c r="E4" s="599"/>
      <c r="F4" s="599"/>
      <c r="G4" s="599"/>
      <c r="H4" s="599"/>
      <c r="I4" s="599"/>
      <c r="J4" s="599"/>
      <c r="K4" s="599"/>
      <c r="L4" s="599"/>
      <c r="M4" s="599"/>
    </row>
    <row r="5" spans="1:13" s="599" customFormat="1" ht="13.5" customHeight="1">
      <c r="A5" s="680" t="s">
        <v>838</v>
      </c>
      <c r="B5" s="679" t="s">
        <v>837</v>
      </c>
      <c r="C5" s="678" t="s">
        <v>656</v>
      </c>
    </row>
    <row r="6" spans="1:13" s="599" customFormat="1" ht="13.5" customHeight="1">
      <c r="A6" s="622"/>
      <c r="B6" s="624" t="s">
        <v>836</v>
      </c>
      <c r="C6" s="626"/>
    </row>
    <row r="7" spans="1:13" s="599" customFormat="1" ht="13.5" customHeight="1">
      <c r="A7" s="622"/>
      <c r="B7" s="624" t="s">
        <v>835</v>
      </c>
      <c r="C7" s="626"/>
    </row>
    <row r="8" spans="1:13" s="599" customFormat="1" ht="13.5" customHeight="1">
      <c r="A8" s="622"/>
      <c r="B8" s="624" t="s">
        <v>834</v>
      </c>
      <c r="C8" s="626"/>
    </row>
    <row r="9" spans="1:13" s="599" customFormat="1" ht="13.5" customHeight="1">
      <c r="A9" s="622"/>
      <c r="B9" s="624" t="s">
        <v>833</v>
      </c>
      <c r="C9" s="626"/>
    </row>
    <row r="10" spans="1:13" s="599" customFormat="1" ht="13.5" customHeight="1">
      <c r="A10" s="622"/>
      <c r="B10" s="677"/>
      <c r="C10" s="626"/>
    </row>
    <row r="11" spans="1:13" s="599" customFormat="1" ht="13.5" customHeight="1">
      <c r="A11" s="623" t="s">
        <v>832</v>
      </c>
      <c r="B11" s="606" t="s">
        <v>831</v>
      </c>
      <c r="C11" s="605" t="s">
        <v>830</v>
      </c>
    </row>
    <row r="12" spans="1:13" s="599" customFormat="1" ht="13.5" customHeight="1">
      <c r="A12" s="622"/>
      <c r="B12" s="612" t="s">
        <v>829</v>
      </c>
      <c r="C12" s="1020" t="s">
        <v>828</v>
      </c>
    </row>
    <row r="13" spans="1:13" s="599" customFormat="1" ht="13.5" customHeight="1">
      <c r="A13" s="622"/>
      <c r="B13" s="612" t="s">
        <v>827</v>
      </c>
      <c r="C13" s="1020"/>
    </row>
    <row r="14" spans="1:13" s="599" customFormat="1" ht="13.5" customHeight="1">
      <c r="A14" s="620"/>
      <c r="B14" s="609"/>
      <c r="C14" s="629"/>
    </row>
    <row r="15" spans="1:13" s="599" customFormat="1" ht="13.5" customHeight="1">
      <c r="A15" s="623" t="s">
        <v>826</v>
      </c>
      <c r="B15" s="606" t="s">
        <v>825</v>
      </c>
      <c r="C15" s="676" t="s">
        <v>824</v>
      </c>
    </row>
    <row r="16" spans="1:13" s="599" customFormat="1" ht="13.5" customHeight="1">
      <c r="A16" s="622"/>
      <c r="B16" s="675" t="s">
        <v>823</v>
      </c>
      <c r="C16" s="618"/>
    </row>
    <row r="17" spans="1:3" s="599" customFormat="1" ht="13.5" customHeight="1">
      <c r="A17" s="622"/>
      <c r="B17" s="612" t="s">
        <v>822</v>
      </c>
      <c r="C17" s="618"/>
    </row>
    <row r="18" spans="1:3" s="599" customFormat="1" ht="13.5" customHeight="1">
      <c r="A18" s="622"/>
      <c r="B18" s="612" t="s">
        <v>821</v>
      </c>
      <c r="C18" s="618"/>
    </row>
    <row r="19" spans="1:3" s="599" customFormat="1" ht="13.5" customHeight="1">
      <c r="A19" s="622"/>
      <c r="B19" s="609"/>
      <c r="C19" s="618"/>
    </row>
    <row r="20" spans="1:3" s="599" customFormat="1" ht="13.5" customHeight="1">
      <c r="A20" s="623" t="s">
        <v>820</v>
      </c>
      <c r="B20" s="651" t="s">
        <v>819</v>
      </c>
      <c r="C20" s="605" t="s">
        <v>818</v>
      </c>
    </row>
    <row r="21" spans="1:3" s="599" customFormat="1" ht="13.5" customHeight="1">
      <c r="A21" s="622"/>
      <c r="B21" s="649" t="s">
        <v>817</v>
      </c>
      <c r="C21" s="611"/>
    </row>
    <row r="22" spans="1:3" s="599" customFormat="1" ht="13.5" customHeight="1">
      <c r="A22" s="622"/>
      <c r="B22" s="649" t="s">
        <v>816</v>
      </c>
      <c r="C22" s="611"/>
    </row>
    <row r="23" spans="1:3" s="599" customFormat="1" ht="13.5" customHeight="1">
      <c r="A23" s="622"/>
      <c r="B23" s="649" t="s">
        <v>815</v>
      </c>
      <c r="C23" s="611"/>
    </row>
    <row r="24" spans="1:3" s="599" customFormat="1" ht="13.5" customHeight="1">
      <c r="A24" s="622"/>
      <c r="B24" s="649" t="s">
        <v>814</v>
      </c>
      <c r="C24" s="611"/>
    </row>
    <row r="25" spans="1:3" s="599" customFormat="1" ht="13.5" customHeight="1">
      <c r="A25" s="620"/>
      <c r="B25" s="609"/>
      <c r="C25" s="611"/>
    </row>
    <row r="26" spans="1:3" s="599" customFormat="1" ht="13.5" customHeight="1">
      <c r="A26" s="623" t="s">
        <v>813</v>
      </c>
      <c r="B26" s="606" t="s">
        <v>812</v>
      </c>
      <c r="C26" s="605" t="s">
        <v>811</v>
      </c>
    </row>
    <row r="27" spans="1:3" s="599" customFormat="1" ht="13.5" customHeight="1">
      <c r="A27" s="622"/>
      <c r="B27" s="612" t="s">
        <v>810</v>
      </c>
      <c r="C27" s="611"/>
    </row>
    <row r="28" spans="1:3" s="599" customFormat="1" ht="13.5" customHeight="1">
      <c r="A28" s="622"/>
      <c r="B28" s="612" t="s">
        <v>809</v>
      </c>
      <c r="C28" s="611"/>
    </row>
    <row r="29" spans="1:3" s="599" customFormat="1" ht="13.5" customHeight="1">
      <c r="A29" s="622"/>
      <c r="B29" s="612" t="s">
        <v>808</v>
      </c>
      <c r="C29" s="611"/>
    </row>
    <row r="30" spans="1:3" s="599" customFormat="1" ht="13.5" customHeight="1">
      <c r="A30" s="622"/>
      <c r="B30" s="612" t="s">
        <v>807</v>
      </c>
      <c r="C30" s="611"/>
    </row>
    <row r="31" spans="1:3" s="599" customFormat="1" ht="13.5" customHeight="1">
      <c r="A31" s="622"/>
      <c r="B31" s="612" t="s">
        <v>806</v>
      </c>
      <c r="C31" s="611"/>
    </row>
    <row r="32" spans="1:3" s="599" customFormat="1" ht="13.5" customHeight="1">
      <c r="A32" s="622"/>
      <c r="B32" s="612" t="s">
        <v>805</v>
      </c>
      <c r="C32" s="611"/>
    </row>
    <row r="33" spans="1:3" s="599" customFormat="1" ht="13.5" customHeight="1">
      <c r="A33" s="622"/>
      <c r="B33" s="612" t="s">
        <v>804</v>
      </c>
      <c r="C33" s="611"/>
    </row>
    <row r="34" spans="1:3" s="599" customFormat="1" ht="13.5" customHeight="1">
      <c r="A34" s="620"/>
      <c r="B34" s="609"/>
      <c r="C34" s="608"/>
    </row>
    <row r="35" spans="1:3" s="599" customFormat="1" ht="13.5" customHeight="1">
      <c r="A35" s="623" t="s">
        <v>803</v>
      </c>
      <c r="B35" s="606" t="s">
        <v>802</v>
      </c>
      <c r="C35" s="605" t="s">
        <v>801</v>
      </c>
    </row>
    <row r="36" spans="1:3" s="599" customFormat="1" ht="13.5" customHeight="1">
      <c r="A36" s="622"/>
      <c r="B36" s="624" t="s">
        <v>800</v>
      </c>
      <c r="C36" s="611"/>
    </row>
    <row r="37" spans="1:3" s="599" customFormat="1" ht="13.5" customHeight="1">
      <c r="A37" s="622"/>
      <c r="B37" s="675" t="s">
        <v>799</v>
      </c>
      <c r="C37" s="611"/>
    </row>
    <row r="38" spans="1:3" s="599" customFormat="1" ht="13.5" customHeight="1">
      <c r="A38" s="622"/>
      <c r="B38" s="675" t="s">
        <v>798</v>
      </c>
      <c r="C38" s="611"/>
    </row>
    <row r="39" spans="1:3" s="599" customFormat="1" ht="13.5" customHeight="1">
      <c r="A39" s="622"/>
      <c r="B39" s="675" t="s">
        <v>797</v>
      </c>
      <c r="C39" s="611"/>
    </row>
    <row r="40" spans="1:3" s="599" customFormat="1" ht="13.5" customHeight="1">
      <c r="A40" s="622"/>
      <c r="B40" s="675" t="s">
        <v>796</v>
      </c>
      <c r="C40" s="611"/>
    </row>
    <row r="41" spans="1:3" s="599" customFormat="1" ht="13.5" customHeight="1">
      <c r="A41" s="622"/>
      <c r="B41" s="675" t="s">
        <v>795</v>
      </c>
      <c r="C41" s="611"/>
    </row>
    <row r="42" spans="1:3" s="599" customFormat="1" ht="13.5" customHeight="1">
      <c r="A42" s="622"/>
      <c r="B42" s="675" t="s">
        <v>794</v>
      </c>
      <c r="C42" s="611"/>
    </row>
    <row r="43" spans="1:3" s="599" customFormat="1" ht="13.5" customHeight="1">
      <c r="A43" s="622"/>
      <c r="B43" s="675"/>
      <c r="C43" s="611"/>
    </row>
    <row r="44" spans="1:3" s="599" customFormat="1" ht="13.5" customHeight="1">
      <c r="A44" s="623" t="s">
        <v>793</v>
      </c>
      <c r="B44" s="674" t="s">
        <v>792</v>
      </c>
      <c r="C44" s="605" t="s">
        <v>540</v>
      </c>
    </row>
    <row r="45" spans="1:3" s="599" customFormat="1" ht="13.5" customHeight="1">
      <c r="A45" s="622"/>
      <c r="B45" s="624" t="s">
        <v>791</v>
      </c>
      <c r="C45" s="611"/>
    </row>
    <row r="46" spans="1:3" s="599" customFormat="1" ht="13.5" customHeight="1">
      <c r="A46" s="622"/>
      <c r="B46" s="624" t="s">
        <v>790</v>
      </c>
      <c r="C46" s="611"/>
    </row>
    <row r="47" spans="1:3" s="599" customFormat="1" ht="13.5" customHeight="1">
      <c r="A47" s="622"/>
      <c r="B47" s="624" t="s">
        <v>789</v>
      </c>
      <c r="C47" s="611"/>
    </row>
    <row r="48" spans="1:3" s="599" customFormat="1" ht="13.5" customHeight="1">
      <c r="A48" s="622"/>
      <c r="B48" s="624" t="s">
        <v>788</v>
      </c>
      <c r="C48" s="611"/>
    </row>
    <row r="49" spans="1:3" s="599" customFormat="1" ht="13.5" customHeight="1">
      <c r="A49" s="622"/>
      <c r="B49" s="624" t="s">
        <v>787</v>
      </c>
      <c r="C49" s="611"/>
    </row>
    <row r="50" spans="1:3" s="599" customFormat="1" ht="13.5" customHeight="1">
      <c r="A50" s="622"/>
      <c r="B50" s="624" t="s">
        <v>786</v>
      </c>
      <c r="C50" s="611"/>
    </row>
    <row r="51" spans="1:3" s="599" customFormat="1" ht="13.5" customHeight="1">
      <c r="A51" s="622"/>
      <c r="B51" s="612"/>
      <c r="C51" s="611"/>
    </row>
    <row r="52" spans="1:3" s="599" customFormat="1" ht="13.5" customHeight="1">
      <c r="A52" s="622"/>
      <c r="B52" s="612" t="s">
        <v>785</v>
      </c>
      <c r="C52" s="611"/>
    </row>
    <row r="53" spans="1:3" s="599" customFormat="1" ht="13.5" customHeight="1">
      <c r="A53" s="622"/>
      <c r="B53" s="624" t="s">
        <v>784</v>
      </c>
      <c r="C53" s="611"/>
    </row>
    <row r="54" spans="1:3" s="599" customFormat="1" ht="13.5" customHeight="1">
      <c r="A54" s="622"/>
      <c r="B54" s="624" t="s">
        <v>783</v>
      </c>
      <c r="C54" s="611"/>
    </row>
    <row r="55" spans="1:3" s="599" customFormat="1" ht="13.5" customHeight="1">
      <c r="A55" s="622"/>
      <c r="B55" s="624"/>
      <c r="C55" s="611"/>
    </row>
    <row r="56" spans="1:3" s="599" customFormat="1" ht="13.5" customHeight="1">
      <c r="A56" s="623" t="s">
        <v>782</v>
      </c>
      <c r="B56" s="606" t="s">
        <v>781</v>
      </c>
      <c r="C56" s="605" t="s">
        <v>780</v>
      </c>
    </row>
    <row r="57" spans="1:3" s="599" customFormat="1" ht="13.5" customHeight="1">
      <c r="A57" s="620"/>
      <c r="B57" s="609"/>
      <c r="C57" s="608"/>
    </row>
    <row r="58" spans="1:3" s="599" customFormat="1" ht="13.5" customHeight="1">
      <c r="A58" s="623" t="s">
        <v>779</v>
      </c>
      <c r="B58" s="606" t="s">
        <v>778</v>
      </c>
      <c r="C58" s="605" t="s">
        <v>777</v>
      </c>
    </row>
    <row r="59" spans="1:3" s="599" customFormat="1" ht="13.5" customHeight="1">
      <c r="A59" s="622"/>
      <c r="B59" s="612" t="s">
        <v>776</v>
      </c>
      <c r="C59" s="611" t="s">
        <v>775</v>
      </c>
    </row>
    <row r="60" spans="1:3" s="599" customFormat="1" ht="13.5" customHeight="1">
      <c r="A60" s="622"/>
      <c r="B60" s="612" t="s">
        <v>774</v>
      </c>
      <c r="C60" s="611"/>
    </row>
    <row r="61" spans="1:3" s="599" customFormat="1" ht="13.5" customHeight="1">
      <c r="A61" s="622"/>
      <c r="B61" s="612" t="s">
        <v>773</v>
      </c>
      <c r="C61" s="611"/>
    </row>
    <row r="62" spans="1:3" s="599" customFormat="1" ht="13.5" customHeight="1">
      <c r="A62" s="622"/>
      <c r="B62" s="612" t="s">
        <v>772</v>
      </c>
      <c r="C62" s="618"/>
    </row>
    <row r="63" spans="1:3" s="599" customFormat="1" ht="13.5" customHeight="1">
      <c r="A63" s="620"/>
      <c r="B63" s="609" t="s">
        <v>771</v>
      </c>
      <c r="C63" s="629"/>
    </row>
    <row r="64" spans="1:3" s="599" customFormat="1" ht="13.5" customHeight="1">
      <c r="A64" s="621" t="s">
        <v>770</v>
      </c>
      <c r="B64" s="673" t="s">
        <v>769</v>
      </c>
      <c r="C64" s="618" t="s">
        <v>768</v>
      </c>
    </row>
    <row r="65" spans="1:3" s="599" customFormat="1" ht="13.5" customHeight="1">
      <c r="A65" s="621"/>
      <c r="B65" s="673" t="s">
        <v>767</v>
      </c>
      <c r="C65" s="618" t="s">
        <v>766</v>
      </c>
    </row>
    <row r="66" spans="1:3" s="599" customFormat="1" ht="13.5" customHeight="1">
      <c r="A66" s="621"/>
      <c r="B66" s="673" t="s">
        <v>765</v>
      </c>
      <c r="C66" s="618" t="s">
        <v>764</v>
      </c>
    </row>
    <row r="67" spans="1:3" s="599" customFormat="1" ht="13.5" customHeight="1">
      <c r="A67" s="621"/>
      <c r="B67" s="673" t="s">
        <v>763</v>
      </c>
      <c r="C67" s="618" t="s">
        <v>762</v>
      </c>
    </row>
    <row r="68" spans="1:3" s="599" customFormat="1" ht="13.5" customHeight="1">
      <c r="A68" s="610"/>
      <c r="B68" s="672"/>
      <c r="C68" s="629"/>
    </row>
    <row r="69" spans="1:3" s="599" customFormat="1" ht="13.5" customHeight="1">
      <c r="A69" s="622" t="s">
        <v>107</v>
      </c>
      <c r="B69" s="668" t="s">
        <v>761</v>
      </c>
      <c r="C69" s="671" t="s">
        <v>760</v>
      </c>
    </row>
    <row r="70" spans="1:3" s="599" customFormat="1" ht="13.5" customHeight="1">
      <c r="A70" s="622"/>
      <c r="B70" s="668" t="s">
        <v>759</v>
      </c>
      <c r="C70" s="670" t="s">
        <v>758</v>
      </c>
    </row>
    <row r="71" spans="1:3" s="599" customFormat="1" ht="13.5" customHeight="1">
      <c r="A71" s="622"/>
      <c r="B71" s="668" t="s">
        <v>757</v>
      </c>
      <c r="C71" s="658" t="s">
        <v>756</v>
      </c>
    </row>
    <row r="72" spans="1:3" s="599" customFormat="1" ht="13.5" customHeight="1">
      <c r="A72" s="622"/>
      <c r="B72" s="668" t="s">
        <v>755</v>
      </c>
      <c r="C72" s="658" t="s">
        <v>754</v>
      </c>
    </row>
    <row r="73" spans="1:3" s="599" customFormat="1" ht="13.5" customHeight="1">
      <c r="A73" s="669"/>
      <c r="B73" s="668"/>
      <c r="C73" s="667"/>
    </row>
    <row r="74" spans="1:3" s="599" customFormat="1" ht="13.5" customHeight="1">
      <c r="A74" s="622" t="s">
        <v>110</v>
      </c>
      <c r="B74" s="651" t="s">
        <v>753</v>
      </c>
      <c r="C74" s="646" t="s">
        <v>656</v>
      </c>
    </row>
    <row r="75" spans="1:3" s="599" customFormat="1" ht="13.5" customHeight="1">
      <c r="A75" s="622"/>
      <c r="B75" s="649" t="s">
        <v>752</v>
      </c>
      <c r="C75" s="666" t="s">
        <v>751</v>
      </c>
    </row>
    <row r="76" spans="1:3" s="599" customFormat="1" ht="13.5" customHeight="1">
      <c r="A76" s="622"/>
      <c r="B76" s="649" t="s">
        <v>750</v>
      </c>
      <c r="C76" s="646" t="s">
        <v>749</v>
      </c>
    </row>
    <row r="77" spans="1:3" s="599" customFormat="1" ht="13.5" customHeight="1">
      <c r="A77" s="622"/>
      <c r="B77" s="665"/>
      <c r="C77" s="646" t="s">
        <v>748</v>
      </c>
    </row>
    <row r="78" spans="1:3" s="599" customFormat="1" ht="13.5" customHeight="1">
      <c r="A78" s="620"/>
      <c r="B78" s="664"/>
      <c r="C78" s="663"/>
    </row>
    <row r="79" spans="1:3" s="599" customFormat="1" ht="13.5" customHeight="1">
      <c r="A79" s="623" t="s">
        <v>120</v>
      </c>
      <c r="B79" s="659" t="s">
        <v>747</v>
      </c>
      <c r="C79" s="662" t="s">
        <v>746</v>
      </c>
    </row>
    <row r="80" spans="1:3" s="599" customFormat="1" ht="13.5" customHeight="1">
      <c r="A80" s="622"/>
      <c r="B80" s="661" t="s">
        <v>745</v>
      </c>
      <c r="C80" s="660" t="s">
        <v>744</v>
      </c>
    </row>
    <row r="81" spans="1:3" s="599" customFormat="1" ht="13.5" customHeight="1">
      <c r="A81" s="622"/>
      <c r="B81" s="659" t="s">
        <v>743</v>
      </c>
      <c r="C81" s="658"/>
    </row>
    <row r="82" spans="1:3" s="599" customFormat="1" ht="13.5" customHeight="1" thickBot="1">
      <c r="A82" s="657"/>
      <c r="B82" s="656"/>
      <c r="C82" s="655"/>
    </row>
    <row r="83" spans="1:3" s="599" customFormat="1" ht="13.5" customHeight="1">
      <c r="A83" s="1021" t="s">
        <v>742</v>
      </c>
      <c r="B83" s="612" t="s">
        <v>565</v>
      </c>
      <c r="C83" s="625" t="s">
        <v>741</v>
      </c>
    </row>
    <row r="84" spans="1:3" s="599" customFormat="1" ht="13.5" customHeight="1">
      <c r="A84" s="1021"/>
      <c r="B84" s="612" t="s">
        <v>740</v>
      </c>
      <c r="C84" s="625"/>
    </row>
    <row r="85" spans="1:3" s="599" customFormat="1" ht="13.5" customHeight="1">
      <c r="A85" s="1021"/>
      <c r="B85" s="612" t="s">
        <v>739</v>
      </c>
      <c r="C85" s="625"/>
    </row>
    <row r="86" spans="1:3" s="599" customFormat="1" ht="13.5" customHeight="1">
      <c r="A86" s="1021"/>
      <c r="B86" s="612" t="s">
        <v>738</v>
      </c>
      <c r="C86" s="625"/>
    </row>
    <row r="87" spans="1:3" s="599" customFormat="1" ht="13.5" customHeight="1">
      <c r="A87" s="1021"/>
      <c r="B87" s="612" t="s">
        <v>737</v>
      </c>
      <c r="C87" s="611"/>
    </row>
    <row r="88" spans="1:3" s="599" customFormat="1" ht="13.5" customHeight="1">
      <c r="A88" s="1021"/>
      <c r="B88" s="612" t="s">
        <v>736</v>
      </c>
      <c r="C88" s="625"/>
    </row>
    <row r="89" spans="1:3" s="599" customFormat="1" ht="13.5" customHeight="1">
      <c r="A89" s="1021"/>
      <c r="B89" s="612" t="s">
        <v>554</v>
      </c>
      <c r="C89" s="625"/>
    </row>
    <row r="90" spans="1:3" s="599" customFormat="1" ht="13.5" customHeight="1">
      <c r="A90" s="1021"/>
      <c r="B90" s="612" t="s">
        <v>735</v>
      </c>
      <c r="C90" s="625"/>
    </row>
    <row r="91" spans="1:3" s="599" customFormat="1" ht="13.5" customHeight="1">
      <c r="A91" s="654"/>
      <c r="B91" s="609"/>
      <c r="C91" s="653"/>
    </row>
    <row r="92" spans="1:3" s="599" customFormat="1" ht="13.5" customHeight="1">
      <c r="A92" s="652" t="s">
        <v>734</v>
      </c>
      <c r="B92" s="651" t="s">
        <v>726</v>
      </c>
      <c r="C92" s="650"/>
    </row>
    <row r="93" spans="1:3" s="599" customFormat="1" ht="13.5" customHeight="1">
      <c r="A93" s="648"/>
      <c r="B93" s="649" t="s">
        <v>725</v>
      </c>
      <c r="C93" s="646"/>
    </row>
    <row r="94" spans="1:3" s="599" customFormat="1" ht="13.5" customHeight="1">
      <c r="A94" s="648"/>
      <c r="B94" s="649" t="s">
        <v>733</v>
      </c>
      <c r="C94" s="646"/>
    </row>
    <row r="95" spans="1:3" s="599" customFormat="1" ht="13.5" customHeight="1">
      <c r="A95" s="648"/>
      <c r="B95" s="649" t="s">
        <v>732</v>
      </c>
      <c r="C95" s="646"/>
    </row>
    <row r="96" spans="1:3" s="599" customFormat="1" ht="13.5" customHeight="1">
      <c r="A96" s="648"/>
      <c r="B96" s="647"/>
      <c r="C96" s="646"/>
    </row>
    <row r="97" spans="1:3" s="599" customFormat="1" ht="13.5" customHeight="1">
      <c r="A97" s="623" t="s">
        <v>731</v>
      </c>
      <c r="B97" s="612" t="s">
        <v>730</v>
      </c>
      <c r="C97" s="605" t="s">
        <v>729</v>
      </c>
    </row>
    <row r="98" spans="1:3" s="599" customFormat="1" ht="13.5" customHeight="1">
      <c r="A98" s="622"/>
      <c r="B98" s="612" t="s">
        <v>728</v>
      </c>
      <c r="C98" s="611" t="s">
        <v>727</v>
      </c>
    </row>
    <row r="99" spans="1:3" s="599" customFormat="1" ht="13.5" customHeight="1">
      <c r="A99" s="620"/>
      <c r="B99" s="609"/>
      <c r="C99" s="608"/>
    </row>
    <row r="100" spans="1:3" s="599" customFormat="1" ht="13.5" customHeight="1">
      <c r="A100" s="622" t="s">
        <v>138</v>
      </c>
      <c r="B100" s="612" t="s">
        <v>726</v>
      </c>
      <c r="C100" s="611"/>
    </row>
    <row r="101" spans="1:3" s="599" customFormat="1" ht="13.5" customHeight="1">
      <c r="A101" s="622"/>
      <c r="B101" s="612" t="s">
        <v>725</v>
      </c>
      <c r="C101" s="611"/>
    </row>
    <row r="102" spans="1:3" s="599" customFormat="1" ht="13.5" customHeight="1">
      <c r="A102" s="622"/>
      <c r="B102" s="612" t="s">
        <v>724</v>
      </c>
      <c r="C102" s="611"/>
    </row>
    <row r="103" spans="1:3" s="599" customFormat="1" ht="13.5" customHeight="1">
      <c r="A103" s="622"/>
      <c r="B103" s="612" t="s">
        <v>723</v>
      </c>
      <c r="C103" s="611"/>
    </row>
    <row r="104" spans="1:3" s="599" customFormat="1" ht="13.5" customHeight="1">
      <c r="A104" s="620"/>
      <c r="B104" s="609"/>
      <c r="C104" s="608"/>
    </row>
    <row r="105" spans="1:3" s="599" customFormat="1" ht="13.5" customHeight="1">
      <c r="A105" s="622" t="s">
        <v>722</v>
      </c>
      <c r="B105" s="612" t="s">
        <v>721</v>
      </c>
      <c r="C105" s="611"/>
    </row>
    <row r="106" spans="1:3" s="599" customFormat="1" ht="13.5" customHeight="1">
      <c r="A106" s="620"/>
      <c r="B106" s="609"/>
      <c r="C106" s="608"/>
    </row>
    <row r="107" spans="1:3" s="599" customFormat="1" ht="13.5" customHeight="1">
      <c r="A107" s="607" t="s">
        <v>720</v>
      </c>
      <c r="B107" s="606" t="s">
        <v>719</v>
      </c>
      <c r="C107" s="605" t="s">
        <v>679</v>
      </c>
    </row>
    <row r="108" spans="1:3" s="599" customFormat="1" ht="13.5" customHeight="1">
      <c r="A108" s="621"/>
      <c r="B108" s="612" t="s">
        <v>718</v>
      </c>
      <c r="C108" s="611"/>
    </row>
    <row r="109" spans="1:3" s="599" customFormat="1" ht="13.5" customHeight="1">
      <c r="A109" s="622"/>
      <c r="B109" s="612" t="s">
        <v>717</v>
      </c>
      <c r="C109" s="611"/>
    </row>
    <row r="110" spans="1:3" s="599" customFormat="1" ht="13.5" customHeight="1">
      <c r="A110" s="622"/>
      <c r="B110" s="612" t="s">
        <v>716</v>
      </c>
      <c r="C110" s="611"/>
    </row>
    <row r="111" spans="1:3" s="599" customFormat="1" ht="13.5" customHeight="1">
      <c r="A111" s="622"/>
      <c r="B111" s="612" t="s">
        <v>715</v>
      </c>
      <c r="C111" s="611"/>
    </row>
    <row r="112" spans="1:3" s="599" customFormat="1" ht="13.5" customHeight="1">
      <c r="A112" s="620"/>
      <c r="B112" s="609"/>
      <c r="C112" s="608"/>
    </row>
    <row r="113" spans="1:3" s="599" customFormat="1" ht="13.5" customHeight="1">
      <c r="A113" s="622" t="s">
        <v>714</v>
      </c>
      <c r="B113" s="643" t="s">
        <v>713</v>
      </c>
      <c r="C113" s="611" t="s">
        <v>659</v>
      </c>
    </row>
    <row r="114" spans="1:3" s="599" customFormat="1" ht="13.5" customHeight="1">
      <c r="A114" s="622"/>
      <c r="B114" s="612" t="s">
        <v>712</v>
      </c>
      <c r="C114" s="611"/>
    </row>
    <row r="115" spans="1:3" s="599" customFormat="1" ht="13.5" customHeight="1">
      <c r="A115" s="622"/>
      <c r="B115" s="612" t="s">
        <v>711</v>
      </c>
      <c r="C115" s="611"/>
    </row>
    <row r="116" spans="1:3" s="599" customFormat="1" ht="13.5" customHeight="1">
      <c r="A116" s="622"/>
      <c r="B116" s="612" t="s">
        <v>710</v>
      </c>
      <c r="C116" s="611"/>
    </row>
    <row r="117" spans="1:3" s="599" customFormat="1" ht="13.5" customHeight="1">
      <c r="A117" s="622"/>
      <c r="B117" s="645" t="s">
        <v>709</v>
      </c>
      <c r="C117" s="611"/>
    </row>
    <row r="118" spans="1:3" s="599" customFormat="1" ht="13.5" customHeight="1">
      <c r="A118" s="620"/>
      <c r="B118" s="635" t="s">
        <v>708</v>
      </c>
      <c r="C118" s="608"/>
    </row>
    <row r="119" spans="1:3" s="638" customFormat="1" ht="13.5" customHeight="1">
      <c r="A119" s="641" t="s">
        <v>707</v>
      </c>
      <c r="B119" s="644" t="s">
        <v>706</v>
      </c>
      <c r="C119" s="605"/>
    </row>
    <row r="120" spans="1:3" s="638" customFormat="1" ht="13.5" customHeight="1">
      <c r="A120" s="641"/>
      <c r="B120" s="612" t="s">
        <v>705</v>
      </c>
      <c r="C120" s="611" t="s">
        <v>704</v>
      </c>
    </row>
    <row r="121" spans="1:3" s="638" customFormat="1" ht="13.5" customHeight="1">
      <c r="A121" s="641"/>
      <c r="B121" s="634" t="s">
        <v>703</v>
      </c>
      <c r="C121" s="611" t="s">
        <v>702</v>
      </c>
    </row>
    <row r="122" spans="1:3" s="638" customFormat="1" ht="13.5" customHeight="1">
      <c r="A122" s="641"/>
      <c r="B122" s="612" t="s">
        <v>701</v>
      </c>
      <c r="C122" s="611" t="s">
        <v>700</v>
      </c>
    </row>
    <row r="123" spans="1:3" s="638" customFormat="1" ht="13.5" customHeight="1">
      <c r="A123" s="641"/>
      <c r="B123" s="612" t="s">
        <v>699</v>
      </c>
      <c r="C123" s="611" t="s">
        <v>698</v>
      </c>
    </row>
    <row r="124" spans="1:3" s="638" customFormat="1" ht="13.5" customHeight="1">
      <c r="A124" s="641"/>
      <c r="B124" s="612"/>
      <c r="C124" s="611" t="s">
        <v>697</v>
      </c>
    </row>
    <row r="125" spans="1:3" s="638" customFormat="1" ht="13.5" customHeight="1">
      <c r="A125" s="641"/>
      <c r="B125" s="643" t="s">
        <v>696</v>
      </c>
      <c r="C125" s="611" t="s">
        <v>695</v>
      </c>
    </row>
    <row r="126" spans="1:3" s="638" customFormat="1" ht="13.5" customHeight="1">
      <c r="A126" s="641"/>
      <c r="B126" s="612" t="s">
        <v>694</v>
      </c>
      <c r="C126" s="611" t="s">
        <v>693</v>
      </c>
    </row>
    <row r="127" spans="1:3" s="638" customFormat="1" ht="13.5" customHeight="1">
      <c r="A127" s="641"/>
      <c r="B127" s="612" t="s">
        <v>692</v>
      </c>
      <c r="C127" s="611"/>
    </row>
    <row r="128" spans="1:3" s="638" customFormat="1" ht="13.5" customHeight="1">
      <c r="A128" s="642"/>
      <c r="B128" s="612" t="s">
        <v>691</v>
      </c>
      <c r="C128" s="611"/>
    </row>
    <row r="129" spans="1:3" s="638" customFormat="1" ht="13.5" customHeight="1">
      <c r="A129" s="641"/>
      <c r="B129" s="612" t="s">
        <v>690</v>
      </c>
      <c r="C129" s="611"/>
    </row>
    <row r="130" spans="1:3" s="638" customFormat="1" ht="13.5" customHeight="1">
      <c r="A130" s="641"/>
      <c r="B130" s="612" t="s">
        <v>689</v>
      </c>
      <c r="C130" s="611"/>
    </row>
    <row r="131" spans="1:3" s="638" customFormat="1" ht="13.5" customHeight="1">
      <c r="A131" s="641"/>
      <c r="B131" s="612" t="s">
        <v>688</v>
      </c>
      <c r="C131" s="611"/>
    </row>
    <row r="132" spans="1:3" s="638" customFormat="1" ht="13.5" customHeight="1">
      <c r="A132" s="641"/>
      <c r="B132" s="612" t="s">
        <v>687</v>
      </c>
      <c r="C132" s="611"/>
    </row>
    <row r="133" spans="1:3" s="638" customFormat="1" ht="13.5" customHeight="1">
      <c r="A133" s="641"/>
      <c r="B133" s="612" t="s">
        <v>686</v>
      </c>
      <c r="C133" s="611"/>
    </row>
    <row r="134" spans="1:3" s="638" customFormat="1" ht="13.5" customHeight="1">
      <c r="A134" s="640"/>
      <c r="B134" s="639"/>
      <c r="C134" s="608"/>
    </row>
    <row r="135" spans="1:3" s="599" customFormat="1" ht="13.5" customHeight="1">
      <c r="A135" s="622" t="s">
        <v>685</v>
      </c>
      <c r="B135" s="612" t="s">
        <v>684</v>
      </c>
      <c r="C135" s="611" t="s">
        <v>540</v>
      </c>
    </row>
    <row r="136" spans="1:3" s="599" customFormat="1" ht="13.5" customHeight="1">
      <c r="A136" s="620"/>
      <c r="B136" s="609"/>
      <c r="C136" s="608"/>
    </row>
    <row r="137" spans="1:3" s="599" customFormat="1" ht="13.5" customHeight="1">
      <c r="A137" s="623" t="s">
        <v>683</v>
      </c>
      <c r="B137" s="606" t="s">
        <v>682</v>
      </c>
      <c r="C137" s="605" t="s">
        <v>540</v>
      </c>
    </row>
    <row r="138" spans="1:3" s="599" customFormat="1" ht="13.5" customHeight="1">
      <c r="A138" s="622"/>
      <c r="B138" s="612" t="s">
        <v>681</v>
      </c>
      <c r="C138" s="611"/>
    </row>
    <row r="139" spans="1:3" s="599" customFormat="1" ht="13.5" customHeight="1">
      <c r="A139" s="622"/>
      <c r="B139" s="612"/>
      <c r="C139" s="608"/>
    </row>
    <row r="140" spans="1:3" s="599" customFormat="1" ht="13.5" customHeight="1">
      <c r="A140" s="607" t="s">
        <v>177</v>
      </c>
      <c r="B140" s="637" t="s">
        <v>680</v>
      </c>
      <c r="C140" s="611" t="s">
        <v>679</v>
      </c>
    </row>
    <row r="141" spans="1:3" s="599" customFormat="1" ht="13.5" customHeight="1">
      <c r="A141" s="622"/>
      <c r="B141" s="636" t="s">
        <v>678</v>
      </c>
      <c r="C141" s="611" t="s">
        <v>677</v>
      </c>
    </row>
    <row r="142" spans="1:3" s="599" customFormat="1" ht="13.5" customHeight="1">
      <c r="A142" s="622"/>
      <c r="B142" s="636" t="s">
        <v>676</v>
      </c>
      <c r="C142" s="611"/>
    </row>
    <row r="143" spans="1:3" s="599" customFormat="1" ht="13.5" customHeight="1">
      <c r="A143" s="622"/>
      <c r="B143" s="636" t="s">
        <v>675</v>
      </c>
      <c r="C143" s="611"/>
    </row>
    <row r="144" spans="1:3" s="599" customFormat="1" ht="13.5" customHeight="1">
      <c r="A144" s="622"/>
      <c r="B144" s="636" t="s">
        <v>674</v>
      </c>
      <c r="C144" s="611"/>
    </row>
    <row r="145" spans="1:3" s="599" customFormat="1" ht="13.5" customHeight="1">
      <c r="A145" s="622"/>
      <c r="B145" s="636" t="s">
        <v>673</v>
      </c>
      <c r="C145" s="611"/>
    </row>
    <row r="146" spans="1:3" s="599" customFormat="1" ht="13.5" customHeight="1">
      <c r="A146" s="620"/>
      <c r="B146" s="635"/>
      <c r="C146" s="608"/>
    </row>
    <row r="147" spans="1:3" s="599" customFormat="1" ht="13.5" customHeight="1">
      <c r="A147" s="607" t="s">
        <v>672</v>
      </c>
      <c r="B147" s="606" t="s">
        <v>671</v>
      </c>
      <c r="C147" s="611" t="s">
        <v>670</v>
      </c>
    </row>
    <row r="148" spans="1:3" s="599" customFormat="1" ht="13.5" customHeight="1">
      <c r="A148" s="621"/>
      <c r="B148" s="612" t="s">
        <v>669</v>
      </c>
      <c r="C148" s="611" t="s">
        <v>669</v>
      </c>
    </row>
    <row r="149" spans="1:3" s="599" customFormat="1" ht="13.5" customHeight="1">
      <c r="A149" s="620"/>
      <c r="B149" s="609"/>
      <c r="C149" s="608"/>
    </row>
    <row r="150" spans="1:3" s="599" customFormat="1" ht="13.5" customHeight="1">
      <c r="A150" s="622" t="s">
        <v>668</v>
      </c>
      <c r="B150" s="612" t="s">
        <v>667</v>
      </c>
      <c r="C150" s="611" t="s">
        <v>540</v>
      </c>
    </row>
    <row r="151" spans="1:3" s="599" customFormat="1" ht="13.5" customHeight="1">
      <c r="A151" s="622"/>
      <c r="B151" s="612" t="s">
        <v>666</v>
      </c>
      <c r="C151" s="611"/>
    </row>
    <row r="152" spans="1:3" s="599" customFormat="1" ht="13.5" customHeight="1">
      <c r="A152" s="622"/>
      <c r="B152" s="612" t="s">
        <v>665</v>
      </c>
      <c r="C152" s="611"/>
    </row>
    <row r="153" spans="1:3" s="599" customFormat="1" ht="13.5" customHeight="1">
      <c r="A153" s="621"/>
      <c r="B153" s="612" t="s">
        <v>664</v>
      </c>
      <c r="C153" s="611"/>
    </row>
    <row r="154" spans="1:3" s="599" customFormat="1" ht="13.5" customHeight="1">
      <c r="A154" s="622"/>
      <c r="B154" s="634" t="s">
        <v>663</v>
      </c>
      <c r="C154" s="611"/>
    </row>
    <row r="155" spans="1:3" s="599" customFormat="1" ht="13.5" customHeight="1">
      <c r="A155" s="622"/>
      <c r="B155" s="612" t="s">
        <v>662</v>
      </c>
      <c r="C155" s="611"/>
    </row>
    <row r="156" spans="1:3" s="599" customFormat="1" ht="13.5" customHeight="1">
      <c r="A156" s="620"/>
      <c r="B156" s="609"/>
      <c r="C156" s="608"/>
    </row>
    <row r="157" spans="1:3" s="599" customFormat="1" ht="13.5" customHeight="1">
      <c r="A157" s="622" t="s">
        <v>661</v>
      </c>
      <c r="B157" s="612" t="s">
        <v>660</v>
      </c>
      <c r="C157" s="611" t="s">
        <v>659</v>
      </c>
    </row>
    <row r="158" spans="1:3" s="599" customFormat="1" ht="13.5" customHeight="1">
      <c r="A158" s="620"/>
      <c r="B158" s="609"/>
      <c r="C158" s="608"/>
    </row>
    <row r="159" spans="1:3" s="599" customFormat="1" ht="13.5" customHeight="1">
      <c r="A159" s="622" t="s">
        <v>658</v>
      </c>
      <c r="B159" s="612" t="s">
        <v>657</v>
      </c>
      <c r="C159" s="611" t="s">
        <v>656</v>
      </c>
    </row>
    <row r="160" spans="1:3" s="599" customFormat="1" ht="13.5" customHeight="1">
      <c r="A160" s="622"/>
      <c r="B160" s="624" t="s">
        <v>655</v>
      </c>
      <c r="C160" s="611"/>
    </row>
    <row r="161" spans="1:3" s="599" customFormat="1" ht="13.5" customHeight="1">
      <c r="A161" s="622"/>
      <c r="B161" s="624" t="s">
        <v>654</v>
      </c>
      <c r="C161" s="611"/>
    </row>
    <row r="162" spans="1:3" s="599" customFormat="1" ht="13.5" customHeight="1">
      <c r="A162" s="622"/>
      <c r="B162" s="633" t="s">
        <v>653</v>
      </c>
      <c r="C162" s="611"/>
    </row>
    <row r="163" spans="1:3" s="599" customFormat="1" ht="13.5" customHeight="1">
      <c r="A163" s="620"/>
      <c r="B163" s="609"/>
      <c r="C163" s="608"/>
    </row>
    <row r="164" spans="1:3" s="599" customFormat="1" ht="13.5" customHeight="1">
      <c r="A164" s="622" t="s">
        <v>652</v>
      </c>
      <c r="B164" s="612" t="s">
        <v>651</v>
      </c>
      <c r="C164" s="611" t="s">
        <v>650</v>
      </c>
    </row>
    <row r="165" spans="1:3" s="599" customFormat="1" ht="13.5" customHeight="1">
      <c r="A165" s="622"/>
      <c r="B165" s="612" t="s">
        <v>649</v>
      </c>
      <c r="C165" s="611"/>
    </row>
    <row r="166" spans="1:3" s="599" customFormat="1" ht="13.5" customHeight="1">
      <c r="A166" s="622"/>
      <c r="B166" s="612" t="s">
        <v>648</v>
      </c>
      <c r="C166" s="611"/>
    </row>
    <row r="167" spans="1:3" s="599" customFormat="1" ht="13.5" customHeight="1">
      <c r="A167" s="622"/>
      <c r="B167" s="612" t="s">
        <v>647</v>
      </c>
      <c r="C167" s="611"/>
    </row>
    <row r="168" spans="1:3" s="599" customFormat="1" ht="13.5" customHeight="1">
      <c r="A168" s="622"/>
      <c r="B168" s="612" t="s">
        <v>646</v>
      </c>
      <c r="C168" s="611"/>
    </row>
    <row r="169" spans="1:3" s="632" customFormat="1" ht="13.5" customHeight="1" thickBot="1">
      <c r="A169" s="604"/>
      <c r="B169" s="603"/>
      <c r="C169" s="602"/>
    </row>
    <row r="170" spans="1:3" s="599" customFormat="1" ht="13.5" customHeight="1">
      <c r="A170" s="622" t="s">
        <v>645</v>
      </c>
      <c r="B170" s="631" t="s">
        <v>644</v>
      </c>
      <c r="C170" s="611" t="s">
        <v>643</v>
      </c>
    </row>
    <row r="171" spans="1:3" s="599" customFormat="1" ht="13.5" customHeight="1">
      <c r="A171" s="622"/>
      <c r="B171" s="612" t="s">
        <v>642</v>
      </c>
      <c r="C171" s="611" t="s">
        <v>641</v>
      </c>
    </row>
    <row r="172" spans="1:3" s="599" customFormat="1" ht="13.5" customHeight="1">
      <c r="A172" s="622"/>
      <c r="B172" s="609" t="s">
        <v>640</v>
      </c>
      <c r="C172" s="611" t="s">
        <v>639</v>
      </c>
    </row>
    <row r="173" spans="1:3" s="599" customFormat="1" ht="13.5" customHeight="1">
      <c r="A173" s="622"/>
      <c r="B173" s="612" t="s">
        <v>638</v>
      </c>
      <c r="C173" s="611" t="s">
        <v>637</v>
      </c>
    </row>
    <row r="174" spans="1:3" s="599" customFormat="1" ht="13.5" customHeight="1">
      <c r="A174" s="622"/>
      <c r="B174" s="612" t="s">
        <v>636</v>
      </c>
      <c r="C174" s="611" t="s">
        <v>635</v>
      </c>
    </row>
    <row r="175" spans="1:3" s="599" customFormat="1" ht="13.5" customHeight="1">
      <c r="A175" s="622"/>
      <c r="B175" s="612" t="s">
        <v>634</v>
      </c>
      <c r="C175" s="611"/>
    </row>
    <row r="176" spans="1:3" s="599" customFormat="1" ht="13.5" customHeight="1">
      <c r="A176" s="620"/>
      <c r="B176" s="609" t="s">
        <v>633</v>
      </c>
      <c r="C176" s="608"/>
    </row>
    <row r="177" spans="1:3" s="599" customFormat="1" ht="13.5" customHeight="1">
      <c r="A177" s="622" t="s">
        <v>632</v>
      </c>
      <c r="B177" s="612" t="s">
        <v>631</v>
      </c>
      <c r="C177" s="611" t="s">
        <v>630</v>
      </c>
    </row>
    <row r="178" spans="1:3" s="599" customFormat="1" ht="13.5" customHeight="1">
      <c r="A178" s="622"/>
      <c r="B178" s="612" t="s">
        <v>629</v>
      </c>
      <c r="C178" s="611" t="s">
        <v>628</v>
      </c>
    </row>
    <row r="179" spans="1:3" s="599" customFormat="1" ht="13.5" customHeight="1">
      <c r="A179" s="622"/>
      <c r="B179" s="612" t="s">
        <v>627</v>
      </c>
      <c r="C179" s="630" t="s">
        <v>626</v>
      </c>
    </row>
    <row r="180" spans="1:3" s="599" customFormat="1" ht="13.5" customHeight="1">
      <c r="A180" s="622"/>
      <c r="B180" s="612" t="s">
        <v>625</v>
      </c>
      <c r="C180" s="630" t="s">
        <v>624</v>
      </c>
    </row>
    <row r="181" spans="1:3" s="599" customFormat="1" ht="13.5" customHeight="1">
      <c r="A181" s="622"/>
      <c r="B181" s="612" t="s">
        <v>623</v>
      </c>
      <c r="C181" s="630" t="s">
        <v>618</v>
      </c>
    </row>
    <row r="182" spans="1:3" s="599" customFormat="1" ht="13.5" customHeight="1">
      <c r="A182" s="622"/>
      <c r="B182" s="612" t="s">
        <v>622</v>
      </c>
      <c r="C182" s="630" t="s">
        <v>621</v>
      </c>
    </row>
    <row r="183" spans="1:3" s="599" customFormat="1" ht="13.5" customHeight="1">
      <c r="A183" s="622"/>
      <c r="B183" s="612" t="s">
        <v>620</v>
      </c>
      <c r="C183" s="630"/>
    </row>
    <row r="184" spans="1:3" s="599" customFormat="1" ht="13.5" customHeight="1">
      <c r="A184" s="622"/>
      <c r="B184" s="612" t="s">
        <v>619</v>
      </c>
      <c r="C184" s="630"/>
    </row>
    <row r="185" spans="1:3" s="599" customFormat="1" ht="13.5" customHeight="1">
      <c r="A185" s="622"/>
      <c r="B185" s="612" t="s">
        <v>618</v>
      </c>
      <c r="C185" s="618"/>
    </row>
    <row r="186" spans="1:3" s="599" customFormat="1" ht="13.5" customHeight="1">
      <c r="A186" s="622"/>
      <c r="B186" s="612" t="s">
        <v>617</v>
      </c>
      <c r="C186" s="618"/>
    </row>
    <row r="187" spans="1:3" s="599" customFormat="1" ht="13.5" customHeight="1">
      <c r="A187" s="620"/>
      <c r="B187" s="609" t="s">
        <v>616</v>
      </c>
      <c r="C187" s="629"/>
    </row>
    <row r="188" spans="1:3" s="599" customFormat="1" ht="13.5" customHeight="1">
      <c r="A188" s="622" t="s">
        <v>615</v>
      </c>
      <c r="B188" s="612" t="s">
        <v>614</v>
      </c>
      <c r="C188" s="611"/>
    </row>
    <row r="189" spans="1:3" s="599" customFormat="1" ht="13.5" customHeight="1">
      <c r="A189" s="622"/>
      <c r="B189" s="612" t="s">
        <v>613</v>
      </c>
      <c r="C189" s="611"/>
    </row>
    <row r="190" spans="1:3" s="599" customFormat="1" ht="13.5" customHeight="1">
      <c r="A190" s="622"/>
      <c r="B190" s="612" t="s">
        <v>612</v>
      </c>
      <c r="C190" s="611"/>
    </row>
    <row r="191" spans="1:3" s="599" customFormat="1" ht="13.5" customHeight="1">
      <c r="A191" s="628"/>
      <c r="B191" s="624" t="s">
        <v>611</v>
      </c>
      <c r="C191" s="611"/>
    </row>
    <row r="192" spans="1:3" s="599" customFormat="1" ht="13.5" customHeight="1">
      <c r="A192" s="622"/>
      <c r="B192" s="612" t="s">
        <v>610</v>
      </c>
      <c r="C192" s="611"/>
    </row>
    <row r="193" spans="1:3" s="599" customFormat="1" ht="13.5" customHeight="1">
      <c r="A193" s="620"/>
      <c r="B193" s="609"/>
      <c r="C193" s="608"/>
    </row>
    <row r="194" spans="1:3" s="599" customFormat="1" ht="13.5" customHeight="1">
      <c r="A194" s="623" t="s">
        <v>609</v>
      </c>
      <c r="B194" s="606" t="s">
        <v>608</v>
      </c>
      <c r="C194" s="605" t="s">
        <v>607</v>
      </c>
    </row>
    <row r="195" spans="1:3" s="599" customFormat="1" ht="13.5" customHeight="1">
      <c r="A195" s="622"/>
      <c r="B195" s="612" t="s">
        <v>606</v>
      </c>
      <c r="C195" s="611"/>
    </row>
    <row r="196" spans="1:3" s="599" customFormat="1" ht="13.5" customHeight="1">
      <c r="A196" s="622"/>
      <c r="B196" s="612" t="s">
        <v>605</v>
      </c>
      <c r="C196" s="611"/>
    </row>
    <row r="197" spans="1:3" s="599" customFormat="1" ht="13.5" customHeight="1">
      <c r="A197" s="622"/>
      <c r="B197" s="612" t="s">
        <v>604</v>
      </c>
      <c r="C197" s="611"/>
    </row>
    <row r="198" spans="1:3" s="599" customFormat="1" ht="13.5" customHeight="1">
      <c r="A198" s="622"/>
      <c r="B198" s="612" t="s">
        <v>603</v>
      </c>
      <c r="C198" s="611"/>
    </row>
    <row r="199" spans="1:3" s="599" customFormat="1" ht="13.5" customHeight="1">
      <c r="A199" s="622"/>
      <c r="B199" s="612" t="s">
        <v>602</v>
      </c>
      <c r="C199" s="611"/>
    </row>
    <row r="200" spans="1:3" s="599" customFormat="1" ht="13.5" customHeight="1">
      <c r="A200" s="622"/>
      <c r="B200" s="612" t="s">
        <v>601</v>
      </c>
      <c r="C200" s="611"/>
    </row>
    <row r="201" spans="1:3" s="599" customFormat="1" ht="13.5" customHeight="1">
      <c r="A201" s="622"/>
      <c r="B201" s="612" t="s">
        <v>600</v>
      </c>
      <c r="C201" s="611"/>
    </row>
    <row r="202" spans="1:3" s="599" customFormat="1" ht="13.5" customHeight="1">
      <c r="A202" s="622"/>
      <c r="B202" s="612" t="s">
        <v>599</v>
      </c>
      <c r="C202" s="608"/>
    </row>
    <row r="203" spans="1:3" s="599" customFormat="1" ht="13.5" customHeight="1">
      <c r="A203" s="607" t="s">
        <v>598</v>
      </c>
      <c r="B203" s="606" t="s">
        <v>597</v>
      </c>
      <c r="C203" s="611" t="s">
        <v>596</v>
      </c>
    </row>
    <row r="204" spans="1:3" s="599" customFormat="1" ht="13.5" customHeight="1">
      <c r="A204" s="620"/>
      <c r="B204" s="609"/>
      <c r="C204" s="608"/>
    </row>
    <row r="205" spans="1:3" s="599" customFormat="1" ht="13.5" customHeight="1">
      <c r="A205" s="623" t="s">
        <v>595</v>
      </c>
      <c r="B205" s="606" t="s">
        <v>594</v>
      </c>
      <c r="C205" s="605"/>
    </row>
    <row r="206" spans="1:3" s="599" customFormat="1" ht="13.5" customHeight="1">
      <c r="A206" s="622"/>
      <c r="B206" s="612" t="s">
        <v>593</v>
      </c>
      <c r="C206" s="611" t="s">
        <v>587</v>
      </c>
    </row>
    <row r="207" spans="1:3" s="599" customFormat="1" ht="13.5" customHeight="1">
      <c r="A207" s="622"/>
      <c r="B207" s="612" t="s">
        <v>592</v>
      </c>
      <c r="C207" s="611" t="s">
        <v>585</v>
      </c>
    </row>
    <row r="208" spans="1:3" s="599" customFormat="1" ht="13.5" customHeight="1">
      <c r="A208" s="622"/>
      <c r="B208" s="612" t="s">
        <v>591</v>
      </c>
      <c r="C208" s="611" t="s">
        <v>583</v>
      </c>
    </row>
    <row r="209" spans="1:3" s="599" customFormat="1" ht="13.5" customHeight="1">
      <c r="A209" s="620"/>
      <c r="B209" s="609"/>
      <c r="C209" s="608"/>
    </row>
    <row r="210" spans="1:3" s="599" customFormat="1" ht="13.5" customHeight="1">
      <c r="A210" s="622" t="s">
        <v>590</v>
      </c>
      <c r="B210" s="612" t="s">
        <v>589</v>
      </c>
      <c r="C210" s="605"/>
    </row>
    <row r="211" spans="1:3" s="599" customFormat="1" ht="13.5" customHeight="1">
      <c r="A211" s="622"/>
      <c r="B211" s="612" t="s">
        <v>588</v>
      </c>
      <c r="C211" s="611" t="s">
        <v>587</v>
      </c>
    </row>
    <row r="212" spans="1:3" s="599" customFormat="1" ht="13.5" customHeight="1">
      <c r="A212" s="622"/>
      <c r="B212" s="612" t="s">
        <v>586</v>
      </c>
      <c r="C212" s="611" t="s">
        <v>585</v>
      </c>
    </row>
    <row r="213" spans="1:3" s="599" customFormat="1" ht="13.5" customHeight="1">
      <c r="A213" s="622"/>
      <c r="B213" s="612" t="s">
        <v>584</v>
      </c>
      <c r="C213" s="611" t="s">
        <v>583</v>
      </c>
    </row>
    <row r="214" spans="1:3" s="599" customFormat="1" ht="13.5" customHeight="1">
      <c r="A214" s="620"/>
      <c r="B214" s="609"/>
      <c r="C214" s="608"/>
    </row>
    <row r="215" spans="1:3" s="599" customFormat="1" ht="13.5" customHeight="1">
      <c r="A215" s="621" t="s">
        <v>582</v>
      </c>
      <c r="B215" s="612" t="s">
        <v>581</v>
      </c>
      <c r="C215" s="611" t="s">
        <v>580</v>
      </c>
    </row>
    <row r="216" spans="1:3" s="599" customFormat="1" ht="13.5" customHeight="1">
      <c r="A216" s="622"/>
      <c r="B216" s="612" t="s">
        <v>579</v>
      </c>
      <c r="C216" s="611"/>
    </row>
    <row r="217" spans="1:3" s="599" customFormat="1" ht="13.5" customHeight="1">
      <c r="A217" s="622"/>
      <c r="B217" s="612" t="s">
        <v>578</v>
      </c>
      <c r="C217" s="611"/>
    </row>
    <row r="218" spans="1:3" s="599" customFormat="1" ht="13.5" customHeight="1">
      <c r="A218" s="620"/>
      <c r="B218" s="609"/>
      <c r="C218" s="608"/>
    </row>
    <row r="219" spans="1:3" s="599" customFormat="1" ht="13.5" customHeight="1">
      <c r="A219" s="607" t="s">
        <v>577</v>
      </c>
      <c r="B219" s="606" t="s">
        <v>576</v>
      </c>
      <c r="C219" s="605" t="s">
        <v>575</v>
      </c>
    </row>
    <row r="220" spans="1:3" s="599" customFormat="1" ht="13.5" customHeight="1">
      <c r="A220" s="621"/>
      <c r="B220" s="612" t="s">
        <v>574</v>
      </c>
      <c r="C220" s="611"/>
    </row>
    <row r="221" spans="1:3" s="599" customFormat="1" ht="13.5" customHeight="1">
      <c r="A221" s="621"/>
      <c r="B221" s="612" t="s">
        <v>573</v>
      </c>
      <c r="C221" s="611"/>
    </row>
    <row r="222" spans="1:3" s="599" customFormat="1" ht="13.5" customHeight="1">
      <c r="A222" s="622"/>
      <c r="B222" s="612" t="s">
        <v>572</v>
      </c>
      <c r="C222" s="611"/>
    </row>
    <row r="223" spans="1:3" s="599" customFormat="1" ht="13.5" customHeight="1">
      <c r="A223" s="622"/>
      <c r="B223" s="612" t="s">
        <v>571</v>
      </c>
      <c r="C223" s="611"/>
    </row>
    <row r="224" spans="1:3" s="599" customFormat="1" ht="13.5" customHeight="1">
      <c r="A224" s="622"/>
      <c r="B224" s="612" t="s">
        <v>570</v>
      </c>
      <c r="C224" s="611"/>
    </row>
    <row r="225" spans="1:3" s="599" customFormat="1" ht="13.5" customHeight="1">
      <c r="A225" s="622"/>
      <c r="B225" s="612" t="s">
        <v>569</v>
      </c>
      <c r="C225" s="611"/>
    </row>
    <row r="226" spans="1:3" s="599" customFormat="1" ht="13.5" customHeight="1">
      <c r="A226" s="622"/>
      <c r="B226" s="612" t="s">
        <v>568</v>
      </c>
      <c r="C226" s="611"/>
    </row>
    <row r="227" spans="1:3" s="599" customFormat="1" ht="13.5" customHeight="1">
      <c r="A227" s="620"/>
      <c r="B227" s="627" t="s">
        <v>567</v>
      </c>
      <c r="C227" s="608"/>
    </row>
    <row r="228" spans="1:3" s="599" customFormat="1" ht="13.5" customHeight="1">
      <c r="A228" s="621" t="s">
        <v>566</v>
      </c>
      <c r="B228" s="612" t="s">
        <v>565</v>
      </c>
      <c r="C228" s="626" t="s">
        <v>564</v>
      </c>
    </row>
    <row r="229" spans="1:3" s="599" customFormat="1" ht="13.5" customHeight="1">
      <c r="A229" s="622"/>
      <c r="B229" s="612" t="s">
        <v>563</v>
      </c>
      <c r="C229" s="626"/>
    </row>
    <row r="230" spans="1:3" s="599" customFormat="1" ht="13.5" customHeight="1">
      <c r="A230" s="622"/>
      <c r="B230" s="612" t="s">
        <v>562</v>
      </c>
      <c r="C230" s="625"/>
    </row>
    <row r="231" spans="1:3" s="599" customFormat="1" ht="13.5" customHeight="1">
      <c r="A231" s="622"/>
      <c r="B231" s="612" t="s">
        <v>558</v>
      </c>
      <c r="C231" s="611"/>
    </row>
    <row r="232" spans="1:3" s="599" customFormat="1" ht="13.5" customHeight="1">
      <c r="A232" s="622"/>
      <c r="B232" s="612" t="s">
        <v>556</v>
      </c>
      <c r="C232" s="611"/>
    </row>
    <row r="233" spans="1:3" s="599" customFormat="1" ht="13.5" customHeight="1">
      <c r="A233" s="622"/>
      <c r="B233" s="624" t="s">
        <v>555</v>
      </c>
      <c r="C233" s="611"/>
    </row>
    <row r="234" spans="1:3" s="599" customFormat="1" ht="13.5" customHeight="1">
      <c r="A234" s="622"/>
      <c r="B234" s="612" t="s">
        <v>561</v>
      </c>
      <c r="C234" s="611"/>
    </row>
    <row r="235" spans="1:3" s="599" customFormat="1" ht="13.5" customHeight="1">
      <c r="A235" s="622"/>
      <c r="B235" s="612" t="s">
        <v>554</v>
      </c>
      <c r="C235" s="611"/>
    </row>
    <row r="236" spans="1:3" s="599" customFormat="1" ht="13.5" customHeight="1">
      <c r="A236" s="622"/>
      <c r="B236" s="612" t="s">
        <v>560</v>
      </c>
      <c r="C236" s="611"/>
    </row>
    <row r="237" spans="1:3" s="599" customFormat="1" ht="13.5" customHeight="1">
      <c r="A237" s="623" t="s">
        <v>559</v>
      </c>
      <c r="B237" s="606" t="s">
        <v>558</v>
      </c>
      <c r="C237" s="605" t="s">
        <v>557</v>
      </c>
    </row>
    <row r="238" spans="1:3" s="599" customFormat="1" ht="13.5" customHeight="1">
      <c r="A238" s="622"/>
      <c r="B238" s="612" t="s">
        <v>556</v>
      </c>
      <c r="C238" s="611"/>
    </row>
    <row r="239" spans="1:3" s="599" customFormat="1" ht="13.5" customHeight="1">
      <c r="A239" s="622"/>
      <c r="B239" s="612" t="s">
        <v>555</v>
      </c>
      <c r="C239" s="611"/>
    </row>
    <row r="240" spans="1:3" s="599" customFormat="1" ht="13.5" customHeight="1">
      <c r="A240" s="622"/>
      <c r="B240" s="612" t="s">
        <v>554</v>
      </c>
      <c r="C240" s="611"/>
    </row>
    <row r="241" spans="1:3" s="599" customFormat="1" ht="13.5" customHeight="1">
      <c r="A241" s="622"/>
      <c r="B241" s="612" t="s">
        <v>553</v>
      </c>
      <c r="C241" s="611"/>
    </row>
    <row r="242" spans="1:3" s="599" customFormat="1" ht="13.5" customHeight="1">
      <c r="A242" s="620"/>
      <c r="B242" s="609"/>
      <c r="C242" s="608"/>
    </row>
    <row r="243" spans="1:3" s="599" customFormat="1" ht="13.5" customHeight="1">
      <c r="A243" s="622" t="s">
        <v>552</v>
      </c>
      <c r="B243" s="612" t="s">
        <v>548</v>
      </c>
      <c r="C243" s="611"/>
    </row>
    <row r="244" spans="1:3" s="599" customFormat="1" ht="13.5" customHeight="1">
      <c r="A244" s="622"/>
      <c r="B244" s="612" t="s">
        <v>547</v>
      </c>
      <c r="C244" s="611"/>
    </row>
    <row r="245" spans="1:3" s="599" customFormat="1" ht="13.5" customHeight="1">
      <c r="A245" s="622"/>
      <c r="B245" s="612" t="s">
        <v>546</v>
      </c>
      <c r="C245" s="611"/>
    </row>
    <row r="246" spans="1:3" s="599" customFormat="1" ht="13.5" customHeight="1">
      <c r="A246" s="622"/>
      <c r="B246" s="612"/>
      <c r="C246" s="611"/>
    </row>
    <row r="247" spans="1:3" s="599" customFormat="1" ht="13.5" customHeight="1">
      <c r="A247" s="623" t="s">
        <v>551</v>
      </c>
      <c r="B247" s="606" t="s">
        <v>548</v>
      </c>
      <c r="C247" s="605"/>
    </row>
    <row r="248" spans="1:3" s="599" customFormat="1" ht="13.5" customHeight="1">
      <c r="A248" s="622"/>
      <c r="B248" s="612" t="s">
        <v>547</v>
      </c>
      <c r="C248" s="611"/>
    </row>
    <row r="249" spans="1:3" s="599" customFormat="1" ht="13.5" customHeight="1">
      <c r="A249" s="622"/>
      <c r="B249" s="612" t="s">
        <v>550</v>
      </c>
      <c r="C249" s="611"/>
    </row>
    <row r="250" spans="1:3" s="599" customFormat="1" ht="13.5" customHeight="1">
      <c r="A250" s="622"/>
      <c r="B250" s="612"/>
      <c r="C250" s="611"/>
    </row>
    <row r="251" spans="1:3" s="599" customFormat="1" ht="13.5" customHeight="1">
      <c r="A251" s="623" t="s">
        <v>549</v>
      </c>
      <c r="B251" s="606" t="s">
        <v>548</v>
      </c>
      <c r="C251" s="605"/>
    </row>
    <row r="252" spans="1:3" s="599" customFormat="1" ht="13.5" customHeight="1">
      <c r="A252" s="622"/>
      <c r="B252" s="612" t="s">
        <v>547</v>
      </c>
      <c r="C252" s="611"/>
    </row>
    <row r="253" spans="1:3" s="599" customFormat="1" ht="13.5" customHeight="1">
      <c r="A253" s="621"/>
      <c r="B253" s="612" t="s">
        <v>546</v>
      </c>
      <c r="C253" s="611"/>
    </row>
    <row r="254" spans="1:3" s="599" customFormat="1" ht="13.5" customHeight="1">
      <c r="A254" s="620"/>
      <c r="B254" s="609"/>
      <c r="C254" s="608"/>
    </row>
    <row r="255" spans="1:3" s="599" customFormat="1" ht="13.5" customHeight="1">
      <c r="A255" s="616" t="s">
        <v>545</v>
      </c>
      <c r="B255" s="612"/>
      <c r="C255" s="611" t="s">
        <v>544</v>
      </c>
    </row>
    <row r="256" spans="1:3" s="599" customFormat="1" ht="13.5" customHeight="1">
      <c r="A256" s="613" t="s">
        <v>543</v>
      </c>
      <c r="B256" s="612"/>
      <c r="C256" s="611"/>
    </row>
    <row r="257" spans="1:3" s="599" customFormat="1" ht="13.5" customHeight="1">
      <c r="A257" s="614" t="s">
        <v>542</v>
      </c>
      <c r="B257" s="606" t="s">
        <v>541</v>
      </c>
      <c r="C257" s="605" t="s">
        <v>540</v>
      </c>
    </row>
    <row r="258" spans="1:3" s="599" customFormat="1" ht="13.5" customHeight="1">
      <c r="A258" s="613" t="s">
        <v>539</v>
      </c>
      <c r="B258" s="612" t="s">
        <v>538</v>
      </c>
      <c r="C258" s="611"/>
    </row>
    <row r="259" spans="1:3" s="599" customFormat="1" ht="13.5" customHeight="1">
      <c r="A259" s="613"/>
      <c r="B259" s="612" t="s">
        <v>537</v>
      </c>
      <c r="C259" s="611"/>
    </row>
    <row r="260" spans="1:3" s="599" customFormat="1" ht="13.5" customHeight="1">
      <c r="A260" s="613"/>
      <c r="B260" s="612" t="s">
        <v>536</v>
      </c>
      <c r="C260" s="611"/>
    </row>
    <row r="261" spans="1:3" s="599" customFormat="1" ht="13.5" customHeight="1">
      <c r="A261" s="619"/>
      <c r="B261" s="609"/>
      <c r="C261" s="608"/>
    </row>
    <row r="262" spans="1:3" s="599" customFormat="1" ht="13.5" customHeight="1">
      <c r="A262" s="614" t="s">
        <v>535</v>
      </c>
      <c r="B262" s="606"/>
      <c r="C262" s="605" t="s">
        <v>534</v>
      </c>
    </row>
    <row r="263" spans="1:3" s="599" customFormat="1" ht="13.5" customHeight="1">
      <c r="A263" s="613" t="s">
        <v>533</v>
      </c>
      <c r="B263" s="612"/>
      <c r="C263" s="618" t="s">
        <v>532</v>
      </c>
    </row>
    <row r="264" spans="1:3" s="599" customFormat="1" ht="13.5" customHeight="1">
      <c r="A264" s="614" t="s">
        <v>531</v>
      </c>
      <c r="B264" s="606"/>
      <c r="C264" s="605" t="s">
        <v>530</v>
      </c>
    </row>
    <row r="265" spans="1:3" s="599" customFormat="1" ht="13.5" customHeight="1">
      <c r="A265" s="613" t="s">
        <v>522</v>
      </c>
      <c r="B265" s="612"/>
      <c r="C265" s="611"/>
    </row>
    <row r="266" spans="1:3" s="599" customFormat="1" ht="13.5" customHeight="1">
      <c r="A266" s="614" t="s">
        <v>529</v>
      </c>
      <c r="B266" s="606"/>
      <c r="C266" s="605" t="s">
        <v>528</v>
      </c>
    </row>
    <row r="267" spans="1:3" s="599" customFormat="1" ht="13.5" customHeight="1">
      <c r="A267" s="613" t="s">
        <v>522</v>
      </c>
      <c r="B267" s="612"/>
      <c r="C267" s="611"/>
    </row>
    <row r="268" spans="1:3" s="599" customFormat="1" ht="13.5" customHeight="1">
      <c r="A268" s="617" t="s">
        <v>527</v>
      </c>
      <c r="B268" s="606"/>
      <c r="C268" s="605" t="s">
        <v>526</v>
      </c>
    </row>
    <row r="269" spans="1:3" s="599" customFormat="1" ht="13.5" customHeight="1">
      <c r="A269" s="616" t="s">
        <v>525</v>
      </c>
      <c r="B269" s="612"/>
      <c r="C269" s="611"/>
    </row>
    <row r="270" spans="1:3" s="599" customFormat="1" ht="13.5" customHeight="1">
      <c r="A270" s="617" t="s">
        <v>524</v>
      </c>
      <c r="B270" s="606"/>
      <c r="C270" s="605" t="s">
        <v>523</v>
      </c>
    </row>
    <row r="271" spans="1:3" s="599" customFormat="1" ht="13.5" customHeight="1">
      <c r="A271" s="616" t="s">
        <v>522</v>
      </c>
      <c r="B271" s="612"/>
      <c r="C271" s="615"/>
    </row>
    <row r="272" spans="1:3" s="599" customFormat="1" ht="13.5" customHeight="1">
      <c r="A272" s="614" t="s">
        <v>521</v>
      </c>
      <c r="B272" s="606"/>
      <c r="C272" s="605" t="s">
        <v>520</v>
      </c>
    </row>
    <row r="273" spans="1:3" s="599" customFormat="1" ht="13.5" customHeight="1">
      <c r="A273" s="613" t="s">
        <v>519</v>
      </c>
      <c r="B273" s="612"/>
      <c r="C273" s="611"/>
    </row>
    <row r="274" spans="1:3" s="599" customFormat="1" ht="13.5" customHeight="1">
      <c r="A274" s="607" t="s">
        <v>518</v>
      </c>
      <c r="B274" s="606"/>
      <c r="C274" s="605" t="s">
        <v>517</v>
      </c>
    </row>
    <row r="275" spans="1:3" s="599" customFormat="1" ht="11.25">
      <c r="A275" s="610" t="s">
        <v>516</v>
      </c>
      <c r="B275" s="609"/>
      <c r="C275" s="608"/>
    </row>
    <row r="276" spans="1:3" s="599" customFormat="1" ht="11.25">
      <c r="A276" s="607" t="s">
        <v>515</v>
      </c>
      <c r="B276" s="606"/>
      <c r="C276" s="605" t="s">
        <v>514</v>
      </c>
    </row>
    <row r="277" spans="1:3" s="599" customFormat="1" ht="12" thickBot="1">
      <c r="A277" s="604" t="s">
        <v>513</v>
      </c>
      <c r="B277" s="603"/>
      <c r="C277" s="602"/>
    </row>
  </sheetData>
  <mergeCells count="4">
    <mergeCell ref="B3:B4"/>
    <mergeCell ref="C3:C4"/>
    <mergeCell ref="C12:C13"/>
    <mergeCell ref="A83:A90"/>
  </mergeCells>
  <phoneticPr fontId="3"/>
  <printOptions gridLinesSet="0"/>
  <pageMargins left="0.9055118110236221" right="0.51181102362204722" top="0.74803149606299213" bottom="0.74803149606299213" header="0.31496062992125984" footer="0.31496062992125984"/>
  <pageSetup paperSize="9" scale="65" fitToHeight="4" orientation="portrait" r:id="rId1"/>
  <headerFooter alignWithMargins="0"/>
  <rowBreaks count="3" manualBreakCount="3">
    <brk id="82" max="2" man="1"/>
    <brk id="169" max="2" man="1"/>
    <brk id="254"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9B95E-D095-4D5F-B340-045CA5824507}">
  <dimension ref="A1:M183"/>
  <sheetViews>
    <sheetView showGridLines="0" view="pageBreakPreview" topLeftCell="A40" zoomScaleNormal="100" zoomScaleSheetLayoutView="100" workbookViewId="0">
      <selection activeCell="B1" sqref="B1"/>
    </sheetView>
  </sheetViews>
  <sheetFormatPr defaultColWidth="9" defaultRowHeight="13.5"/>
  <cols>
    <col min="1" max="1" width="16.375" style="601" customWidth="1"/>
    <col min="2" max="3" width="55.875" style="599" customWidth="1"/>
    <col min="4" max="13" width="9" style="599"/>
    <col min="14" max="16384" width="9" style="598"/>
  </cols>
  <sheetData>
    <row r="1" spans="1:13" ht="15" customHeight="1">
      <c r="A1" s="711"/>
    </row>
    <row r="2" spans="1:13" ht="15" customHeight="1" thickBot="1">
      <c r="A2" s="685" t="s">
        <v>976</v>
      </c>
      <c r="C2" s="684" t="s">
        <v>843</v>
      </c>
    </row>
    <row r="3" spans="1:13" s="681" customFormat="1" ht="14.1" customHeight="1">
      <c r="A3" s="683" t="s">
        <v>842</v>
      </c>
      <c r="B3" s="1016" t="s">
        <v>841</v>
      </c>
      <c r="C3" s="1018" t="s">
        <v>840</v>
      </c>
      <c r="D3" s="599"/>
      <c r="E3" s="599"/>
      <c r="F3" s="599"/>
      <c r="G3" s="599"/>
      <c r="H3" s="599"/>
      <c r="I3" s="599"/>
      <c r="J3" s="599"/>
      <c r="K3" s="599"/>
      <c r="L3" s="599"/>
      <c r="M3" s="599"/>
    </row>
    <row r="4" spans="1:13" s="681" customFormat="1" ht="14.1" customHeight="1" thickBot="1">
      <c r="A4" s="682" t="s">
        <v>839</v>
      </c>
      <c r="B4" s="1017"/>
      <c r="C4" s="1019"/>
      <c r="D4" s="599"/>
      <c r="E4" s="599"/>
      <c r="F4" s="599"/>
      <c r="G4" s="599"/>
      <c r="H4" s="599"/>
      <c r="I4" s="599"/>
      <c r="J4" s="599"/>
      <c r="K4" s="599"/>
      <c r="L4" s="599"/>
      <c r="M4" s="599"/>
    </row>
    <row r="5" spans="1:13" s="681" customFormat="1" ht="13.5" customHeight="1">
      <c r="A5" s="680" t="s">
        <v>838</v>
      </c>
      <c r="B5" s="679" t="s">
        <v>837</v>
      </c>
      <c r="C5" s="678" t="s">
        <v>656</v>
      </c>
      <c r="D5" s="599"/>
      <c r="E5" s="599"/>
      <c r="F5" s="599"/>
      <c r="G5" s="599"/>
      <c r="H5" s="599"/>
      <c r="I5" s="599"/>
      <c r="J5" s="599"/>
      <c r="K5" s="599"/>
      <c r="L5" s="599"/>
      <c r="M5" s="599"/>
    </row>
    <row r="6" spans="1:13" s="681" customFormat="1" ht="13.5" customHeight="1">
      <c r="A6" s="622"/>
      <c r="B6" s="624" t="s">
        <v>975</v>
      </c>
      <c r="C6" s="626"/>
      <c r="D6" s="599"/>
      <c r="E6" s="599"/>
      <c r="F6" s="599"/>
      <c r="G6" s="599"/>
      <c r="H6" s="599"/>
      <c r="I6" s="599"/>
      <c r="J6" s="599"/>
      <c r="K6" s="599"/>
      <c r="L6" s="599"/>
      <c r="M6" s="599"/>
    </row>
    <row r="7" spans="1:13" s="681" customFormat="1" ht="13.5" customHeight="1">
      <c r="A7" s="622"/>
      <c r="B7" s="624" t="s">
        <v>974</v>
      </c>
      <c r="C7" s="626"/>
      <c r="D7" s="599"/>
      <c r="E7" s="599"/>
      <c r="F7" s="599"/>
      <c r="G7" s="599"/>
      <c r="H7" s="599"/>
      <c r="I7" s="599"/>
      <c r="J7" s="599"/>
      <c r="K7" s="599"/>
      <c r="L7" s="599"/>
      <c r="M7" s="599"/>
    </row>
    <row r="8" spans="1:13" s="681" customFormat="1" ht="13.5" customHeight="1">
      <c r="A8" s="622"/>
      <c r="B8" s="624"/>
      <c r="C8" s="626"/>
      <c r="D8" s="599"/>
      <c r="E8" s="599"/>
      <c r="F8" s="599"/>
      <c r="G8" s="599"/>
      <c r="H8" s="599"/>
      <c r="I8" s="599"/>
      <c r="J8" s="599"/>
      <c r="K8" s="599"/>
      <c r="L8" s="599"/>
      <c r="M8" s="599"/>
    </row>
    <row r="9" spans="1:13" s="681" customFormat="1" ht="13.5" customHeight="1">
      <c r="A9" s="623" t="s">
        <v>832</v>
      </c>
      <c r="B9" s="686" t="s">
        <v>973</v>
      </c>
      <c r="C9" s="710" t="s">
        <v>972</v>
      </c>
      <c r="D9" s="599"/>
      <c r="E9" s="599"/>
      <c r="F9" s="599"/>
      <c r="G9" s="599"/>
      <c r="H9" s="599"/>
      <c r="I9" s="599"/>
      <c r="J9" s="599"/>
      <c r="K9" s="599"/>
      <c r="L9" s="599"/>
      <c r="M9" s="599"/>
    </row>
    <row r="10" spans="1:13" s="681" customFormat="1" ht="13.5" customHeight="1">
      <c r="A10" s="622"/>
      <c r="B10" s="634" t="s">
        <v>971</v>
      </c>
      <c r="C10" s="708" t="s">
        <v>970</v>
      </c>
      <c r="D10" s="599"/>
      <c r="E10" s="599"/>
      <c r="F10" s="599"/>
      <c r="G10" s="599"/>
      <c r="H10" s="599"/>
      <c r="I10" s="599"/>
      <c r="J10" s="599"/>
      <c r="K10" s="599"/>
      <c r="L10" s="599"/>
      <c r="M10" s="599"/>
    </row>
    <row r="11" spans="1:13" s="681" customFormat="1" ht="13.5" customHeight="1">
      <c r="A11" s="622"/>
      <c r="B11" s="709"/>
      <c r="C11" s="708" t="s">
        <v>969</v>
      </c>
      <c r="D11" s="599"/>
      <c r="E11" s="599"/>
      <c r="F11" s="599"/>
      <c r="G11" s="599"/>
      <c r="H11" s="599"/>
      <c r="I11" s="599"/>
      <c r="J11" s="599"/>
      <c r="K11" s="599"/>
      <c r="L11" s="599"/>
      <c r="M11" s="599"/>
    </row>
    <row r="12" spans="1:13" s="681" customFormat="1" ht="13.5" customHeight="1">
      <c r="A12" s="622"/>
      <c r="B12" s="634" t="s">
        <v>968</v>
      </c>
      <c r="C12" s="618"/>
      <c r="D12" s="599"/>
      <c r="E12" s="599"/>
      <c r="F12" s="599"/>
      <c r="G12" s="599"/>
      <c r="H12" s="599"/>
      <c r="I12" s="599"/>
      <c r="J12" s="599"/>
      <c r="K12" s="599"/>
      <c r="L12" s="599"/>
      <c r="M12" s="599"/>
    </row>
    <row r="13" spans="1:13" s="681" customFormat="1" ht="13.5" customHeight="1">
      <c r="A13" s="623" t="s">
        <v>826</v>
      </c>
      <c r="B13" s="686" t="s">
        <v>967</v>
      </c>
      <c r="C13" s="676" t="s">
        <v>824</v>
      </c>
      <c r="D13" s="599"/>
      <c r="E13" s="599"/>
      <c r="F13" s="599"/>
      <c r="G13" s="599"/>
      <c r="H13" s="599"/>
      <c r="I13" s="599"/>
      <c r="J13" s="599"/>
      <c r="K13" s="599"/>
      <c r="L13" s="599"/>
      <c r="M13" s="599"/>
    </row>
    <row r="14" spans="1:13" s="681" customFormat="1" ht="13.5" customHeight="1">
      <c r="A14" s="622"/>
      <c r="B14" s="634"/>
      <c r="C14" s="611"/>
      <c r="D14" s="599"/>
      <c r="E14" s="599"/>
      <c r="F14" s="599"/>
      <c r="G14" s="599"/>
      <c r="H14" s="599"/>
      <c r="I14" s="599"/>
      <c r="J14" s="599"/>
      <c r="K14" s="599"/>
      <c r="L14" s="599"/>
      <c r="M14" s="599"/>
    </row>
    <row r="15" spans="1:13" s="681" customFormat="1" ht="13.5" customHeight="1">
      <c r="A15" s="623" t="s">
        <v>820</v>
      </c>
      <c r="B15" s="686"/>
      <c r="C15" s="605" t="s">
        <v>818</v>
      </c>
      <c r="D15" s="599"/>
      <c r="E15" s="599"/>
      <c r="F15" s="599"/>
      <c r="G15" s="599"/>
      <c r="H15" s="599"/>
      <c r="I15" s="599"/>
      <c r="J15" s="599"/>
      <c r="K15" s="599"/>
      <c r="L15" s="599"/>
      <c r="M15" s="599"/>
    </row>
    <row r="16" spans="1:13" s="681" customFormat="1" ht="13.5" customHeight="1">
      <c r="A16" s="622"/>
      <c r="B16" s="634"/>
      <c r="C16" s="611"/>
      <c r="D16" s="599"/>
      <c r="E16" s="599"/>
      <c r="F16" s="599"/>
      <c r="G16" s="599"/>
      <c r="H16" s="599"/>
      <c r="I16" s="599"/>
      <c r="J16" s="599"/>
      <c r="K16" s="599"/>
      <c r="L16" s="599"/>
      <c r="M16" s="599"/>
    </row>
    <row r="17" spans="1:13" s="681" customFormat="1" ht="13.5" customHeight="1">
      <c r="A17" s="622"/>
      <c r="B17" s="634"/>
      <c r="C17" s="611"/>
      <c r="D17" s="599"/>
      <c r="E17" s="599"/>
      <c r="F17" s="599"/>
      <c r="G17" s="599"/>
      <c r="H17" s="599"/>
      <c r="I17" s="599"/>
      <c r="J17" s="599"/>
      <c r="K17" s="599"/>
      <c r="L17" s="599"/>
      <c r="M17" s="599"/>
    </row>
    <row r="18" spans="1:13" s="681" customFormat="1" ht="13.5" customHeight="1">
      <c r="A18" s="623" t="s">
        <v>813</v>
      </c>
      <c r="B18" s="686"/>
      <c r="C18" s="605" t="s">
        <v>811</v>
      </c>
      <c r="D18" s="599"/>
      <c r="E18" s="599"/>
      <c r="F18" s="599"/>
      <c r="G18" s="599"/>
      <c r="H18" s="599"/>
      <c r="I18" s="599"/>
      <c r="J18" s="599"/>
      <c r="K18" s="599"/>
      <c r="L18" s="599"/>
      <c r="M18" s="599"/>
    </row>
    <row r="19" spans="1:13" s="681" customFormat="1" ht="13.5" customHeight="1">
      <c r="A19" s="620"/>
      <c r="B19" s="639"/>
      <c r="C19" s="608"/>
      <c r="D19" s="599"/>
      <c r="E19" s="599"/>
      <c r="F19" s="599"/>
      <c r="G19" s="599"/>
      <c r="H19" s="599"/>
      <c r="I19" s="599"/>
      <c r="J19" s="599"/>
      <c r="K19" s="599"/>
      <c r="L19" s="599"/>
      <c r="M19" s="599"/>
    </row>
    <row r="20" spans="1:13" s="681" customFormat="1" ht="13.5" customHeight="1">
      <c r="A20" s="623" t="s">
        <v>803</v>
      </c>
      <c r="B20" s="686"/>
      <c r="C20" s="605" t="s">
        <v>544</v>
      </c>
      <c r="D20" s="599"/>
      <c r="E20" s="599"/>
      <c r="F20" s="599"/>
      <c r="G20" s="599"/>
      <c r="H20" s="599"/>
      <c r="I20" s="599"/>
      <c r="J20" s="599"/>
      <c r="K20" s="599"/>
      <c r="L20" s="599"/>
      <c r="M20" s="599"/>
    </row>
    <row r="21" spans="1:13" s="681" customFormat="1" ht="13.5" customHeight="1">
      <c r="A21" s="620"/>
      <c r="B21" s="639"/>
      <c r="C21" s="608"/>
      <c r="D21" s="599"/>
      <c r="E21" s="599"/>
      <c r="F21" s="599"/>
      <c r="G21" s="599"/>
      <c r="H21" s="599"/>
      <c r="I21" s="599"/>
      <c r="J21" s="599"/>
      <c r="K21" s="599"/>
      <c r="L21" s="599"/>
      <c r="M21" s="599"/>
    </row>
    <row r="22" spans="1:13" s="681" customFormat="1" ht="13.5" customHeight="1">
      <c r="A22" s="623" t="s">
        <v>966</v>
      </c>
      <c r="B22" s="686" t="s">
        <v>965</v>
      </c>
      <c r="C22" s="605" t="s">
        <v>659</v>
      </c>
      <c r="D22" s="599"/>
      <c r="E22" s="599"/>
      <c r="F22" s="599"/>
      <c r="G22" s="599"/>
      <c r="H22" s="599"/>
      <c r="I22" s="599"/>
      <c r="J22" s="599"/>
      <c r="K22" s="599"/>
      <c r="L22" s="599"/>
      <c r="M22" s="599"/>
    </row>
    <row r="23" spans="1:13" s="681" customFormat="1" ht="13.5" customHeight="1">
      <c r="A23" s="622"/>
      <c r="B23" s="634" t="s">
        <v>964</v>
      </c>
      <c r="C23" s="611"/>
      <c r="D23" s="599"/>
      <c r="E23" s="599"/>
      <c r="F23" s="599"/>
      <c r="G23" s="599"/>
      <c r="H23" s="599"/>
      <c r="I23" s="599"/>
      <c r="J23" s="599"/>
      <c r="K23" s="599"/>
      <c r="L23" s="599"/>
      <c r="M23" s="599"/>
    </row>
    <row r="24" spans="1:13" s="681" customFormat="1" ht="13.5" customHeight="1">
      <c r="A24" s="622"/>
      <c r="B24" s="634" t="s">
        <v>963</v>
      </c>
      <c r="C24" s="611"/>
      <c r="D24" s="599"/>
      <c r="E24" s="599"/>
      <c r="F24" s="599"/>
      <c r="G24" s="599"/>
      <c r="H24" s="599"/>
      <c r="I24" s="599"/>
      <c r="J24" s="599"/>
      <c r="K24" s="599"/>
      <c r="L24" s="599"/>
      <c r="M24" s="599"/>
    </row>
    <row r="25" spans="1:13" s="681" customFormat="1" ht="13.5" customHeight="1">
      <c r="A25" s="622"/>
      <c r="B25" s="634"/>
      <c r="C25" s="611"/>
      <c r="D25" s="599"/>
      <c r="E25" s="599"/>
      <c r="F25" s="599"/>
      <c r="G25" s="599"/>
      <c r="H25" s="599"/>
      <c r="I25" s="599"/>
      <c r="J25" s="599"/>
      <c r="K25" s="599"/>
      <c r="L25" s="599"/>
      <c r="M25" s="599"/>
    </row>
    <row r="26" spans="1:13" s="681" customFormat="1" ht="13.5" customHeight="1">
      <c r="A26" s="623" t="s">
        <v>782</v>
      </c>
      <c r="B26" s="686" t="s">
        <v>962</v>
      </c>
      <c r="C26" s="605" t="s">
        <v>961</v>
      </c>
      <c r="D26" s="599"/>
      <c r="E26" s="599"/>
      <c r="F26" s="599"/>
      <c r="G26" s="599"/>
      <c r="H26" s="599"/>
      <c r="I26" s="599"/>
      <c r="J26" s="599"/>
      <c r="K26" s="599"/>
      <c r="L26" s="599"/>
      <c r="M26" s="599"/>
    </row>
    <row r="27" spans="1:13" s="681" customFormat="1" ht="13.5" customHeight="1">
      <c r="A27" s="620"/>
      <c r="B27" s="639"/>
      <c r="C27" s="608"/>
      <c r="D27" s="599"/>
      <c r="E27" s="599"/>
      <c r="F27" s="599"/>
      <c r="G27" s="599"/>
      <c r="H27" s="599"/>
      <c r="I27" s="599"/>
      <c r="J27" s="599"/>
      <c r="K27" s="599"/>
      <c r="L27" s="599"/>
      <c r="M27" s="599"/>
    </row>
    <row r="28" spans="1:13" s="681" customFormat="1" ht="13.5" customHeight="1">
      <c r="A28" s="623" t="s">
        <v>779</v>
      </c>
      <c r="B28" s="686" t="s">
        <v>960</v>
      </c>
      <c r="C28" s="605" t="s">
        <v>959</v>
      </c>
      <c r="D28" s="599"/>
      <c r="E28" s="599"/>
      <c r="F28" s="599"/>
      <c r="G28" s="599"/>
      <c r="H28" s="599"/>
      <c r="I28" s="599"/>
      <c r="J28" s="599"/>
      <c r="K28" s="599"/>
      <c r="L28" s="599"/>
      <c r="M28" s="599"/>
    </row>
    <row r="29" spans="1:13" s="681" customFormat="1" ht="13.5" customHeight="1">
      <c r="A29" s="622"/>
      <c r="B29" s="634"/>
      <c r="C29" s="611"/>
      <c r="D29" s="599"/>
      <c r="E29" s="599"/>
      <c r="F29" s="599"/>
      <c r="G29" s="599"/>
      <c r="H29" s="599"/>
      <c r="I29" s="599"/>
      <c r="J29" s="599"/>
      <c r="K29" s="599"/>
      <c r="L29" s="599"/>
      <c r="M29" s="599"/>
    </row>
    <row r="30" spans="1:13" s="681" customFormat="1" ht="13.5" customHeight="1">
      <c r="A30" s="623" t="s">
        <v>770</v>
      </c>
      <c r="B30" s="686"/>
      <c r="C30" s="605" t="s">
        <v>958</v>
      </c>
      <c r="D30" s="599"/>
      <c r="E30" s="599"/>
      <c r="F30" s="599"/>
      <c r="G30" s="599"/>
      <c r="H30" s="599"/>
      <c r="I30" s="599"/>
      <c r="J30" s="599"/>
      <c r="K30" s="599"/>
      <c r="L30" s="599"/>
      <c r="M30" s="599"/>
    </row>
    <row r="31" spans="1:13" s="681" customFormat="1" ht="13.5" customHeight="1">
      <c r="A31" s="622"/>
      <c r="B31" s="634"/>
      <c r="C31" s="611" t="s">
        <v>957</v>
      </c>
      <c r="D31" s="599"/>
      <c r="E31" s="599"/>
      <c r="F31" s="599"/>
      <c r="G31" s="599"/>
      <c r="H31" s="599"/>
      <c r="I31" s="599"/>
      <c r="J31" s="599"/>
      <c r="K31" s="599"/>
      <c r="L31" s="599"/>
      <c r="M31" s="599"/>
    </row>
    <row r="32" spans="1:13" s="681" customFormat="1" ht="13.5" customHeight="1">
      <c r="A32" s="620"/>
      <c r="B32" s="639"/>
      <c r="C32" s="608" t="s">
        <v>956</v>
      </c>
      <c r="D32" s="599"/>
      <c r="E32" s="599"/>
      <c r="F32" s="599"/>
      <c r="G32" s="599"/>
      <c r="H32" s="599"/>
      <c r="I32" s="599"/>
      <c r="J32" s="599"/>
      <c r="K32" s="599"/>
      <c r="L32" s="599"/>
      <c r="M32" s="599"/>
    </row>
    <row r="33" spans="1:13" s="681" customFormat="1" ht="13.5" customHeight="1">
      <c r="A33" s="623" t="s">
        <v>107</v>
      </c>
      <c r="B33" s="686"/>
      <c r="C33" s="605" t="s">
        <v>955</v>
      </c>
      <c r="D33" s="599"/>
      <c r="E33" s="599"/>
      <c r="F33" s="599"/>
      <c r="G33" s="599"/>
      <c r="H33" s="599"/>
      <c r="I33" s="599"/>
      <c r="J33" s="599"/>
      <c r="K33" s="599"/>
      <c r="L33" s="599"/>
      <c r="M33" s="599"/>
    </row>
    <row r="34" spans="1:13" s="681" customFormat="1" ht="13.5" customHeight="1">
      <c r="A34" s="610"/>
      <c r="B34" s="639"/>
      <c r="C34" s="608"/>
      <c r="D34" s="599"/>
      <c r="E34" s="599"/>
      <c r="F34" s="599"/>
      <c r="G34" s="599"/>
      <c r="H34" s="599"/>
      <c r="I34" s="599"/>
      <c r="J34" s="599"/>
      <c r="K34" s="599"/>
      <c r="L34" s="599"/>
      <c r="M34" s="599"/>
    </row>
    <row r="35" spans="1:13" s="681" customFormat="1" ht="13.5" customHeight="1">
      <c r="A35" s="623" t="s">
        <v>110</v>
      </c>
      <c r="B35" s="707"/>
      <c r="C35" s="650" t="s">
        <v>954</v>
      </c>
      <c r="D35" s="599"/>
      <c r="E35" s="599"/>
      <c r="F35" s="599"/>
      <c r="G35" s="599"/>
      <c r="H35" s="599"/>
      <c r="I35" s="599"/>
      <c r="J35" s="599"/>
      <c r="K35" s="599"/>
      <c r="L35" s="599"/>
      <c r="M35" s="599"/>
    </row>
    <row r="36" spans="1:13" s="681" customFormat="1" ht="13.5" customHeight="1">
      <c r="A36" s="620"/>
      <c r="B36" s="639"/>
      <c r="C36" s="608"/>
      <c r="D36" s="599"/>
      <c r="E36" s="599"/>
      <c r="F36" s="599"/>
      <c r="G36" s="599"/>
      <c r="H36" s="599"/>
      <c r="I36" s="599"/>
      <c r="J36" s="599"/>
      <c r="K36" s="599"/>
      <c r="L36" s="599"/>
      <c r="M36" s="599"/>
    </row>
    <row r="37" spans="1:13" s="681" customFormat="1" ht="13.5" customHeight="1">
      <c r="A37" s="622" t="s">
        <v>120</v>
      </c>
      <c r="B37" s="706" t="s">
        <v>953</v>
      </c>
      <c r="C37" s="705" t="s">
        <v>952</v>
      </c>
      <c r="D37" s="599"/>
      <c r="E37" s="599"/>
      <c r="F37" s="599"/>
      <c r="G37" s="599"/>
      <c r="H37" s="599"/>
      <c r="I37" s="599"/>
      <c r="J37" s="599"/>
      <c r="K37" s="599"/>
      <c r="L37" s="599"/>
      <c r="M37" s="599"/>
    </row>
    <row r="38" spans="1:13" s="681" customFormat="1" ht="13.5" customHeight="1">
      <c r="A38" s="622"/>
      <c r="B38" s="706" t="s">
        <v>951</v>
      </c>
      <c r="C38" s="705" t="s">
        <v>950</v>
      </c>
      <c r="D38" s="599"/>
      <c r="E38" s="599"/>
      <c r="F38" s="599"/>
      <c r="G38" s="599"/>
      <c r="H38" s="599"/>
      <c r="I38" s="599"/>
      <c r="J38" s="599"/>
      <c r="K38" s="599"/>
      <c r="L38" s="599"/>
      <c r="M38" s="599"/>
    </row>
    <row r="39" spans="1:13" s="681" customFormat="1" ht="13.5" customHeight="1">
      <c r="A39" s="620"/>
      <c r="B39" s="704"/>
      <c r="C39" s="703"/>
      <c r="D39" s="599"/>
      <c r="E39" s="599"/>
      <c r="F39" s="599"/>
      <c r="G39" s="599"/>
      <c r="H39" s="599"/>
      <c r="I39" s="599"/>
      <c r="J39" s="599"/>
      <c r="K39" s="599"/>
      <c r="L39" s="599"/>
      <c r="M39" s="599"/>
    </row>
    <row r="40" spans="1:13" s="681" customFormat="1" ht="13.5" customHeight="1">
      <c r="A40" s="702" t="s">
        <v>949</v>
      </c>
      <c r="B40" s="634" t="s">
        <v>948</v>
      </c>
      <c r="C40" s="618" t="s">
        <v>869</v>
      </c>
      <c r="D40" s="599"/>
      <c r="E40" s="599"/>
      <c r="F40" s="599"/>
      <c r="G40" s="599"/>
      <c r="H40" s="599"/>
      <c r="I40" s="599"/>
      <c r="J40" s="599"/>
      <c r="K40" s="599"/>
      <c r="L40" s="599"/>
      <c r="M40" s="599"/>
    </row>
    <row r="41" spans="1:13" s="681" customFormat="1" ht="13.5" customHeight="1">
      <c r="A41" s="701"/>
      <c r="B41" s="634" t="s">
        <v>947</v>
      </c>
      <c r="C41" s="618"/>
      <c r="D41" s="599"/>
      <c r="E41" s="599"/>
      <c r="F41" s="599"/>
      <c r="G41" s="599"/>
      <c r="H41" s="599"/>
      <c r="I41" s="599"/>
      <c r="J41" s="599"/>
      <c r="K41" s="599"/>
      <c r="L41" s="599"/>
      <c r="M41" s="599"/>
    </row>
    <row r="42" spans="1:13" s="681" customFormat="1" ht="13.5" customHeight="1">
      <c r="A42" s="701"/>
      <c r="B42" s="634" t="s">
        <v>946</v>
      </c>
      <c r="C42" s="618"/>
      <c r="D42" s="599"/>
      <c r="E42" s="599"/>
      <c r="F42" s="599"/>
      <c r="G42" s="599"/>
      <c r="H42" s="599"/>
      <c r="I42" s="599"/>
      <c r="J42" s="599"/>
      <c r="K42" s="599"/>
      <c r="L42" s="599"/>
      <c r="M42" s="599"/>
    </row>
    <row r="43" spans="1:13" s="681" customFormat="1" ht="13.5" customHeight="1">
      <c r="A43" s="701"/>
      <c r="B43" s="634" t="s">
        <v>945</v>
      </c>
      <c r="C43" s="618"/>
      <c r="D43" s="599"/>
      <c r="E43" s="599"/>
      <c r="F43" s="599"/>
      <c r="G43" s="599"/>
      <c r="H43" s="599"/>
      <c r="I43" s="599"/>
      <c r="J43" s="599"/>
      <c r="K43" s="599"/>
      <c r="L43" s="599"/>
      <c r="M43" s="599"/>
    </row>
    <row r="44" spans="1:13" s="681" customFormat="1" ht="13.5" customHeight="1">
      <c r="A44" s="701"/>
      <c r="B44" s="634" t="s">
        <v>944</v>
      </c>
      <c r="C44" s="618"/>
      <c r="D44" s="599"/>
      <c r="E44" s="599"/>
      <c r="F44" s="599"/>
      <c r="G44" s="599"/>
      <c r="H44" s="599"/>
      <c r="I44" s="599"/>
      <c r="J44" s="599"/>
      <c r="K44" s="599"/>
      <c r="L44" s="599"/>
      <c r="M44" s="599"/>
    </row>
    <row r="45" spans="1:13" s="681" customFormat="1" ht="13.5" customHeight="1">
      <c r="A45" s="701"/>
      <c r="B45" s="634" t="s">
        <v>943</v>
      </c>
      <c r="C45" s="618"/>
      <c r="D45" s="599"/>
      <c r="E45" s="599"/>
      <c r="F45" s="599"/>
      <c r="G45" s="599"/>
      <c r="H45" s="599"/>
      <c r="I45" s="599"/>
      <c r="J45" s="599"/>
      <c r="K45" s="599"/>
      <c r="L45" s="599"/>
      <c r="M45" s="599"/>
    </row>
    <row r="46" spans="1:13" s="681" customFormat="1" ht="13.5" customHeight="1">
      <c r="A46" s="701"/>
      <c r="B46" s="634" t="s">
        <v>942</v>
      </c>
      <c r="C46" s="618"/>
      <c r="D46" s="599"/>
      <c r="E46" s="599"/>
      <c r="F46" s="599"/>
      <c r="G46" s="599"/>
      <c r="H46" s="599"/>
      <c r="I46" s="599"/>
      <c r="J46" s="599"/>
      <c r="K46" s="599"/>
      <c r="L46" s="599"/>
      <c r="M46" s="599"/>
    </row>
    <row r="47" spans="1:13" s="681" customFormat="1" ht="13.5" customHeight="1">
      <c r="A47" s="701"/>
      <c r="B47" s="634" t="s">
        <v>941</v>
      </c>
      <c r="C47" s="618"/>
      <c r="D47" s="599"/>
      <c r="E47" s="599"/>
      <c r="F47" s="599"/>
      <c r="G47" s="599"/>
      <c r="H47" s="599"/>
      <c r="I47" s="599"/>
      <c r="J47" s="599"/>
      <c r="K47" s="599"/>
      <c r="L47" s="599"/>
      <c r="M47" s="599"/>
    </row>
    <row r="48" spans="1:13" s="681" customFormat="1" ht="13.5" customHeight="1">
      <c r="A48" s="701"/>
      <c r="B48" s="634" t="s">
        <v>940</v>
      </c>
      <c r="C48" s="618"/>
      <c r="D48" s="599"/>
      <c r="E48" s="599"/>
      <c r="F48" s="599"/>
      <c r="G48" s="599"/>
      <c r="H48" s="599"/>
      <c r="I48" s="599"/>
      <c r="J48" s="599"/>
      <c r="K48" s="599"/>
      <c r="L48" s="599"/>
      <c r="M48" s="599"/>
    </row>
    <row r="49" spans="1:13" s="681" customFormat="1" ht="13.5" customHeight="1">
      <c r="A49" s="654"/>
      <c r="B49" s="639"/>
      <c r="C49" s="629"/>
      <c r="D49" s="599"/>
      <c r="E49" s="599"/>
      <c r="F49" s="599"/>
      <c r="G49" s="599"/>
      <c r="H49" s="599"/>
      <c r="I49" s="599"/>
      <c r="J49" s="599"/>
      <c r="K49" s="599"/>
      <c r="L49" s="599"/>
      <c r="M49" s="599"/>
    </row>
    <row r="50" spans="1:13" s="681" customFormat="1" ht="13.5" customHeight="1">
      <c r="A50" s="623" t="s">
        <v>734</v>
      </c>
      <c r="B50" s="686" t="s">
        <v>939</v>
      </c>
      <c r="C50" s="605"/>
      <c r="D50" s="599"/>
      <c r="E50" s="599"/>
      <c r="F50" s="599"/>
      <c r="G50" s="599"/>
      <c r="H50" s="599"/>
      <c r="I50" s="599"/>
      <c r="J50" s="599"/>
      <c r="K50" s="599"/>
      <c r="L50" s="599"/>
      <c r="M50" s="599"/>
    </row>
    <row r="51" spans="1:13" s="681" customFormat="1" ht="13.5" customHeight="1">
      <c r="A51" s="620"/>
      <c r="B51" s="639"/>
      <c r="C51" s="608"/>
      <c r="D51" s="599"/>
      <c r="E51" s="599"/>
      <c r="F51" s="599"/>
      <c r="G51" s="599"/>
      <c r="H51" s="599"/>
      <c r="I51" s="599"/>
      <c r="J51" s="599"/>
      <c r="K51" s="599"/>
      <c r="L51" s="599"/>
      <c r="M51" s="599"/>
    </row>
    <row r="52" spans="1:13" s="681" customFormat="1" ht="13.5" customHeight="1">
      <c r="A52" s="623" t="s">
        <v>731</v>
      </c>
      <c r="B52" s="686"/>
      <c r="C52" s="605" t="s">
        <v>938</v>
      </c>
      <c r="D52" s="599"/>
      <c r="E52" s="599"/>
      <c r="F52" s="599"/>
      <c r="G52" s="599"/>
      <c r="H52" s="599"/>
      <c r="I52" s="599"/>
      <c r="J52" s="599"/>
      <c r="K52" s="599"/>
      <c r="L52" s="599"/>
      <c r="M52" s="599"/>
    </row>
    <row r="53" spans="1:13" s="681" customFormat="1" ht="13.5" customHeight="1">
      <c r="A53" s="622"/>
      <c r="B53" s="634"/>
      <c r="C53" s="611"/>
      <c r="D53" s="599"/>
      <c r="E53" s="599"/>
      <c r="F53" s="599"/>
      <c r="G53" s="599"/>
      <c r="H53" s="599"/>
      <c r="I53" s="599"/>
      <c r="J53" s="599"/>
      <c r="K53" s="599"/>
      <c r="L53" s="599"/>
      <c r="M53" s="599"/>
    </row>
    <row r="54" spans="1:13" s="681" customFormat="1" ht="13.5" customHeight="1">
      <c r="A54" s="623" t="s">
        <v>138</v>
      </c>
      <c r="B54" s="686" t="s">
        <v>937</v>
      </c>
      <c r="C54" s="605" t="s">
        <v>936</v>
      </c>
      <c r="D54" s="599"/>
      <c r="E54" s="599"/>
      <c r="F54" s="599"/>
      <c r="G54" s="599"/>
      <c r="H54" s="599"/>
      <c r="I54" s="599"/>
      <c r="J54" s="599"/>
      <c r="K54" s="599"/>
      <c r="L54" s="599"/>
      <c r="M54" s="599"/>
    </row>
    <row r="55" spans="1:13" s="681" customFormat="1" ht="13.5" customHeight="1">
      <c r="A55" s="622"/>
      <c r="B55" s="634" t="s">
        <v>935</v>
      </c>
      <c r="C55" s="611" t="s">
        <v>934</v>
      </c>
      <c r="D55" s="599"/>
      <c r="E55" s="599"/>
      <c r="F55" s="599"/>
      <c r="G55" s="599"/>
      <c r="H55" s="599"/>
      <c r="I55" s="599"/>
      <c r="J55" s="599"/>
      <c r="K55" s="599"/>
      <c r="L55" s="599"/>
      <c r="M55" s="599"/>
    </row>
    <row r="56" spans="1:13" s="681" customFormat="1" ht="13.5" customHeight="1">
      <c r="A56" s="622"/>
      <c r="B56" s="634"/>
      <c r="C56" s="611" t="s">
        <v>933</v>
      </c>
      <c r="D56" s="599"/>
      <c r="E56" s="599"/>
      <c r="F56" s="599"/>
      <c r="G56" s="599"/>
      <c r="H56" s="599"/>
      <c r="I56" s="599"/>
      <c r="J56" s="599"/>
      <c r="K56" s="599"/>
      <c r="L56" s="599"/>
      <c r="M56" s="599"/>
    </row>
    <row r="57" spans="1:13" s="681" customFormat="1" ht="13.5" customHeight="1">
      <c r="A57" s="610"/>
      <c r="B57" s="639"/>
      <c r="C57" s="611"/>
      <c r="D57" s="599"/>
      <c r="E57" s="599"/>
      <c r="F57" s="599"/>
      <c r="G57" s="599"/>
      <c r="H57" s="599"/>
      <c r="I57" s="599"/>
      <c r="J57" s="599"/>
      <c r="K57" s="599"/>
      <c r="L57" s="599"/>
      <c r="M57" s="599"/>
    </row>
    <row r="58" spans="1:13" s="681" customFormat="1" ht="13.5" customHeight="1">
      <c r="A58" s="622" t="s">
        <v>722</v>
      </c>
      <c r="B58" s="634" t="s">
        <v>932</v>
      </c>
      <c r="C58" s="605"/>
      <c r="D58" s="599"/>
      <c r="E58" s="599"/>
      <c r="F58" s="599"/>
      <c r="G58" s="599"/>
      <c r="H58" s="599"/>
      <c r="I58" s="599"/>
      <c r="J58" s="599"/>
      <c r="K58" s="599"/>
      <c r="L58" s="599"/>
      <c r="M58" s="599"/>
    </row>
    <row r="59" spans="1:13" s="681" customFormat="1" ht="13.5" customHeight="1">
      <c r="A59" s="622"/>
      <c r="B59" s="634" t="s">
        <v>931</v>
      </c>
      <c r="C59" s="611"/>
      <c r="D59" s="599"/>
      <c r="E59" s="599"/>
      <c r="F59" s="599"/>
      <c r="G59" s="599"/>
      <c r="H59" s="599"/>
      <c r="I59" s="599"/>
      <c r="J59" s="599"/>
      <c r="K59" s="599"/>
      <c r="L59" s="599"/>
      <c r="M59" s="599"/>
    </row>
    <row r="60" spans="1:13" s="681" customFormat="1" ht="13.5" customHeight="1">
      <c r="A60" s="622"/>
      <c r="B60" s="634" t="s">
        <v>930</v>
      </c>
      <c r="C60" s="611"/>
      <c r="D60" s="599"/>
      <c r="E60" s="599"/>
      <c r="F60" s="599"/>
      <c r="G60" s="599"/>
      <c r="H60" s="599"/>
      <c r="I60" s="599"/>
      <c r="J60" s="599"/>
      <c r="K60" s="599"/>
      <c r="L60" s="599"/>
      <c r="M60" s="599"/>
    </row>
    <row r="61" spans="1:13" s="681" customFormat="1" ht="13.5" customHeight="1">
      <c r="A61" s="622"/>
      <c r="B61" s="634" t="s">
        <v>929</v>
      </c>
      <c r="C61" s="611"/>
      <c r="D61" s="599"/>
      <c r="E61" s="599"/>
      <c r="F61" s="599"/>
      <c r="G61" s="599"/>
      <c r="H61" s="599"/>
      <c r="I61" s="599"/>
      <c r="J61" s="599"/>
      <c r="K61" s="599"/>
      <c r="L61" s="599"/>
      <c r="M61" s="599"/>
    </row>
    <row r="62" spans="1:13" s="681" customFormat="1" ht="13.5" customHeight="1">
      <c r="A62" s="622"/>
      <c r="B62" s="634" t="s">
        <v>928</v>
      </c>
      <c r="C62" s="611"/>
      <c r="D62" s="599"/>
      <c r="E62" s="599"/>
      <c r="F62" s="599"/>
      <c r="G62" s="599"/>
      <c r="H62" s="599"/>
      <c r="I62" s="599"/>
      <c r="J62" s="599"/>
      <c r="K62" s="599"/>
      <c r="L62" s="599"/>
      <c r="M62" s="599"/>
    </row>
    <row r="63" spans="1:13" s="681" customFormat="1" ht="13.5" customHeight="1">
      <c r="A63" s="622"/>
      <c r="B63" s="634" t="s">
        <v>927</v>
      </c>
      <c r="C63" s="611"/>
      <c r="D63" s="599"/>
      <c r="E63" s="599"/>
      <c r="F63" s="599"/>
      <c r="G63" s="599"/>
      <c r="H63" s="599"/>
      <c r="I63" s="599"/>
      <c r="J63" s="599"/>
      <c r="K63" s="599"/>
      <c r="L63" s="599"/>
      <c r="M63" s="599"/>
    </row>
    <row r="64" spans="1:13" s="681" customFormat="1" ht="13.5" customHeight="1">
      <c r="A64" s="622"/>
      <c r="B64" s="634" t="s">
        <v>923</v>
      </c>
      <c r="C64" s="611"/>
      <c r="D64" s="599"/>
      <c r="E64" s="599"/>
      <c r="F64" s="599"/>
      <c r="G64" s="599"/>
      <c r="H64" s="599"/>
      <c r="I64" s="599"/>
      <c r="J64" s="599"/>
      <c r="K64" s="599"/>
      <c r="L64" s="599"/>
      <c r="M64" s="599"/>
    </row>
    <row r="65" spans="1:13" s="681" customFormat="1" ht="13.5" customHeight="1">
      <c r="A65" s="622"/>
      <c r="B65" s="634" t="s">
        <v>926</v>
      </c>
      <c r="C65" s="611"/>
      <c r="D65" s="599"/>
      <c r="E65" s="599"/>
      <c r="F65" s="599"/>
      <c r="G65" s="599"/>
      <c r="H65" s="599"/>
      <c r="I65" s="599"/>
      <c r="J65" s="599"/>
      <c r="K65" s="599"/>
      <c r="L65" s="599"/>
      <c r="M65" s="599"/>
    </row>
    <row r="66" spans="1:13" s="681" customFormat="1" ht="13.5" customHeight="1">
      <c r="A66" s="622"/>
      <c r="B66" s="634" t="s">
        <v>925</v>
      </c>
      <c r="C66" s="611"/>
      <c r="D66" s="599"/>
      <c r="E66" s="599"/>
      <c r="F66" s="599"/>
      <c r="G66" s="599"/>
      <c r="H66" s="599"/>
      <c r="I66" s="599"/>
      <c r="J66" s="599"/>
      <c r="K66" s="599"/>
      <c r="L66" s="599"/>
      <c r="M66" s="599"/>
    </row>
    <row r="67" spans="1:13" s="681" customFormat="1" ht="13.5" customHeight="1">
      <c r="A67" s="622"/>
      <c r="B67" s="634" t="s">
        <v>924</v>
      </c>
      <c r="C67" s="611"/>
      <c r="D67" s="599"/>
      <c r="E67" s="599"/>
      <c r="F67" s="599"/>
      <c r="G67" s="599"/>
      <c r="H67" s="599"/>
      <c r="I67" s="599"/>
      <c r="J67" s="599"/>
      <c r="K67" s="599"/>
      <c r="L67" s="599"/>
      <c r="M67" s="599"/>
    </row>
    <row r="68" spans="1:13" s="681" customFormat="1" ht="13.5" customHeight="1">
      <c r="A68" s="622"/>
      <c r="B68" s="634" t="s">
        <v>923</v>
      </c>
      <c r="C68" s="611"/>
      <c r="D68" s="599"/>
      <c r="E68" s="599"/>
      <c r="F68" s="599"/>
      <c r="G68" s="599"/>
      <c r="H68" s="599"/>
      <c r="I68" s="599"/>
      <c r="J68" s="599"/>
      <c r="K68" s="599"/>
      <c r="L68" s="599"/>
      <c r="M68" s="599"/>
    </row>
    <row r="69" spans="1:13" s="681" customFormat="1" ht="13.5" customHeight="1">
      <c r="A69" s="622"/>
      <c r="B69" s="634" t="s">
        <v>922</v>
      </c>
      <c r="C69" s="611"/>
      <c r="D69" s="599"/>
      <c r="E69" s="599"/>
      <c r="F69" s="599"/>
      <c r="G69" s="599"/>
      <c r="H69" s="599"/>
      <c r="I69" s="599"/>
      <c r="J69" s="599"/>
      <c r="K69" s="599"/>
      <c r="L69" s="599"/>
      <c r="M69" s="599"/>
    </row>
    <row r="70" spans="1:13" s="681" customFormat="1" ht="13.5" customHeight="1">
      <c r="A70" s="622"/>
      <c r="B70" s="634"/>
      <c r="C70" s="611"/>
      <c r="D70" s="599"/>
      <c r="E70" s="599"/>
      <c r="F70" s="599"/>
      <c r="G70" s="599"/>
      <c r="H70" s="599"/>
      <c r="I70" s="599"/>
      <c r="J70" s="599"/>
      <c r="K70" s="599"/>
      <c r="L70" s="599"/>
      <c r="M70" s="599"/>
    </row>
    <row r="71" spans="1:13" s="681" customFormat="1" ht="13.5" customHeight="1">
      <c r="A71" s="623" t="s">
        <v>720</v>
      </c>
      <c r="B71" s="686" t="s">
        <v>921</v>
      </c>
      <c r="C71" s="605" t="s">
        <v>679</v>
      </c>
      <c r="D71" s="599"/>
      <c r="E71" s="599"/>
      <c r="F71" s="599"/>
      <c r="G71" s="599"/>
      <c r="H71" s="599"/>
      <c r="I71" s="599"/>
      <c r="J71" s="599"/>
      <c r="K71" s="599"/>
      <c r="L71" s="599"/>
      <c r="M71" s="599"/>
    </row>
    <row r="72" spans="1:13" s="681" customFormat="1" ht="13.5" customHeight="1">
      <c r="A72" s="622"/>
      <c r="B72" s="634" t="s">
        <v>920</v>
      </c>
      <c r="C72" s="611"/>
      <c r="D72" s="599"/>
      <c r="E72" s="599"/>
      <c r="F72" s="599"/>
      <c r="G72" s="599"/>
      <c r="H72" s="599"/>
      <c r="I72" s="599"/>
      <c r="J72" s="599"/>
      <c r="K72" s="599"/>
      <c r="L72" s="599"/>
      <c r="M72" s="599"/>
    </row>
    <row r="73" spans="1:13" s="681" customFormat="1" ht="13.5" customHeight="1">
      <c r="A73" s="622"/>
      <c r="B73" s="634" t="s">
        <v>919</v>
      </c>
      <c r="C73" s="611"/>
      <c r="D73" s="599"/>
      <c r="E73" s="599"/>
      <c r="F73" s="599"/>
      <c r="G73" s="599"/>
      <c r="H73" s="599"/>
      <c r="I73" s="599"/>
      <c r="J73" s="599"/>
      <c r="K73" s="599"/>
      <c r="L73" s="599"/>
      <c r="M73" s="599"/>
    </row>
    <row r="74" spans="1:13" s="681" customFormat="1" ht="13.5" customHeight="1">
      <c r="A74" s="610"/>
      <c r="B74" s="639"/>
      <c r="C74" s="608"/>
      <c r="D74" s="599"/>
      <c r="E74" s="599"/>
      <c r="F74" s="599"/>
      <c r="G74" s="599"/>
      <c r="H74" s="599"/>
      <c r="I74" s="599"/>
      <c r="J74" s="599"/>
      <c r="K74" s="599"/>
      <c r="L74" s="599"/>
      <c r="M74" s="599"/>
    </row>
    <row r="75" spans="1:13" s="681" customFormat="1" ht="13.5" customHeight="1">
      <c r="A75" s="607" t="s">
        <v>714</v>
      </c>
      <c r="B75" s="686" t="s">
        <v>918</v>
      </c>
      <c r="C75" s="605" t="s">
        <v>659</v>
      </c>
      <c r="D75" s="599"/>
      <c r="E75" s="599"/>
      <c r="F75" s="599"/>
      <c r="G75" s="599"/>
      <c r="H75" s="599"/>
      <c r="I75" s="599"/>
      <c r="J75" s="599"/>
      <c r="K75" s="599"/>
      <c r="L75" s="599"/>
      <c r="M75" s="599"/>
    </row>
    <row r="76" spans="1:13" s="681" customFormat="1" ht="13.5" customHeight="1">
      <c r="A76" s="622"/>
      <c r="B76" s="634" t="s">
        <v>917</v>
      </c>
      <c r="C76" s="611"/>
      <c r="D76" s="599"/>
      <c r="E76" s="599"/>
      <c r="F76" s="599"/>
      <c r="G76" s="599"/>
      <c r="H76" s="599"/>
      <c r="I76" s="599"/>
      <c r="J76" s="599"/>
      <c r="K76" s="599"/>
      <c r="L76" s="599"/>
      <c r="M76" s="599"/>
    </row>
    <row r="77" spans="1:13" s="681" customFormat="1" ht="13.5" customHeight="1">
      <c r="A77" s="622"/>
      <c r="B77" s="634" t="s">
        <v>916</v>
      </c>
      <c r="C77" s="611"/>
      <c r="D77" s="599"/>
      <c r="E77" s="599"/>
      <c r="F77" s="599"/>
      <c r="G77" s="599"/>
      <c r="H77" s="599"/>
      <c r="I77" s="599"/>
      <c r="J77" s="599"/>
      <c r="K77" s="599"/>
      <c r="L77" s="599"/>
      <c r="M77" s="599"/>
    </row>
    <row r="78" spans="1:13" s="681" customFormat="1" ht="13.5" customHeight="1">
      <c r="A78" s="622"/>
      <c r="B78" s="634" t="s">
        <v>915</v>
      </c>
      <c r="C78" s="611"/>
      <c r="D78" s="599"/>
      <c r="E78" s="599"/>
      <c r="F78" s="599"/>
      <c r="G78" s="599"/>
      <c r="H78" s="599"/>
      <c r="I78" s="599"/>
      <c r="J78" s="599"/>
      <c r="K78" s="599"/>
      <c r="L78" s="599"/>
      <c r="M78" s="599"/>
    </row>
    <row r="79" spans="1:13" s="681" customFormat="1" ht="13.5" customHeight="1">
      <c r="A79" s="622"/>
      <c r="B79" s="700" t="s">
        <v>914</v>
      </c>
      <c r="C79" s="611"/>
      <c r="D79" s="599"/>
      <c r="E79" s="599"/>
      <c r="F79" s="599"/>
      <c r="G79" s="599"/>
      <c r="H79" s="599"/>
      <c r="I79" s="599"/>
      <c r="J79" s="599"/>
      <c r="K79" s="599"/>
      <c r="L79" s="599"/>
      <c r="M79" s="599"/>
    </row>
    <row r="80" spans="1:13" s="681" customFormat="1" ht="13.5" customHeight="1">
      <c r="A80" s="622"/>
      <c r="B80" s="634" t="s">
        <v>913</v>
      </c>
      <c r="C80" s="611"/>
      <c r="D80" s="599"/>
      <c r="E80" s="599"/>
      <c r="F80" s="599"/>
      <c r="G80" s="599"/>
      <c r="H80" s="599"/>
      <c r="I80" s="599"/>
      <c r="J80" s="599"/>
      <c r="K80" s="599"/>
      <c r="L80" s="599"/>
      <c r="M80" s="599"/>
    </row>
    <row r="81" spans="1:13" s="681" customFormat="1" ht="13.5" customHeight="1">
      <c r="A81" s="622"/>
      <c r="B81" s="634" t="s">
        <v>912</v>
      </c>
      <c r="C81" s="611"/>
      <c r="D81" s="599"/>
      <c r="E81" s="599"/>
      <c r="F81" s="599"/>
      <c r="G81" s="599"/>
      <c r="H81" s="599"/>
      <c r="I81" s="599"/>
      <c r="J81" s="599"/>
      <c r="K81" s="599"/>
      <c r="L81" s="599"/>
      <c r="M81" s="599"/>
    </row>
    <row r="82" spans="1:13" s="681" customFormat="1" ht="13.5" customHeight="1">
      <c r="A82" s="622"/>
      <c r="B82" s="634" t="s">
        <v>911</v>
      </c>
      <c r="C82" s="611"/>
      <c r="D82" s="599"/>
      <c r="E82" s="599"/>
      <c r="F82" s="599"/>
      <c r="G82" s="599"/>
      <c r="H82" s="599"/>
      <c r="I82" s="599"/>
      <c r="J82" s="599"/>
      <c r="K82" s="599"/>
      <c r="L82" s="599"/>
      <c r="M82" s="599"/>
    </row>
    <row r="83" spans="1:13" s="681" customFormat="1" ht="13.5" customHeight="1">
      <c r="A83" s="622"/>
      <c r="B83" s="634" t="s">
        <v>910</v>
      </c>
      <c r="C83" s="611"/>
      <c r="D83" s="599"/>
      <c r="E83" s="599"/>
      <c r="F83" s="599"/>
      <c r="G83" s="599"/>
      <c r="H83" s="599"/>
      <c r="I83" s="599"/>
      <c r="J83" s="599"/>
      <c r="K83" s="599"/>
      <c r="L83" s="599"/>
      <c r="M83" s="599"/>
    </row>
    <row r="84" spans="1:13" s="681" customFormat="1" ht="13.5" customHeight="1">
      <c r="A84" s="622"/>
      <c r="B84" s="634" t="s">
        <v>909</v>
      </c>
      <c r="C84" s="611"/>
      <c r="D84" s="599"/>
      <c r="E84" s="599"/>
      <c r="F84" s="599"/>
      <c r="G84" s="599"/>
      <c r="H84" s="599"/>
      <c r="I84" s="599"/>
      <c r="J84" s="599"/>
      <c r="K84" s="599"/>
      <c r="L84" s="599"/>
      <c r="M84" s="599"/>
    </row>
    <row r="85" spans="1:13" s="681" customFormat="1" ht="13.5" customHeight="1">
      <c r="A85" s="622"/>
      <c r="B85" s="634" t="s">
        <v>908</v>
      </c>
      <c r="C85" s="611"/>
      <c r="D85" s="599"/>
      <c r="E85" s="599"/>
      <c r="F85" s="599"/>
      <c r="G85" s="599"/>
      <c r="H85" s="599"/>
      <c r="I85" s="599"/>
      <c r="J85" s="599"/>
      <c r="K85" s="599"/>
      <c r="L85" s="599"/>
      <c r="M85" s="599"/>
    </row>
    <row r="86" spans="1:13" s="681" customFormat="1" ht="13.5" customHeight="1">
      <c r="A86" s="622"/>
      <c r="B86" s="634" t="s">
        <v>907</v>
      </c>
      <c r="C86" s="611"/>
      <c r="D86" s="599"/>
      <c r="E86" s="599"/>
      <c r="F86" s="599"/>
      <c r="G86" s="599"/>
      <c r="H86" s="599"/>
      <c r="I86" s="599"/>
      <c r="J86" s="599"/>
      <c r="K86" s="599"/>
      <c r="L86" s="599"/>
      <c r="M86" s="599"/>
    </row>
    <row r="87" spans="1:13" s="681" customFormat="1" ht="13.5" customHeight="1">
      <c r="A87" s="622"/>
      <c r="B87" s="634" t="s">
        <v>906</v>
      </c>
      <c r="C87" s="611"/>
      <c r="D87" s="599"/>
      <c r="E87" s="599"/>
      <c r="F87" s="599"/>
      <c r="G87" s="599"/>
      <c r="H87" s="599"/>
      <c r="I87" s="599"/>
      <c r="J87" s="599"/>
      <c r="K87" s="599"/>
      <c r="L87" s="599"/>
      <c r="M87" s="599"/>
    </row>
    <row r="88" spans="1:13" s="681" customFormat="1" ht="13.5" customHeight="1">
      <c r="A88" s="622"/>
      <c r="B88" s="634" t="s">
        <v>905</v>
      </c>
      <c r="C88" s="611"/>
      <c r="D88" s="599"/>
      <c r="E88" s="599"/>
      <c r="F88" s="599"/>
      <c r="G88" s="599"/>
      <c r="H88" s="599"/>
      <c r="I88" s="599"/>
      <c r="J88" s="599"/>
      <c r="K88" s="599"/>
      <c r="L88" s="599"/>
      <c r="M88" s="599"/>
    </row>
    <row r="89" spans="1:13" s="681" customFormat="1" ht="13.5" customHeight="1">
      <c r="A89" s="620"/>
      <c r="B89" s="639"/>
      <c r="C89" s="608"/>
      <c r="D89" s="599"/>
      <c r="E89" s="599"/>
      <c r="F89" s="599"/>
      <c r="G89" s="599"/>
      <c r="H89" s="599"/>
      <c r="I89" s="599"/>
      <c r="J89" s="599"/>
      <c r="K89" s="599"/>
      <c r="L89" s="599"/>
      <c r="M89" s="599"/>
    </row>
    <row r="90" spans="1:13" s="696" customFormat="1" ht="13.5" customHeight="1">
      <c r="A90" s="699" t="s">
        <v>707</v>
      </c>
      <c r="B90" s="698" t="s">
        <v>904</v>
      </c>
      <c r="C90" s="605" t="s">
        <v>903</v>
      </c>
      <c r="D90" s="638"/>
      <c r="E90" s="638"/>
      <c r="F90" s="638"/>
      <c r="G90" s="638"/>
      <c r="H90" s="638"/>
      <c r="I90" s="638"/>
      <c r="J90" s="638"/>
      <c r="K90" s="638"/>
      <c r="L90" s="638"/>
      <c r="M90" s="638"/>
    </row>
    <row r="91" spans="1:13" s="696" customFormat="1" ht="13.5" customHeight="1">
      <c r="A91" s="697"/>
      <c r="B91" s="639"/>
      <c r="C91" s="608" t="s">
        <v>902</v>
      </c>
      <c r="D91" s="638"/>
      <c r="E91" s="638"/>
      <c r="F91" s="638"/>
      <c r="G91" s="638"/>
      <c r="H91" s="638"/>
      <c r="I91" s="638"/>
      <c r="J91" s="638"/>
      <c r="K91" s="638"/>
      <c r="L91" s="638"/>
      <c r="M91" s="638"/>
    </row>
    <row r="92" spans="1:13" s="681" customFormat="1" ht="13.5" customHeight="1">
      <c r="A92" s="607" t="s">
        <v>685</v>
      </c>
      <c r="B92" s="695" t="s">
        <v>890</v>
      </c>
      <c r="C92" s="605" t="s">
        <v>901</v>
      </c>
      <c r="D92" s="599"/>
      <c r="E92" s="599"/>
      <c r="F92" s="599"/>
      <c r="G92" s="599"/>
      <c r="H92" s="599"/>
      <c r="I92" s="599"/>
      <c r="J92" s="599"/>
      <c r="K92" s="599"/>
      <c r="L92" s="599"/>
      <c r="M92" s="599"/>
    </row>
    <row r="93" spans="1:13" s="681" customFormat="1" ht="13.5" customHeight="1">
      <c r="A93" s="621"/>
      <c r="B93" s="599" t="s">
        <v>900</v>
      </c>
      <c r="C93" s="611"/>
      <c r="D93" s="599"/>
      <c r="E93" s="599"/>
      <c r="F93" s="599"/>
      <c r="G93" s="599"/>
      <c r="H93" s="599"/>
      <c r="I93" s="599"/>
      <c r="J93" s="599"/>
      <c r="K93" s="599"/>
      <c r="L93" s="599"/>
      <c r="M93" s="599"/>
    </row>
    <row r="94" spans="1:13" s="681" customFormat="1" ht="13.5" customHeight="1">
      <c r="A94" s="621"/>
      <c r="B94" s="599" t="s">
        <v>899</v>
      </c>
      <c r="C94" s="611"/>
      <c r="D94" s="599"/>
      <c r="E94" s="599"/>
      <c r="F94" s="599"/>
      <c r="G94" s="599"/>
      <c r="H94" s="599"/>
      <c r="I94" s="599"/>
      <c r="J94" s="599"/>
      <c r="K94" s="599"/>
      <c r="L94" s="599"/>
      <c r="M94" s="599"/>
    </row>
    <row r="95" spans="1:13" s="681" customFormat="1" ht="13.5" customHeight="1">
      <c r="A95" s="610"/>
      <c r="B95" s="694"/>
      <c r="C95" s="608"/>
      <c r="D95" s="599"/>
      <c r="E95" s="599"/>
      <c r="F95" s="599"/>
      <c r="G95" s="599"/>
      <c r="H95" s="599"/>
      <c r="I95" s="599"/>
      <c r="J95" s="599"/>
      <c r="K95" s="599"/>
      <c r="L95" s="599"/>
      <c r="M95" s="599"/>
    </row>
    <row r="96" spans="1:13" s="681" customFormat="1" ht="13.5" customHeight="1">
      <c r="A96" s="622" t="s">
        <v>683</v>
      </c>
      <c r="B96" s="634" t="s">
        <v>898</v>
      </c>
      <c r="C96" s="611" t="s">
        <v>540</v>
      </c>
      <c r="D96" s="599"/>
      <c r="E96" s="599"/>
      <c r="F96" s="599"/>
      <c r="G96" s="599"/>
      <c r="H96" s="599"/>
      <c r="I96" s="599"/>
      <c r="J96" s="599"/>
      <c r="K96" s="599"/>
      <c r="L96" s="599"/>
      <c r="M96" s="599"/>
    </row>
    <row r="97" spans="1:13" s="681" customFormat="1" ht="13.5" customHeight="1">
      <c r="A97" s="622"/>
      <c r="B97" s="634" t="s">
        <v>897</v>
      </c>
      <c r="C97" s="611"/>
      <c r="D97" s="599"/>
      <c r="E97" s="599"/>
      <c r="F97" s="599"/>
      <c r="G97" s="599"/>
      <c r="H97" s="599"/>
      <c r="I97" s="599"/>
      <c r="J97" s="599"/>
      <c r="K97" s="599"/>
      <c r="L97" s="599"/>
      <c r="M97" s="599"/>
    </row>
    <row r="98" spans="1:13" s="681" customFormat="1" ht="13.5" customHeight="1">
      <c r="A98" s="610"/>
      <c r="B98" s="639"/>
      <c r="C98" s="608"/>
      <c r="D98" s="599"/>
      <c r="E98" s="599"/>
      <c r="F98" s="599"/>
      <c r="G98" s="599"/>
      <c r="H98" s="599"/>
      <c r="I98" s="599"/>
      <c r="J98" s="599"/>
      <c r="K98" s="599"/>
      <c r="L98" s="599"/>
      <c r="M98" s="599"/>
    </row>
    <row r="99" spans="1:13" s="681" customFormat="1" ht="13.5" customHeight="1">
      <c r="A99" s="623" t="s">
        <v>177</v>
      </c>
      <c r="B99" s="686"/>
      <c r="C99" s="605" t="s">
        <v>679</v>
      </c>
      <c r="D99" s="599"/>
      <c r="E99" s="599"/>
      <c r="F99" s="599"/>
      <c r="G99" s="599"/>
      <c r="H99" s="599"/>
      <c r="I99" s="599"/>
      <c r="J99" s="599"/>
      <c r="K99" s="599"/>
      <c r="L99" s="599"/>
      <c r="M99" s="599"/>
    </row>
    <row r="100" spans="1:13" s="681" customFormat="1" ht="13.5" customHeight="1">
      <c r="A100" s="620"/>
      <c r="B100" s="639"/>
      <c r="C100" s="608"/>
      <c r="D100" s="599"/>
      <c r="E100" s="599"/>
      <c r="F100" s="599"/>
      <c r="G100" s="599"/>
      <c r="H100" s="599"/>
      <c r="I100" s="599"/>
      <c r="J100" s="599"/>
      <c r="K100" s="599"/>
      <c r="L100" s="599"/>
      <c r="M100" s="599"/>
    </row>
    <row r="101" spans="1:13" s="681" customFormat="1" ht="13.5" customHeight="1">
      <c r="A101" s="623" t="s">
        <v>672</v>
      </c>
      <c r="B101" s="686"/>
      <c r="C101" s="611" t="s">
        <v>670</v>
      </c>
      <c r="D101" s="599"/>
      <c r="E101" s="599"/>
      <c r="F101" s="599"/>
      <c r="G101" s="599"/>
      <c r="H101" s="599"/>
      <c r="I101" s="599"/>
      <c r="J101" s="599"/>
      <c r="K101" s="599"/>
      <c r="L101" s="599"/>
      <c r="M101" s="599"/>
    </row>
    <row r="102" spans="1:13" s="681" customFormat="1" ht="13.5" customHeight="1">
      <c r="A102" s="620"/>
      <c r="B102" s="639"/>
      <c r="C102" s="608"/>
      <c r="D102" s="599"/>
      <c r="E102" s="599"/>
      <c r="F102" s="599"/>
      <c r="G102" s="599"/>
      <c r="H102" s="599"/>
      <c r="I102" s="599"/>
      <c r="J102" s="599"/>
      <c r="K102" s="599"/>
      <c r="L102" s="599"/>
      <c r="M102" s="599"/>
    </row>
    <row r="103" spans="1:13" s="681" customFormat="1" ht="13.5" customHeight="1">
      <c r="A103" s="623" t="s">
        <v>668</v>
      </c>
      <c r="B103" s="686" t="s">
        <v>896</v>
      </c>
      <c r="C103" s="605" t="s">
        <v>540</v>
      </c>
      <c r="D103" s="599"/>
      <c r="E103" s="599"/>
      <c r="F103" s="599"/>
      <c r="G103" s="599"/>
      <c r="H103" s="599"/>
      <c r="I103" s="599"/>
      <c r="J103" s="599"/>
      <c r="K103" s="599"/>
      <c r="L103" s="599"/>
      <c r="M103" s="599"/>
    </row>
    <row r="104" spans="1:13" s="681" customFormat="1" ht="13.5" customHeight="1">
      <c r="A104" s="622"/>
      <c r="B104" s="634" t="s">
        <v>895</v>
      </c>
      <c r="C104" s="611"/>
      <c r="D104" s="599"/>
      <c r="E104" s="599"/>
      <c r="F104" s="599"/>
      <c r="G104" s="599"/>
      <c r="H104" s="599"/>
      <c r="I104" s="599"/>
      <c r="J104" s="599"/>
      <c r="K104" s="599"/>
      <c r="L104" s="599"/>
      <c r="M104" s="599"/>
    </row>
    <row r="105" spans="1:13" s="681" customFormat="1" ht="13.5" customHeight="1">
      <c r="A105" s="622"/>
      <c r="B105" s="634" t="s">
        <v>894</v>
      </c>
      <c r="C105" s="611"/>
      <c r="D105" s="599"/>
      <c r="E105" s="599"/>
      <c r="F105" s="599"/>
      <c r="G105" s="599"/>
      <c r="H105" s="599"/>
      <c r="I105" s="599"/>
      <c r="J105" s="599"/>
      <c r="K105" s="599"/>
      <c r="L105" s="599"/>
      <c r="M105" s="599"/>
    </row>
    <row r="106" spans="1:13" s="681" customFormat="1" ht="13.5" customHeight="1">
      <c r="A106" s="622"/>
      <c r="B106" s="634" t="s">
        <v>893</v>
      </c>
      <c r="C106" s="611"/>
      <c r="D106" s="599"/>
      <c r="E106" s="599"/>
      <c r="F106" s="599"/>
      <c r="G106" s="599"/>
      <c r="H106" s="599"/>
      <c r="I106" s="599"/>
      <c r="J106" s="599"/>
      <c r="K106" s="599"/>
      <c r="L106" s="599"/>
      <c r="M106" s="599"/>
    </row>
    <row r="107" spans="1:13" s="681" customFormat="1" ht="13.5" customHeight="1">
      <c r="A107" s="622"/>
      <c r="B107" s="634" t="s">
        <v>892</v>
      </c>
      <c r="C107" s="611"/>
      <c r="D107" s="599"/>
      <c r="E107" s="599"/>
      <c r="F107" s="599"/>
      <c r="G107" s="599"/>
      <c r="H107" s="599"/>
      <c r="I107" s="599"/>
      <c r="J107" s="599"/>
      <c r="K107" s="599"/>
      <c r="L107" s="599"/>
      <c r="M107" s="599"/>
    </row>
    <row r="108" spans="1:13" s="681" customFormat="1" ht="13.5" customHeight="1">
      <c r="A108" s="622"/>
      <c r="B108" s="634" t="s">
        <v>891</v>
      </c>
      <c r="C108" s="611"/>
      <c r="D108" s="599"/>
      <c r="E108" s="599"/>
      <c r="F108" s="599"/>
      <c r="G108" s="599"/>
      <c r="H108" s="599"/>
      <c r="I108" s="599"/>
      <c r="J108" s="599"/>
      <c r="K108" s="599"/>
      <c r="L108" s="599"/>
      <c r="M108" s="599"/>
    </row>
    <row r="109" spans="1:13" s="681" customFormat="1" ht="13.5" customHeight="1">
      <c r="A109" s="622"/>
      <c r="B109" s="634"/>
      <c r="C109" s="611"/>
      <c r="D109" s="599"/>
      <c r="E109" s="599"/>
      <c r="F109" s="599"/>
      <c r="G109" s="599"/>
      <c r="H109" s="599"/>
      <c r="I109" s="599"/>
      <c r="J109" s="599"/>
      <c r="K109" s="599"/>
      <c r="L109" s="599"/>
      <c r="M109" s="599"/>
    </row>
    <row r="110" spans="1:13" s="681" customFormat="1" ht="13.5" customHeight="1">
      <c r="A110" s="623" t="s">
        <v>661</v>
      </c>
      <c r="B110" s="686" t="s">
        <v>890</v>
      </c>
      <c r="C110" s="605" t="s">
        <v>659</v>
      </c>
      <c r="D110" s="599"/>
      <c r="E110" s="599"/>
      <c r="F110" s="599"/>
      <c r="G110" s="599"/>
      <c r="H110" s="599"/>
      <c r="I110" s="599"/>
      <c r="J110" s="599"/>
      <c r="K110" s="599"/>
      <c r="L110" s="599"/>
      <c r="M110" s="599"/>
    </row>
    <row r="111" spans="1:13" s="681" customFormat="1" ht="13.5" customHeight="1">
      <c r="A111" s="622"/>
      <c r="B111" s="634" t="s">
        <v>889</v>
      </c>
      <c r="C111" s="611"/>
      <c r="D111" s="599"/>
      <c r="E111" s="599"/>
      <c r="F111" s="599"/>
      <c r="G111" s="599"/>
      <c r="H111" s="599"/>
      <c r="I111" s="599"/>
      <c r="J111" s="599"/>
      <c r="K111" s="599"/>
      <c r="L111" s="599"/>
      <c r="M111" s="599"/>
    </row>
    <row r="112" spans="1:13" s="681" customFormat="1" ht="13.5" customHeight="1">
      <c r="A112" s="620"/>
      <c r="B112" s="639"/>
      <c r="C112" s="608"/>
      <c r="D112" s="599"/>
      <c r="E112" s="599"/>
      <c r="F112" s="599"/>
      <c r="G112" s="599"/>
      <c r="H112" s="599"/>
      <c r="I112" s="599"/>
      <c r="J112" s="599"/>
      <c r="K112" s="599"/>
      <c r="L112" s="599"/>
      <c r="M112" s="599"/>
    </row>
    <row r="113" spans="1:13" s="681" customFormat="1" ht="13.5" customHeight="1">
      <c r="A113" s="623" t="s">
        <v>658</v>
      </c>
      <c r="B113" s="686" t="s">
        <v>888</v>
      </c>
      <c r="C113" s="605" t="s">
        <v>656</v>
      </c>
      <c r="D113" s="599"/>
      <c r="E113" s="599"/>
      <c r="F113" s="599"/>
      <c r="G113" s="599"/>
      <c r="H113" s="599"/>
      <c r="I113" s="599"/>
      <c r="J113" s="599"/>
      <c r="K113" s="599"/>
      <c r="L113" s="599"/>
      <c r="M113" s="599"/>
    </row>
    <row r="114" spans="1:13" s="681" customFormat="1" ht="13.5" customHeight="1">
      <c r="A114" s="620"/>
      <c r="B114" s="639"/>
      <c r="C114" s="608"/>
      <c r="D114" s="599"/>
      <c r="E114" s="599"/>
      <c r="F114" s="599"/>
      <c r="G114" s="599"/>
      <c r="H114" s="599"/>
      <c r="I114" s="599"/>
      <c r="J114" s="599"/>
      <c r="K114" s="599"/>
      <c r="L114" s="599"/>
      <c r="M114" s="599"/>
    </row>
    <row r="115" spans="1:13" s="681" customFormat="1" ht="13.5" customHeight="1">
      <c r="A115" s="623" t="s">
        <v>652</v>
      </c>
      <c r="B115" s="686" t="s">
        <v>887</v>
      </c>
      <c r="C115" s="605" t="s">
        <v>886</v>
      </c>
      <c r="D115" s="599"/>
      <c r="E115" s="599"/>
      <c r="F115" s="599"/>
      <c r="G115" s="599"/>
      <c r="H115" s="599"/>
      <c r="I115" s="599"/>
      <c r="J115" s="599"/>
      <c r="K115" s="599"/>
      <c r="L115" s="599"/>
      <c r="M115" s="599"/>
    </row>
    <row r="116" spans="1:13" s="681" customFormat="1" ht="13.5" customHeight="1">
      <c r="A116" s="620"/>
      <c r="B116" s="639"/>
      <c r="C116" s="608"/>
      <c r="D116" s="599"/>
      <c r="E116" s="599"/>
      <c r="F116" s="599"/>
      <c r="G116" s="599"/>
      <c r="H116" s="599"/>
      <c r="I116" s="599"/>
      <c r="J116" s="599"/>
      <c r="K116" s="599"/>
      <c r="L116" s="599"/>
      <c r="M116" s="599"/>
    </row>
    <row r="117" spans="1:13" s="681" customFormat="1" ht="13.5" customHeight="1">
      <c r="A117" s="623" t="s">
        <v>645</v>
      </c>
      <c r="B117" s="686" t="s">
        <v>884</v>
      </c>
      <c r="C117" s="605" t="s">
        <v>885</v>
      </c>
      <c r="D117" s="599"/>
      <c r="E117" s="599"/>
      <c r="F117" s="599"/>
      <c r="G117" s="599"/>
      <c r="H117" s="599"/>
      <c r="I117" s="599"/>
      <c r="J117" s="599"/>
      <c r="K117" s="599"/>
      <c r="L117" s="599"/>
      <c r="M117" s="599"/>
    </row>
    <row r="118" spans="1:13" s="681" customFormat="1" ht="13.5" customHeight="1">
      <c r="A118" s="622"/>
      <c r="B118" s="634"/>
      <c r="C118" s="611"/>
      <c r="D118" s="599"/>
      <c r="E118" s="599"/>
      <c r="F118" s="599"/>
      <c r="G118" s="599"/>
      <c r="H118" s="599"/>
      <c r="I118" s="599"/>
      <c r="J118" s="599"/>
      <c r="K118" s="599"/>
      <c r="L118" s="599"/>
      <c r="M118" s="599"/>
    </row>
    <row r="119" spans="1:13" s="681" customFormat="1" ht="13.5" customHeight="1">
      <c r="A119" s="623" t="s">
        <v>632</v>
      </c>
      <c r="B119" s="686" t="s">
        <v>884</v>
      </c>
      <c r="C119" s="605" t="s">
        <v>883</v>
      </c>
      <c r="D119" s="599"/>
      <c r="E119" s="599"/>
      <c r="F119" s="599"/>
      <c r="G119" s="599"/>
      <c r="H119" s="599"/>
      <c r="I119" s="599"/>
      <c r="J119" s="599"/>
      <c r="K119" s="599"/>
      <c r="L119" s="599"/>
      <c r="M119" s="599"/>
    </row>
    <row r="120" spans="1:13" s="681" customFormat="1" ht="13.5" customHeight="1">
      <c r="A120" s="622"/>
      <c r="B120" s="634"/>
      <c r="C120" s="611"/>
      <c r="D120" s="599"/>
      <c r="E120" s="599"/>
      <c r="F120" s="599"/>
      <c r="G120" s="599"/>
      <c r="H120" s="599"/>
      <c r="I120" s="599"/>
      <c r="J120" s="599"/>
      <c r="K120" s="599"/>
      <c r="L120" s="599"/>
      <c r="M120" s="599"/>
    </row>
    <row r="121" spans="1:13" s="681" customFormat="1" ht="13.5" customHeight="1">
      <c r="A121" s="607" t="s">
        <v>615</v>
      </c>
      <c r="B121" s="686" t="s">
        <v>882</v>
      </c>
      <c r="C121" s="605"/>
      <c r="D121" s="599"/>
      <c r="E121" s="599"/>
      <c r="F121" s="599"/>
      <c r="G121" s="599"/>
      <c r="H121" s="599"/>
      <c r="I121" s="599"/>
      <c r="J121" s="599"/>
      <c r="K121" s="599"/>
      <c r="L121" s="599"/>
      <c r="M121" s="599"/>
    </row>
    <row r="122" spans="1:13" s="681" customFormat="1" ht="13.5" customHeight="1">
      <c r="A122" s="622"/>
      <c r="B122" s="634" t="s">
        <v>881</v>
      </c>
      <c r="C122" s="611"/>
      <c r="D122" s="599"/>
      <c r="E122" s="599"/>
      <c r="F122" s="599"/>
      <c r="G122" s="599"/>
      <c r="H122" s="599"/>
      <c r="I122" s="599"/>
      <c r="J122" s="599"/>
      <c r="K122" s="599"/>
      <c r="L122" s="599"/>
      <c r="M122" s="599"/>
    </row>
    <row r="123" spans="1:13" s="681" customFormat="1" ht="13.5" customHeight="1">
      <c r="A123" s="620"/>
      <c r="B123" s="639"/>
      <c r="C123" s="608"/>
      <c r="D123" s="599"/>
      <c r="E123" s="599"/>
      <c r="F123" s="599"/>
      <c r="G123" s="599"/>
      <c r="H123" s="599"/>
      <c r="I123" s="599"/>
      <c r="J123" s="599"/>
      <c r="K123" s="599"/>
      <c r="L123" s="599"/>
      <c r="M123" s="599"/>
    </row>
    <row r="124" spans="1:13" s="681" customFormat="1" ht="13.5" customHeight="1">
      <c r="A124" s="623" t="s">
        <v>609</v>
      </c>
      <c r="B124" s="686" t="s">
        <v>878</v>
      </c>
      <c r="C124" s="605" t="s">
        <v>880</v>
      </c>
      <c r="D124" s="599"/>
      <c r="E124" s="599"/>
      <c r="F124" s="599"/>
      <c r="G124" s="599"/>
      <c r="H124" s="599"/>
      <c r="I124" s="599"/>
      <c r="J124" s="599"/>
      <c r="K124" s="599"/>
      <c r="L124" s="599"/>
      <c r="M124" s="599"/>
    </row>
    <row r="125" spans="1:13" s="681" customFormat="1" ht="13.5" customHeight="1">
      <c r="A125" s="620"/>
      <c r="B125" s="639"/>
      <c r="C125" s="608"/>
      <c r="D125" s="599"/>
      <c r="E125" s="599"/>
      <c r="F125" s="599"/>
      <c r="G125" s="599"/>
      <c r="H125" s="599"/>
      <c r="I125" s="599"/>
      <c r="J125" s="599"/>
      <c r="K125" s="599"/>
      <c r="L125" s="599"/>
      <c r="M125" s="599"/>
    </row>
    <row r="126" spans="1:13" s="681" customFormat="1" ht="13.5" customHeight="1">
      <c r="A126" s="622" t="s">
        <v>598</v>
      </c>
      <c r="B126" s="634" t="s">
        <v>879</v>
      </c>
      <c r="C126" s="611" t="s">
        <v>540</v>
      </c>
      <c r="D126" s="599"/>
      <c r="E126" s="599"/>
      <c r="F126" s="599"/>
      <c r="G126" s="599"/>
      <c r="H126" s="599"/>
      <c r="I126" s="599"/>
      <c r="J126" s="599"/>
      <c r="K126" s="599"/>
      <c r="L126" s="599"/>
      <c r="M126" s="599"/>
    </row>
    <row r="127" spans="1:13" s="681" customFormat="1" ht="13.5" customHeight="1">
      <c r="A127" s="620"/>
      <c r="B127" s="639"/>
      <c r="C127" s="608"/>
      <c r="D127" s="599"/>
      <c r="E127" s="599"/>
      <c r="F127" s="599"/>
      <c r="G127" s="599"/>
      <c r="H127" s="599"/>
      <c r="I127" s="599"/>
      <c r="J127" s="599"/>
      <c r="K127" s="599"/>
      <c r="L127" s="599"/>
      <c r="M127" s="599"/>
    </row>
    <row r="128" spans="1:13" s="681" customFormat="1" ht="13.5" customHeight="1">
      <c r="A128" s="623" t="s">
        <v>595</v>
      </c>
      <c r="B128" s="686" t="s">
        <v>878</v>
      </c>
      <c r="C128" s="605" t="s">
        <v>877</v>
      </c>
      <c r="D128" s="599"/>
      <c r="E128" s="599"/>
      <c r="F128" s="599"/>
      <c r="G128" s="599"/>
      <c r="H128" s="599"/>
      <c r="I128" s="599"/>
      <c r="J128" s="599"/>
      <c r="K128" s="599"/>
      <c r="L128" s="599"/>
      <c r="M128" s="599"/>
    </row>
    <row r="129" spans="1:13" s="681" customFormat="1" ht="13.5" customHeight="1">
      <c r="A129" s="620"/>
      <c r="B129" s="639"/>
      <c r="C129" s="630" t="s">
        <v>876</v>
      </c>
      <c r="E129" s="599"/>
      <c r="F129" s="599"/>
      <c r="G129" s="599"/>
      <c r="H129" s="599"/>
      <c r="I129" s="599"/>
      <c r="J129" s="599"/>
      <c r="K129" s="599"/>
      <c r="L129" s="599"/>
      <c r="M129" s="599"/>
    </row>
    <row r="130" spans="1:13" s="681" customFormat="1" ht="13.5" customHeight="1">
      <c r="A130" s="623" t="s">
        <v>590</v>
      </c>
      <c r="B130" s="686" t="s">
        <v>875</v>
      </c>
      <c r="C130" s="630"/>
      <c r="D130" s="599"/>
      <c r="E130" s="599"/>
      <c r="F130" s="599"/>
      <c r="G130" s="599"/>
      <c r="H130" s="599"/>
      <c r="I130" s="599"/>
      <c r="J130" s="599"/>
      <c r="K130" s="599"/>
      <c r="L130" s="599"/>
      <c r="M130" s="599"/>
    </row>
    <row r="131" spans="1:13" s="681" customFormat="1" ht="13.5" customHeight="1">
      <c r="A131" s="620"/>
      <c r="B131" s="639"/>
      <c r="C131" s="693"/>
      <c r="D131" s="692"/>
      <c r="E131" s="599"/>
      <c r="F131" s="599"/>
      <c r="G131" s="599"/>
      <c r="H131" s="599"/>
      <c r="I131" s="599"/>
      <c r="J131" s="599"/>
      <c r="K131" s="599"/>
      <c r="L131" s="599"/>
      <c r="M131" s="599"/>
    </row>
    <row r="132" spans="1:13" s="681" customFormat="1" ht="13.5" customHeight="1">
      <c r="A132" s="623" t="s">
        <v>582</v>
      </c>
      <c r="B132" s="686" t="s">
        <v>874</v>
      </c>
      <c r="C132" s="605" t="s">
        <v>873</v>
      </c>
      <c r="D132" s="599"/>
      <c r="E132" s="599"/>
      <c r="F132" s="599"/>
      <c r="G132" s="599"/>
      <c r="H132" s="599"/>
      <c r="I132" s="599"/>
      <c r="J132" s="599"/>
      <c r="K132" s="599"/>
      <c r="L132" s="599"/>
      <c r="M132" s="599"/>
    </row>
    <row r="133" spans="1:13" s="681" customFormat="1" ht="13.5" customHeight="1">
      <c r="A133" s="620"/>
      <c r="B133" s="639"/>
      <c r="C133" s="608"/>
      <c r="D133" s="599"/>
      <c r="E133" s="599"/>
      <c r="F133" s="599"/>
      <c r="G133" s="599"/>
      <c r="H133" s="599"/>
      <c r="I133" s="599"/>
      <c r="J133" s="599"/>
      <c r="K133" s="599"/>
      <c r="L133" s="599"/>
      <c r="M133" s="599"/>
    </row>
    <row r="134" spans="1:13" s="681" customFormat="1" ht="13.5" customHeight="1">
      <c r="A134" s="623" t="s">
        <v>577</v>
      </c>
      <c r="B134" s="686" t="s">
        <v>872</v>
      </c>
      <c r="C134" s="605" t="s">
        <v>871</v>
      </c>
      <c r="D134" s="599"/>
      <c r="E134" s="599"/>
      <c r="F134" s="599"/>
      <c r="G134" s="599"/>
      <c r="H134" s="599"/>
      <c r="I134" s="599"/>
      <c r="J134" s="599"/>
      <c r="K134" s="599"/>
      <c r="L134" s="599"/>
      <c r="M134" s="599"/>
    </row>
    <row r="135" spans="1:13" s="681" customFormat="1" ht="13.5" customHeight="1">
      <c r="A135" s="620"/>
      <c r="B135" s="639"/>
      <c r="C135" s="608"/>
      <c r="D135" s="599"/>
      <c r="E135" s="599"/>
      <c r="F135" s="599"/>
      <c r="G135" s="599"/>
      <c r="H135" s="599"/>
      <c r="I135" s="599"/>
      <c r="J135" s="599"/>
      <c r="K135" s="599"/>
      <c r="L135" s="599"/>
      <c r="M135" s="599"/>
    </row>
    <row r="136" spans="1:13" s="681" customFormat="1" ht="13.5" customHeight="1">
      <c r="A136" s="623" t="s">
        <v>566</v>
      </c>
      <c r="B136" s="686" t="s">
        <v>870</v>
      </c>
      <c r="C136" s="605" t="s">
        <v>869</v>
      </c>
      <c r="D136" s="599"/>
      <c r="E136" s="599"/>
      <c r="F136" s="599"/>
      <c r="G136" s="599"/>
      <c r="H136" s="599"/>
      <c r="I136" s="599"/>
      <c r="J136" s="599"/>
      <c r="K136" s="599"/>
      <c r="L136" s="599"/>
      <c r="M136" s="599"/>
    </row>
    <row r="137" spans="1:13" s="681" customFormat="1" ht="13.5" customHeight="1">
      <c r="A137" s="622"/>
      <c r="B137" s="634" t="s">
        <v>868</v>
      </c>
      <c r="C137" s="611"/>
      <c r="D137" s="599"/>
      <c r="E137" s="599"/>
      <c r="F137" s="599"/>
      <c r="G137" s="599"/>
      <c r="H137" s="599"/>
      <c r="I137" s="599"/>
      <c r="J137" s="599"/>
      <c r="K137" s="599"/>
      <c r="L137" s="599"/>
      <c r="M137" s="599"/>
    </row>
    <row r="138" spans="1:13" s="681" customFormat="1" ht="13.5" customHeight="1">
      <c r="A138" s="622"/>
      <c r="B138" s="634" t="s">
        <v>867</v>
      </c>
      <c r="C138" s="611"/>
      <c r="D138" s="599"/>
      <c r="E138" s="599"/>
      <c r="F138" s="599"/>
      <c r="G138" s="599"/>
      <c r="H138" s="599"/>
      <c r="I138" s="599"/>
      <c r="J138" s="599"/>
      <c r="K138" s="599"/>
      <c r="L138" s="599"/>
      <c r="M138" s="599"/>
    </row>
    <row r="139" spans="1:13" s="681" customFormat="1" ht="13.5" customHeight="1">
      <c r="A139" s="622"/>
      <c r="B139" s="634" t="s">
        <v>866</v>
      </c>
      <c r="C139" s="611"/>
      <c r="D139" s="599"/>
      <c r="E139" s="599"/>
      <c r="F139" s="599"/>
      <c r="G139" s="599"/>
      <c r="H139" s="599"/>
      <c r="I139" s="599"/>
      <c r="J139" s="599"/>
      <c r="K139" s="599"/>
      <c r="L139" s="599"/>
      <c r="M139" s="599"/>
    </row>
    <row r="140" spans="1:13" s="681" customFormat="1" ht="13.5" customHeight="1">
      <c r="A140" s="622"/>
      <c r="B140" s="634" t="s">
        <v>865</v>
      </c>
      <c r="C140" s="611"/>
      <c r="D140" s="599"/>
      <c r="E140" s="599"/>
      <c r="F140" s="599"/>
      <c r="G140" s="599"/>
      <c r="H140" s="599"/>
      <c r="I140" s="599"/>
      <c r="J140" s="599"/>
      <c r="K140" s="599"/>
      <c r="L140" s="599"/>
      <c r="M140" s="599"/>
    </row>
    <row r="141" spans="1:13" s="681" customFormat="1" ht="13.5" customHeight="1">
      <c r="A141" s="622"/>
      <c r="B141" s="634" t="s">
        <v>864</v>
      </c>
      <c r="C141" s="611"/>
      <c r="D141" s="599"/>
      <c r="E141" s="599"/>
      <c r="F141" s="599"/>
      <c r="G141" s="599"/>
      <c r="H141" s="599"/>
      <c r="I141" s="599"/>
      <c r="J141" s="599"/>
      <c r="K141" s="599"/>
      <c r="L141" s="599"/>
      <c r="M141" s="599"/>
    </row>
    <row r="142" spans="1:13" s="681" customFormat="1" ht="13.5" customHeight="1">
      <c r="A142" s="622"/>
      <c r="B142" s="634" t="s">
        <v>863</v>
      </c>
      <c r="C142" s="611"/>
      <c r="D142" s="599"/>
      <c r="E142" s="599"/>
      <c r="F142" s="599"/>
      <c r="G142" s="599"/>
      <c r="H142" s="599"/>
      <c r="I142" s="599"/>
      <c r="J142" s="599"/>
      <c r="K142" s="599"/>
      <c r="L142" s="599"/>
      <c r="M142" s="599"/>
    </row>
    <row r="143" spans="1:13" s="681" customFormat="1" ht="13.5" customHeight="1">
      <c r="A143" s="621"/>
      <c r="B143" s="634" t="s">
        <v>862</v>
      </c>
      <c r="C143" s="611" t="s">
        <v>567</v>
      </c>
      <c r="D143" s="599"/>
      <c r="E143" s="599"/>
      <c r="F143" s="599"/>
      <c r="G143" s="599"/>
      <c r="H143" s="599"/>
      <c r="I143" s="599"/>
      <c r="J143" s="599"/>
      <c r="K143" s="599"/>
      <c r="L143" s="599"/>
      <c r="M143" s="599"/>
    </row>
    <row r="144" spans="1:13" s="681" customFormat="1" ht="13.5" customHeight="1">
      <c r="A144" s="622"/>
      <c r="B144" s="634"/>
      <c r="C144" s="611"/>
      <c r="D144" s="599"/>
      <c r="E144" s="599"/>
      <c r="F144" s="599"/>
      <c r="G144" s="599"/>
      <c r="H144" s="599"/>
      <c r="I144" s="599"/>
      <c r="J144" s="599"/>
      <c r="K144" s="599"/>
      <c r="L144" s="599"/>
      <c r="M144" s="599"/>
    </row>
    <row r="145" spans="1:13" s="681" customFormat="1" ht="13.5" customHeight="1">
      <c r="A145" s="623" t="s">
        <v>559</v>
      </c>
      <c r="B145" s="686" t="s">
        <v>596</v>
      </c>
      <c r="C145" s="605" t="s">
        <v>596</v>
      </c>
      <c r="D145" s="599"/>
      <c r="E145" s="599"/>
      <c r="F145" s="599"/>
      <c r="G145" s="599"/>
      <c r="H145" s="599"/>
      <c r="I145" s="599"/>
      <c r="J145" s="599"/>
      <c r="K145" s="599"/>
      <c r="L145" s="599"/>
      <c r="M145" s="599"/>
    </row>
    <row r="146" spans="1:13" s="681" customFormat="1" ht="13.5" customHeight="1">
      <c r="A146" s="622"/>
      <c r="B146" s="634" t="s">
        <v>861</v>
      </c>
      <c r="C146" s="611" t="s">
        <v>861</v>
      </c>
      <c r="D146" s="599"/>
      <c r="E146" s="599"/>
      <c r="F146" s="599"/>
      <c r="G146" s="599"/>
      <c r="H146" s="599"/>
      <c r="I146" s="599"/>
      <c r="J146" s="599"/>
      <c r="K146" s="599"/>
      <c r="L146" s="599"/>
      <c r="M146" s="599"/>
    </row>
    <row r="147" spans="1:13" s="681" customFormat="1" ht="13.5" customHeight="1">
      <c r="A147" s="620"/>
      <c r="B147" s="639"/>
      <c r="C147" s="608"/>
      <c r="D147" s="599"/>
      <c r="E147" s="599"/>
      <c r="F147" s="599"/>
      <c r="G147" s="599"/>
      <c r="H147" s="599"/>
      <c r="I147" s="599"/>
      <c r="J147" s="599"/>
      <c r="K147" s="599"/>
      <c r="L147" s="599"/>
      <c r="M147" s="599"/>
    </row>
    <row r="148" spans="1:13" s="681" customFormat="1" ht="13.5" customHeight="1">
      <c r="A148" s="623" t="s">
        <v>552</v>
      </c>
      <c r="B148" s="686" t="s">
        <v>860</v>
      </c>
      <c r="C148" s="605"/>
      <c r="D148" s="599"/>
      <c r="E148" s="599"/>
      <c r="F148" s="599"/>
      <c r="G148" s="599"/>
      <c r="H148" s="599"/>
      <c r="I148" s="599"/>
      <c r="J148" s="599"/>
      <c r="K148" s="599"/>
      <c r="L148" s="599"/>
      <c r="M148" s="599"/>
    </row>
    <row r="149" spans="1:13" s="681" customFormat="1" ht="13.5" customHeight="1">
      <c r="A149" s="622"/>
      <c r="B149" s="634" t="s">
        <v>858</v>
      </c>
      <c r="C149" s="611"/>
      <c r="D149" s="599"/>
      <c r="E149" s="599"/>
      <c r="F149" s="599"/>
      <c r="G149" s="599"/>
      <c r="H149" s="599"/>
      <c r="I149" s="599"/>
      <c r="J149" s="599"/>
      <c r="K149" s="599"/>
      <c r="L149" s="599"/>
      <c r="M149" s="599"/>
    </row>
    <row r="150" spans="1:13" s="681" customFormat="1" ht="13.5" customHeight="1">
      <c r="A150" s="620"/>
      <c r="B150" s="639"/>
      <c r="C150" s="608"/>
      <c r="D150" s="599"/>
      <c r="E150" s="599"/>
      <c r="F150" s="599"/>
      <c r="G150" s="599"/>
      <c r="H150" s="599"/>
      <c r="I150" s="599"/>
      <c r="J150" s="599"/>
      <c r="K150" s="599"/>
      <c r="L150" s="599"/>
      <c r="M150" s="599"/>
    </row>
    <row r="151" spans="1:13" s="681" customFormat="1" ht="13.5" customHeight="1">
      <c r="A151" s="622" t="s">
        <v>551</v>
      </c>
      <c r="B151" s="634" t="s">
        <v>860</v>
      </c>
      <c r="C151" s="611"/>
      <c r="D151" s="599"/>
      <c r="E151" s="599"/>
      <c r="F151" s="599"/>
      <c r="G151" s="599"/>
      <c r="H151" s="599"/>
      <c r="I151" s="599"/>
      <c r="J151" s="599"/>
      <c r="K151" s="599"/>
      <c r="L151" s="599"/>
      <c r="M151" s="599"/>
    </row>
    <row r="152" spans="1:13" s="681" customFormat="1" ht="13.5" customHeight="1">
      <c r="A152" s="620"/>
      <c r="B152" s="639"/>
      <c r="C152" s="608"/>
      <c r="D152" s="599"/>
      <c r="E152" s="599"/>
      <c r="F152" s="599"/>
      <c r="G152" s="599"/>
      <c r="H152" s="599"/>
      <c r="I152" s="599"/>
      <c r="J152" s="599"/>
      <c r="K152" s="599"/>
      <c r="L152" s="599"/>
      <c r="M152" s="599"/>
    </row>
    <row r="153" spans="1:13" s="681" customFormat="1" ht="13.5" customHeight="1">
      <c r="A153" s="623" t="s">
        <v>549</v>
      </c>
      <c r="B153" s="686" t="s">
        <v>859</v>
      </c>
      <c r="C153" s="605"/>
      <c r="D153" s="599"/>
      <c r="E153" s="599"/>
      <c r="F153" s="599"/>
      <c r="G153" s="599"/>
      <c r="H153" s="599"/>
      <c r="I153" s="599"/>
      <c r="J153" s="599"/>
      <c r="K153" s="599"/>
      <c r="L153" s="599"/>
      <c r="M153" s="599"/>
    </row>
    <row r="154" spans="1:13" s="681" customFormat="1" ht="13.5" customHeight="1">
      <c r="A154" s="622"/>
      <c r="B154" s="634" t="s">
        <v>858</v>
      </c>
      <c r="C154" s="611"/>
      <c r="D154" s="599"/>
      <c r="E154" s="599"/>
      <c r="F154" s="599"/>
      <c r="G154" s="599"/>
      <c r="H154" s="599"/>
      <c r="I154" s="599"/>
      <c r="J154" s="599"/>
      <c r="K154" s="599"/>
      <c r="L154" s="599"/>
      <c r="M154" s="599"/>
    </row>
    <row r="155" spans="1:13" s="681" customFormat="1" ht="13.5" customHeight="1" thickBot="1">
      <c r="A155" s="657"/>
      <c r="B155" s="691"/>
      <c r="C155" s="602"/>
      <c r="D155" s="599"/>
      <c r="E155" s="599"/>
      <c r="F155" s="599"/>
      <c r="G155" s="599"/>
      <c r="H155" s="599"/>
      <c r="I155" s="599"/>
      <c r="J155" s="599"/>
      <c r="K155" s="599"/>
      <c r="L155" s="599"/>
      <c r="M155" s="599"/>
    </row>
    <row r="156" spans="1:13" s="681" customFormat="1" ht="13.5" customHeight="1">
      <c r="A156" s="690" t="s">
        <v>545</v>
      </c>
      <c r="B156" s="689"/>
      <c r="C156" s="688" t="s">
        <v>544</v>
      </c>
      <c r="D156" s="599"/>
      <c r="E156" s="599"/>
      <c r="F156" s="599"/>
      <c r="G156" s="599"/>
      <c r="H156" s="599"/>
      <c r="I156" s="599"/>
      <c r="J156" s="599"/>
      <c r="K156" s="599"/>
      <c r="L156" s="599"/>
      <c r="M156" s="599"/>
    </row>
    <row r="157" spans="1:13" s="681" customFormat="1" ht="13.5" customHeight="1">
      <c r="A157" s="613" t="s">
        <v>543</v>
      </c>
      <c r="B157" s="634"/>
      <c r="C157" s="611"/>
      <c r="D157" s="599"/>
      <c r="E157" s="599"/>
      <c r="F157" s="599"/>
      <c r="G157" s="599"/>
      <c r="H157" s="599"/>
      <c r="I157" s="599"/>
      <c r="J157" s="599"/>
      <c r="K157" s="599"/>
      <c r="L157" s="599"/>
      <c r="M157" s="599"/>
    </row>
    <row r="158" spans="1:13" s="681" customFormat="1" ht="13.5" customHeight="1">
      <c r="A158" s="614" t="s">
        <v>542</v>
      </c>
      <c r="B158" s="686" t="s">
        <v>857</v>
      </c>
      <c r="C158" s="605" t="s">
        <v>540</v>
      </c>
      <c r="D158" s="599"/>
      <c r="E158" s="599"/>
      <c r="F158" s="599"/>
      <c r="G158" s="599"/>
      <c r="H158" s="599"/>
      <c r="I158" s="599"/>
      <c r="J158" s="599"/>
      <c r="K158" s="599"/>
      <c r="L158" s="599"/>
      <c r="M158" s="599"/>
    </row>
    <row r="159" spans="1:13" s="681" customFormat="1" ht="13.5" customHeight="1">
      <c r="A159" s="616" t="s">
        <v>856</v>
      </c>
      <c r="B159" s="634" t="s">
        <v>855</v>
      </c>
      <c r="C159" s="611"/>
      <c r="D159" s="599"/>
      <c r="E159" s="599"/>
      <c r="F159" s="599"/>
      <c r="G159" s="599"/>
      <c r="H159" s="599"/>
      <c r="I159" s="599"/>
      <c r="J159" s="599"/>
      <c r="K159" s="599"/>
      <c r="L159" s="599"/>
      <c r="M159" s="599"/>
    </row>
    <row r="160" spans="1:13" s="681" customFormat="1" ht="13.5" customHeight="1">
      <c r="A160" s="613"/>
      <c r="B160" s="634" t="s">
        <v>541</v>
      </c>
      <c r="C160" s="611"/>
      <c r="D160" s="599"/>
      <c r="E160" s="599"/>
      <c r="F160" s="599"/>
      <c r="G160" s="599"/>
      <c r="H160" s="599"/>
      <c r="I160" s="599"/>
      <c r="J160" s="599"/>
      <c r="K160" s="599"/>
      <c r="L160" s="599"/>
      <c r="M160" s="599"/>
    </row>
    <row r="161" spans="1:13" s="681" customFormat="1" ht="13.5" customHeight="1">
      <c r="A161" s="613"/>
      <c r="B161" s="634" t="s">
        <v>854</v>
      </c>
      <c r="C161" s="611"/>
      <c r="D161" s="599"/>
      <c r="E161" s="599"/>
      <c r="F161" s="599"/>
      <c r="G161" s="599"/>
      <c r="H161" s="599"/>
      <c r="I161" s="599"/>
      <c r="J161" s="599"/>
      <c r="K161" s="599"/>
      <c r="L161" s="599"/>
      <c r="M161" s="599"/>
    </row>
    <row r="162" spans="1:13" s="681" customFormat="1" ht="13.5" customHeight="1">
      <c r="A162" s="613"/>
      <c r="B162" s="634" t="s">
        <v>537</v>
      </c>
      <c r="C162" s="611"/>
      <c r="D162" s="599"/>
      <c r="E162" s="599"/>
      <c r="F162" s="599"/>
      <c r="G162" s="599"/>
      <c r="H162" s="599"/>
      <c r="I162" s="599"/>
      <c r="J162" s="599"/>
      <c r="K162" s="599"/>
      <c r="L162" s="599"/>
      <c r="M162" s="599"/>
    </row>
    <row r="163" spans="1:13" s="681" customFormat="1" ht="13.5" customHeight="1">
      <c r="A163" s="613"/>
      <c r="B163" s="634" t="s">
        <v>853</v>
      </c>
      <c r="C163" s="611"/>
      <c r="D163" s="599"/>
      <c r="E163" s="599"/>
      <c r="F163" s="599"/>
      <c r="G163" s="599"/>
      <c r="H163" s="599"/>
      <c r="I163" s="599"/>
      <c r="J163" s="599"/>
      <c r="K163" s="599"/>
      <c r="L163" s="599"/>
      <c r="M163" s="599"/>
    </row>
    <row r="164" spans="1:13" s="681" customFormat="1" ht="13.5" customHeight="1">
      <c r="A164" s="613"/>
      <c r="B164" s="639"/>
      <c r="C164" s="608"/>
      <c r="D164" s="599"/>
      <c r="E164" s="599"/>
      <c r="F164" s="599"/>
      <c r="G164" s="599"/>
      <c r="H164" s="599"/>
      <c r="I164" s="599"/>
      <c r="J164" s="599"/>
      <c r="K164" s="599"/>
      <c r="L164" s="599"/>
      <c r="M164" s="599"/>
    </row>
    <row r="165" spans="1:13" s="681" customFormat="1" ht="13.5" customHeight="1">
      <c r="A165" s="614" t="s">
        <v>535</v>
      </c>
      <c r="B165" s="686" t="s">
        <v>852</v>
      </c>
      <c r="C165" s="605" t="s">
        <v>851</v>
      </c>
      <c r="D165" s="599"/>
      <c r="E165" s="599"/>
      <c r="F165" s="599"/>
      <c r="G165" s="599"/>
      <c r="H165" s="599"/>
      <c r="I165" s="599"/>
      <c r="J165" s="599"/>
      <c r="K165" s="599"/>
      <c r="L165" s="599"/>
      <c r="M165" s="599"/>
    </row>
    <row r="166" spans="1:13" s="681" customFormat="1" ht="13.5" customHeight="1">
      <c r="A166" s="613" t="s">
        <v>533</v>
      </c>
      <c r="B166" s="634" t="s">
        <v>850</v>
      </c>
      <c r="C166" s="618"/>
      <c r="D166" s="599"/>
      <c r="E166" s="599"/>
      <c r="F166" s="599"/>
      <c r="G166" s="599"/>
      <c r="H166" s="599"/>
      <c r="I166" s="599"/>
      <c r="J166" s="599"/>
      <c r="K166" s="599"/>
      <c r="L166" s="599"/>
      <c r="M166" s="599"/>
    </row>
    <row r="167" spans="1:13" s="681" customFormat="1" ht="13.5" customHeight="1">
      <c r="A167" s="613"/>
      <c r="B167" s="634" t="s">
        <v>849</v>
      </c>
      <c r="C167" s="618"/>
      <c r="D167" s="599"/>
      <c r="E167" s="599"/>
      <c r="F167" s="599"/>
      <c r="G167" s="599"/>
      <c r="H167" s="599"/>
      <c r="I167" s="599"/>
      <c r="J167" s="599"/>
      <c r="K167" s="599"/>
      <c r="L167" s="599"/>
      <c r="M167" s="599"/>
    </row>
    <row r="168" spans="1:13" s="681" customFormat="1" ht="13.5" customHeight="1">
      <c r="A168" s="613"/>
      <c r="B168" s="634"/>
      <c r="C168" s="618"/>
      <c r="D168" s="599"/>
      <c r="E168" s="599"/>
      <c r="F168" s="599"/>
      <c r="G168" s="599"/>
      <c r="H168" s="599"/>
      <c r="I168" s="599"/>
      <c r="J168" s="599"/>
      <c r="K168" s="599"/>
      <c r="L168" s="599"/>
      <c r="M168" s="599"/>
    </row>
    <row r="169" spans="1:13" s="681" customFormat="1" ht="13.5" customHeight="1">
      <c r="A169" s="614" t="s">
        <v>531</v>
      </c>
      <c r="B169" s="686"/>
      <c r="C169" s="605" t="s">
        <v>530</v>
      </c>
      <c r="D169" s="599"/>
      <c r="E169" s="599"/>
      <c r="F169" s="599"/>
      <c r="G169" s="599"/>
      <c r="H169" s="599"/>
      <c r="I169" s="599"/>
      <c r="J169" s="599"/>
      <c r="K169" s="599"/>
      <c r="L169" s="599"/>
      <c r="M169" s="599"/>
    </row>
    <row r="170" spans="1:13" s="681" customFormat="1" ht="13.5" customHeight="1">
      <c r="A170" s="613" t="s">
        <v>522</v>
      </c>
      <c r="B170" s="634"/>
      <c r="C170" s="611"/>
      <c r="D170" s="599"/>
      <c r="E170" s="599"/>
      <c r="F170" s="599"/>
      <c r="G170" s="599"/>
      <c r="H170" s="599"/>
      <c r="I170" s="599"/>
      <c r="J170" s="599"/>
      <c r="K170" s="599"/>
      <c r="L170" s="599"/>
      <c r="M170" s="599"/>
    </row>
    <row r="171" spans="1:13" s="681" customFormat="1" ht="13.5" customHeight="1">
      <c r="A171" s="614" t="s">
        <v>529</v>
      </c>
      <c r="B171" s="686"/>
      <c r="C171" s="605" t="s">
        <v>656</v>
      </c>
      <c r="D171" s="599"/>
      <c r="E171" s="599"/>
      <c r="F171" s="599"/>
      <c r="G171" s="599"/>
      <c r="H171" s="599"/>
      <c r="I171" s="599"/>
      <c r="J171" s="599"/>
      <c r="K171" s="599"/>
      <c r="L171" s="599"/>
      <c r="M171" s="599"/>
    </row>
    <row r="172" spans="1:13" s="681" customFormat="1" ht="13.5" customHeight="1">
      <c r="A172" s="654" t="s">
        <v>522</v>
      </c>
      <c r="B172" s="639"/>
      <c r="C172" s="611"/>
      <c r="D172" s="599"/>
      <c r="E172" s="599"/>
      <c r="F172" s="599"/>
      <c r="G172" s="599"/>
      <c r="H172" s="599"/>
      <c r="I172" s="599"/>
      <c r="J172" s="599"/>
      <c r="K172" s="599"/>
      <c r="L172" s="599"/>
      <c r="M172" s="599"/>
    </row>
    <row r="173" spans="1:13" s="681" customFormat="1" ht="13.5" customHeight="1">
      <c r="A173" s="614" t="s">
        <v>527</v>
      </c>
      <c r="B173" s="686"/>
      <c r="C173" s="605" t="s">
        <v>526</v>
      </c>
      <c r="D173" s="599"/>
      <c r="E173" s="599"/>
      <c r="F173" s="599"/>
      <c r="G173" s="599"/>
      <c r="H173" s="599"/>
      <c r="I173" s="599"/>
      <c r="J173" s="599"/>
      <c r="K173" s="599"/>
      <c r="L173" s="599"/>
      <c r="M173" s="599"/>
    </row>
    <row r="174" spans="1:13" s="681" customFormat="1" ht="13.5" customHeight="1">
      <c r="A174" s="654" t="s">
        <v>522</v>
      </c>
      <c r="B174" s="639"/>
      <c r="C174" s="608"/>
      <c r="D174" s="599"/>
      <c r="E174" s="599"/>
      <c r="F174" s="599"/>
      <c r="G174" s="599"/>
      <c r="H174" s="599"/>
      <c r="I174" s="599"/>
      <c r="J174" s="599"/>
      <c r="K174" s="599"/>
      <c r="L174" s="599"/>
      <c r="M174" s="599"/>
    </row>
    <row r="175" spans="1:13" ht="13.5" customHeight="1">
      <c r="A175" s="617" t="s">
        <v>524</v>
      </c>
      <c r="B175" s="686" t="s">
        <v>848</v>
      </c>
      <c r="C175" s="605" t="s">
        <v>523</v>
      </c>
      <c r="D175" s="598"/>
      <c r="E175" s="598"/>
      <c r="F175" s="598"/>
      <c r="G175" s="598"/>
      <c r="H175" s="598"/>
      <c r="I175" s="598"/>
      <c r="J175" s="598"/>
      <c r="K175" s="598"/>
      <c r="L175" s="598"/>
      <c r="M175" s="598"/>
    </row>
    <row r="176" spans="1:13" ht="13.5" customHeight="1">
      <c r="A176" s="616" t="s">
        <v>522</v>
      </c>
      <c r="B176" s="634"/>
      <c r="C176" s="687"/>
      <c r="D176" s="598"/>
      <c r="E176" s="598"/>
      <c r="F176" s="598"/>
      <c r="G176" s="598"/>
      <c r="H176" s="598"/>
      <c r="I176" s="598"/>
      <c r="J176" s="598"/>
      <c r="K176" s="598"/>
      <c r="L176" s="598"/>
      <c r="M176" s="598"/>
    </row>
    <row r="177" spans="1:13" ht="13.5" customHeight="1">
      <c r="A177" s="614" t="s">
        <v>521</v>
      </c>
      <c r="B177" s="686"/>
      <c r="C177" s="605" t="s">
        <v>847</v>
      </c>
    </row>
    <row r="178" spans="1:13" ht="13.5" customHeight="1">
      <c r="A178" s="613" t="s">
        <v>533</v>
      </c>
      <c r="B178" s="634"/>
      <c r="C178" s="611"/>
    </row>
    <row r="179" spans="1:13" s="681" customFormat="1" ht="13.5" customHeight="1">
      <c r="A179" s="623" t="s">
        <v>518</v>
      </c>
      <c r="B179" s="686"/>
      <c r="C179" s="605" t="s">
        <v>517</v>
      </c>
      <c r="D179" s="599"/>
      <c r="E179" s="599"/>
      <c r="F179" s="599"/>
      <c r="G179" s="599"/>
      <c r="H179" s="599"/>
      <c r="I179" s="599"/>
      <c r="J179" s="599"/>
      <c r="K179" s="599"/>
      <c r="L179" s="599"/>
      <c r="M179" s="599"/>
    </row>
    <row r="180" spans="1:13" s="681" customFormat="1" ht="13.5" customHeight="1">
      <c r="A180" s="620" t="s">
        <v>846</v>
      </c>
      <c r="B180" s="639"/>
      <c r="C180" s="608"/>
      <c r="D180" s="599"/>
      <c r="E180" s="599"/>
      <c r="F180" s="599"/>
      <c r="G180" s="599"/>
      <c r="H180" s="599"/>
      <c r="I180" s="599"/>
      <c r="J180" s="599"/>
      <c r="K180" s="599"/>
      <c r="L180" s="599"/>
      <c r="M180" s="599"/>
    </row>
    <row r="181" spans="1:13" s="599" customFormat="1" ht="13.5" customHeight="1">
      <c r="A181" s="607" t="s">
        <v>515</v>
      </c>
      <c r="B181" s="606"/>
      <c r="C181" s="605" t="s">
        <v>514</v>
      </c>
    </row>
    <row r="182" spans="1:13" s="599" customFormat="1" ht="13.5" customHeight="1" thickBot="1">
      <c r="A182" s="604" t="s">
        <v>513</v>
      </c>
      <c r="B182" s="603"/>
      <c r="C182" s="602"/>
    </row>
    <row r="183" spans="1:13" ht="13.5" customHeight="1"/>
  </sheetData>
  <mergeCells count="2">
    <mergeCell ref="B3:B4"/>
    <mergeCell ref="C3:C4"/>
  </mergeCells>
  <phoneticPr fontId="3"/>
  <printOptions horizontalCentered="1" gridLinesSet="0"/>
  <pageMargins left="0.70866141732283472" right="0.70866141732283472" top="0.78740157480314965" bottom="0.78740157480314965" header="0.51181102362204722" footer="0.51181102362204722"/>
  <pageSetup paperSize="9" scale="63" fitToHeight="3" orientation="portrait" r:id="rId1"/>
  <headerFooter alignWithMargins="0"/>
  <rowBreaks count="2" manualBreakCount="2">
    <brk id="89" max="2" man="1"/>
    <brk id="15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D1B3-4C64-40F4-B6F3-701995D4F2D0}">
  <dimension ref="A1:BB36"/>
  <sheetViews>
    <sheetView view="pageBreakPreview" zoomScale="85" zoomScaleNormal="100" zoomScaleSheetLayoutView="85" workbookViewId="0">
      <selection activeCell="BB1" sqref="BB1:BB1048576"/>
    </sheetView>
  </sheetViews>
  <sheetFormatPr defaultColWidth="9" defaultRowHeight="13.5"/>
  <cols>
    <col min="1" max="2" width="5.625" style="712" customWidth="1"/>
    <col min="3" max="18" width="8.125" style="712" customWidth="1"/>
    <col min="19" max="20" width="5.625" style="712" customWidth="1"/>
    <col min="21" max="38" width="8.125" style="712" customWidth="1"/>
    <col min="39" max="40" width="5.625" style="712" customWidth="1"/>
    <col min="41" max="49" width="8.125" style="712" customWidth="1"/>
    <col min="50" max="50" width="11" style="712" customWidth="1"/>
    <col min="51" max="52" width="8.125" style="712" customWidth="1"/>
    <col min="53" max="16384" width="9" style="712"/>
  </cols>
  <sheetData>
    <row r="1" spans="1:54" ht="14.25" thickBot="1">
      <c r="A1" s="782" t="s">
        <v>1012</v>
      </c>
      <c r="B1" s="781"/>
      <c r="C1" s="780"/>
      <c r="D1" s="779"/>
      <c r="E1" s="779"/>
      <c r="F1" s="779"/>
      <c r="G1" s="779"/>
      <c r="H1" s="779"/>
      <c r="I1" s="779"/>
      <c r="J1" s="779"/>
      <c r="K1" s="779"/>
      <c r="L1" s="779"/>
      <c r="M1" s="779"/>
      <c r="N1" s="779"/>
      <c r="O1" s="779"/>
      <c r="P1" s="779"/>
      <c r="Q1" s="779"/>
      <c r="R1" s="777" t="s">
        <v>1011</v>
      </c>
      <c r="S1" s="777"/>
      <c r="T1" s="777"/>
      <c r="V1" s="779"/>
      <c r="W1" s="779"/>
      <c r="X1" s="779"/>
      <c r="Y1" s="779"/>
      <c r="Z1" s="779"/>
      <c r="AA1" s="779"/>
      <c r="AB1" s="779"/>
      <c r="AC1" s="779"/>
      <c r="AD1" s="779"/>
      <c r="AE1" s="779"/>
      <c r="AF1" s="779"/>
      <c r="AG1" s="779"/>
      <c r="AH1" s="779"/>
      <c r="AI1" s="779"/>
      <c r="AJ1" s="777"/>
      <c r="AK1" s="779"/>
      <c r="AL1" s="777" t="s">
        <v>1011</v>
      </c>
      <c r="AM1" s="777"/>
      <c r="AN1" s="777"/>
      <c r="AO1" s="779"/>
      <c r="AP1" s="779"/>
      <c r="AQ1" s="779"/>
      <c r="AR1" s="779"/>
      <c r="AS1" s="779"/>
      <c r="AT1" s="779"/>
      <c r="AU1" s="779"/>
      <c r="AV1" s="779"/>
      <c r="AW1" s="779"/>
      <c r="AX1" s="779"/>
      <c r="AY1" s="778"/>
      <c r="AZ1" s="777" t="s">
        <v>1010</v>
      </c>
      <c r="BB1" s="776"/>
    </row>
    <row r="2" spans="1:54" ht="14.25" thickBot="1">
      <c r="A2" s="719" t="s">
        <v>1006</v>
      </c>
      <c r="B2" s="771"/>
      <c r="C2" s="775" t="s">
        <v>1009</v>
      </c>
      <c r="D2" s="772" t="s">
        <v>832</v>
      </c>
      <c r="E2" s="772" t="s">
        <v>826</v>
      </c>
      <c r="F2" s="772" t="s">
        <v>820</v>
      </c>
      <c r="G2" s="772" t="s">
        <v>813</v>
      </c>
      <c r="H2" s="772" t="s">
        <v>803</v>
      </c>
      <c r="I2" s="772" t="s">
        <v>966</v>
      </c>
      <c r="J2" s="772" t="s">
        <v>782</v>
      </c>
      <c r="K2" s="772" t="s">
        <v>779</v>
      </c>
      <c r="L2" s="772" t="s">
        <v>770</v>
      </c>
      <c r="M2" s="772" t="s">
        <v>107</v>
      </c>
      <c r="N2" s="772" t="s">
        <v>110</v>
      </c>
      <c r="O2" s="772" t="s">
        <v>120</v>
      </c>
      <c r="P2" s="772" t="s">
        <v>742</v>
      </c>
      <c r="Q2" s="772" t="s">
        <v>734</v>
      </c>
      <c r="R2" s="774" t="s">
        <v>731</v>
      </c>
      <c r="S2" s="719" t="s">
        <v>1006</v>
      </c>
      <c r="T2" s="771"/>
      <c r="U2" s="773" t="s">
        <v>1008</v>
      </c>
      <c r="V2" s="772" t="s">
        <v>722</v>
      </c>
      <c r="W2" s="772" t="s">
        <v>720</v>
      </c>
      <c r="X2" s="772" t="s">
        <v>714</v>
      </c>
      <c r="Y2" s="772" t="s">
        <v>707</v>
      </c>
      <c r="Z2" s="772" t="s">
        <v>685</v>
      </c>
      <c r="AA2" s="772" t="s">
        <v>683</v>
      </c>
      <c r="AB2" s="772" t="s">
        <v>177</v>
      </c>
      <c r="AC2" s="772" t="s">
        <v>672</v>
      </c>
      <c r="AD2" s="772" t="s">
        <v>668</v>
      </c>
      <c r="AE2" s="772" t="s">
        <v>661</v>
      </c>
      <c r="AF2" s="772" t="s">
        <v>658</v>
      </c>
      <c r="AG2" s="772" t="s">
        <v>652</v>
      </c>
      <c r="AH2" s="772" t="s">
        <v>645</v>
      </c>
      <c r="AI2" s="772" t="s">
        <v>632</v>
      </c>
      <c r="AJ2" s="772" t="s">
        <v>615</v>
      </c>
      <c r="AK2" s="770" t="s">
        <v>609</v>
      </c>
      <c r="AL2" s="767" t="s">
        <v>1007</v>
      </c>
      <c r="AM2" s="719" t="s">
        <v>1006</v>
      </c>
      <c r="AN2" s="771"/>
      <c r="AO2" s="770" t="s">
        <v>598</v>
      </c>
      <c r="AP2" s="769" t="s">
        <v>595</v>
      </c>
      <c r="AQ2" s="769" t="s">
        <v>590</v>
      </c>
      <c r="AR2" s="769" t="s">
        <v>582</v>
      </c>
      <c r="AS2" s="769" t="s">
        <v>577</v>
      </c>
      <c r="AT2" s="769" t="s">
        <v>566</v>
      </c>
      <c r="AU2" s="769" t="s">
        <v>559</v>
      </c>
      <c r="AV2" s="769" t="s">
        <v>552</v>
      </c>
      <c r="AW2" s="769" t="s">
        <v>551</v>
      </c>
      <c r="AX2" s="768" t="s">
        <v>549</v>
      </c>
      <c r="AY2" s="767" t="s">
        <v>1005</v>
      </c>
      <c r="AZ2" s="766" t="s">
        <v>1004</v>
      </c>
    </row>
    <row r="3" spans="1:54">
      <c r="A3" s="754" t="s">
        <v>1003</v>
      </c>
      <c r="B3" s="753" t="s">
        <v>985</v>
      </c>
      <c r="C3" s="757">
        <v>295108</v>
      </c>
      <c r="D3" s="751">
        <v>0</v>
      </c>
      <c r="E3" s="751">
        <v>0</v>
      </c>
      <c r="F3" s="751">
        <v>0</v>
      </c>
      <c r="G3" s="751">
        <v>0</v>
      </c>
      <c r="H3" s="751">
        <v>0</v>
      </c>
      <c r="I3" s="751">
        <v>0</v>
      </c>
      <c r="J3" s="751">
        <v>0</v>
      </c>
      <c r="K3" s="751">
        <v>0</v>
      </c>
      <c r="L3" s="751">
        <v>0</v>
      </c>
      <c r="M3" s="751">
        <v>0</v>
      </c>
      <c r="N3" s="751">
        <v>2756</v>
      </c>
      <c r="O3" s="751">
        <v>0</v>
      </c>
      <c r="P3" s="751">
        <v>0</v>
      </c>
      <c r="Q3" s="751">
        <v>0</v>
      </c>
      <c r="R3" s="756">
        <v>0</v>
      </c>
      <c r="S3" s="754" t="s">
        <v>1003</v>
      </c>
      <c r="T3" s="753" t="s">
        <v>985</v>
      </c>
      <c r="U3" s="765">
        <v>0</v>
      </c>
      <c r="V3" s="764">
        <v>0</v>
      </c>
      <c r="W3" s="764">
        <v>670</v>
      </c>
      <c r="X3" s="764">
        <v>0</v>
      </c>
      <c r="Y3" s="764">
        <v>0</v>
      </c>
      <c r="Z3" s="764">
        <v>0</v>
      </c>
      <c r="AA3" s="764">
        <v>0</v>
      </c>
      <c r="AB3" s="764">
        <v>0</v>
      </c>
      <c r="AC3" s="764">
        <v>0</v>
      </c>
      <c r="AD3" s="764">
        <v>0</v>
      </c>
      <c r="AE3" s="764">
        <v>0</v>
      </c>
      <c r="AF3" s="764">
        <v>11350</v>
      </c>
      <c r="AG3" s="764">
        <v>0</v>
      </c>
      <c r="AH3" s="764">
        <v>0</v>
      </c>
      <c r="AI3" s="764">
        <v>0</v>
      </c>
      <c r="AJ3" s="764">
        <v>0</v>
      </c>
      <c r="AK3" s="748">
        <v>0</v>
      </c>
      <c r="AL3" s="749">
        <f t="shared" ref="AL3:AL36" si="0">SUM(C3:AK3)</f>
        <v>309884</v>
      </c>
      <c r="AM3" s="754" t="s">
        <v>1003</v>
      </c>
      <c r="AN3" s="753" t="s">
        <v>985</v>
      </c>
      <c r="AO3" s="752">
        <v>0</v>
      </c>
      <c r="AP3" s="751">
        <v>0</v>
      </c>
      <c r="AQ3" s="751">
        <v>0</v>
      </c>
      <c r="AR3" s="751">
        <v>0</v>
      </c>
      <c r="AS3" s="751">
        <v>0</v>
      </c>
      <c r="AT3" s="751">
        <v>0</v>
      </c>
      <c r="AU3" s="751">
        <v>0</v>
      </c>
      <c r="AV3" s="751">
        <v>0</v>
      </c>
      <c r="AW3" s="751">
        <v>0</v>
      </c>
      <c r="AX3" s="750">
        <v>0</v>
      </c>
      <c r="AY3" s="749">
        <f t="shared" ref="AY3:AY36" si="1">SUM(AO3:AX3)</f>
        <v>0</v>
      </c>
      <c r="AZ3" s="748">
        <f t="shared" ref="AZ3:AZ36" si="2">SUM(AY3,AL3)</f>
        <v>309884</v>
      </c>
    </row>
    <row r="4" spans="1:54">
      <c r="A4" s="744" t="s">
        <v>1002</v>
      </c>
      <c r="B4" s="743" t="s">
        <v>983</v>
      </c>
      <c r="C4" s="747">
        <v>1644</v>
      </c>
      <c r="D4" s="741">
        <v>139876</v>
      </c>
      <c r="E4" s="741">
        <v>0</v>
      </c>
      <c r="F4" s="741">
        <v>0</v>
      </c>
      <c r="G4" s="741">
        <v>0</v>
      </c>
      <c r="H4" s="741">
        <v>0</v>
      </c>
      <c r="I4" s="741">
        <v>0</v>
      </c>
      <c r="J4" s="741">
        <v>0</v>
      </c>
      <c r="K4" s="741">
        <v>0</v>
      </c>
      <c r="L4" s="741">
        <v>0</v>
      </c>
      <c r="M4" s="741">
        <v>0</v>
      </c>
      <c r="N4" s="741">
        <v>35739</v>
      </c>
      <c r="O4" s="741">
        <v>0</v>
      </c>
      <c r="P4" s="741">
        <v>0</v>
      </c>
      <c r="Q4" s="741">
        <v>0</v>
      </c>
      <c r="R4" s="746">
        <v>0</v>
      </c>
      <c r="S4" s="744" t="s">
        <v>1002</v>
      </c>
      <c r="T4" s="743" t="s">
        <v>983</v>
      </c>
      <c r="U4" s="745">
        <v>0</v>
      </c>
      <c r="V4" s="741">
        <v>0</v>
      </c>
      <c r="W4" s="741">
        <v>27451</v>
      </c>
      <c r="X4" s="741">
        <v>0</v>
      </c>
      <c r="Y4" s="741">
        <v>0</v>
      </c>
      <c r="Z4" s="741">
        <v>0</v>
      </c>
      <c r="AA4" s="741">
        <v>0</v>
      </c>
      <c r="AB4" s="741">
        <v>0</v>
      </c>
      <c r="AC4" s="741">
        <v>0</v>
      </c>
      <c r="AD4" s="741">
        <v>0</v>
      </c>
      <c r="AE4" s="741">
        <v>0</v>
      </c>
      <c r="AF4" s="741">
        <v>68195</v>
      </c>
      <c r="AG4" s="741">
        <v>0</v>
      </c>
      <c r="AH4" s="741">
        <v>0</v>
      </c>
      <c r="AI4" s="741">
        <v>0</v>
      </c>
      <c r="AJ4" s="741">
        <v>0</v>
      </c>
      <c r="AK4" s="738">
        <v>0</v>
      </c>
      <c r="AL4" s="739">
        <f t="shared" si="0"/>
        <v>272905</v>
      </c>
      <c r="AM4" s="744" t="s">
        <v>1002</v>
      </c>
      <c r="AN4" s="743" t="s">
        <v>983</v>
      </c>
      <c r="AO4" s="742">
        <v>0</v>
      </c>
      <c r="AP4" s="741">
        <v>0</v>
      </c>
      <c r="AQ4" s="741">
        <v>0</v>
      </c>
      <c r="AR4" s="741">
        <v>0</v>
      </c>
      <c r="AS4" s="741">
        <v>0</v>
      </c>
      <c r="AT4" s="741">
        <v>0</v>
      </c>
      <c r="AU4" s="741">
        <v>0</v>
      </c>
      <c r="AV4" s="741">
        <v>0</v>
      </c>
      <c r="AW4" s="741">
        <v>0</v>
      </c>
      <c r="AX4" s="740">
        <v>0</v>
      </c>
      <c r="AY4" s="739">
        <f t="shared" si="1"/>
        <v>0</v>
      </c>
      <c r="AZ4" s="738">
        <f t="shared" si="2"/>
        <v>272905</v>
      </c>
    </row>
    <row r="5" spans="1:54">
      <c r="A5" s="744" t="s">
        <v>988</v>
      </c>
      <c r="B5" s="743" t="s">
        <v>981</v>
      </c>
      <c r="C5" s="747">
        <v>543998</v>
      </c>
      <c r="D5" s="741">
        <v>0</v>
      </c>
      <c r="E5" s="741">
        <v>0</v>
      </c>
      <c r="F5" s="741">
        <v>0</v>
      </c>
      <c r="G5" s="741">
        <v>0</v>
      </c>
      <c r="H5" s="741">
        <v>0</v>
      </c>
      <c r="I5" s="741">
        <v>0</v>
      </c>
      <c r="J5" s="741">
        <v>0</v>
      </c>
      <c r="K5" s="741">
        <v>0</v>
      </c>
      <c r="L5" s="741">
        <v>0</v>
      </c>
      <c r="M5" s="741">
        <v>0</v>
      </c>
      <c r="N5" s="741">
        <v>31342</v>
      </c>
      <c r="O5" s="741">
        <v>0</v>
      </c>
      <c r="P5" s="741">
        <v>0</v>
      </c>
      <c r="Q5" s="741">
        <v>0</v>
      </c>
      <c r="R5" s="746">
        <v>0</v>
      </c>
      <c r="S5" s="744" t="s">
        <v>1001</v>
      </c>
      <c r="T5" s="743" t="s">
        <v>981</v>
      </c>
      <c r="U5" s="745">
        <v>0</v>
      </c>
      <c r="V5" s="741">
        <v>0</v>
      </c>
      <c r="W5" s="741">
        <v>0</v>
      </c>
      <c r="X5" s="741">
        <v>0</v>
      </c>
      <c r="Y5" s="741">
        <v>0</v>
      </c>
      <c r="Z5" s="741">
        <v>0</v>
      </c>
      <c r="AA5" s="741">
        <v>0</v>
      </c>
      <c r="AB5" s="741">
        <v>0</v>
      </c>
      <c r="AC5" s="741">
        <v>0</v>
      </c>
      <c r="AD5" s="741">
        <v>0</v>
      </c>
      <c r="AE5" s="741">
        <v>0</v>
      </c>
      <c r="AF5" s="741">
        <v>62653</v>
      </c>
      <c r="AG5" s="741">
        <v>0</v>
      </c>
      <c r="AH5" s="741">
        <v>0</v>
      </c>
      <c r="AI5" s="741">
        <v>0</v>
      </c>
      <c r="AJ5" s="741">
        <v>0</v>
      </c>
      <c r="AK5" s="738">
        <v>0</v>
      </c>
      <c r="AL5" s="739">
        <f t="shared" si="0"/>
        <v>637993</v>
      </c>
      <c r="AM5" s="744" t="s">
        <v>988</v>
      </c>
      <c r="AN5" s="743" t="s">
        <v>981</v>
      </c>
      <c r="AO5" s="742">
        <v>0</v>
      </c>
      <c r="AP5" s="741">
        <v>0</v>
      </c>
      <c r="AQ5" s="741">
        <v>0</v>
      </c>
      <c r="AR5" s="741">
        <v>0</v>
      </c>
      <c r="AS5" s="741">
        <v>0</v>
      </c>
      <c r="AT5" s="741">
        <v>0</v>
      </c>
      <c r="AU5" s="741">
        <v>0</v>
      </c>
      <c r="AV5" s="741">
        <v>0</v>
      </c>
      <c r="AW5" s="741">
        <v>0</v>
      </c>
      <c r="AX5" s="740">
        <v>0</v>
      </c>
      <c r="AY5" s="739">
        <f t="shared" si="1"/>
        <v>0</v>
      </c>
      <c r="AZ5" s="738">
        <f t="shared" si="2"/>
        <v>637993</v>
      </c>
    </row>
    <row r="6" spans="1:54" ht="14.25" thickBot="1">
      <c r="A6" s="734" t="s">
        <v>987</v>
      </c>
      <c r="B6" s="733" t="s">
        <v>979</v>
      </c>
      <c r="C6" s="763">
        <v>840750</v>
      </c>
      <c r="D6" s="759">
        <v>139876</v>
      </c>
      <c r="E6" s="759">
        <v>0</v>
      </c>
      <c r="F6" s="759">
        <v>0</v>
      </c>
      <c r="G6" s="759">
        <v>0</v>
      </c>
      <c r="H6" s="759">
        <v>0</v>
      </c>
      <c r="I6" s="759">
        <v>0</v>
      </c>
      <c r="J6" s="759">
        <v>0</v>
      </c>
      <c r="K6" s="759">
        <v>0</v>
      </c>
      <c r="L6" s="759">
        <v>0</v>
      </c>
      <c r="M6" s="759">
        <v>0</v>
      </c>
      <c r="N6" s="759">
        <v>69837</v>
      </c>
      <c r="O6" s="759">
        <v>0</v>
      </c>
      <c r="P6" s="759">
        <v>0</v>
      </c>
      <c r="Q6" s="759">
        <v>0</v>
      </c>
      <c r="R6" s="762">
        <v>0</v>
      </c>
      <c r="S6" s="734" t="s">
        <v>987</v>
      </c>
      <c r="T6" s="733" t="s">
        <v>979</v>
      </c>
      <c r="U6" s="761">
        <v>0</v>
      </c>
      <c r="V6" s="759">
        <v>0</v>
      </c>
      <c r="W6" s="759">
        <v>28121</v>
      </c>
      <c r="X6" s="759">
        <v>0</v>
      </c>
      <c r="Y6" s="759">
        <v>0</v>
      </c>
      <c r="Z6" s="759">
        <v>0</v>
      </c>
      <c r="AA6" s="759">
        <v>0</v>
      </c>
      <c r="AB6" s="759">
        <v>0</v>
      </c>
      <c r="AC6" s="759">
        <v>0</v>
      </c>
      <c r="AD6" s="759">
        <v>0</v>
      </c>
      <c r="AE6" s="759">
        <v>0</v>
      </c>
      <c r="AF6" s="759">
        <v>142198</v>
      </c>
      <c r="AG6" s="759">
        <v>0</v>
      </c>
      <c r="AH6" s="759">
        <v>0</v>
      </c>
      <c r="AI6" s="759">
        <v>0</v>
      </c>
      <c r="AJ6" s="759">
        <v>0</v>
      </c>
      <c r="AK6" s="728">
        <v>0</v>
      </c>
      <c r="AL6" s="729">
        <f t="shared" si="0"/>
        <v>1220782</v>
      </c>
      <c r="AM6" s="734" t="s">
        <v>987</v>
      </c>
      <c r="AN6" s="733" t="s">
        <v>979</v>
      </c>
      <c r="AO6" s="760">
        <v>0</v>
      </c>
      <c r="AP6" s="759">
        <v>0</v>
      </c>
      <c r="AQ6" s="759">
        <v>0</v>
      </c>
      <c r="AR6" s="759">
        <v>0</v>
      </c>
      <c r="AS6" s="759">
        <v>0</v>
      </c>
      <c r="AT6" s="759">
        <v>0</v>
      </c>
      <c r="AU6" s="759">
        <v>0</v>
      </c>
      <c r="AV6" s="759">
        <v>0</v>
      </c>
      <c r="AW6" s="759">
        <v>0</v>
      </c>
      <c r="AX6" s="758">
        <v>0</v>
      </c>
      <c r="AY6" s="729">
        <f t="shared" si="1"/>
        <v>0</v>
      </c>
      <c r="AZ6" s="728">
        <f t="shared" si="2"/>
        <v>1220782</v>
      </c>
    </row>
    <row r="7" spans="1:54">
      <c r="A7" s="754" t="s">
        <v>1000</v>
      </c>
      <c r="B7" s="753" t="s">
        <v>985</v>
      </c>
      <c r="C7" s="757">
        <v>0</v>
      </c>
      <c r="D7" s="751">
        <v>0</v>
      </c>
      <c r="E7" s="751">
        <v>2604</v>
      </c>
      <c r="F7" s="751">
        <v>471</v>
      </c>
      <c r="G7" s="751">
        <v>10067</v>
      </c>
      <c r="H7" s="751">
        <v>6140</v>
      </c>
      <c r="I7" s="751">
        <v>10</v>
      </c>
      <c r="J7" s="751">
        <v>812</v>
      </c>
      <c r="K7" s="751">
        <v>3548</v>
      </c>
      <c r="L7" s="751">
        <v>0</v>
      </c>
      <c r="M7" s="751">
        <v>5424</v>
      </c>
      <c r="N7" s="751">
        <v>0</v>
      </c>
      <c r="O7" s="751">
        <v>41111</v>
      </c>
      <c r="P7" s="751">
        <v>331</v>
      </c>
      <c r="Q7" s="751">
        <v>319</v>
      </c>
      <c r="R7" s="756">
        <v>13221</v>
      </c>
      <c r="S7" s="754" t="s">
        <v>1000</v>
      </c>
      <c r="T7" s="753" t="s">
        <v>985</v>
      </c>
      <c r="U7" s="755">
        <v>0</v>
      </c>
      <c r="V7" s="751">
        <v>3114</v>
      </c>
      <c r="W7" s="751">
        <v>0</v>
      </c>
      <c r="X7" s="751">
        <v>16</v>
      </c>
      <c r="Y7" s="751">
        <v>0</v>
      </c>
      <c r="Z7" s="751">
        <v>689</v>
      </c>
      <c r="AA7" s="751">
        <v>1045</v>
      </c>
      <c r="AB7" s="751">
        <v>2379</v>
      </c>
      <c r="AC7" s="751">
        <v>4487</v>
      </c>
      <c r="AD7" s="751">
        <v>0</v>
      </c>
      <c r="AE7" s="751">
        <v>671</v>
      </c>
      <c r="AF7" s="751">
        <v>0</v>
      </c>
      <c r="AG7" s="751">
        <v>8098</v>
      </c>
      <c r="AH7" s="751">
        <v>295</v>
      </c>
      <c r="AI7" s="751">
        <v>9268</v>
      </c>
      <c r="AJ7" s="751">
        <v>708</v>
      </c>
      <c r="AK7" s="748">
        <v>6882</v>
      </c>
      <c r="AL7" s="749">
        <f t="shared" si="0"/>
        <v>121710</v>
      </c>
      <c r="AM7" s="754" t="s">
        <v>1000</v>
      </c>
      <c r="AN7" s="753" t="s">
        <v>985</v>
      </c>
      <c r="AO7" s="752">
        <v>0</v>
      </c>
      <c r="AP7" s="751">
        <v>3078</v>
      </c>
      <c r="AQ7" s="751">
        <v>406</v>
      </c>
      <c r="AR7" s="751">
        <v>0</v>
      </c>
      <c r="AS7" s="751">
        <v>243</v>
      </c>
      <c r="AT7" s="751">
        <v>114</v>
      </c>
      <c r="AU7" s="751">
        <v>315</v>
      </c>
      <c r="AV7" s="751">
        <v>0</v>
      </c>
      <c r="AW7" s="751">
        <v>0</v>
      </c>
      <c r="AX7" s="750">
        <v>0</v>
      </c>
      <c r="AY7" s="749">
        <f t="shared" si="1"/>
        <v>4156</v>
      </c>
      <c r="AZ7" s="748">
        <f t="shared" si="2"/>
        <v>125866</v>
      </c>
    </row>
    <row r="8" spans="1:54">
      <c r="A8" s="744" t="s">
        <v>998</v>
      </c>
      <c r="B8" s="743" t="s">
        <v>983</v>
      </c>
      <c r="C8" s="747">
        <v>0</v>
      </c>
      <c r="D8" s="741">
        <v>9435</v>
      </c>
      <c r="E8" s="741">
        <v>24008</v>
      </c>
      <c r="F8" s="741">
        <v>53309</v>
      </c>
      <c r="G8" s="741">
        <v>4490</v>
      </c>
      <c r="H8" s="741">
        <v>49339</v>
      </c>
      <c r="I8" s="741">
        <v>9774</v>
      </c>
      <c r="J8" s="741">
        <v>50343</v>
      </c>
      <c r="K8" s="741">
        <v>9920</v>
      </c>
      <c r="L8" s="741">
        <v>15701</v>
      </c>
      <c r="M8" s="741">
        <v>46724</v>
      </c>
      <c r="N8" s="741">
        <v>0</v>
      </c>
      <c r="O8" s="741">
        <v>0</v>
      </c>
      <c r="P8" s="741">
        <v>14080</v>
      </c>
      <c r="Q8" s="741">
        <v>22833</v>
      </c>
      <c r="R8" s="746">
        <v>16240</v>
      </c>
      <c r="S8" s="744" t="s">
        <v>998</v>
      </c>
      <c r="T8" s="743" t="s">
        <v>983</v>
      </c>
      <c r="U8" s="745">
        <v>20147</v>
      </c>
      <c r="V8" s="741">
        <v>14484</v>
      </c>
      <c r="W8" s="741">
        <v>0</v>
      </c>
      <c r="X8" s="741">
        <v>25953</v>
      </c>
      <c r="Y8" s="741">
        <v>20543</v>
      </c>
      <c r="Z8" s="741">
        <v>12464</v>
      </c>
      <c r="AA8" s="741">
        <v>20323</v>
      </c>
      <c r="AB8" s="741">
        <v>14049</v>
      </c>
      <c r="AC8" s="741">
        <v>8567</v>
      </c>
      <c r="AD8" s="741">
        <v>6906</v>
      </c>
      <c r="AE8" s="741">
        <v>9651</v>
      </c>
      <c r="AF8" s="741">
        <v>0</v>
      </c>
      <c r="AG8" s="741">
        <v>0</v>
      </c>
      <c r="AH8" s="741">
        <v>8600</v>
      </c>
      <c r="AI8" s="741">
        <v>1839</v>
      </c>
      <c r="AJ8" s="741">
        <v>7425</v>
      </c>
      <c r="AK8" s="738">
        <v>838</v>
      </c>
      <c r="AL8" s="739">
        <f t="shared" si="0"/>
        <v>497985</v>
      </c>
      <c r="AM8" s="744" t="s">
        <v>998</v>
      </c>
      <c r="AN8" s="743" t="s">
        <v>983</v>
      </c>
      <c r="AO8" s="742">
        <v>4770</v>
      </c>
      <c r="AP8" s="741">
        <v>0</v>
      </c>
      <c r="AQ8" s="741">
        <v>766</v>
      </c>
      <c r="AR8" s="741">
        <v>2604</v>
      </c>
      <c r="AS8" s="741">
        <v>5876</v>
      </c>
      <c r="AT8" s="741">
        <v>1473</v>
      </c>
      <c r="AU8" s="741">
        <v>3603</v>
      </c>
      <c r="AV8" s="741">
        <v>2217</v>
      </c>
      <c r="AW8" s="741">
        <v>3465</v>
      </c>
      <c r="AX8" s="740">
        <v>872</v>
      </c>
      <c r="AY8" s="739">
        <f t="shared" si="1"/>
        <v>25646</v>
      </c>
      <c r="AZ8" s="738">
        <f t="shared" si="2"/>
        <v>523631</v>
      </c>
    </row>
    <row r="9" spans="1:54">
      <c r="A9" s="744" t="s">
        <v>988</v>
      </c>
      <c r="B9" s="743" t="s">
        <v>981</v>
      </c>
      <c r="C9" s="747">
        <v>0</v>
      </c>
      <c r="D9" s="741">
        <v>54728</v>
      </c>
      <c r="E9" s="741">
        <v>25583</v>
      </c>
      <c r="F9" s="741">
        <v>31061</v>
      </c>
      <c r="G9" s="741">
        <v>8334</v>
      </c>
      <c r="H9" s="741">
        <v>28502</v>
      </c>
      <c r="I9" s="741">
        <v>6509</v>
      </c>
      <c r="J9" s="741">
        <v>27705</v>
      </c>
      <c r="K9" s="741">
        <v>11101</v>
      </c>
      <c r="L9" s="741">
        <v>11727</v>
      </c>
      <c r="M9" s="741">
        <v>28632</v>
      </c>
      <c r="N9" s="741">
        <v>0</v>
      </c>
      <c r="O9" s="741">
        <v>16555</v>
      </c>
      <c r="P9" s="741">
        <v>13871</v>
      </c>
      <c r="Q9" s="741">
        <v>0</v>
      </c>
      <c r="R9" s="746">
        <v>15656</v>
      </c>
      <c r="S9" s="744" t="s">
        <v>988</v>
      </c>
      <c r="T9" s="743" t="s">
        <v>981</v>
      </c>
      <c r="U9" s="745">
        <v>0</v>
      </c>
      <c r="V9" s="741">
        <v>8383</v>
      </c>
      <c r="W9" s="741">
        <v>0</v>
      </c>
      <c r="X9" s="741">
        <v>15010</v>
      </c>
      <c r="Y9" s="741">
        <v>11526</v>
      </c>
      <c r="Z9" s="741">
        <v>4479</v>
      </c>
      <c r="AA9" s="741">
        <v>6517</v>
      </c>
      <c r="AB9" s="741">
        <v>14870</v>
      </c>
      <c r="AC9" s="741">
        <v>8406</v>
      </c>
      <c r="AD9" s="741">
        <v>4042</v>
      </c>
      <c r="AE9" s="741">
        <v>7675</v>
      </c>
      <c r="AF9" s="741">
        <v>0</v>
      </c>
      <c r="AG9" s="741">
        <v>6420</v>
      </c>
      <c r="AH9" s="741">
        <v>3302</v>
      </c>
      <c r="AI9" s="741">
        <v>3744</v>
      </c>
      <c r="AJ9" s="741">
        <v>3485</v>
      </c>
      <c r="AK9" s="738">
        <v>3075</v>
      </c>
      <c r="AL9" s="739">
        <f t="shared" si="0"/>
        <v>380898</v>
      </c>
      <c r="AM9" s="744" t="s">
        <v>988</v>
      </c>
      <c r="AN9" s="743" t="s">
        <v>981</v>
      </c>
      <c r="AO9" s="742">
        <v>969</v>
      </c>
      <c r="AP9" s="741">
        <v>552</v>
      </c>
      <c r="AQ9" s="741">
        <v>904</v>
      </c>
      <c r="AR9" s="741">
        <v>426</v>
      </c>
      <c r="AS9" s="741">
        <v>1844</v>
      </c>
      <c r="AT9" s="741">
        <v>0</v>
      </c>
      <c r="AU9" s="741">
        <v>0</v>
      </c>
      <c r="AV9" s="741">
        <v>0</v>
      </c>
      <c r="AW9" s="741">
        <v>0</v>
      </c>
      <c r="AX9" s="740">
        <v>0</v>
      </c>
      <c r="AY9" s="739">
        <f t="shared" si="1"/>
        <v>4695</v>
      </c>
      <c r="AZ9" s="738">
        <f t="shared" si="2"/>
        <v>385593</v>
      </c>
    </row>
    <row r="10" spans="1:54" ht="14.25" thickBot="1">
      <c r="A10" s="734" t="s">
        <v>987</v>
      </c>
      <c r="B10" s="733" t="s">
        <v>979</v>
      </c>
      <c r="C10" s="763">
        <v>0</v>
      </c>
      <c r="D10" s="759">
        <v>64163</v>
      </c>
      <c r="E10" s="759">
        <v>52195</v>
      </c>
      <c r="F10" s="759">
        <v>84841</v>
      </c>
      <c r="G10" s="759">
        <v>22891</v>
      </c>
      <c r="H10" s="759">
        <v>83981</v>
      </c>
      <c r="I10" s="759">
        <v>16293</v>
      </c>
      <c r="J10" s="759">
        <v>78860</v>
      </c>
      <c r="K10" s="759">
        <v>24569</v>
      </c>
      <c r="L10" s="759">
        <v>27428</v>
      </c>
      <c r="M10" s="759">
        <v>80780</v>
      </c>
      <c r="N10" s="759">
        <v>0</v>
      </c>
      <c r="O10" s="759">
        <v>57666</v>
      </c>
      <c r="P10" s="759">
        <v>28282</v>
      </c>
      <c r="Q10" s="759">
        <v>23152</v>
      </c>
      <c r="R10" s="762">
        <v>45117</v>
      </c>
      <c r="S10" s="734" t="s">
        <v>987</v>
      </c>
      <c r="T10" s="733" t="s">
        <v>979</v>
      </c>
      <c r="U10" s="761">
        <v>20147</v>
      </c>
      <c r="V10" s="759">
        <v>25981</v>
      </c>
      <c r="W10" s="759">
        <v>0</v>
      </c>
      <c r="X10" s="759">
        <v>40979</v>
      </c>
      <c r="Y10" s="759">
        <v>32069</v>
      </c>
      <c r="Z10" s="759">
        <v>17632</v>
      </c>
      <c r="AA10" s="759">
        <v>27885</v>
      </c>
      <c r="AB10" s="759">
        <v>31298</v>
      </c>
      <c r="AC10" s="759">
        <v>21460</v>
      </c>
      <c r="AD10" s="759">
        <v>10948</v>
      </c>
      <c r="AE10" s="759">
        <v>17997</v>
      </c>
      <c r="AF10" s="759">
        <v>0</v>
      </c>
      <c r="AG10" s="759">
        <v>14518</v>
      </c>
      <c r="AH10" s="759">
        <v>12197</v>
      </c>
      <c r="AI10" s="759">
        <v>14851</v>
      </c>
      <c r="AJ10" s="759">
        <v>11618</v>
      </c>
      <c r="AK10" s="728">
        <v>10795</v>
      </c>
      <c r="AL10" s="729">
        <f t="shared" si="0"/>
        <v>1000593</v>
      </c>
      <c r="AM10" s="734" t="s">
        <v>987</v>
      </c>
      <c r="AN10" s="733" t="s">
        <v>979</v>
      </c>
      <c r="AO10" s="760">
        <v>5739</v>
      </c>
      <c r="AP10" s="759">
        <v>3630</v>
      </c>
      <c r="AQ10" s="759">
        <v>2076</v>
      </c>
      <c r="AR10" s="759">
        <v>3030</v>
      </c>
      <c r="AS10" s="759">
        <v>7963</v>
      </c>
      <c r="AT10" s="759">
        <v>1587</v>
      </c>
      <c r="AU10" s="759">
        <v>3918</v>
      </c>
      <c r="AV10" s="759">
        <v>2217</v>
      </c>
      <c r="AW10" s="759">
        <v>3465</v>
      </c>
      <c r="AX10" s="758">
        <v>872</v>
      </c>
      <c r="AY10" s="729">
        <f t="shared" si="1"/>
        <v>34497</v>
      </c>
      <c r="AZ10" s="728">
        <f t="shared" si="2"/>
        <v>1035090</v>
      </c>
    </row>
    <row r="11" spans="1:54">
      <c r="A11" s="754" t="s">
        <v>999</v>
      </c>
      <c r="B11" s="753" t="s">
        <v>985</v>
      </c>
      <c r="C11" s="757">
        <v>0</v>
      </c>
      <c r="D11" s="751">
        <v>0</v>
      </c>
      <c r="E11" s="751">
        <v>176</v>
      </c>
      <c r="F11" s="751">
        <v>93</v>
      </c>
      <c r="G11" s="751">
        <v>0</v>
      </c>
      <c r="H11" s="751">
        <v>232</v>
      </c>
      <c r="I11" s="751">
        <v>0</v>
      </c>
      <c r="J11" s="751">
        <v>2279</v>
      </c>
      <c r="K11" s="751">
        <v>39</v>
      </c>
      <c r="L11" s="751">
        <v>0</v>
      </c>
      <c r="M11" s="751">
        <v>0</v>
      </c>
      <c r="N11" s="751">
        <v>0</v>
      </c>
      <c r="O11" s="751">
        <v>1360</v>
      </c>
      <c r="P11" s="751">
        <v>0</v>
      </c>
      <c r="Q11" s="751">
        <v>0</v>
      </c>
      <c r="R11" s="756">
        <v>1150</v>
      </c>
      <c r="S11" s="754" t="s">
        <v>999</v>
      </c>
      <c r="T11" s="753" t="s">
        <v>985</v>
      </c>
      <c r="U11" s="755">
        <v>0</v>
      </c>
      <c r="V11" s="751">
        <v>12</v>
      </c>
      <c r="W11" s="751">
        <v>0</v>
      </c>
      <c r="X11" s="751">
        <v>0</v>
      </c>
      <c r="Y11" s="751">
        <v>416</v>
      </c>
      <c r="Z11" s="751">
        <v>13</v>
      </c>
      <c r="AA11" s="751">
        <v>16</v>
      </c>
      <c r="AB11" s="751">
        <v>191</v>
      </c>
      <c r="AC11" s="751">
        <v>95</v>
      </c>
      <c r="AD11" s="751">
        <v>0</v>
      </c>
      <c r="AE11" s="751">
        <v>16</v>
      </c>
      <c r="AF11" s="751">
        <v>0</v>
      </c>
      <c r="AG11" s="751">
        <v>0</v>
      </c>
      <c r="AH11" s="751">
        <v>9</v>
      </c>
      <c r="AI11" s="751">
        <v>0</v>
      </c>
      <c r="AJ11" s="751">
        <v>0</v>
      </c>
      <c r="AK11" s="748">
        <v>0</v>
      </c>
      <c r="AL11" s="749">
        <f t="shared" si="0"/>
        <v>6097</v>
      </c>
      <c r="AM11" s="754" t="s">
        <v>999</v>
      </c>
      <c r="AN11" s="753" t="s">
        <v>985</v>
      </c>
      <c r="AO11" s="752">
        <v>0</v>
      </c>
      <c r="AP11" s="751">
        <v>0</v>
      </c>
      <c r="AQ11" s="751">
        <v>8</v>
      </c>
      <c r="AR11" s="751">
        <v>0</v>
      </c>
      <c r="AS11" s="751">
        <v>27</v>
      </c>
      <c r="AT11" s="751">
        <v>0</v>
      </c>
      <c r="AU11" s="751">
        <v>0</v>
      </c>
      <c r="AV11" s="751">
        <v>0</v>
      </c>
      <c r="AW11" s="751">
        <v>0</v>
      </c>
      <c r="AX11" s="750">
        <v>0</v>
      </c>
      <c r="AY11" s="749">
        <f t="shared" si="1"/>
        <v>35</v>
      </c>
      <c r="AZ11" s="748">
        <f t="shared" si="2"/>
        <v>6132</v>
      </c>
    </row>
    <row r="12" spans="1:54">
      <c r="A12" s="744" t="s">
        <v>998</v>
      </c>
      <c r="B12" s="743" t="s">
        <v>983</v>
      </c>
      <c r="C12" s="747">
        <v>0</v>
      </c>
      <c r="D12" s="741">
        <v>0</v>
      </c>
      <c r="E12" s="741">
        <v>0</v>
      </c>
      <c r="F12" s="741">
        <v>1947</v>
      </c>
      <c r="G12" s="741">
        <v>0</v>
      </c>
      <c r="H12" s="741">
        <v>1728</v>
      </c>
      <c r="I12" s="741">
        <v>0</v>
      </c>
      <c r="J12" s="741">
        <v>0</v>
      </c>
      <c r="K12" s="741">
        <v>0</v>
      </c>
      <c r="L12" s="741">
        <v>0</v>
      </c>
      <c r="M12" s="741">
        <v>0</v>
      </c>
      <c r="N12" s="741">
        <v>0</v>
      </c>
      <c r="O12" s="741">
        <v>0</v>
      </c>
      <c r="P12" s="741">
        <v>0</v>
      </c>
      <c r="Q12" s="741">
        <v>0</v>
      </c>
      <c r="R12" s="746">
        <v>1363</v>
      </c>
      <c r="S12" s="744" t="s">
        <v>998</v>
      </c>
      <c r="T12" s="743" t="s">
        <v>983</v>
      </c>
      <c r="U12" s="745">
        <v>0</v>
      </c>
      <c r="V12" s="741">
        <v>192</v>
      </c>
      <c r="W12" s="741">
        <v>0</v>
      </c>
      <c r="X12" s="741">
        <v>0</v>
      </c>
      <c r="Y12" s="741">
        <v>0</v>
      </c>
      <c r="Z12" s="741">
        <v>515</v>
      </c>
      <c r="AA12" s="741">
        <v>578</v>
      </c>
      <c r="AB12" s="741">
        <v>340</v>
      </c>
      <c r="AC12" s="741">
        <v>518</v>
      </c>
      <c r="AD12" s="741">
        <v>0</v>
      </c>
      <c r="AE12" s="741">
        <v>327</v>
      </c>
      <c r="AF12" s="741">
        <v>0</v>
      </c>
      <c r="AG12" s="741">
        <v>0</v>
      </c>
      <c r="AH12" s="741">
        <v>0</v>
      </c>
      <c r="AI12" s="741">
        <v>0</v>
      </c>
      <c r="AJ12" s="741">
        <v>0</v>
      </c>
      <c r="AK12" s="738">
        <v>0</v>
      </c>
      <c r="AL12" s="739">
        <f t="shared" si="0"/>
        <v>7508</v>
      </c>
      <c r="AM12" s="744" t="s">
        <v>998</v>
      </c>
      <c r="AN12" s="743" t="s">
        <v>983</v>
      </c>
      <c r="AO12" s="742">
        <v>48</v>
      </c>
      <c r="AP12" s="741">
        <v>138</v>
      </c>
      <c r="AQ12" s="741">
        <v>27</v>
      </c>
      <c r="AR12" s="741">
        <v>0</v>
      </c>
      <c r="AS12" s="741">
        <v>21</v>
      </c>
      <c r="AT12" s="741">
        <v>0</v>
      </c>
      <c r="AU12" s="741">
        <v>0</v>
      </c>
      <c r="AV12" s="741">
        <v>0</v>
      </c>
      <c r="AW12" s="741">
        <v>0</v>
      </c>
      <c r="AX12" s="740">
        <v>0</v>
      </c>
      <c r="AY12" s="739">
        <f t="shared" si="1"/>
        <v>234</v>
      </c>
      <c r="AZ12" s="738">
        <f t="shared" si="2"/>
        <v>7742</v>
      </c>
    </row>
    <row r="13" spans="1:54">
      <c r="A13" s="744" t="s">
        <v>988</v>
      </c>
      <c r="B13" s="743" t="s">
        <v>981</v>
      </c>
      <c r="C13" s="747">
        <v>0</v>
      </c>
      <c r="D13" s="741">
        <v>0</v>
      </c>
      <c r="E13" s="741">
        <v>4</v>
      </c>
      <c r="F13" s="741">
        <v>666</v>
      </c>
      <c r="G13" s="741">
        <v>0</v>
      </c>
      <c r="H13" s="741">
        <v>0</v>
      </c>
      <c r="I13" s="741">
        <v>0</v>
      </c>
      <c r="J13" s="741">
        <v>0</v>
      </c>
      <c r="K13" s="741">
        <v>1</v>
      </c>
      <c r="L13" s="741">
        <v>0</v>
      </c>
      <c r="M13" s="741">
        <v>0</v>
      </c>
      <c r="N13" s="741">
        <v>0</v>
      </c>
      <c r="O13" s="741">
        <v>0</v>
      </c>
      <c r="P13" s="741">
        <v>0</v>
      </c>
      <c r="Q13" s="741">
        <v>0</v>
      </c>
      <c r="R13" s="746">
        <v>0</v>
      </c>
      <c r="S13" s="744" t="s">
        <v>988</v>
      </c>
      <c r="T13" s="743" t="s">
        <v>981</v>
      </c>
      <c r="U13" s="745">
        <v>0</v>
      </c>
      <c r="V13" s="741">
        <v>0</v>
      </c>
      <c r="W13" s="741">
        <v>0</v>
      </c>
      <c r="X13" s="741">
        <v>0</v>
      </c>
      <c r="Y13" s="741">
        <v>0</v>
      </c>
      <c r="Z13" s="741">
        <v>5</v>
      </c>
      <c r="AA13" s="741">
        <v>8</v>
      </c>
      <c r="AB13" s="741">
        <v>330</v>
      </c>
      <c r="AC13" s="741">
        <v>0</v>
      </c>
      <c r="AD13" s="741">
        <v>0</v>
      </c>
      <c r="AE13" s="741">
        <v>2</v>
      </c>
      <c r="AF13" s="741">
        <v>0</v>
      </c>
      <c r="AG13" s="741">
        <v>0</v>
      </c>
      <c r="AH13" s="741">
        <v>0</v>
      </c>
      <c r="AI13" s="741">
        <v>0</v>
      </c>
      <c r="AJ13" s="741">
        <v>0</v>
      </c>
      <c r="AK13" s="738">
        <v>0</v>
      </c>
      <c r="AL13" s="739">
        <f t="shared" si="0"/>
        <v>1016</v>
      </c>
      <c r="AM13" s="744" t="s">
        <v>988</v>
      </c>
      <c r="AN13" s="743" t="s">
        <v>981</v>
      </c>
      <c r="AO13" s="742">
        <v>8</v>
      </c>
      <c r="AP13" s="741">
        <v>2</v>
      </c>
      <c r="AQ13" s="741">
        <v>1</v>
      </c>
      <c r="AR13" s="741">
        <v>0</v>
      </c>
      <c r="AS13" s="741">
        <v>25</v>
      </c>
      <c r="AT13" s="741">
        <v>0</v>
      </c>
      <c r="AU13" s="741">
        <v>0</v>
      </c>
      <c r="AV13" s="741">
        <v>0</v>
      </c>
      <c r="AW13" s="741">
        <v>0</v>
      </c>
      <c r="AX13" s="740">
        <v>0</v>
      </c>
      <c r="AY13" s="739">
        <f t="shared" si="1"/>
        <v>36</v>
      </c>
      <c r="AZ13" s="738">
        <f t="shared" si="2"/>
        <v>1052</v>
      </c>
    </row>
    <row r="14" spans="1:54" ht="14.25" thickBot="1">
      <c r="A14" s="734" t="s">
        <v>987</v>
      </c>
      <c r="B14" s="733" t="s">
        <v>979</v>
      </c>
      <c r="C14" s="763">
        <v>0</v>
      </c>
      <c r="D14" s="759">
        <v>0</v>
      </c>
      <c r="E14" s="759">
        <v>180</v>
      </c>
      <c r="F14" s="759">
        <v>2706</v>
      </c>
      <c r="G14" s="759">
        <v>0</v>
      </c>
      <c r="H14" s="759">
        <v>1960</v>
      </c>
      <c r="I14" s="759">
        <v>0</v>
      </c>
      <c r="J14" s="759">
        <v>2279</v>
      </c>
      <c r="K14" s="759">
        <v>40</v>
      </c>
      <c r="L14" s="759">
        <v>0</v>
      </c>
      <c r="M14" s="759">
        <v>0</v>
      </c>
      <c r="N14" s="759">
        <v>0</v>
      </c>
      <c r="O14" s="759">
        <v>1360</v>
      </c>
      <c r="P14" s="759">
        <v>0</v>
      </c>
      <c r="Q14" s="759">
        <v>0</v>
      </c>
      <c r="R14" s="762">
        <v>2513</v>
      </c>
      <c r="S14" s="734" t="s">
        <v>987</v>
      </c>
      <c r="T14" s="733" t="s">
        <v>979</v>
      </c>
      <c r="U14" s="761">
        <v>0</v>
      </c>
      <c r="V14" s="759">
        <v>204</v>
      </c>
      <c r="W14" s="759">
        <v>0</v>
      </c>
      <c r="X14" s="759">
        <v>0</v>
      </c>
      <c r="Y14" s="759">
        <v>416</v>
      </c>
      <c r="Z14" s="759">
        <v>533</v>
      </c>
      <c r="AA14" s="759">
        <v>602</v>
      </c>
      <c r="AB14" s="759">
        <v>861</v>
      </c>
      <c r="AC14" s="759">
        <v>613</v>
      </c>
      <c r="AD14" s="759">
        <v>0</v>
      </c>
      <c r="AE14" s="759">
        <v>345</v>
      </c>
      <c r="AF14" s="759">
        <v>0</v>
      </c>
      <c r="AG14" s="759">
        <v>0</v>
      </c>
      <c r="AH14" s="759">
        <v>9</v>
      </c>
      <c r="AI14" s="759">
        <v>0</v>
      </c>
      <c r="AJ14" s="759">
        <v>0</v>
      </c>
      <c r="AK14" s="728">
        <v>0</v>
      </c>
      <c r="AL14" s="729">
        <f t="shared" si="0"/>
        <v>14621</v>
      </c>
      <c r="AM14" s="734" t="s">
        <v>987</v>
      </c>
      <c r="AN14" s="733" t="s">
        <v>979</v>
      </c>
      <c r="AO14" s="760">
        <v>56</v>
      </c>
      <c r="AP14" s="759">
        <v>140</v>
      </c>
      <c r="AQ14" s="759">
        <v>36</v>
      </c>
      <c r="AR14" s="759">
        <v>0</v>
      </c>
      <c r="AS14" s="759">
        <v>73</v>
      </c>
      <c r="AT14" s="759">
        <v>0</v>
      </c>
      <c r="AU14" s="759">
        <v>0</v>
      </c>
      <c r="AV14" s="759">
        <v>0</v>
      </c>
      <c r="AW14" s="759">
        <v>0</v>
      </c>
      <c r="AX14" s="758">
        <v>0</v>
      </c>
      <c r="AY14" s="729">
        <f t="shared" si="1"/>
        <v>305</v>
      </c>
      <c r="AZ14" s="728">
        <f t="shared" si="2"/>
        <v>14926</v>
      </c>
    </row>
    <row r="15" spans="1:54">
      <c r="A15" s="754" t="s">
        <v>997</v>
      </c>
      <c r="B15" s="753" t="s">
        <v>985</v>
      </c>
      <c r="C15" s="757">
        <v>19374</v>
      </c>
      <c r="D15" s="751">
        <v>32</v>
      </c>
      <c r="E15" s="751">
        <v>333</v>
      </c>
      <c r="F15" s="751">
        <v>13102</v>
      </c>
      <c r="G15" s="751">
        <v>1059</v>
      </c>
      <c r="H15" s="751">
        <v>796</v>
      </c>
      <c r="I15" s="751">
        <v>0</v>
      </c>
      <c r="J15" s="751">
        <v>72</v>
      </c>
      <c r="K15" s="751">
        <v>157</v>
      </c>
      <c r="L15" s="751">
        <v>0</v>
      </c>
      <c r="M15" s="751">
        <v>2942</v>
      </c>
      <c r="N15" s="751">
        <v>4591</v>
      </c>
      <c r="O15" s="751">
        <v>4302</v>
      </c>
      <c r="P15" s="751">
        <v>7</v>
      </c>
      <c r="Q15" s="751">
        <v>943</v>
      </c>
      <c r="R15" s="756">
        <v>4540</v>
      </c>
      <c r="S15" s="754" t="s">
        <v>997</v>
      </c>
      <c r="T15" s="753" t="s">
        <v>985</v>
      </c>
      <c r="U15" s="755">
        <v>0</v>
      </c>
      <c r="V15" s="751">
        <v>3380</v>
      </c>
      <c r="W15" s="751">
        <v>3</v>
      </c>
      <c r="X15" s="751">
        <v>0</v>
      </c>
      <c r="Y15" s="751">
        <v>265</v>
      </c>
      <c r="Z15" s="751">
        <v>133</v>
      </c>
      <c r="AA15" s="751">
        <v>41</v>
      </c>
      <c r="AB15" s="751">
        <v>760</v>
      </c>
      <c r="AC15" s="751">
        <v>831</v>
      </c>
      <c r="AD15" s="751">
        <v>0</v>
      </c>
      <c r="AE15" s="751">
        <v>90</v>
      </c>
      <c r="AF15" s="751">
        <v>4236</v>
      </c>
      <c r="AG15" s="751">
        <v>1720</v>
      </c>
      <c r="AH15" s="751">
        <v>14</v>
      </c>
      <c r="AI15" s="751">
        <v>1159</v>
      </c>
      <c r="AJ15" s="751">
        <v>0</v>
      </c>
      <c r="AK15" s="748">
        <v>1963</v>
      </c>
      <c r="AL15" s="749">
        <f t="shared" si="0"/>
        <v>66845</v>
      </c>
      <c r="AM15" s="754" t="s">
        <v>997</v>
      </c>
      <c r="AN15" s="753" t="s">
        <v>985</v>
      </c>
      <c r="AO15" s="752">
        <v>0</v>
      </c>
      <c r="AP15" s="751">
        <v>84</v>
      </c>
      <c r="AQ15" s="751">
        <v>1</v>
      </c>
      <c r="AR15" s="751">
        <v>0</v>
      </c>
      <c r="AS15" s="751">
        <v>6</v>
      </c>
      <c r="AT15" s="751">
        <v>2</v>
      </c>
      <c r="AU15" s="751">
        <v>0</v>
      </c>
      <c r="AV15" s="751">
        <v>0</v>
      </c>
      <c r="AW15" s="751">
        <v>0</v>
      </c>
      <c r="AX15" s="750">
        <v>0</v>
      </c>
      <c r="AY15" s="749">
        <f t="shared" si="1"/>
        <v>93</v>
      </c>
      <c r="AZ15" s="748">
        <f t="shared" si="2"/>
        <v>66938</v>
      </c>
    </row>
    <row r="16" spans="1:54">
      <c r="A16" s="744" t="s">
        <v>996</v>
      </c>
      <c r="B16" s="743" t="s">
        <v>983</v>
      </c>
      <c r="C16" s="747">
        <v>40555</v>
      </c>
      <c r="D16" s="741">
        <v>12369</v>
      </c>
      <c r="E16" s="741">
        <v>3685</v>
      </c>
      <c r="F16" s="741">
        <v>217</v>
      </c>
      <c r="G16" s="741">
        <v>1270</v>
      </c>
      <c r="H16" s="741">
        <v>6725</v>
      </c>
      <c r="I16" s="741">
        <v>2594</v>
      </c>
      <c r="J16" s="741">
        <v>7240</v>
      </c>
      <c r="K16" s="741">
        <v>1362</v>
      </c>
      <c r="L16" s="741">
        <v>5139</v>
      </c>
      <c r="M16" s="741">
        <v>6131</v>
      </c>
      <c r="N16" s="741">
        <v>0</v>
      </c>
      <c r="O16" s="741">
        <v>0</v>
      </c>
      <c r="P16" s="741">
        <v>1947</v>
      </c>
      <c r="Q16" s="741">
        <v>637</v>
      </c>
      <c r="R16" s="746">
        <v>4840</v>
      </c>
      <c r="S16" s="744" t="s">
        <v>996</v>
      </c>
      <c r="T16" s="743" t="s">
        <v>983</v>
      </c>
      <c r="U16" s="745">
        <v>3002</v>
      </c>
      <c r="V16" s="741">
        <v>0</v>
      </c>
      <c r="W16" s="741">
        <v>1985</v>
      </c>
      <c r="X16" s="741">
        <v>4061</v>
      </c>
      <c r="Y16" s="741">
        <v>980</v>
      </c>
      <c r="Z16" s="741">
        <v>423</v>
      </c>
      <c r="AA16" s="741">
        <v>589</v>
      </c>
      <c r="AB16" s="741">
        <v>2812</v>
      </c>
      <c r="AC16" s="741">
        <v>786</v>
      </c>
      <c r="AD16" s="741">
        <v>1093</v>
      </c>
      <c r="AE16" s="741">
        <v>443</v>
      </c>
      <c r="AF16" s="741">
        <v>2375</v>
      </c>
      <c r="AG16" s="741">
        <v>0</v>
      </c>
      <c r="AH16" s="741">
        <v>873</v>
      </c>
      <c r="AI16" s="741">
        <v>970</v>
      </c>
      <c r="AJ16" s="741">
        <v>720</v>
      </c>
      <c r="AK16" s="738">
        <v>226</v>
      </c>
      <c r="AL16" s="739">
        <f t="shared" si="0"/>
        <v>116049</v>
      </c>
      <c r="AM16" s="744" t="s">
        <v>996</v>
      </c>
      <c r="AN16" s="743" t="s">
        <v>983</v>
      </c>
      <c r="AO16" s="742">
        <v>633</v>
      </c>
      <c r="AP16" s="741">
        <v>729</v>
      </c>
      <c r="AQ16" s="741">
        <v>297</v>
      </c>
      <c r="AR16" s="741">
        <v>410</v>
      </c>
      <c r="AS16" s="741">
        <v>1219</v>
      </c>
      <c r="AT16" s="741">
        <v>217</v>
      </c>
      <c r="AU16" s="741">
        <v>281</v>
      </c>
      <c r="AV16" s="741">
        <v>220</v>
      </c>
      <c r="AW16" s="741">
        <v>244</v>
      </c>
      <c r="AX16" s="740">
        <v>88</v>
      </c>
      <c r="AY16" s="739">
        <f t="shared" si="1"/>
        <v>4338</v>
      </c>
      <c r="AZ16" s="738">
        <f t="shared" si="2"/>
        <v>120387</v>
      </c>
    </row>
    <row r="17" spans="1:52">
      <c r="A17" s="744" t="s">
        <v>988</v>
      </c>
      <c r="B17" s="743" t="s">
        <v>981</v>
      </c>
      <c r="C17" s="747">
        <v>1363</v>
      </c>
      <c r="D17" s="741">
        <v>1491</v>
      </c>
      <c r="E17" s="741">
        <v>57</v>
      </c>
      <c r="F17" s="741">
        <v>0</v>
      </c>
      <c r="G17" s="741">
        <v>177</v>
      </c>
      <c r="H17" s="741">
        <v>47</v>
      </c>
      <c r="I17" s="741">
        <v>1</v>
      </c>
      <c r="J17" s="741">
        <v>0</v>
      </c>
      <c r="K17" s="741">
        <v>40</v>
      </c>
      <c r="L17" s="741">
        <v>0</v>
      </c>
      <c r="M17" s="741">
        <v>0</v>
      </c>
      <c r="N17" s="741">
        <v>0</v>
      </c>
      <c r="O17" s="741">
        <v>0</v>
      </c>
      <c r="P17" s="741">
        <v>787</v>
      </c>
      <c r="Q17" s="741">
        <v>0</v>
      </c>
      <c r="R17" s="746">
        <v>166</v>
      </c>
      <c r="S17" s="744" t="s">
        <v>988</v>
      </c>
      <c r="T17" s="743" t="s">
        <v>981</v>
      </c>
      <c r="U17" s="745">
        <v>56</v>
      </c>
      <c r="V17" s="741">
        <v>0</v>
      </c>
      <c r="W17" s="741">
        <v>0</v>
      </c>
      <c r="X17" s="741">
        <v>107</v>
      </c>
      <c r="Y17" s="741">
        <v>14</v>
      </c>
      <c r="Z17" s="741">
        <v>0</v>
      </c>
      <c r="AA17" s="741">
        <v>0</v>
      </c>
      <c r="AB17" s="741">
        <v>62</v>
      </c>
      <c r="AC17" s="741">
        <v>0</v>
      </c>
      <c r="AD17" s="741">
        <v>0</v>
      </c>
      <c r="AE17" s="741">
        <v>0</v>
      </c>
      <c r="AF17" s="741">
        <v>14</v>
      </c>
      <c r="AG17" s="741">
        <v>364</v>
      </c>
      <c r="AH17" s="741">
        <v>25</v>
      </c>
      <c r="AI17" s="741">
        <v>0</v>
      </c>
      <c r="AJ17" s="741">
        <v>0</v>
      </c>
      <c r="AK17" s="738">
        <v>6</v>
      </c>
      <c r="AL17" s="739">
        <f t="shared" si="0"/>
        <v>4777</v>
      </c>
      <c r="AM17" s="744" t="s">
        <v>988</v>
      </c>
      <c r="AN17" s="743" t="s">
        <v>981</v>
      </c>
      <c r="AO17" s="742">
        <v>0</v>
      </c>
      <c r="AP17" s="741">
        <v>2</v>
      </c>
      <c r="AQ17" s="741">
        <v>12</v>
      </c>
      <c r="AR17" s="741">
        <v>0</v>
      </c>
      <c r="AS17" s="741">
        <v>30</v>
      </c>
      <c r="AT17" s="741">
        <v>0</v>
      </c>
      <c r="AU17" s="741">
        <v>0</v>
      </c>
      <c r="AV17" s="741">
        <v>0</v>
      </c>
      <c r="AW17" s="741">
        <v>0</v>
      </c>
      <c r="AX17" s="740">
        <v>0</v>
      </c>
      <c r="AY17" s="739">
        <f t="shared" si="1"/>
        <v>44</v>
      </c>
      <c r="AZ17" s="738">
        <f t="shared" si="2"/>
        <v>4821</v>
      </c>
    </row>
    <row r="18" spans="1:52" ht="14.25" thickBot="1">
      <c r="A18" s="734" t="s">
        <v>987</v>
      </c>
      <c r="B18" s="733" t="s">
        <v>979</v>
      </c>
      <c r="C18" s="763">
        <v>61292</v>
      </c>
      <c r="D18" s="759">
        <v>13892</v>
      </c>
      <c r="E18" s="759">
        <v>4075</v>
      </c>
      <c r="F18" s="759">
        <v>13319</v>
      </c>
      <c r="G18" s="759">
        <v>2506</v>
      </c>
      <c r="H18" s="759">
        <v>7568</v>
      </c>
      <c r="I18" s="759">
        <v>2595</v>
      </c>
      <c r="J18" s="759">
        <v>7312</v>
      </c>
      <c r="K18" s="759">
        <v>1559</v>
      </c>
      <c r="L18" s="759">
        <v>5139</v>
      </c>
      <c r="M18" s="759">
        <v>9073</v>
      </c>
      <c r="N18" s="759">
        <v>4591</v>
      </c>
      <c r="O18" s="759">
        <v>4302</v>
      </c>
      <c r="P18" s="759">
        <v>2741</v>
      </c>
      <c r="Q18" s="759">
        <v>1580</v>
      </c>
      <c r="R18" s="762">
        <v>9546</v>
      </c>
      <c r="S18" s="734" t="s">
        <v>987</v>
      </c>
      <c r="T18" s="733" t="s">
        <v>979</v>
      </c>
      <c r="U18" s="761">
        <v>3058</v>
      </c>
      <c r="V18" s="759">
        <v>3380</v>
      </c>
      <c r="W18" s="759">
        <v>1988</v>
      </c>
      <c r="X18" s="759">
        <v>4168</v>
      </c>
      <c r="Y18" s="759">
        <v>1259</v>
      </c>
      <c r="Z18" s="759">
        <v>556</v>
      </c>
      <c r="AA18" s="759">
        <v>630</v>
      </c>
      <c r="AB18" s="759">
        <v>3634</v>
      </c>
      <c r="AC18" s="759">
        <v>1617</v>
      </c>
      <c r="AD18" s="759">
        <v>1093</v>
      </c>
      <c r="AE18" s="759">
        <v>533</v>
      </c>
      <c r="AF18" s="759">
        <v>6625</v>
      </c>
      <c r="AG18" s="759">
        <v>2084</v>
      </c>
      <c r="AH18" s="759">
        <v>912</v>
      </c>
      <c r="AI18" s="759">
        <v>2129</v>
      </c>
      <c r="AJ18" s="759">
        <v>720</v>
      </c>
      <c r="AK18" s="728">
        <v>2195</v>
      </c>
      <c r="AL18" s="729">
        <f t="shared" si="0"/>
        <v>187671</v>
      </c>
      <c r="AM18" s="734" t="s">
        <v>987</v>
      </c>
      <c r="AN18" s="733" t="s">
        <v>979</v>
      </c>
      <c r="AO18" s="760">
        <v>633</v>
      </c>
      <c r="AP18" s="759">
        <v>815</v>
      </c>
      <c r="AQ18" s="759">
        <v>310</v>
      </c>
      <c r="AR18" s="759">
        <v>410</v>
      </c>
      <c r="AS18" s="759">
        <v>1255</v>
      </c>
      <c r="AT18" s="759">
        <v>219</v>
      </c>
      <c r="AU18" s="759">
        <v>281</v>
      </c>
      <c r="AV18" s="759">
        <v>220</v>
      </c>
      <c r="AW18" s="759">
        <v>244</v>
      </c>
      <c r="AX18" s="758">
        <v>88</v>
      </c>
      <c r="AY18" s="729">
        <f t="shared" si="1"/>
        <v>4475</v>
      </c>
      <c r="AZ18" s="728">
        <f t="shared" si="2"/>
        <v>192146</v>
      </c>
    </row>
    <row r="19" spans="1:52">
      <c r="A19" s="754" t="s">
        <v>995</v>
      </c>
      <c r="B19" s="753" t="s">
        <v>985</v>
      </c>
      <c r="C19" s="757">
        <v>0</v>
      </c>
      <c r="D19" s="751">
        <v>0</v>
      </c>
      <c r="E19" s="751">
        <v>29</v>
      </c>
      <c r="F19" s="751">
        <v>0</v>
      </c>
      <c r="G19" s="751">
        <v>0</v>
      </c>
      <c r="H19" s="751">
        <v>40</v>
      </c>
      <c r="I19" s="751">
        <v>0</v>
      </c>
      <c r="J19" s="751">
        <v>0</v>
      </c>
      <c r="K19" s="751">
        <v>13</v>
      </c>
      <c r="L19" s="751">
        <v>0</v>
      </c>
      <c r="M19" s="751">
        <v>0</v>
      </c>
      <c r="N19" s="751">
        <v>0</v>
      </c>
      <c r="O19" s="751">
        <v>0</v>
      </c>
      <c r="P19" s="751">
        <v>0</v>
      </c>
      <c r="Q19" s="751">
        <v>0</v>
      </c>
      <c r="R19" s="756">
        <v>0</v>
      </c>
      <c r="S19" s="754" t="s">
        <v>995</v>
      </c>
      <c r="T19" s="753" t="s">
        <v>985</v>
      </c>
      <c r="U19" s="755">
        <v>0</v>
      </c>
      <c r="V19" s="751">
        <v>12</v>
      </c>
      <c r="W19" s="751">
        <v>0</v>
      </c>
      <c r="X19" s="751">
        <v>0</v>
      </c>
      <c r="Y19" s="751">
        <v>68</v>
      </c>
      <c r="Z19" s="751">
        <v>0</v>
      </c>
      <c r="AA19" s="751">
        <v>0</v>
      </c>
      <c r="AB19" s="751">
        <v>0</v>
      </c>
      <c r="AC19" s="751">
        <v>0</v>
      </c>
      <c r="AD19" s="751">
        <v>0</v>
      </c>
      <c r="AE19" s="751">
        <v>0</v>
      </c>
      <c r="AF19" s="751">
        <v>0</v>
      </c>
      <c r="AG19" s="751">
        <v>0</v>
      </c>
      <c r="AH19" s="751">
        <v>0</v>
      </c>
      <c r="AI19" s="751">
        <v>25</v>
      </c>
      <c r="AJ19" s="751">
        <v>0</v>
      </c>
      <c r="AK19" s="748">
        <v>7</v>
      </c>
      <c r="AL19" s="749">
        <f t="shared" si="0"/>
        <v>194</v>
      </c>
      <c r="AM19" s="754" t="s">
        <v>995</v>
      </c>
      <c r="AN19" s="753" t="s">
        <v>985</v>
      </c>
      <c r="AO19" s="752">
        <v>0</v>
      </c>
      <c r="AP19" s="751">
        <v>0</v>
      </c>
      <c r="AQ19" s="751">
        <v>0</v>
      </c>
      <c r="AR19" s="751">
        <v>0</v>
      </c>
      <c r="AS19" s="751">
        <v>0</v>
      </c>
      <c r="AT19" s="751">
        <v>0</v>
      </c>
      <c r="AU19" s="751">
        <v>0</v>
      </c>
      <c r="AV19" s="751">
        <v>0</v>
      </c>
      <c r="AW19" s="751">
        <v>0</v>
      </c>
      <c r="AX19" s="750">
        <v>0</v>
      </c>
      <c r="AY19" s="749">
        <f t="shared" si="1"/>
        <v>0</v>
      </c>
      <c r="AZ19" s="748">
        <f t="shared" si="2"/>
        <v>194</v>
      </c>
    </row>
    <row r="20" spans="1:52">
      <c r="A20" s="744" t="s">
        <v>994</v>
      </c>
      <c r="B20" s="743" t="s">
        <v>983</v>
      </c>
      <c r="C20" s="747">
        <v>0</v>
      </c>
      <c r="D20" s="741">
        <v>108</v>
      </c>
      <c r="E20" s="741">
        <v>0</v>
      </c>
      <c r="F20" s="741">
        <v>0</v>
      </c>
      <c r="G20" s="741">
        <v>0</v>
      </c>
      <c r="H20" s="741">
        <v>216</v>
      </c>
      <c r="I20" s="741">
        <v>0</v>
      </c>
      <c r="J20" s="741">
        <v>0</v>
      </c>
      <c r="K20" s="741">
        <v>0</v>
      </c>
      <c r="L20" s="741">
        <v>0</v>
      </c>
      <c r="M20" s="741">
        <v>0</v>
      </c>
      <c r="N20" s="741">
        <v>0</v>
      </c>
      <c r="O20" s="741">
        <v>0</v>
      </c>
      <c r="P20" s="741">
        <v>0</v>
      </c>
      <c r="Q20" s="741">
        <v>0</v>
      </c>
      <c r="R20" s="746">
        <v>93</v>
      </c>
      <c r="S20" s="744" t="s">
        <v>994</v>
      </c>
      <c r="T20" s="743" t="s">
        <v>983</v>
      </c>
      <c r="U20" s="745">
        <v>0</v>
      </c>
      <c r="V20" s="741">
        <v>0</v>
      </c>
      <c r="W20" s="741">
        <v>0</v>
      </c>
      <c r="X20" s="741">
        <v>0</v>
      </c>
      <c r="Y20" s="741">
        <v>0</v>
      </c>
      <c r="Z20" s="741">
        <v>0</v>
      </c>
      <c r="AA20" s="741">
        <v>0</v>
      </c>
      <c r="AB20" s="741">
        <v>0</v>
      </c>
      <c r="AC20" s="741">
        <v>0</v>
      </c>
      <c r="AD20" s="741">
        <v>0</v>
      </c>
      <c r="AE20" s="741">
        <v>0</v>
      </c>
      <c r="AF20" s="741">
        <v>0</v>
      </c>
      <c r="AG20" s="741">
        <v>0</v>
      </c>
      <c r="AH20" s="741">
        <v>0</v>
      </c>
      <c r="AI20" s="741">
        <v>0</v>
      </c>
      <c r="AJ20" s="741">
        <v>0</v>
      </c>
      <c r="AK20" s="738">
        <v>0</v>
      </c>
      <c r="AL20" s="739">
        <f t="shared" si="0"/>
        <v>417</v>
      </c>
      <c r="AM20" s="744" t="s">
        <v>994</v>
      </c>
      <c r="AN20" s="743" t="s">
        <v>983</v>
      </c>
      <c r="AO20" s="742">
        <v>0</v>
      </c>
      <c r="AP20" s="741">
        <v>0</v>
      </c>
      <c r="AQ20" s="741">
        <v>0</v>
      </c>
      <c r="AR20" s="741">
        <v>306</v>
      </c>
      <c r="AS20" s="741">
        <v>0</v>
      </c>
      <c r="AT20" s="741">
        <v>0</v>
      </c>
      <c r="AU20" s="741">
        <v>0</v>
      </c>
      <c r="AV20" s="741">
        <v>0</v>
      </c>
      <c r="AW20" s="741">
        <v>0</v>
      </c>
      <c r="AX20" s="740">
        <v>0</v>
      </c>
      <c r="AY20" s="739">
        <f t="shared" si="1"/>
        <v>306</v>
      </c>
      <c r="AZ20" s="738">
        <f t="shared" si="2"/>
        <v>723</v>
      </c>
    </row>
    <row r="21" spans="1:52">
      <c r="A21" s="744" t="s">
        <v>993</v>
      </c>
      <c r="B21" s="743" t="s">
        <v>981</v>
      </c>
      <c r="C21" s="747">
        <v>0</v>
      </c>
      <c r="D21" s="741">
        <v>0</v>
      </c>
      <c r="E21" s="741">
        <v>0</v>
      </c>
      <c r="F21" s="741">
        <v>0</v>
      </c>
      <c r="G21" s="741">
        <v>0</v>
      </c>
      <c r="H21" s="741">
        <v>0</v>
      </c>
      <c r="I21" s="741">
        <v>0</v>
      </c>
      <c r="J21" s="741">
        <v>0</v>
      </c>
      <c r="K21" s="741">
        <v>0</v>
      </c>
      <c r="L21" s="741">
        <v>0</v>
      </c>
      <c r="M21" s="741">
        <v>0</v>
      </c>
      <c r="N21" s="741">
        <v>0</v>
      </c>
      <c r="O21" s="741">
        <v>0</v>
      </c>
      <c r="P21" s="741">
        <v>0</v>
      </c>
      <c r="Q21" s="741">
        <v>0</v>
      </c>
      <c r="R21" s="746">
        <v>0</v>
      </c>
      <c r="S21" s="744" t="s">
        <v>993</v>
      </c>
      <c r="T21" s="743" t="s">
        <v>981</v>
      </c>
      <c r="U21" s="745">
        <v>0</v>
      </c>
      <c r="V21" s="741">
        <v>0</v>
      </c>
      <c r="W21" s="741">
        <v>0</v>
      </c>
      <c r="X21" s="741">
        <v>0</v>
      </c>
      <c r="Y21" s="741">
        <v>0</v>
      </c>
      <c r="Z21" s="741">
        <v>0</v>
      </c>
      <c r="AA21" s="741">
        <v>0</v>
      </c>
      <c r="AB21" s="741">
        <v>0</v>
      </c>
      <c r="AC21" s="741">
        <v>0</v>
      </c>
      <c r="AD21" s="741">
        <v>0</v>
      </c>
      <c r="AE21" s="741">
        <v>0</v>
      </c>
      <c r="AF21" s="741">
        <v>0</v>
      </c>
      <c r="AG21" s="741">
        <v>0</v>
      </c>
      <c r="AH21" s="741">
        <v>0</v>
      </c>
      <c r="AI21" s="741">
        <v>0</v>
      </c>
      <c r="AJ21" s="741">
        <v>0</v>
      </c>
      <c r="AK21" s="738">
        <v>0</v>
      </c>
      <c r="AL21" s="739">
        <f t="shared" si="0"/>
        <v>0</v>
      </c>
      <c r="AM21" s="744" t="s">
        <v>993</v>
      </c>
      <c r="AN21" s="743" t="s">
        <v>981</v>
      </c>
      <c r="AO21" s="742">
        <v>0</v>
      </c>
      <c r="AP21" s="741">
        <v>0</v>
      </c>
      <c r="AQ21" s="741">
        <v>0</v>
      </c>
      <c r="AR21" s="741">
        <v>0</v>
      </c>
      <c r="AS21" s="741">
        <v>0</v>
      </c>
      <c r="AT21" s="741">
        <v>0</v>
      </c>
      <c r="AU21" s="741">
        <v>0</v>
      </c>
      <c r="AV21" s="741">
        <v>0</v>
      </c>
      <c r="AW21" s="741">
        <v>0</v>
      </c>
      <c r="AX21" s="740">
        <v>0</v>
      </c>
      <c r="AY21" s="739">
        <f t="shared" si="1"/>
        <v>0</v>
      </c>
      <c r="AZ21" s="738">
        <f t="shared" si="2"/>
        <v>0</v>
      </c>
    </row>
    <row r="22" spans="1:52" ht="14.25" thickBot="1">
      <c r="A22" s="734"/>
      <c r="B22" s="733" t="s">
        <v>979</v>
      </c>
      <c r="C22" s="763">
        <v>0</v>
      </c>
      <c r="D22" s="759">
        <v>108</v>
      </c>
      <c r="E22" s="759">
        <v>29</v>
      </c>
      <c r="F22" s="759">
        <v>0</v>
      </c>
      <c r="G22" s="759">
        <v>0</v>
      </c>
      <c r="H22" s="759">
        <v>256</v>
      </c>
      <c r="I22" s="759">
        <v>0</v>
      </c>
      <c r="J22" s="759">
        <v>0</v>
      </c>
      <c r="K22" s="759">
        <v>13</v>
      </c>
      <c r="L22" s="759">
        <v>0</v>
      </c>
      <c r="M22" s="759">
        <v>0</v>
      </c>
      <c r="N22" s="759">
        <v>0</v>
      </c>
      <c r="O22" s="759">
        <v>0</v>
      </c>
      <c r="P22" s="759">
        <v>0</v>
      </c>
      <c r="Q22" s="759">
        <v>0</v>
      </c>
      <c r="R22" s="762">
        <v>93</v>
      </c>
      <c r="S22" s="734"/>
      <c r="T22" s="733" t="s">
        <v>979</v>
      </c>
      <c r="U22" s="761">
        <v>0</v>
      </c>
      <c r="V22" s="759">
        <v>12</v>
      </c>
      <c r="W22" s="759">
        <v>0</v>
      </c>
      <c r="X22" s="759">
        <v>0</v>
      </c>
      <c r="Y22" s="759">
        <v>68</v>
      </c>
      <c r="Z22" s="759">
        <v>0</v>
      </c>
      <c r="AA22" s="759">
        <v>0</v>
      </c>
      <c r="AB22" s="759">
        <v>0</v>
      </c>
      <c r="AC22" s="759">
        <v>0</v>
      </c>
      <c r="AD22" s="759">
        <v>0</v>
      </c>
      <c r="AE22" s="759">
        <v>0</v>
      </c>
      <c r="AF22" s="759">
        <v>0</v>
      </c>
      <c r="AG22" s="759">
        <v>0</v>
      </c>
      <c r="AH22" s="759">
        <v>0</v>
      </c>
      <c r="AI22" s="759">
        <v>25</v>
      </c>
      <c r="AJ22" s="759">
        <v>0</v>
      </c>
      <c r="AK22" s="728">
        <v>7</v>
      </c>
      <c r="AL22" s="729">
        <f t="shared" si="0"/>
        <v>611</v>
      </c>
      <c r="AM22" s="734"/>
      <c r="AN22" s="733" t="s">
        <v>979</v>
      </c>
      <c r="AO22" s="760">
        <v>0</v>
      </c>
      <c r="AP22" s="759">
        <v>0</v>
      </c>
      <c r="AQ22" s="759">
        <v>0</v>
      </c>
      <c r="AR22" s="759">
        <v>306</v>
      </c>
      <c r="AS22" s="759">
        <v>0</v>
      </c>
      <c r="AT22" s="759">
        <v>0</v>
      </c>
      <c r="AU22" s="759">
        <v>0</v>
      </c>
      <c r="AV22" s="759">
        <v>0</v>
      </c>
      <c r="AW22" s="759">
        <v>0</v>
      </c>
      <c r="AX22" s="758">
        <v>0</v>
      </c>
      <c r="AY22" s="729">
        <f t="shared" si="1"/>
        <v>306</v>
      </c>
      <c r="AZ22" s="728">
        <f t="shared" si="2"/>
        <v>917</v>
      </c>
    </row>
    <row r="23" spans="1:52">
      <c r="A23" s="754"/>
      <c r="B23" s="753" t="s">
        <v>985</v>
      </c>
      <c r="C23" s="757">
        <v>314482</v>
      </c>
      <c r="D23" s="751">
        <v>32</v>
      </c>
      <c r="E23" s="751">
        <v>3142</v>
      </c>
      <c r="F23" s="751">
        <v>13666</v>
      </c>
      <c r="G23" s="751">
        <v>11126</v>
      </c>
      <c r="H23" s="751">
        <v>7208</v>
      </c>
      <c r="I23" s="751">
        <v>10</v>
      </c>
      <c r="J23" s="751">
        <v>3163</v>
      </c>
      <c r="K23" s="751">
        <v>3757</v>
      </c>
      <c r="L23" s="751">
        <v>0</v>
      </c>
      <c r="M23" s="751">
        <v>8366</v>
      </c>
      <c r="N23" s="751">
        <v>7347</v>
      </c>
      <c r="O23" s="751">
        <v>46773</v>
      </c>
      <c r="P23" s="751">
        <v>338</v>
      </c>
      <c r="Q23" s="751">
        <v>1262</v>
      </c>
      <c r="R23" s="756">
        <v>18911</v>
      </c>
      <c r="S23" s="754"/>
      <c r="T23" s="753" t="s">
        <v>985</v>
      </c>
      <c r="U23" s="755">
        <v>0</v>
      </c>
      <c r="V23" s="751">
        <v>6518</v>
      </c>
      <c r="W23" s="751">
        <v>673</v>
      </c>
      <c r="X23" s="751">
        <v>16</v>
      </c>
      <c r="Y23" s="751">
        <v>749</v>
      </c>
      <c r="Z23" s="751">
        <v>835</v>
      </c>
      <c r="AA23" s="751">
        <v>1102</v>
      </c>
      <c r="AB23" s="751">
        <v>3330</v>
      </c>
      <c r="AC23" s="751">
        <v>5413</v>
      </c>
      <c r="AD23" s="751">
        <v>0</v>
      </c>
      <c r="AE23" s="751">
        <v>777</v>
      </c>
      <c r="AF23" s="751">
        <v>15586</v>
      </c>
      <c r="AG23" s="751">
        <v>9818</v>
      </c>
      <c r="AH23" s="751">
        <v>318</v>
      </c>
      <c r="AI23" s="751">
        <v>10452</v>
      </c>
      <c r="AJ23" s="751">
        <v>708</v>
      </c>
      <c r="AK23" s="748">
        <f>AK3+AK7+AK11+AK15+AK19</f>
        <v>8852</v>
      </c>
      <c r="AL23" s="749">
        <f t="shared" si="0"/>
        <v>504730</v>
      </c>
      <c r="AM23" s="754"/>
      <c r="AN23" s="753" t="s">
        <v>985</v>
      </c>
      <c r="AO23" s="752">
        <v>0</v>
      </c>
      <c r="AP23" s="751">
        <v>3162</v>
      </c>
      <c r="AQ23" s="751">
        <v>415</v>
      </c>
      <c r="AR23" s="751">
        <v>0</v>
      </c>
      <c r="AS23" s="751">
        <v>276</v>
      </c>
      <c r="AT23" s="751">
        <v>116</v>
      </c>
      <c r="AU23" s="751">
        <v>315</v>
      </c>
      <c r="AV23" s="751">
        <v>0</v>
      </c>
      <c r="AW23" s="751">
        <v>0</v>
      </c>
      <c r="AX23" s="750">
        <v>0</v>
      </c>
      <c r="AY23" s="749">
        <f t="shared" si="1"/>
        <v>4284</v>
      </c>
      <c r="AZ23" s="748">
        <f t="shared" si="2"/>
        <v>509014</v>
      </c>
    </row>
    <row r="24" spans="1:52">
      <c r="A24" s="744" t="s">
        <v>992</v>
      </c>
      <c r="B24" s="743" t="s">
        <v>983</v>
      </c>
      <c r="C24" s="747">
        <v>42199</v>
      </c>
      <c r="D24" s="741">
        <v>161788</v>
      </c>
      <c r="E24" s="741">
        <v>27693</v>
      </c>
      <c r="F24" s="741">
        <v>55473</v>
      </c>
      <c r="G24" s="741">
        <v>5760</v>
      </c>
      <c r="H24" s="741">
        <v>58008</v>
      </c>
      <c r="I24" s="741">
        <v>12368</v>
      </c>
      <c r="J24" s="741">
        <v>57583</v>
      </c>
      <c r="K24" s="741">
        <v>11282</v>
      </c>
      <c r="L24" s="741">
        <v>20840</v>
      </c>
      <c r="M24" s="741">
        <v>52855</v>
      </c>
      <c r="N24" s="741">
        <v>35739</v>
      </c>
      <c r="O24" s="741">
        <v>0</v>
      </c>
      <c r="P24" s="741">
        <v>16027</v>
      </c>
      <c r="Q24" s="741">
        <v>23470</v>
      </c>
      <c r="R24" s="746">
        <v>22536</v>
      </c>
      <c r="S24" s="744" t="s">
        <v>992</v>
      </c>
      <c r="T24" s="743" t="s">
        <v>983</v>
      </c>
      <c r="U24" s="745">
        <v>23149</v>
      </c>
      <c r="V24" s="741">
        <v>14676</v>
      </c>
      <c r="W24" s="741">
        <v>29436</v>
      </c>
      <c r="X24" s="741">
        <v>30014</v>
      </c>
      <c r="Y24" s="741">
        <v>21523</v>
      </c>
      <c r="Z24" s="741">
        <v>13402</v>
      </c>
      <c r="AA24" s="741">
        <v>21490</v>
      </c>
      <c r="AB24" s="741">
        <v>17201</v>
      </c>
      <c r="AC24" s="741">
        <v>9871</v>
      </c>
      <c r="AD24" s="741">
        <v>7999</v>
      </c>
      <c r="AE24" s="741">
        <v>10421</v>
      </c>
      <c r="AF24" s="741">
        <v>70570</v>
      </c>
      <c r="AG24" s="741">
        <v>0</v>
      </c>
      <c r="AH24" s="741">
        <v>9473</v>
      </c>
      <c r="AI24" s="741">
        <v>2809</v>
      </c>
      <c r="AJ24" s="741">
        <v>8145</v>
      </c>
      <c r="AK24" s="738">
        <f>AK4+AK8+AK12+AK16+AK20</f>
        <v>1064</v>
      </c>
      <c r="AL24" s="739">
        <f t="shared" si="0"/>
        <v>894864</v>
      </c>
      <c r="AM24" s="744" t="s">
        <v>992</v>
      </c>
      <c r="AN24" s="743" t="s">
        <v>983</v>
      </c>
      <c r="AO24" s="742">
        <v>5451</v>
      </c>
      <c r="AP24" s="741">
        <v>867</v>
      </c>
      <c r="AQ24" s="741">
        <v>1090</v>
      </c>
      <c r="AR24" s="741">
        <v>3320</v>
      </c>
      <c r="AS24" s="741">
        <v>7116</v>
      </c>
      <c r="AT24" s="741">
        <v>1690</v>
      </c>
      <c r="AU24" s="741">
        <v>3884</v>
      </c>
      <c r="AV24" s="741">
        <v>2437</v>
      </c>
      <c r="AW24" s="741">
        <v>3709</v>
      </c>
      <c r="AX24" s="740">
        <v>960</v>
      </c>
      <c r="AY24" s="739">
        <f t="shared" si="1"/>
        <v>30524</v>
      </c>
      <c r="AZ24" s="738">
        <f t="shared" si="2"/>
        <v>925388</v>
      </c>
    </row>
    <row r="25" spans="1:52">
      <c r="A25" s="744" t="s">
        <v>991</v>
      </c>
      <c r="B25" s="743" t="s">
        <v>981</v>
      </c>
      <c r="C25" s="747">
        <v>545361</v>
      </c>
      <c r="D25" s="741">
        <v>56219</v>
      </c>
      <c r="E25" s="741">
        <v>25644</v>
      </c>
      <c r="F25" s="741">
        <v>31727</v>
      </c>
      <c r="G25" s="741">
        <v>8511</v>
      </c>
      <c r="H25" s="741">
        <v>28549</v>
      </c>
      <c r="I25" s="741">
        <v>6510</v>
      </c>
      <c r="J25" s="741">
        <v>27705</v>
      </c>
      <c r="K25" s="741">
        <v>11142</v>
      </c>
      <c r="L25" s="741">
        <v>11727</v>
      </c>
      <c r="M25" s="741">
        <v>28632</v>
      </c>
      <c r="N25" s="741">
        <v>31342</v>
      </c>
      <c r="O25" s="741">
        <v>16555</v>
      </c>
      <c r="P25" s="741">
        <v>14658</v>
      </c>
      <c r="Q25" s="741">
        <v>0</v>
      </c>
      <c r="R25" s="746">
        <v>15822</v>
      </c>
      <c r="S25" s="744" t="s">
        <v>991</v>
      </c>
      <c r="T25" s="743" t="s">
        <v>981</v>
      </c>
      <c r="U25" s="745">
        <v>56</v>
      </c>
      <c r="V25" s="741">
        <v>8383</v>
      </c>
      <c r="W25" s="741">
        <v>0</v>
      </c>
      <c r="X25" s="741">
        <v>15117</v>
      </c>
      <c r="Y25" s="741">
        <v>11540</v>
      </c>
      <c r="Z25" s="741">
        <v>4484</v>
      </c>
      <c r="AA25" s="741">
        <v>6525</v>
      </c>
      <c r="AB25" s="741">
        <v>15262</v>
      </c>
      <c r="AC25" s="741">
        <v>8406</v>
      </c>
      <c r="AD25" s="741">
        <v>4042</v>
      </c>
      <c r="AE25" s="741">
        <v>7677</v>
      </c>
      <c r="AF25" s="741">
        <v>62667</v>
      </c>
      <c r="AG25" s="741">
        <v>6784</v>
      </c>
      <c r="AH25" s="741">
        <v>3327</v>
      </c>
      <c r="AI25" s="741">
        <v>3744</v>
      </c>
      <c r="AJ25" s="741">
        <v>3485</v>
      </c>
      <c r="AK25" s="738">
        <f>AK5+AK9+AK13+AK17+AK21</f>
        <v>3081</v>
      </c>
      <c r="AL25" s="739">
        <f t="shared" si="0"/>
        <v>1024684</v>
      </c>
      <c r="AM25" s="744" t="s">
        <v>991</v>
      </c>
      <c r="AN25" s="743" t="s">
        <v>981</v>
      </c>
      <c r="AO25" s="742">
        <v>977</v>
      </c>
      <c r="AP25" s="741">
        <v>556</v>
      </c>
      <c r="AQ25" s="741">
        <v>917</v>
      </c>
      <c r="AR25" s="741">
        <v>426</v>
      </c>
      <c r="AS25" s="741">
        <v>1899</v>
      </c>
      <c r="AT25" s="741">
        <v>0</v>
      </c>
      <c r="AU25" s="741">
        <v>0</v>
      </c>
      <c r="AV25" s="741">
        <v>0</v>
      </c>
      <c r="AW25" s="741">
        <v>0</v>
      </c>
      <c r="AX25" s="740">
        <v>0</v>
      </c>
      <c r="AY25" s="739">
        <f t="shared" si="1"/>
        <v>4775</v>
      </c>
      <c r="AZ25" s="738">
        <f t="shared" si="2"/>
        <v>1029459</v>
      </c>
    </row>
    <row r="26" spans="1:52" ht="14.25" thickBot="1">
      <c r="A26" s="734"/>
      <c r="B26" s="733" t="s">
        <v>979</v>
      </c>
      <c r="C26" s="763">
        <v>902042</v>
      </c>
      <c r="D26" s="759">
        <v>218039</v>
      </c>
      <c r="E26" s="759">
        <v>56479</v>
      </c>
      <c r="F26" s="759">
        <v>100866</v>
      </c>
      <c r="G26" s="759">
        <v>25397</v>
      </c>
      <c r="H26" s="759">
        <v>93765</v>
      </c>
      <c r="I26" s="759">
        <v>18888</v>
      </c>
      <c r="J26" s="759">
        <v>88451</v>
      </c>
      <c r="K26" s="759">
        <v>26181</v>
      </c>
      <c r="L26" s="759">
        <v>32567</v>
      </c>
      <c r="M26" s="759">
        <v>89853</v>
      </c>
      <c r="N26" s="759">
        <v>74428</v>
      </c>
      <c r="O26" s="759">
        <v>63328</v>
      </c>
      <c r="P26" s="759">
        <v>31023</v>
      </c>
      <c r="Q26" s="759">
        <v>24732</v>
      </c>
      <c r="R26" s="762">
        <v>57269</v>
      </c>
      <c r="S26" s="734"/>
      <c r="T26" s="733" t="s">
        <v>979</v>
      </c>
      <c r="U26" s="761">
        <v>23205</v>
      </c>
      <c r="V26" s="759">
        <v>29577</v>
      </c>
      <c r="W26" s="759">
        <v>30109</v>
      </c>
      <c r="X26" s="759">
        <v>45147</v>
      </c>
      <c r="Y26" s="759">
        <v>33812</v>
      </c>
      <c r="Z26" s="759">
        <v>18721</v>
      </c>
      <c r="AA26" s="759">
        <v>29117</v>
      </c>
      <c r="AB26" s="759">
        <v>35793</v>
      </c>
      <c r="AC26" s="759">
        <v>23690</v>
      </c>
      <c r="AD26" s="759">
        <v>12041</v>
      </c>
      <c r="AE26" s="759">
        <v>18875</v>
      </c>
      <c r="AF26" s="759">
        <v>148823</v>
      </c>
      <c r="AG26" s="759">
        <v>16602</v>
      </c>
      <c r="AH26" s="759">
        <v>13118</v>
      </c>
      <c r="AI26" s="759">
        <v>17005</v>
      </c>
      <c r="AJ26" s="759">
        <v>12338</v>
      </c>
      <c r="AK26" s="728">
        <f>SUM(AK23:AK25)</f>
        <v>12997</v>
      </c>
      <c r="AL26" s="729">
        <f t="shared" si="0"/>
        <v>2424278</v>
      </c>
      <c r="AM26" s="734"/>
      <c r="AN26" s="733" t="s">
        <v>979</v>
      </c>
      <c r="AO26" s="760">
        <v>6428</v>
      </c>
      <c r="AP26" s="759">
        <v>4585</v>
      </c>
      <c r="AQ26" s="759">
        <v>2422</v>
      </c>
      <c r="AR26" s="759">
        <v>3746</v>
      </c>
      <c r="AS26" s="759">
        <v>9291</v>
      </c>
      <c r="AT26" s="759">
        <v>1806</v>
      </c>
      <c r="AU26" s="759">
        <v>4199</v>
      </c>
      <c r="AV26" s="759">
        <v>2437</v>
      </c>
      <c r="AW26" s="759">
        <v>3709</v>
      </c>
      <c r="AX26" s="758">
        <v>960</v>
      </c>
      <c r="AY26" s="729">
        <f t="shared" si="1"/>
        <v>39583</v>
      </c>
      <c r="AZ26" s="728">
        <f t="shared" si="2"/>
        <v>2463861</v>
      </c>
    </row>
    <row r="27" spans="1:52">
      <c r="A27" s="754" t="s">
        <v>990</v>
      </c>
      <c r="B27" s="753" t="s">
        <v>985</v>
      </c>
      <c r="C27" s="757">
        <v>0</v>
      </c>
      <c r="D27" s="751">
        <v>2236</v>
      </c>
      <c r="E27" s="751">
        <v>441</v>
      </c>
      <c r="F27" s="751">
        <v>0</v>
      </c>
      <c r="G27" s="751">
        <v>245</v>
      </c>
      <c r="H27" s="751">
        <v>645</v>
      </c>
      <c r="I27" s="751">
        <v>1</v>
      </c>
      <c r="J27" s="751">
        <v>0</v>
      </c>
      <c r="K27" s="751">
        <v>210</v>
      </c>
      <c r="L27" s="751">
        <v>0</v>
      </c>
      <c r="M27" s="751">
        <v>1365</v>
      </c>
      <c r="N27" s="751">
        <v>96</v>
      </c>
      <c r="O27" s="751">
        <v>4</v>
      </c>
      <c r="P27" s="751">
        <v>34</v>
      </c>
      <c r="Q27" s="751">
        <v>469</v>
      </c>
      <c r="R27" s="756">
        <v>536</v>
      </c>
      <c r="S27" s="754" t="s">
        <v>990</v>
      </c>
      <c r="T27" s="753" t="s">
        <v>985</v>
      </c>
      <c r="U27" s="755">
        <v>0</v>
      </c>
      <c r="V27" s="751">
        <v>101</v>
      </c>
      <c r="W27" s="751">
        <v>421</v>
      </c>
      <c r="X27" s="751">
        <v>0</v>
      </c>
      <c r="Y27" s="751">
        <v>695</v>
      </c>
      <c r="Z27" s="751">
        <v>5</v>
      </c>
      <c r="AA27" s="751">
        <v>38</v>
      </c>
      <c r="AB27" s="751">
        <v>330</v>
      </c>
      <c r="AC27" s="751">
        <v>0</v>
      </c>
      <c r="AD27" s="751">
        <v>0</v>
      </c>
      <c r="AE27" s="751">
        <v>125</v>
      </c>
      <c r="AF27" s="751">
        <v>2562</v>
      </c>
      <c r="AG27" s="751">
        <v>96</v>
      </c>
      <c r="AH27" s="751">
        <v>0</v>
      </c>
      <c r="AI27" s="751">
        <v>940</v>
      </c>
      <c r="AJ27" s="751">
        <v>1334</v>
      </c>
      <c r="AK27" s="748">
        <v>0</v>
      </c>
      <c r="AL27" s="749">
        <f t="shared" si="0"/>
        <v>12929</v>
      </c>
      <c r="AM27" s="754" t="s">
        <v>990</v>
      </c>
      <c r="AN27" s="753" t="s">
        <v>985</v>
      </c>
      <c r="AO27" s="752">
        <v>0</v>
      </c>
      <c r="AP27" s="751">
        <v>61</v>
      </c>
      <c r="AQ27" s="751">
        <v>0</v>
      </c>
      <c r="AR27" s="751">
        <v>0</v>
      </c>
      <c r="AS27" s="751">
        <v>28</v>
      </c>
      <c r="AT27" s="751">
        <v>1</v>
      </c>
      <c r="AU27" s="751">
        <v>0</v>
      </c>
      <c r="AV27" s="751">
        <v>0</v>
      </c>
      <c r="AW27" s="751">
        <v>0</v>
      </c>
      <c r="AX27" s="750">
        <v>0</v>
      </c>
      <c r="AY27" s="749">
        <f t="shared" si="1"/>
        <v>90</v>
      </c>
      <c r="AZ27" s="748">
        <f t="shared" si="2"/>
        <v>13019</v>
      </c>
    </row>
    <row r="28" spans="1:52">
      <c r="A28" s="744" t="s">
        <v>989</v>
      </c>
      <c r="B28" s="743" t="s">
        <v>983</v>
      </c>
      <c r="C28" s="747">
        <v>18038</v>
      </c>
      <c r="D28" s="741">
        <v>2388</v>
      </c>
      <c r="E28" s="741">
        <v>0</v>
      </c>
      <c r="F28" s="741">
        <v>1213</v>
      </c>
      <c r="G28" s="741">
        <v>983</v>
      </c>
      <c r="H28" s="741">
        <v>3952</v>
      </c>
      <c r="I28" s="741">
        <v>375</v>
      </c>
      <c r="J28" s="741">
        <v>4787</v>
      </c>
      <c r="K28" s="741">
        <v>0</v>
      </c>
      <c r="L28" s="741">
        <v>1718</v>
      </c>
      <c r="M28" s="741">
        <v>4841</v>
      </c>
      <c r="N28" s="741">
        <v>3862</v>
      </c>
      <c r="O28" s="741">
        <v>706</v>
      </c>
      <c r="P28" s="741">
        <v>348</v>
      </c>
      <c r="Q28" s="741">
        <v>3844</v>
      </c>
      <c r="R28" s="746">
        <v>0</v>
      </c>
      <c r="S28" s="744" t="s">
        <v>989</v>
      </c>
      <c r="T28" s="743" t="s">
        <v>983</v>
      </c>
      <c r="U28" s="745">
        <v>2646</v>
      </c>
      <c r="V28" s="741">
        <v>1677</v>
      </c>
      <c r="W28" s="741">
        <v>1136</v>
      </c>
      <c r="X28" s="741">
        <v>623</v>
      </c>
      <c r="Y28" s="741">
        <v>0</v>
      </c>
      <c r="Z28" s="741">
        <v>4</v>
      </c>
      <c r="AA28" s="741">
        <v>709</v>
      </c>
      <c r="AB28" s="741">
        <v>0</v>
      </c>
      <c r="AC28" s="741">
        <v>0</v>
      </c>
      <c r="AD28" s="741">
        <v>138</v>
      </c>
      <c r="AE28" s="741">
        <v>1321</v>
      </c>
      <c r="AF28" s="741">
        <v>1874</v>
      </c>
      <c r="AG28" s="741">
        <v>0</v>
      </c>
      <c r="AH28" s="741">
        <v>537</v>
      </c>
      <c r="AI28" s="741">
        <v>0</v>
      </c>
      <c r="AJ28" s="741">
        <v>86</v>
      </c>
      <c r="AK28" s="738">
        <v>109</v>
      </c>
      <c r="AL28" s="739">
        <f t="shared" si="0"/>
        <v>57915</v>
      </c>
      <c r="AM28" s="744" t="s">
        <v>989</v>
      </c>
      <c r="AN28" s="743" t="s">
        <v>983</v>
      </c>
      <c r="AO28" s="742">
        <v>96</v>
      </c>
      <c r="AP28" s="741">
        <v>0</v>
      </c>
      <c r="AQ28" s="741">
        <v>12</v>
      </c>
      <c r="AR28" s="741">
        <v>310</v>
      </c>
      <c r="AS28" s="741">
        <v>22</v>
      </c>
      <c r="AT28" s="741">
        <v>40</v>
      </c>
      <c r="AU28" s="741">
        <v>128</v>
      </c>
      <c r="AV28" s="741">
        <v>619</v>
      </c>
      <c r="AW28" s="741">
        <v>646</v>
      </c>
      <c r="AX28" s="740">
        <v>260</v>
      </c>
      <c r="AY28" s="739">
        <f t="shared" si="1"/>
        <v>2133</v>
      </c>
      <c r="AZ28" s="738">
        <f t="shared" si="2"/>
        <v>60048</v>
      </c>
    </row>
    <row r="29" spans="1:52">
      <c r="A29" s="744" t="s">
        <v>988</v>
      </c>
      <c r="B29" s="743" t="s">
        <v>981</v>
      </c>
      <c r="C29" s="747">
        <v>0</v>
      </c>
      <c r="D29" s="741">
        <v>91</v>
      </c>
      <c r="E29" s="741">
        <v>382</v>
      </c>
      <c r="F29" s="741">
        <v>0</v>
      </c>
      <c r="G29" s="741">
        <v>9</v>
      </c>
      <c r="H29" s="741">
        <v>0</v>
      </c>
      <c r="I29" s="741">
        <v>268</v>
      </c>
      <c r="J29" s="741">
        <v>0</v>
      </c>
      <c r="K29" s="741">
        <v>161</v>
      </c>
      <c r="L29" s="741">
        <v>33</v>
      </c>
      <c r="M29" s="741">
        <v>0</v>
      </c>
      <c r="N29" s="741">
        <v>0</v>
      </c>
      <c r="O29" s="741">
        <v>0</v>
      </c>
      <c r="P29" s="741">
        <v>268</v>
      </c>
      <c r="Q29" s="741">
        <v>0</v>
      </c>
      <c r="R29" s="746">
        <v>0</v>
      </c>
      <c r="S29" s="744" t="s">
        <v>988</v>
      </c>
      <c r="T29" s="743" t="s">
        <v>981</v>
      </c>
      <c r="U29" s="745">
        <v>0</v>
      </c>
      <c r="V29" s="741">
        <v>32</v>
      </c>
      <c r="W29" s="741">
        <v>0</v>
      </c>
      <c r="X29" s="741">
        <v>199</v>
      </c>
      <c r="Y29" s="741">
        <v>105</v>
      </c>
      <c r="Z29" s="741">
        <v>0</v>
      </c>
      <c r="AA29" s="741">
        <v>7</v>
      </c>
      <c r="AB29" s="741">
        <v>0</v>
      </c>
      <c r="AC29" s="741">
        <v>0</v>
      </c>
      <c r="AD29" s="741">
        <v>245</v>
      </c>
      <c r="AE29" s="741">
        <v>134</v>
      </c>
      <c r="AF29" s="741">
        <v>0</v>
      </c>
      <c r="AG29" s="741">
        <v>49</v>
      </c>
      <c r="AH29" s="741">
        <v>44</v>
      </c>
      <c r="AI29" s="741">
        <v>0</v>
      </c>
      <c r="AJ29" s="741">
        <v>0</v>
      </c>
      <c r="AK29" s="738">
        <v>92</v>
      </c>
      <c r="AL29" s="739">
        <f t="shared" si="0"/>
        <v>2119</v>
      </c>
      <c r="AM29" s="744" t="s">
        <v>988</v>
      </c>
      <c r="AN29" s="743" t="s">
        <v>981</v>
      </c>
      <c r="AO29" s="742">
        <v>0</v>
      </c>
      <c r="AP29" s="741">
        <v>23</v>
      </c>
      <c r="AQ29" s="741">
        <v>30</v>
      </c>
      <c r="AR29" s="741">
        <v>0</v>
      </c>
      <c r="AS29" s="741">
        <v>27</v>
      </c>
      <c r="AT29" s="741">
        <v>0</v>
      </c>
      <c r="AU29" s="741">
        <v>0</v>
      </c>
      <c r="AV29" s="741">
        <v>0</v>
      </c>
      <c r="AW29" s="741">
        <v>0</v>
      </c>
      <c r="AX29" s="740">
        <v>0</v>
      </c>
      <c r="AY29" s="739">
        <f t="shared" si="1"/>
        <v>80</v>
      </c>
      <c r="AZ29" s="738">
        <f t="shared" si="2"/>
        <v>2199</v>
      </c>
    </row>
    <row r="30" spans="1:52" ht="14.25" thickBot="1">
      <c r="A30" s="734" t="s">
        <v>987</v>
      </c>
      <c r="B30" s="733" t="s">
        <v>979</v>
      </c>
      <c r="C30" s="763">
        <v>18038</v>
      </c>
      <c r="D30" s="759">
        <v>4715</v>
      </c>
      <c r="E30" s="759">
        <v>823</v>
      </c>
      <c r="F30" s="759">
        <v>1213</v>
      </c>
      <c r="G30" s="759">
        <v>1237</v>
      </c>
      <c r="H30" s="759">
        <v>4597</v>
      </c>
      <c r="I30" s="759">
        <v>644</v>
      </c>
      <c r="J30" s="759">
        <v>4787</v>
      </c>
      <c r="K30" s="759">
        <v>371</v>
      </c>
      <c r="L30" s="759">
        <v>1751</v>
      </c>
      <c r="M30" s="759">
        <v>6206</v>
      </c>
      <c r="N30" s="759">
        <v>3958</v>
      </c>
      <c r="O30" s="759">
        <v>710</v>
      </c>
      <c r="P30" s="759">
        <v>650</v>
      </c>
      <c r="Q30" s="759">
        <v>4313</v>
      </c>
      <c r="R30" s="762">
        <v>536</v>
      </c>
      <c r="S30" s="734" t="s">
        <v>987</v>
      </c>
      <c r="T30" s="733" t="s">
        <v>979</v>
      </c>
      <c r="U30" s="761">
        <v>2646</v>
      </c>
      <c r="V30" s="759">
        <v>1810</v>
      </c>
      <c r="W30" s="759">
        <v>1557</v>
      </c>
      <c r="X30" s="759">
        <v>822</v>
      </c>
      <c r="Y30" s="759">
        <v>800</v>
      </c>
      <c r="Z30" s="759">
        <v>9</v>
      </c>
      <c r="AA30" s="759">
        <v>754</v>
      </c>
      <c r="AB30" s="759">
        <v>330</v>
      </c>
      <c r="AC30" s="759">
        <v>0</v>
      </c>
      <c r="AD30" s="759">
        <v>383</v>
      </c>
      <c r="AE30" s="759">
        <v>1580</v>
      </c>
      <c r="AF30" s="759">
        <v>4436</v>
      </c>
      <c r="AG30" s="759">
        <v>145</v>
      </c>
      <c r="AH30" s="759">
        <v>581</v>
      </c>
      <c r="AI30" s="759">
        <v>940</v>
      </c>
      <c r="AJ30" s="759">
        <v>1420</v>
      </c>
      <c r="AK30" s="728">
        <v>201</v>
      </c>
      <c r="AL30" s="729">
        <f t="shared" si="0"/>
        <v>72963</v>
      </c>
      <c r="AM30" s="734" t="s">
        <v>987</v>
      </c>
      <c r="AN30" s="733" t="s">
        <v>979</v>
      </c>
      <c r="AO30" s="760">
        <v>96</v>
      </c>
      <c r="AP30" s="759">
        <v>84</v>
      </c>
      <c r="AQ30" s="759">
        <v>42</v>
      </c>
      <c r="AR30" s="759">
        <v>310</v>
      </c>
      <c r="AS30" s="759">
        <v>77</v>
      </c>
      <c r="AT30" s="759">
        <v>41</v>
      </c>
      <c r="AU30" s="759">
        <v>128</v>
      </c>
      <c r="AV30" s="759">
        <v>619</v>
      </c>
      <c r="AW30" s="759">
        <v>646</v>
      </c>
      <c r="AX30" s="758">
        <v>260</v>
      </c>
      <c r="AY30" s="729">
        <f t="shared" si="1"/>
        <v>2303</v>
      </c>
      <c r="AZ30" s="728">
        <f t="shared" si="2"/>
        <v>75266</v>
      </c>
    </row>
    <row r="31" spans="1:52">
      <c r="A31" s="754" t="s">
        <v>986</v>
      </c>
      <c r="B31" s="753" t="s">
        <v>985</v>
      </c>
      <c r="C31" s="757">
        <v>314482</v>
      </c>
      <c r="D31" s="751">
        <v>2268</v>
      </c>
      <c r="E31" s="751">
        <v>3583</v>
      </c>
      <c r="F31" s="751">
        <v>13666</v>
      </c>
      <c r="G31" s="751">
        <v>11371</v>
      </c>
      <c r="H31" s="751">
        <v>7853</v>
      </c>
      <c r="I31" s="751">
        <v>11</v>
      </c>
      <c r="J31" s="751">
        <v>3163</v>
      </c>
      <c r="K31" s="751">
        <v>3967</v>
      </c>
      <c r="L31" s="751">
        <v>0</v>
      </c>
      <c r="M31" s="751">
        <v>9731</v>
      </c>
      <c r="N31" s="751">
        <v>7443</v>
      </c>
      <c r="O31" s="751">
        <v>46777</v>
      </c>
      <c r="P31" s="751">
        <v>372</v>
      </c>
      <c r="Q31" s="751">
        <v>1731</v>
      </c>
      <c r="R31" s="756">
        <v>19447</v>
      </c>
      <c r="S31" s="754" t="s">
        <v>986</v>
      </c>
      <c r="T31" s="753" t="s">
        <v>985</v>
      </c>
      <c r="U31" s="755">
        <v>0</v>
      </c>
      <c r="V31" s="751">
        <v>6619</v>
      </c>
      <c r="W31" s="751">
        <v>1094</v>
      </c>
      <c r="X31" s="751">
        <v>16</v>
      </c>
      <c r="Y31" s="751">
        <v>1444</v>
      </c>
      <c r="Z31" s="751">
        <v>840</v>
      </c>
      <c r="AA31" s="751">
        <v>1140</v>
      </c>
      <c r="AB31" s="751">
        <v>3660</v>
      </c>
      <c r="AC31" s="751">
        <v>5413</v>
      </c>
      <c r="AD31" s="751">
        <v>0</v>
      </c>
      <c r="AE31" s="751">
        <v>902</v>
      </c>
      <c r="AF31" s="751">
        <v>18148</v>
      </c>
      <c r="AG31" s="751">
        <v>9914</v>
      </c>
      <c r="AH31" s="751">
        <v>318</v>
      </c>
      <c r="AI31" s="751">
        <v>11392</v>
      </c>
      <c r="AJ31" s="751">
        <v>2042</v>
      </c>
      <c r="AK31" s="748">
        <f>AK23+AK27</f>
        <v>8852</v>
      </c>
      <c r="AL31" s="749">
        <f t="shared" si="0"/>
        <v>517659</v>
      </c>
      <c r="AM31" s="754" t="s">
        <v>986</v>
      </c>
      <c r="AN31" s="753" t="s">
        <v>985</v>
      </c>
      <c r="AO31" s="752">
        <v>0</v>
      </c>
      <c r="AP31" s="751">
        <v>3223</v>
      </c>
      <c r="AQ31" s="751">
        <v>415</v>
      </c>
      <c r="AR31" s="751">
        <v>0</v>
      </c>
      <c r="AS31" s="751">
        <v>304</v>
      </c>
      <c r="AT31" s="751">
        <v>117</v>
      </c>
      <c r="AU31" s="751">
        <v>315</v>
      </c>
      <c r="AV31" s="751">
        <v>0</v>
      </c>
      <c r="AW31" s="751">
        <v>0</v>
      </c>
      <c r="AX31" s="750">
        <v>0</v>
      </c>
      <c r="AY31" s="749">
        <f t="shared" si="1"/>
        <v>4374</v>
      </c>
      <c r="AZ31" s="748">
        <f t="shared" si="2"/>
        <v>522033</v>
      </c>
    </row>
    <row r="32" spans="1:52">
      <c r="A32" s="744" t="s">
        <v>984</v>
      </c>
      <c r="B32" s="743" t="s">
        <v>983</v>
      </c>
      <c r="C32" s="747">
        <v>60237</v>
      </c>
      <c r="D32" s="741">
        <v>164176</v>
      </c>
      <c r="E32" s="741">
        <v>27693</v>
      </c>
      <c r="F32" s="741">
        <v>56686</v>
      </c>
      <c r="G32" s="741">
        <v>6743</v>
      </c>
      <c r="H32" s="741">
        <v>61960</v>
      </c>
      <c r="I32" s="741">
        <v>12743</v>
      </c>
      <c r="J32" s="741">
        <v>62370</v>
      </c>
      <c r="K32" s="741">
        <v>11282</v>
      </c>
      <c r="L32" s="741">
        <v>22558</v>
      </c>
      <c r="M32" s="741">
        <v>57696</v>
      </c>
      <c r="N32" s="741">
        <v>39601</v>
      </c>
      <c r="O32" s="741">
        <v>706</v>
      </c>
      <c r="P32" s="741">
        <v>16375</v>
      </c>
      <c r="Q32" s="741">
        <v>27314</v>
      </c>
      <c r="R32" s="746">
        <v>22536</v>
      </c>
      <c r="S32" s="744" t="s">
        <v>984</v>
      </c>
      <c r="T32" s="743" t="s">
        <v>983</v>
      </c>
      <c r="U32" s="745">
        <v>25795</v>
      </c>
      <c r="V32" s="741">
        <v>16353</v>
      </c>
      <c r="W32" s="741">
        <v>30572</v>
      </c>
      <c r="X32" s="741">
        <v>30637</v>
      </c>
      <c r="Y32" s="741">
        <v>21523</v>
      </c>
      <c r="Z32" s="741">
        <v>13406</v>
      </c>
      <c r="AA32" s="741">
        <v>22199</v>
      </c>
      <c r="AB32" s="741">
        <v>17201</v>
      </c>
      <c r="AC32" s="741">
        <v>9871</v>
      </c>
      <c r="AD32" s="741">
        <v>8137</v>
      </c>
      <c r="AE32" s="741">
        <v>11742</v>
      </c>
      <c r="AF32" s="741">
        <v>72444</v>
      </c>
      <c r="AG32" s="741">
        <v>0</v>
      </c>
      <c r="AH32" s="741">
        <v>10010</v>
      </c>
      <c r="AI32" s="741">
        <v>2809</v>
      </c>
      <c r="AJ32" s="741">
        <v>8231</v>
      </c>
      <c r="AK32" s="738">
        <f>AK24+AK28</f>
        <v>1173</v>
      </c>
      <c r="AL32" s="739">
        <f t="shared" si="0"/>
        <v>952779</v>
      </c>
      <c r="AM32" s="744" t="s">
        <v>984</v>
      </c>
      <c r="AN32" s="743" t="s">
        <v>983</v>
      </c>
      <c r="AO32" s="742">
        <v>5547</v>
      </c>
      <c r="AP32" s="741">
        <v>867</v>
      </c>
      <c r="AQ32" s="741">
        <v>1102</v>
      </c>
      <c r="AR32" s="741">
        <v>3630</v>
      </c>
      <c r="AS32" s="741">
        <v>7138</v>
      </c>
      <c r="AT32" s="741">
        <v>1730</v>
      </c>
      <c r="AU32" s="741">
        <v>4012</v>
      </c>
      <c r="AV32" s="741">
        <v>3056</v>
      </c>
      <c r="AW32" s="741">
        <v>4355</v>
      </c>
      <c r="AX32" s="740">
        <v>1220</v>
      </c>
      <c r="AY32" s="739">
        <f t="shared" si="1"/>
        <v>32657</v>
      </c>
      <c r="AZ32" s="738">
        <f t="shared" si="2"/>
        <v>985436</v>
      </c>
    </row>
    <row r="33" spans="1:52">
      <c r="A33" s="744" t="s">
        <v>982</v>
      </c>
      <c r="B33" s="743" t="s">
        <v>981</v>
      </c>
      <c r="C33" s="747">
        <v>545361</v>
      </c>
      <c r="D33" s="741">
        <v>56310</v>
      </c>
      <c r="E33" s="741">
        <v>26026</v>
      </c>
      <c r="F33" s="741">
        <v>31727</v>
      </c>
      <c r="G33" s="741">
        <v>8520</v>
      </c>
      <c r="H33" s="741">
        <v>28549</v>
      </c>
      <c r="I33" s="741">
        <v>6778</v>
      </c>
      <c r="J33" s="741">
        <v>27705</v>
      </c>
      <c r="K33" s="741">
        <v>11303</v>
      </c>
      <c r="L33" s="741">
        <v>11760</v>
      </c>
      <c r="M33" s="741">
        <v>28632</v>
      </c>
      <c r="N33" s="741">
        <v>31342</v>
      </c>
      <c r="O33" s="741">
        <v>16555</v>
      </c>
      <c r="P33" s="741">
        <v>14926</v>
      </c>
      <c r="Q33" s="741">
        <v>0</v>
      </c>
      <c r="R33" s="746">
        <v>15822</v>
      </c>
      <c r="S33" s="744" t="s">
        <v>982</v>
      </c>
      <c r="T33" s="743" t="s">
        <v>981</v>
      </c>
      <c r="U33" s="745">
        <v>56</v>
      </c>
      <c r="V33" s="741">
        <v>8415</v>
      </c>
      <c r="W33" s="741">
        <v>0</v>
      </c>
      <c r="X33" s="741">
        <v>15316</v>
      </c>
      <c r="Y33" s="741">
        <v>11645</v>
      </c>
      <c r="Z33" s="741">
        <v>4484</v>
      </c>
      <c r="AA33" s="741">
        <v>6532</v>
      </c>
      <c r="AB33" s="741">
        <v>15262</v>
      </c>
      <c r="AC33" s="741">
        <v>8406</v>
      </c>
      <c r="AD33" s="741">
        <v>4287</v>
      </c>
      <c r="AE33" s="741">
        <v>7811</v>
      </c>
      <c r="AF33" s="741">
        <v>62667</v>
      </c>
      <c r="AG33" s="741">
        <v>6833</v>
      </c>
      <c r="AH33" s="741">
        <v>3371</v>
      </c>
      <c r="AI33" s="741">
        <v>3744</v>
      </c>
      <c r="AJ33" s="741">
        <v>3485</v>
      </c>
      <c r="AK33" s="738">
        <f>AK25+AK29</f>
        <v>3173</v>
      </c>
      <c r="AL33" s="739">
        <f t="shared" si="0"/>
        <v>1026803</v>
      </c>
      <c r="AM33" s="744" t="s">
        <v>982</v>
      </c>
      <c r="AN33" s="743" t="s">
        <v>981</v>
      </c>
      <c r="AO33" s="742">
        <v>977</v>
      </c>
      <c r="AP33" s="741">
        <v>579</v>
      </c>
      <c r="AQ33" s="741">
        <v>947</v>
      </c>
      <c r="AR33" s="741">
        <v>426</v>
      </c>
      <c r="AS33" s="741">
        <v>1926</v>
      </c>
      <c r="AT33" s="741">
        <v>0</v>
      </c>
      <c r="AU33" s="741">
        <v>0</v>
      </c>
      <c r="AV33" s="741">
        <v>0</v>
      </c>
      <c r="AW33" s="741">
        <v>0</v>
      </c>
      <c r="AX33" s="740">
        <v>0</v>
      </c>
      <c r="AY33" s="739">
        <f t="shared" si="1"/>
        <v>4855</v>
      </c>
      <c r="AZ33" s="738">
        <f t="shared" si="2"/>
        <v>1031658</v>
      </c>
    </row>
    <row r="34" spans="1:52" ht="14.25" thickBot="1">
      <c r="A34" s="734" t="s">
        <v>980</v>
      </c>
      <c r="B34" s="733" t="s">
        <v>979</v>
      </c>
      <c r="C34" s="737">
        <f t="shared" ref="C34:R34" si="3">SUM(C31:C33)</f>
        <v>920080</v>
      </c>
      <c r="D34" s="731">
        <f t="shared" si="3"/>
        <v>222754</v>
      </c>
      <c r="E34" s="731">
        <f t="shared" si="3"/>
        <v>57302</v>
      </c>
      <c r="F34" s="731">
        <f t="shared" si="3"/>
        <v>102079</v>
      </c>
      <c r="G34" s="731">
        <f t="shared" si="3"/>
        <v>26634</v>
      </c>
      <c r="H34" s="731">
        <f t="shared" si="3"/>
        <v>98362</v>
      </c>
      <c r="I34" s="731">
        <f t="shared" si="3"/>
        <v>19532</v>
      </c>
      <c r="J34" s="731">
        <f t="shared" si="3"/>
        <v>93238</v>
      </c>
      <c r="K34" s="731">
        <f t="shared" si="3"/>
        <v>26552</v>
      </c>
      <c r="L34" s="731">
        <f t="shared" si="3"/>
        <v>34318</v>
      </c>
      <c r="M34" s="731">
        <f t="shared" si="3"/>
        <v>96059</v>
      </c>
      <c r="N34" s="731">
        <f t="shared" si="3"/>
        <v>78386</v>
      </c>
      <c r="O34" s="731">
        <f t="shared" si="3"/>
        <v>64038</v>
      </c>
      <c r="P34" s="731">
        <f t="shared" si="3"/>
        <v>31673</v>
      </c>
      <c r="Q34" s="731">
        <f t="shared" si="3"/>
        <v>29045</v>
      </c>
      <c r="R34" s="736">
        <f t="shared" si="3"/>
        <v>57805</v>
      </c>
      <c r="S34" s="734" t="s">
        <v>980</v>
      </c>
      <c r="T34" s="733" t="s">
        <v>979</v>
      </c>
      <c r="U34" s="735">
        <f t="shared" ref="U34:AK34" si="4">SUM(U31:U33)</f>
        <v>25851</v>
      </c>
      <c r="V34" s="731">
        <f t="shared" si="4"/>
        <v>31387</v>
      </c>
      <c r="W34" s="731">
        <f t="shared" si="4"/>
        <v>31666</v>
      </c>
      <c r="X34" s="731">
        <f t="shared" si="4"/>
        <v>45969</v>
      </c>
      <c r="Y34" s="731">
        <f t="shared" si="4"/>
        <v>34612</v>
      </c>
      <c r="Z34" s="731">
        <f t="shared" si="4"/>
        <v>18730</v>
      </c>
      <c r="AA34" s="731">
        <f t="shared" si="4"/>
        <v>29871</v>
      </c>
      <c r="AB34" s="731">
        <f t="shared" si="4"/>
        <v>36123</v>
      </c>
      <c r="AC34" s="731">
        <f t="shared" si="4"/>
        <v>23690</v>
      </c>
      <c r="AD34" s="731">
        <f t="shared" si="4"/>
        <v>12424</v>
      </c>
      <c r="AE34" s="731">
        <f t="shared" si="4"/>
        <v>20455</v>
      </c>
      <c r="AF34" s="731">
        <f t="shared" si="4"/>
        <v>153259</v>
      </c>
      <c r="AG34" s="731">
        <f t="shared" si="4"/>
        <v>16747</v>
      </c>
      <c r="AH34" s="731">
        <f t="shared" si="4"/>
        <v>13699</v>
      </c>
      <c r="AI34" s="731">
        <f t="shared" si="4"/>
        <v>17945</v>
      </c>
      <c r="AJ34" s="731">
        <f t="shared" si="4"/>
        <v>13758</v>
      </c>
      <c r="AK34" s="728">
        <f t="shared" si="4"/>
        <v>13198</v>
      </c>
      <c r="AL34" s="729">
        <f t="shared" si="0"/>
        <v>2497241</v>
      </c>
      <c r="AM34" s="734" t="s">
        <v>980</v>
      </c>
      <c r="AN34" s="733" t="s">
        <v>979</v>
      </c>
      <c r="AO34" s="732">
        <f t="shared" ref="AO34:AX34" si="5">SUM(AO31:AO33)</f>
        <v>6524</v>
      </c>
      <c r="AP34" s="731">
        <f t="shared" si="5"/>
        <v>4669</v>
      </c>
      <c r="AQ34" s="731">
        <f t="shared" si="5"/>
        <v>2464</v>
      </c>
      <c r="AR34" s="731">
        <f t="shared" si="5"/>
        <v>4056</v>
      </c>
      <c r="AS34" s="731">
        <f t="shared" si="5"/>
        <v>9368</v>
      </c>
      <c r="AT34" s="731">
        <f t="shared" si="5"/>
        <v>1847</v>
      </c>
      <c r="AU34" s="731">
        <f t="shared" si="5"/>
        <v>4327</v>
      </c>
      <c r="AV34" s="731">
        <f t="shared" si="5"/>
        <v>3056</v>
      </c>
      <c r="AW34" s="731">
        <f t="shared" si="5"/>
        <v>4355</v>
      </c>
      <c r="AX34" s="730">
        <f t="shared" si="5"/>
        <v>1220</v>
      </c>
      <c r="AY34" s="729">
        <f t="shared" si="1"/>
        <v>41886</v>
      </c>
      <c r="AZ34" s="728">
        <f t="shared" si="2"/>
        <v>2539127</v>
      </c>
    </row>
    <row r="35" spans="1:52" ht="14.25" thickBot="1">
      <c r="A35" s="719" t="s">
        <v>978</v>
      </c>
      <c r="B35" s="726"/>
      <c r="C35" s="725">
        <v>9558</v>
      </c>
      <c r="D35" s="724">
        <v>22051</v>
      </c>
      <c r="E35" s="724">
        <v>5611</v>
      </c>
      <c r="F35" s="724">
        <v>7909</v>
      </c>
      <c r="G35" s="724">
        <v>1613</v>
      </c>
      <c r="H35" s="724">
        <v>4199</v>
      </c>
      <c r="I35" s="724">
        <v>1807</v>
      </c>
      <c r="J35" s="724">
        <v>5323</v>
      </c>
      <c r="K35" s="724">
        <v>4180</v>
      </c>
      <c r="L35" s="724">
        <v>651</v>
      </c>
      <c r="M35" s="724">
        <v>1117</v>
      </c>
      <c r="N35" s="724">
        <v>17661</v>
      </c>
      <c r="O35" s="724">
        <v>4176</v>
      </c>
      <c r="P35" s="724">
        <v>15571</v>
      </c>
      <c r="Q35" s="724">
        <v>2057</v>
      </c>
      <c r="R35" s="723">
        <v>2139</v>
      </c>
      <c r="S35" s="719" t="s">
        <v>978</v>
      </c>
      <c r="T35" s="718"/>
      <c r="U35" s="727">
        <v>1477</v>
      </c>
      <c r="V35" s="724">
        <v>358</v>
      </c>
      <c r="W35" s="724">
        <v>973</v>
      </c>
      <c r="X35" s="724">
        <v>3690</v>
      </c>
      <c r="Y35" s="724">
        <v>6897</v>
      </c>
      <c r="Z35" s="724">
        <v>776</v>
      </c>
      <c r="AA35" s="724">
        <v>721</v>
      </c>
      <c r="AB35" s="724">
        <v>1991</v>
      </c>
      <c r="AC35" s="724">
        <v>2075</v>
      </c>
      <c r="AD35" s="724">
        <v>1126</v>
      </c>
      <c r="AE35" s="724">
        <v>606</v>
      </c>
      <c r="AF35" s="724">
        <v>6079</v>
      </c>
      <c r="AG35" s="724">
        <v>2846</v>
      </c>
      <c r="AH35" s="724">
        <v>29</v>
      </c>
      <c r="AI35" s="724">
        <v>544</v>
      </c>
      <c r="AJ35" s="724">
        <v>1255</v>
      </c>
      <c r="AK35" s="713">
        <v>2683</v>
      </c>
      <c r="AL35" s="714">
        <f t="shared" si="0"/>
        <v>139749</v>
      </c>
      <c r="AM35" s="719" t="s">
        <v>978</v>
      </c>
      <c r="AN35" s="726"/>
      <c r="AO35" s="725">
        <v>578</v>
      </c>
      <c r="AP35" s="724">
        <v>284</v>
      </c>
      <c r="AQ35" s="724">
        <v>551</v>
      </c>
      <c r="AR35" s="724">
        <v>445</v>
      </c>
      <c r="AS35" s="724">
        <v>2400</v>
      </c>
      <c r="AT35" s="724">
        <v>870</v>
      </c>
      <c r="AU35" s="724">
        <v>1194</v>
      </c>
      <c r="AV35" s="724">
        <v>223</v>
      </c>
      <c r="AW35" s="724">
        <v>444</v>
      </c>
      <c r="AX35" s="723">
        <v>250</v>
      </c>
      <c r="AY35" s="713">
        <f t="shared" si="1"/>
        <v>7239</v>
      </c>
      <c r="AZ35" s="713">
        <f t="shared" si="2"/>
        <v>146988</v>
      </c>
    </row>
    <row r="36" spans="1:52" ht="14.25" thickBot="1">
      <c r="A36" s="719" t="s">
        <v>977</v>
      </c>
      <c r="B36" s="718"/>
      <c r="C36" s="722">
        <f t="shared" ref="C36:R36" si="6">C34+C35</f>
        <v>929638</v>
      </c>
      <c r="D36" s="716">
        <f t="shared" si="6"/>
        <v>244805</v>
      </c>
      <c r="E36" s="716">
        <f t="shared" si="6"/>
        <v>62913</v>
      </c>
      <c r="F36" s="716">
        <f t="shared" si="6"/>
        <v>109988</v>
      </c>
      <c r="G36" s="716">
        <f t="shared" si="6"/>
        <v>28247</v>
      </c>
      <c r="H36" s="716">
        <f t="shared" si="6"/>
        <v>102561</v>
      </c>
      <c r="I36" s="716">
        <f t="shared" si="6"/>
        <v>21339</v>
      </c>
      <c r="J36" s="716">
        <f t="shared" si="6"/>
        <v>98561</v>
      </c>
      <c r="K36" s="716">
        <f t="shared" si="6"/>
        <v>30732</v>
      </c>
      <c r="L36" s="716">
        <f t="shared" si="6"/>
        <v>34969</v>
      </c>
      <c r="M36" s="716">
        <f t="shared" si="6"/>
        <v>97176</v>
      </c>
      <c r="N36" s="716">
        <f t="shared" si="6"/>
        <v>96047</v>
      </c>
      <c r="O36" s="716">
        <f t="shared" si="6"/>
        <v>68214</v>
      </c>
      <c r="P36" s="716">
        <f t="shared" si="6"/>
        <v>47244</v>
      </c>
      <c r="Q36" s="716">
        <f t="shared" si="6"/>
        <v>31102</v>
      </c>
      <c r="R36" s="721">
        <f t="shared" si="6"/>
        <v>59944</v>
      </c>
      <c r="S36" s="719" t="s">
        <v>977</v>
      </c>
      <c r="T36" s="718"/>
      <c r="U36" s="720">
        <f t="shared" ref="U36:AK36" si="7">U34+U35</f>
        <v>27328</v>
      </c>
      <c r="V36" s="716">
        <f t="shared" si="7"/>
        <v>31745</v>
      </c>
      <c r="W36" s="716">
        <f t="shared" si="7"/>
        <v>32639</v>
      </c>
      <c r="X36" s="716">
        <f t="shared" si="7"/>
        <v>49659</v>
      </c>
      <c r="Y36" s="716">
        <f t="shared" si="7"/>
        <v>41509</v>
      </c>
      <c r="Z36" s="716">
        <f t="shared" si="7"/>
        <v>19506</v>
      </c>
      <c r="AA36" s="716">
        <f t="shared" si="7"/>
        <v>30592</v>
      </c>
      <c r="AB36" s="716">
        <f t="shared" si="7"/>
        <v>38114</v>
      </c>
      <c r="AC36" s="716">
        <f t="shared" si="7"/>
        <v>25765</v>
      </c>
      <c r="AD36" s="716">
        <f t="shared" si="7"/>
        <v>13550</v>
      </c>
      <c r="AE36" s="716">
        <f t="shared" si="7"/>
        <v>21061</v>
      </c>
      <c r="AF36" s="716">
        <f t="shared" si="7"/>
        <v>159338</v>
      </c>
      <c r="AG36" s="716">
        <f t="shared" si="7"/>
        <v>19593</v>
      </c>
      <c r="AH36" s="716">
        <f t="shared" si="7"/>
        <v>13728</v>
      </c>
      <c r="AI36" s="716">
        <f t="shared" si="7"/>
        <v>18489</v>
      </c>
      <c r="AJ36" s="716">
        <f t="shared" si="7"/>
        <v>15013</v>
      </c>
      <c r="AK36" s="713">
        <f t="shared" si="7"/>
        <v>15881</v>
      </c>
      <c r="AL36" s="714">
        <f t="shared" si="0"/>
        <v>2636990</v>
      </c>
      <c r="AM36" s="719" t="s">
        <v>977</v>
      </c>
      <c r="AN36" s="718"/>
      <c r="AO36" s="717">
        <f t="shared" ref="AO36:AX36" si="8">AO34+AO35</f>
        <v>7102</v>
      </c>
      <c r="AP36" s="716">
        <f t="shared" si="8"/>
        <v>4953</v>
      </c>
      <c r="AQ36" s="716">
        <f t="shared" si="8"/>
        <v>3015</v>
      </c>
      <c r="AR36" s="716">
        <f t="shared" si="8"/>
        <v>4501</v>
      </c>
      <c r="AS36" s="716">
        <f t="shared" si="8"/>
        <v>11768</v>
      </c>
      <c r="AT36" s="716">
        <f t="shared" si="8"/>
        <v>2717</v>
      </c>
      <c r="AU36" s="716">
        <f t="shared" si="8"/>
        <v>5521</v>
      </c>
      <c r="AV36" s="716">
        <f t="shared" si="8"/>
        <v>3279</v>
      </c>
      <c r="AW36" s="716">
        <f t="shared" si="8"/>
        <v>4799</v>
      </c>
      <c r="AX36" s="715">
        <f t="shared" si="8"/>
        <v>1470</v>
      </c>
      <c r="AY36" s="714">
        <f t="shared" si="1"/>
        <v>49125</v>
      </c>
      <c r="AZ36" s="713">
        <f t="shared" si="2"/>
        <v>2686115</v>
      </c>
    </row>
  </sheetData>
  <phoneticPr fontId="3"/>
  <pageMargins left="0.70866141732283472" right="0.51181102362204722" top="0.74803149606299213" bottom="0.74803149606299213" header="0.31496062992125984" footer="0.31496062992125984"/>
  <pageSetup paperSize="9" scale="86" orientation="landscape" r:id="rId1"/>
  <colBreaks count="2" manualBreakCount="2">
    <brk id="18" max="1048575" man="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E38F-1D56-4981-8A5D-E19ED0B2E24C}">
  <dimension ref="A1:H769"/>
  <sheetViews>
    <sheetView showGridLines="0" view="pageBreakPreview" zoomScale="85" zoomScaleNormal="100" zoomScaleSheetLayoutView="85" workbookViewId="0">
      <pane xSplit="8" ySplit="5" topLeftCell="I420" activePane="bottomRight" state="frozenSplit"/>
      <selection pane="topRight" activeCell="G7" sqref="G7"/>
      <selection pane="bottomLeft" activeCell="G7" sqref="G7"/>
      <selection pane="bottomRight" activeCell="H460" sqref="H460"/>
    </sheetView>
  </sheetViews>
  <sheetFormatPr defaultColWidth="7" defaultRowHeight="11.25"/>
  <cols>
    <col min="1" max="1" width="19.625" style="784" customWidth="1"/>
    <col min="2" max="2" width="18" style="784" customWidth="1"/>
    <col min="3" max="3" width="12.375" style="784" customWidth="1"/>
    <col min="4" max="8" width="12.375" style="783" customWidth="1"/>
    <col min="9" max="16384" width="7" style="783"/>
  </cols>
  <sheetData>
    <row r="1" spans="1:8" s="785" customFormat="1" ht="21" customHeight="1">
      <c r="A1" s="814" t="s">
        <v>1039</v>
      </c>
      <c r="B1" s="814"/>
      <c r="D1" s="783"/>
      <c r="E1" s="783"/>
      <c r="F1" s="783"/>
      <c r="G1" s="783"/>
      <c r="H1" s="783"/>
    </row>
    <row r="2" spans="1:8" s="785" customFormat="1" ht="12" customHeight="1" thickBot="1">
      <c r="A2" s="814"/>
      <c r="B2" s="814"/>
      <c r="C2" s="783"/>
      <c r="D2" s="783"/>
      <c r="E2" s="783"/>
      <c r="F2" s="783"/>
      <c r="G2" s="783"/>
      <c r="H2" s="813" t="s">
        <v>1038</v>
      </c>
    </row>
    <row r="3" spans="1:8" ht="12" customHeight="1">
      <c r="A3" s="1028" t="s">
        <v>1037</v>
      </c>
      <c r="B3" s="1022" t="s">
        <v>1036</v>
      </c>
      <c r="C3" s="1022" t="s">
        <v>1035</v>
      </c>
      <c r="D3" s="1022" t="s">
        <v>1034</v>
      </c>
      <c r="E3" s="1031" t="s">
        <v>1033</v>
      </c>
      <c r="F3" s="1032"/>
      <c r="G3" s="1022" t="s">
        <v>1032</v>
      </c>
      <c r="H3" s="1025" t="s">
        <v>1031</v>
      </c>
    </row>
    <row r="4" spans="1:8" ht="12" customHeight="1">
      <c r="A4" s="1029"/>
      <c r="B4" s="1023"/>
      <c r="C4" s="1023"/>
      <c r="D4" s="1023"/>
      <c r="E4" s="812" t="s">
        <v>1030</v>
      </c>
      <c r="F4" s="792" t="s">
        <v>1029</v>
      </c>
      <c r="G4" s="1023"/>
      <c r="H4" s="1026"/>
    </row>
    <row r="5" spans="1:8" s="784" customFormat="1" ht="12" customHeight="1" thickBot="1">
      <c r="A5" s="1030"/>
      <c r="B5" s="1024"/>
      <c r="C5" s="1024"/>
      <c r="D5" s="1024"/>
      <c r="E5" s="811" t="s">
        <v>1028</v>
      </c>
      <c r="F5" s="810" t="s">
        <v>1027</v>
      </c>
      <c r="G5" s="1024"/>
      <c r="H5" s="1027"/>
    </row>
    <row r="6" spans="1:8" ht="12" customHeight="1">
      <c r="A6" s="806" t="s">
        <v>1009</v>
      </c>
      <c r="B6" s="805" t="s">
        <v>1024</v>
      </c>
      <c r="C6" s="804">
        <v>16456</v>
      </c>
      <c r="D6" s="804">
        <v>0</v>
      </c>
      <c r="E6" s="804">
        <v>0</v>
      </c>
      <c r="F6" s="804">
        <v>0</v>
      </c>
      <c r="G6" s="804">
        <v>32844</v>
      </c>
      <c r="H6" s="803">
        <f t="shared" ref="H6:H13" si="0">SUM(C6:G6)</f>
        <v>49300</v>
      </c>
    </row>
    <row r="7" spans="1:8" ht="12" customHeight="1">
      <c r="A7" s="793"/>
      <c r="B7" s="800" t="s">
        <v>1023</v>
      </c>
      <c r="C7" s="798">
        <v>0</v>
      </c>
      <c r="D7" s="798">
        <v>0</v>
      </c>
      <c r="E7" s="798">
        <v>1509</v>
      </c>
      <c r="F7" s="798">
        <v>3927</v>
      </c>
      <c r="G7" s="798">
        <v>628</v>
      </c>
      <c r="H7" s="797">
        <f t="shared" si="0"/>
        <v>6064</v>
      </c>
    </row>
    <row r="8" spans="1:8" ht="12" customHeight="1">
      <c r="A8" s="808">
        <v>929638</v>
      </c>
      <c r="B8" s="800" t="s">
        <v>1021</v>
      </c>
      <c r="C8" s="798">
        <v>0</v>
      </c>
      <c r="D8" s="798">
        <v>0</v>
      </c>
      <c r="E8" s="798">
        <v>0</v>
      </c>
      <c r="F8" s="798">
        <v>8697</v>
      </c>
      <c r="G8" s="798">
        <v>2</v>
      </c>
      <c r="H8" s="797">
        <f t="shared" si="0"/>
        <v>8699</v>
      </c>
    </row>
    <row r="9" spans="1:8" ht="12" customHeight="1">
      <c r="A9" s="808"/>
      <c r="B9" s="800" t="s">
        <v>1020</v>
      </c>
      <c r="C9" s="798">
        <v>0</v>
      </c>
      <c r="D9" s="798">
        <v>0</v>
      </c>
      <c r="E9" s="798">
        <v>0</v>
      </c>
      <c r="F9" s="798">
        <v>6977</v>
      </c>
      <c r="G9" s="798">
        <v>0</v>
      </c>
      <c r="H9" s="797">
        <f t="shared" si="0"/>
        <v>6977</v>
      </c>
    </row>
    <row r="10" spans="1:8" ht="12" customHeight="1">
      <c r="A10" s="793"/>
      <c r="B10" s="800" t="s">
        <v>1019</v>
      </c>
      <c r="C10" s="798">
        <v>0</v>
      </c>
      <c r="D10" s="798">
        <v>0</v>
      </c>
      <c r="E10" s="798">
        <v>0</v>
      </c>
      <c r="F10" s="798">
        <v>15475</v>
      </c>
      <c r="G10" s="798">
        <v>0</v>
      </c>
      <c r="H10" s="797">
        <f t="shared" si="0"/>
        <v>15475</v>
      </c>
    </row>
    <row r="11" spans="1:8" ht="12" customHeight="1">
      <c r="A11" s="793"/>
      <c r="B11" s="800" t="s">
        <v>1018</v>
      </c>
      <c r="C11" s="798">
        <v>2199</v>
      </c>
      <c r="D11" s="798">
        <v>0</v>
      </c>
      <c r="E11" s="798">
        <v>0</v>
      </c>
      <c r="F11" s="798">
        <v>0</v>
      </c>
      <c r="G11" s="798">
        <v>2623</v>
      </c>
      <c r="H11" s="797">
        <f t="shared" si="0"/>
        <v>4822</v>
      </c>
    </row>
    <row r="12" spans="1:8" ht="12" customHeight="1">
      <c r="A12" s="793"/>
      <c r="B12" s="799" t="s">
        <v>1017</v>
      </c>
      <c r="C12" s="807" t="s">
        <v>1026</v>
      </c>
      <c r="D12" s="798">
        <v>0</v>
      </c>
      <c r="E12" s="807" t="s">
        <v>1026</v>
      </c>
      <c r="F12" s="807">
        <v>0</v>
      </c>
      <c r="G12" s="807" t="s">
        <v>1026</v>
      </c>
      <c r="H12" s="797">
        <f t="shared" si="0"/>
        <v>0</v>
      </c>
    </row>
    <row r="13" spans="1:8" ht="12" customHeight="1">
      <c r="A13" s="793"/>
      <c r="B13" s="796" t="s">
        <v>1016</v>
      </c>
      <c r="C13" s="795">
        <v>360</v>
      </c>
      <c r="D13" s="795">
        <v>0</v>
      </c>
      <c r="E13" s="795">
        <v>0</v>
      </c>
      <c r="F13" s="795">
        <v>0</v>
      </c>
      <c r="G13" s="795">
        <v>80</v>
      </c>
      <c r="H13" s="794">
        <f t="shared" si="0"/>
        <v>440</v>
      </c>
    </row>
    <row r="14" spans="1:8" ht="12" customHeight="1">
      <c r="A14" s="793"/>
      <c r="B14" s="792" t="s">
        <v>1015</v>
      </c>
      <c r="C14" s="791">
        <v>19015</v>
      </c>
      <c r="D14" s="791">
        <v>0</v>
      </c>
      <c r="E14" s="791">
        <v>1509</v>
      </c>
      <c r="F14" s="791">
        <v>35076</v>
      </c>
      <c r="G14" s="791">
        <v>36177</v>
      </c>
      <c r="H14" s="790">
        <f>SUM(H6:H13)</f>
        <v>91777</v>
      </c>
    </row>
    <row r="15" spans="1:8" ht="12" customHeight="1" thickBot="1">
      <c r="A15" s="789"/>
      <c r="B15" s="788" t="s">
        <v>1014</v>
      </c>
      <c r="C15" s="787"/>
      <c r="D15" s="787"/>
      <c r="E15" s="787"/>
      <c r="F15" s="787"/>
      <c r="G15" s="787"/>
      <c r="H15" s="786">
        <f>H14/(G14+A8)</f>
        <v>9.5025444831567121E-2</v>
      </c>
    </row>
    <row r="16" spans="1:8" ht="12" customHeight="1">
      <c r="A16" s="806" t="s">
        <v>832</v>
      </c>
      <c r="B16" s="805" t="s">
        <v>1024</v>
      </c>
      <c r="C16" s="804">
        <v>454</v>
      </c>
      <c r="D16" s="804">
        <v>0</v>
      </c>
      <c r="E16" s="804">
        <v>0</v>
      </c>
      <c r="F16" s="804">
        <v>0</v>
      </c>
      <c r="G16" s="804">
        <v>12675</v>
      </c>
      <c r="H16" s="803">
        <f t="shared" ref="H16:H23" si="1">SUM(C16:G16)</f>
        <v>13129</v>
      </c>
    </row>
    <row r="17" spans="1:8" ht="12" customHeight="1">
      <c r="A17" s="793"/>
      <c r="B17" s="800" t="s">
        <v>1023</v>
      </c>
      <c r="C17" s="798">
        <v>0</v>
      </c>
      <c r="D17" s="798">
        <v>1651</v>
      </c>
      <c r="E17" s="798">
        <v>581</v>
      </c>
      <c r="F17" s="798">
        <v>1087</v>
      </c>
      <c r="G17" s="798">
        <v>0</v>
      </c>
      <c r="H17" s="797">
        <f t="shared" si="1"/>
        <v>3319</v>
      </c>
    </row>
    <row r="18" spans="1:8" ht="12" customHeight="1">
      <c r="A18" s="808">
        <v>249438</v>
      </c>
      <c r="B18" s="800" t="s">
        <v>1021</v>
      </c>
      <c r="C18" s="798">
        <v>0</v>
      </c>
      <c r="D18" s="798">
        <v>0</v>
      </c>
      <c r="E18" s="798">
        <v>0</v>
      </c>
      <c r="F18" s="798">
        <v>3688</v>
      </c>
      <c r="G18" s="798">
        <v>0</v>
      </c>
      <c r="H18" s="797">
        <f t="shared" si="1"/>
        <v>3688</v>
      </c>
    </row>
    <row r="19" spans="1:8" ht="12" customHeight="1">
      <c r="A19" s="793"/>
      <c r="B19" s="800" t="s">
        <v>1020</v>
      </c>
      <c r="C19" s="798">
        <v>0</v>
      </c>
      <c r="D19" s="798">
        <v>0</v>
      </c>
      <c r="E19" s="798">
        <v>0</v>
      </c>
      <c r="F19" s="798">
        <v>1535</v>
      </c>
      <c r="G19" s="798">
        <v>0</v>
      </c>
      <c r="H19" s="797">
        <f t="shared" si="1"/>
        <v>1535</v>
      </c>
    </row>
    <row r="20" spans="1:8" ht="12" customHeight="1">
      <c r="A20" s="793"/>
      <c r="B20" s="800" t="s">
        <v>1019</v>
      </c>
      <c r="C20" s="798">
        <v>0</v>
      </c>
      <c r="D20" s="798">
        <v>0</v>
      </c>
      <c r="E20" s="798">
        <v>0</v>
      </c>
      <c r="F20" s="798">
        <v>4233</v>
      </c>
      <c r="G20" s="798">
        <v>0</v>
      </c>
      <c r="H20" s="797">
        <f t="shared" si="1"/>
        <v>4233</v>
      </c>
    </row>
    <row r="21" spans="1:8" ht="12" customHeight="1">
      <c r="A21" s="793"/>
      <c r="B21" s="800" t="s">
        <v>1018</v>
      </c>
      <c r="C21" s="798">
        <v>0</v>
      </c>
      <c r="D21" s="798">
        <v>0</v>
      </c>
      <c r="E21" s="798">
        <v>0</v>
      </c>
      <c r="F21" s="798">
        <v>0</v>
      </c>
      <c r="G21" s="798">
        <v>904</v>
      </c>
      <c r="H21" s="797">
        <f t="shared" si="1"/>
        <v>904</v>
      </c>
    </row>
    <row r="22" spans="1:8" ht="12" customHeight="1">
      <c r="A22" s="793"/>
      <c r="B22" s="799" t="s">
        <v>1017</v>
      </c>
      <c r="C22" s="807" t="s">
        <v>1026</v>
      </c>
      <c r="D22" s="798">
        <v>9915</v>
      </c>
      <c r="E22" s="807" t="s">
        <v>1026</v>
      </c>
      <c r="F22" s="807">
        <v>0</v>
      </c>
      <c r="G22" s="807" t="s">
        <v>1026</v>
      </c>
      <c r="H22" s="797">
        <f t="shared" si="1"/>
        <v>9915</v>
      </c>
    </row>
    <row r="23" spans="1:8" ht="12" customHeight="1">
      <c r="A23" s="793"/>
      <c r="B23" s="796" t="s">
        <v>1016</v>
      </c>
      <c r="C23" s="795">
        <v>7101</v>
      </c>
      <c r="D23" s="795">
        <v>0</v>
      </c>
      <c r="E23" s="795">
        <v>0</v>
      </c>
      <c r="F23" s="795">
        <v>0</v>
      </c>
      <c r="G23" s="795">
        <v>0</v>
      </c>
      <c r="H23" s="794">
        <f t="shared" si="1"/>
        <v>7101</v>
      </c>
    </row>
    <row r="24" spans="1:8" ht="12" customHeight="1">
      <c r="A24" s="793"/>
      <c r="B24" s="792" t="s">
        <v>1015</v>
      </c>
      <c r="C24" s="791">
        <v>7555</v>
      </c>
      <c r="D24" s="791">
        <v>11566</v>
      </c>
      <c r="E24" s="791">
        <v>581</v>
      </c>
      <c r="F24" s="791">
        <v>10543</v>
      </c>
      <c r="G24" s="791">
        <v>13579</v>
      </c>
      <c r="H24" s="790">
        <f>SUM(H16:H23)</f>
        <v>43824</v>
      </c>
    </row>
    <row r="25" spans="1:8" ht="12" customHeight="1" thickBot="1">
      <c r="A25" s="789"/>
      <c r="B25" s="788" t="s">
        <v>1014</v>
      </c>
      <c r="C25" s="787"/>
      <c r="D25" s="787"/>
      <c r="E25" s="787"/>
      <c r="F25" s="787"/>
      <c r="G25" s="787"/>
      <c r="H25" s="786">
        <f>H24/(G24+A18)</f>
        <v>0.16662040856674665</v>
      </c>
    </row>
    <row r="26" spans="1:8" ht="12" customHeight="1">
      <c r="A26" s="806" t="s">
        <v>826</v>
      </c>
      <c r="B26" s="805" t="s">
        <v>1024</v>
      </c>
      <c r="C26" s="804">
        <v>4</v>
      </c>
      <c r="D26" s="804">
        <v>0</v>
      </c>
      <c r="E26" s="804">
        <v>0</v>
      </c>
      <c r="F26" s="804">
        <v>0</v>
      </c>
      <c r="G26" s="804">
        <v>3156</v>
      </c>
      <c r="H26" s="803">
        <f t="shared" ref="H26:H33" si="2">SUM(C26:G26)</f>
        <v>3160</v>
      </c>
    </row>
    <row r="27" spans="1:8" ht="12" customHeight="1">
      <c r="A27" s="793"/>
      <c r="B27" s="800" t="s">
        <v>1023</v>
      </c>
      <c r="C27" s="798">
        <v>0</v>
      </c>
      <c r="D27" s="798">
        <v>0</v>
      </c>
      <c r="E27" s="798">
        <v>395</v>
      </c>
      <c r="F27" s="798">
        <v>365</v>
      </c>
      <c r="G27" s="798">
        <v>0</v>
      </c>
      <c r="H27" s="797">
        <f t="shared" si="2"/>
        <v>760</v>
      </c>
    </row>
    <row r="28" spans="1:8" ht="12" customHeight="1">
      <c r="A28" s="808">
        <v>63266</v>
      </c>
      <c r="B28" s="800" t="s">
        <v>1021</v>
      </c>
      <c r="C28" s="798">
        <v>0</v>
      </c>
      <c r="D28" s="798">
        <v>0</v>
      </c>
      <c r="E28" s="798">
        <v>0</v>
      </c>
      <c r="F28" s="798">
        <v>840</v>
      </c>
      <c r="G28" s="798">
        <v>0</v>
      </c>
      <c r="H28" s="797">
        <f t="shared" si="2"/>
        <v>840</v>
      </c>
    </row>
    <row r="29" spans="1:8" ht="12" customHeight="1">
      <c r="A29" s="793"/>
      <c r="B29" s="800" t="s">
        <v>1020</v>
      </c>
      <c r="C29" s="798">
        <v>0</v>
      </c>
      <c r="D29" s="798">
        <v>0</v>
      </c>
      <c r="E29" s="798">
        <v>0</v>
      </c>
      <c r="F29" s="798">
        <v>371</v>
      </c>
      <c r="G29" s="798">
        <v>0</v>
      </c>
      <c r="H29" s="797">
        <f t="shared" si="2"/>
        <v>371</v>
      </c>
    </row>
    <row r="30" spans="1:8" ht="12" customHeight="1">
      <c r="A30" s="793"/>
      <c r="B30" s="800" t="s">
        <v>1019</v>
      </c>
      <c r="C30" s="798">
        <v>0</v>
      </c>
      <c r="D30" s="798">
        <v>0</v>
      </c>
      <c r="E30" s="798">
        <v>0</v>
      </c>
      <c r="F30" s="798">
        <v>1738</v>
      </c>
      <c r="G30" s="798">
        <v>0</v>
      </c>
      <c r="H30" s="797">
        <f t="shared" si="2"/>
        <v>1738</v>
      </c>
    </row>
    <row r="31" spans="1:8" ht="12" customHeight="1">
      <c r="A31" s="793"/>
      <c r="B31" s="800" t="s">
        <v>1018</v>
      </c>
      <c r="C31" s="798">
        <v>0</v>
      </c>
      <c r="D31" s="798">
        <v>0</v>
      </c>
      <c r="E31" s="798">
        <v>0</v>
      </c>
      <c r="F31" s="798">
        <v>0</v>
      </c>
      <c r="G31" s="798">
        <v>177</v>
      </c>
      <c r="H31" s="797">
        <f t="shared" si="2"/>
        <v>177</v>
      </c>
    </row>
    <row r="32" spans="1:8" ht="12" customHeight="1">
      <c r="A32" s="793"/>
      <c r="B32" s="799" t="s">
        <v>1017</v>
      </c>
      <c r="C32" s="807" t="s">
        <v>1026</v>
      </c>
      <c r="D32" s="798">
        <v>0</v>
      </c>
      <c r="E32" s="807" t="s">
        <v>1026</v>
      </c>
      <c r="F32" s="807">
        <v>0</v>
      </c>
      <c r="G32" s="807" t="s">
        <v>1026</v>
      </c>
      <c r="H32" s="797">
        <f t="shared" si="2"/>
        <v>0</v>
      </c>
    </row>
    <row r="33" spans="1:8" ht="12" customHeight="1">
      <c r="A33" s="793"/>
      <c r="B33" s="796" t="s">
        <v>1016</v>
      </c>
      <c r="C33" s="795">
        <v>10</v>
      </c>
      <c r="D33" s="795">
        <v>0</v>
      </c>
      <c r="E33" s="795">
        <v>0</v>
      </c>
      <c r="F33" s="795">
        <v>31</v>
      </c>
      <c r="G33" s="795">
        <v>0</v>
      </c>
      <c r="H33" s="794">
        <f t="shared" si="2"/>
        <v>41</v>
      </c>
    </row>
    <row r="34" spans="1:8" ht="12" customHeight="1">
      <c r="A34" s="793"/>
      <c r="B34" s="792" t="s">
        <v>1015</v>
      </c>
      <c r="C34" s="791">
        <v>14</v>
      </c>
      <c r="D34" s="791">
        <v>0</v>
      </c>
      <c r="E34" s="791">
        <v>395</v>
      </c>
      <c r="F34" s="791">
        <v>3345</v>
      </c>
      <c r="G34" s="791">
        <v>3333</v>
      </c>
      <c r="H34" s="790">
        <f>SUM(H26:H33)</f>
        <v>7087</v>
      </c>
    </row>
    <row r="35" spans="1:8" ht="12" customHeight="1" thickBot="1">
      <c r="A35" s="789"/>
      <c r="B35" s="788" t="s">
        <v>1014</v>
      </c>
      <c r="C35" s="787"/>
      <c r="D35" s="787"/>
      <c r="E35" s="787"/>
      <c r="F35" s="787"/>
      <c r="G35" s="787"/>
      <c r="H35" s="786">
        <f>H34/(G34+A28)</f>
        <v>0.10641300920434241</v>
      </c>
    </row>
    <row r="36" spans="1:8" ht="12" customHeight="1">
      <c r="A36" s="806" t="s">
        <v>820</v>
      </c>
      <c r="B36" s="805" t="s">
        <v>1024</v>
      </c>
      <c r="C36" s="804">
        <v>6223</v>
      </c>
      <c r="D36" s="804">
        <v>0</v>
      </c>
      <c r="E36" s="804">
        <v>0</v>
      </c>
      <c r="F36" s="804">
        <v>0</v>
      </c>
      <c r="G36" s="804">
        <v>3681</v>
      </c>
      <c r="H36" s="803">
        <f t="shared" ref="H36:H43" si="3">SUM(C36:G36)</f>
        <v>9904</v>
      </c>
    </row>
    <row r="37" spans="1:8" ht="12" customHeight="1">
      <c r="A37" s="793"/>
      <c r="B37" s="800" t="s">
        <v>1023</v>
      </c>
      <c r="C37" s="798">
        <v>0</v>
      </c>
      <c r="D37" s="798">
        <v>0</v>
      </c>
      <c r="E37" s="798">
        <v>383</v>
      </c>
      <c r="F37" s="798">
        <v>427</v>
      </c>
      <c r="G37" s="798">
        <v>116</v>
      </c>
      <c r="H37" s="797">
        <f t="shared" si="3"/>
        <v>926</v>
      </c>
    </row>
    <row r="38" spans="1:8" ht="12" customHeight="1">
      <c r="A38" s="808">
        <v>109979</v>
      </c>
      <c r="B38" s="800" t="s">
        <v>1021</v>
      </c>
      <c r="C38" s="798">
        <v>0</v>
      </c>
      <c r="D38" s="798">
        <v>0</v>
      </c>
      <c r="E38" s="798">
        <v>0</v>
      </c>
      <c r="F38" s="798">
        <v>1923</v>
      </c>
      <c r="G38" s="798">
        <v>0</v>
      </c>
      <c r="H38" s="797">
        <f t="shared" si="3"/>
        <v>1923</v>
      </c>
    </row>
    <row r="39" spans="1:8" ht="12" customHeight="1">
      <c r="A39" s="793"/>
      <c r="B39" s="800" t="s">
        <v>1020</v>
      </c>
      <c r="C39" s="798">
        <v>498</v>
      </c>
      <c r="D39" s="798">
        <v>0</v>
      </c>
      <c r="E39" s="798">
        <v>0</v>
      </c>
      <c r="F39" s="798">
        <v>354</v>
      </c>
      <c r="G39" s="798">
        <v>0</v>
      </c>
      <c r="H39" s="797">
        <f t="shared" si="3"/>
        <v>852</v>
      </c>
    </row>
    <row r="40" spans="1:8" ht="12" customHeight="1">
      <c r="A40" s="793"/>
      <c r="B40" s="800" t="s">
        <v>1019</v>
      </c>
      <c r="C40" s="798">
        <v>0</v>
      </c>
      <c r="D40" s="798">
        <v>0</v>
      </c>
      <c r="E40" s="798">
        <v>0</v>
      </c>
      <c r="F40" s="798">
        <v>3077</v>
      </c>
      <c r="G40" s="798">
        <v>0</v>
      </c>
      <c r="H40" s="797">
        <f t="shared" si="3"/>
        <v>3077</v>
      </c>
    </row>
    <row r="41" spans="1:8" ht="12" customHeight="1">
      <c r="A41" s="793"/>
      <c r="B41" s="800" t="s">
        <v>1018</v>
      </c>
      <c r="C41" s="798">
        <v>353</v>
      </c>
      <c r="D41" s="798">
        <v>0</v>
      </c>
      <c r="E41" s="798">
        <v>0</v>
      </c>
      <c r="F41" s="798">
        <v>0</v>
      </c>
      <c r="G41" s="798">
        <v>270</v>
      </c>
      <c r="H41" s="797">
        <f t="shared" si="3"/>
        <v>623</v>
      </c>
    </row>
    <row r="42" spans="1:8" ht="12" customHeight="1">
      <c r="A42" s="793"/>
      <c r="B42" s="799" t="s">
        <v>1017</v>
      </c>
      <c r="C42" s="807" t="s">
        <v>1026</v>
      </c>
      <c r="D42" s="798">
        <v>0</v>
      </c>
      <c r="E42" s="807" t="s">
        <v>1026</v>
      </c>
      <c r="F42" s="807">
        <v>0</v>
      </c>
      <c r="G42" s="807" t="s">
        <v>1026</v>
      </c>
      <c r="H42" s="797">
        <f t="shared" si="3"/>
        <v>0</v>
      </c>
    </row>
    <row r="43" spans="1:8" ht="12" customHeight="1">
      <c r="A43" s="793"/>
      <c r="B43" s="796" t="s">
        <v>1016</v>
      </c>
      <c r="C43" s="795">
        <v>34</v>
      </c>
      <c r="D43" s="795">
        <v>0</v>
      </c>
      <c r="E43" s="795">
        <v>0</v>
      </c>
      <c r="F43" s="795">
        <v>0</v>
      </c>
      <c r="G43" s="795">
        <v>0</v>
      </c>
      <c r="H43" s="794">
        <f t="shared" si="3"/>
        <v>34</v>
      </c>
    </row>
    <row r="44" spans="1:8" ht="12" customHeight="1">
      <c r="A44" s="793"/>
      <c r="B44" s="792" t="s">
        <v>1015</v>
      </c>
      <c r="C44" s="791">
        <v>7108</v>
      </c>
      <c r="D44" s="791">
        <v>0</v>
      </c>
      <c r="E44" s="791">
        <v>383</v>
      </c>
      <c r="F44" s="791">
        <v>5781</v>
      </c>
      <c r="G44" s="791">
        <v>4067</v>
      </c>
      <c r="H44" s="790">
        <f>SUM(H36:H43)</f>
        <v>17339</v>
      </c>
    </row>
    <row r="45" spans="1:8" ht="12" customHeight="1" thickBot="1">
      <c r="A45" s="789"/>
      <c r="B45" s="788" t="s">
        <v>1014</v>
      </c>
      <c r="C45" s="787"/>
      <c r="D45" s="787"/>
      <c r="E45" s="787"/>
      <c r="F45" s="787"/>
      <c r="G45" s="787"/>
      <c r="H45" s="786">
        <f>H44/(G44+A38)</f>
        <v>0.15203514371394</v>
      </c>
    </row>
    <row r="46" spans="1:8" ht="12" customHeight="1">
      <c r="A46" s="806" t="s">
        <v>813</v>
      </c>
      <c r="B46" s="805" t="s">
        <v>1024</v>
      </c>
      <c r="C46" s="804">
        <v>0</v>
      </c>
      <c r="D46" s="804">
        <v>0</v>
      </c>
      <c r="E46" s="804">
        <v>0</v>
      </c>
      <c r="F46" s="804">
        <v>1170</v>
      </c>
      <c r="G46" s="804">
        <v>939</v>
      </c>
      <c r="H46" s="803">
        <f t="shared" ref="H46:H53" si="4">SUM(C46:G46)</f>
        <v>2109</v>
      </c>
    </row>
    <row r="47" spans="1:8" ht="12" customHeight="1">
      <c r="A47" s="793"/>
      <c r="B47" s="800" t="s">
        <v>1023</v>
      </c>
      <c r="C47" s="798">
        <v>0</v>
      </c>
      <c r="D47" s="798">
        <v>0</v>
      </c>
      <c r="E47" s="798">
        <v>178</v>
      </c>
      <c r="F47" s="798">
        <v>432</v>
      </c>
      <c r="G47" s="798">
        <v>22</v>
      </c>
      <c r="H47" s="797">
        <f t="shared" si="4"/>
        <v>632</v>
      </c>
    </row>
    <row r="48" spans="1:8" ht="12" customHeight="1">
      <c r="A48" s="808">
        <v>28247</v>
      </c>
      <c r="B48" s="800" t="s">
        <v>1021</v>
      </c>
      <c r="C48" s="798">
        <v>0</v>
      </c>
      <c r="D48" s="798">
        <v>0</v>
      </c>
      <c r="E48" s="798">
        <v>0</v>
      </c>
      <c r="F48" s="798">
        <v>377</v>
      </c>
      <c r="G48" s="798">
        <v>0</v>
      </c>
      <c r="H48" s="797">
        <f t="shared" si="4"/>
        <v>377</v>
      </c>
    </row>
    <row r="49" spans="1:8" ht="12" customHeight="1">
      <c r="A49" s="793"/>
      <c r="B49" s="800" t="s">
        <v>1020</v>
      </c>
      <c r="C49" s="798">
        <v>0</v>
      </c>
      <c r="D49" s="798">
        <v>0</v>
      </c>
      <c r="E49" s="798">
        <v>0</v>
      </c>
      <c r="F49" s="798">
        <v>257</v>
      </c>
      <c r="G49" s="798">
        <v>0</v>
      </c>
      <c r="H49" s="797">
        <f t="shared" si="4"/>
        <v>257</v>
      </c>
    </row>
    <row r="50" spans="1:8" ht="12" customHeight="1">
      <c r="A50" s="793"/>
      <c r="B50" s="800" t="s">
        <v>1019</v>
      </c>
      <c r="C50" s="798">
        <v>0</v>
      </c>
      <c r="D50" s="798">
        <v>0</v>
      </c>
      <c r="E50" s="798">
        <v>0</v>
      </c>
      <c r="F50" s="798">
        <v>289</v>
      </c>
      <c r="G50" s="798">
        <v>0</v>
      </c>
      <c r="H50" s="797">
        <f t="shared" si="4"/>
        <v>289</v>
      </c>
    </row>
    <row r="51" spans="1:8" ht="12" customHeight="1">
      <c r="A51" s="793"/>
      <c r="B51" s="800" t="s">
        <v>1018</v>
      </c>
      <c r="C51" s="798">
        <v>0</v>
      </c>
      <c r="D51" s="798">
        <v>0</v>
      </c>
      <c r="E51" s="798">
        <v>0</v>
      </c>
      <c r="F51" s="798">
        <v>0</v>
      </c>
      <c r="G51" s="798">
        <v>47</v>
      </c>
      <c r="H51" s="797">
        <f t="shared" si="4"/>
        <v>47</v>
      </c>
    </row>
    <row r="52" spans="1:8" ht="12" customHeight="1">
      <c r="A52" s="793"/>
      <c r="B52" s="799" t="s">
        <v>1017</v>
      </c>
      <c r="C52" s="807" t="s">
        <v>1026</v>
      </c>
      <c r="D52" s="798">
        <v>0</v>
      </c>
      <c r="E52" s="807" t="s">
        <v>1026</v>
      </c>
      <c r="F52" s="807">
        <v>0</v>
      </c>
      <c r="G52" s="807" t="s">
        <v>1026</v>
      </c>
      <c r="H52" s="797">
        <f t="shared" si="4"/>
        <v>0</v>
      </c>
    </row>
    <row r="53" spans="1:8" ht="12" customHeight="1">
      <c r="A53" s="793"/>
      <c r="B53" s="796" t="s">
        <v>1016</v>
      </c>
      <c r="C53" s="795">
        <v>0</v>
      </c>
      <c r="D53" s="795">
        <v>0</v>
      </c>
      <c r="E53" s="795">
        <v>0</v>
      </c>
      <c r="F53" s="795">
        <v>37</v>
      </c>
      <c r="G53" s="795">
        <v>0</v>
      </c>
      <c r="H53" s="794">
        <f t="shared" si="4"/>
        <v>37</v>
      </c>
    </row>
    <row r="54" spans="1:8" ht="12" customHeight="1">
      <c r="A54" s="793"/>
      <c r="B54" s="792" t="s">
        <v>1015</v>
      </c>
      <c r="C54" s="791">
        <v>0</v>
      </c>
      <c r="D54" s="791">
        <v>0</v>
      </c>
      <c r="E54" s="791">
        <v>178</v>
      </c>
      <c r="F54" s="791">
        <v>2562</v>
      </c>
      <c r="G54" s="791">
        <v>1008</v>
      </c>
      <c r="H54" s="790">
        <f>SUM(H46:H53)</f>
        <v>3748</v>
      </c>
    </row>
    <row r="55" spans="1:8" ht="12" customHeight="1" thickBot="1">
      <c r="A55" s="789"/>
      <c r="B55" s="788" t="s">
        <v>1014</v>
      </c>
      <c r="C55" s="787"/>
      <c r="D55" s="787"/>
      <c r="E55" s="787"/>
      <c r="F55" s="787"/>
      <c r="G55" s="787"/>
      <c r="H55" s="786">
        <f>H54/(G54+A48)</f>
        <v>0.12811485216202359</v>
      </c>
    </row>
    <row r="56" spans="1:8" ht="12" customHeight="1">
      <c r="A56" s="806" t="s">
        <v>803</v>
      </c>
      <c r="B56" s="805" t="s">
        <v>1024</v>
      </c>
      <c r="C56" s="804">
        <v>0</v>
      </c>
      <c r="D56" s="804">
        <v>0</v>
      </c>
      <c r="E56" s="804">
        <v>3910</v>
      </c>
      <c r="F56" s="804">
        <v>0</v>
      </c>
      <c r="G56" s="804">
        <v>5057</v>
      </c>
      <c r="H56" s="803">
        <f t="shared" ref="H56:H63" si="5">SUM(C56:G56)</f>
        <v>8967</v>
      </c>
    </row>
    <row r="57" spans="1:8" ht="12" customHeight="1">
      <c r="A57" s="793"/>
      <c r="B57" s="800" t="s">
        <v>1023</v>
      </c>
      <c r="C57" s="798">
        <v>0</v>
      </c>
      <c r="D57" s="798">
        <v>546</v>
      </c>
      <c r="E57" s="798">
        <v>1656</v>
      </c>
      <c r="F57" s="798">
        <v>0</v>
      </c>
      <c r="G57" s="798">
        <v>119</v>
      </c>
      <c r="H57" s="797">
        <f t="shared" si="5"/>
        <v>2321</v>
      </c>
    </row>
    <row r="58" spans="1:8" ht="12" customHeight="1">
      <c r="A58" s="808">
        <v>102754</v>
      </c>
      <c r="B58" s="800" t="s">
        <v>1021</v>
      </c>
      <c r="C58" s="798">
        <v>0</v>
      </c>
      <c r="D58" s="798">
        <v>0</v>
      </c>
      <c r="E58" s="798">
        <v>2076</v>
      </c>
      <c r="F58" s="798">
        <v>0</v>
      </c>
      <c r="G58" s="798">
        <v>10</v>
      </c>
      <c r="H58" s="797">
        <f t="shared" si="5"/>
        <v>2086</v>
      </c>
    </row>
    <row r="59" spans="1:8" ht="12" customHeight="1">
      <c r="A59" s="793"/>
      <c r="B59" s="800" t="s">
        <v>1020</v>
      </c>
      <c r="C59" s="798">
        <v>0</v>
      </c>
      <c r="D59" s="798">
        <v>0</v>
      </c>
      <c r="E59" s="798">
        <v>217</v>
      </c>
      <c r="F59" s="798">
        <v>0</v>
      </c>
      <c r="G59" s="798">
        <v>0</v>
      </c>
      <c r="H59" s="797">
        <f t="shared" si="5"/>
        <v>217</v>
      </c>
    </row>
    <row r="60" spans="1:8" ht="12" customHeight="1">
      <c r="A60" s="793"/>
      <c r="B60" s="800" t="s">
        <v>1019</v>
      </c>
      <c r="C60" s="798">
        <v>0</v>
      </c>
      <c r="D60" s="798">
        <v>0</v>
      </c>
      <c r="E60" s="798">
        <v>0</v>
      </c>
      <c r="F60" s="798">
        <v>0</v>
      </c>
      <c r="G60" s="798">
        <v>0</v>
      </c>
      <c r="H60" s="797">
        <f t="shared" si="5"/>
        <v>0</v>
      </c>
    </row>
    <row r="61" spans="1:8" ht="12" customHeight="1">
      <c r="A61" s="793"/>
      <c r="B61" s="800" t="s">
        <v>1018</v>
      </c>
      <c r="C61" s="798">
        <v>0</v>
      </c>
      <c r="D61" s="798">
        <v>0</v>
      </c>
      <c r="E61" s="798">
        <v>31</v>
      </c>
      <c r="F61" s="798">
        <v>0</v>
      </c>
      <c r="G61" s="798">
        <v>407</v>
      </c>
      <c r="H61" s="797">
        <f t="shared" si="5"/>
        <v>438</v>
      </c>
    </row>
    <row r="62" spans="1:8" ht="12" customHeight="1">
      <c r="A62" s="793"/>
      <c r="B62" s="799" t="s">
        <v>1017</v>
      </c>
      <c r="C62" s="807" t="s">
        <v>1026</v>
      </c>
      <c r="D62" s="798">
        <v>2582</v>
      </c>
      <c r="E62" s="807" t="s">
        <v>1026</v>
      </c>
      <c r="F62" s="807">
        <v>0</v>
      </c>
      <c r="G62" s="807" t="s">
        <v>1026</v>
      </c>
      <c r="H62" s="797">
        <f t="shared" si="5"/>
        <v>2582</v>
      </c>
    </row>
    <row r="63" spans="1:8" ht="12" customHeight="1">
      <c r="A63" s="793"/>
      <c r="B63" s="796" t="s">
        <v>1016</v>
      </c>
      <c r="C63" s="795">
        <v>3</v>
      </c>
      <c r="D63" s="795">
        <v>543</v>
      </c>
      <c r="E63" s="795">
        <v>90</v>
      </c>
      <c r="F63" s="795">
        <v>0</v>
      </c>
      <c r="G63" s="795">
        <v>0</v>
      </c>
      <c r="H63" s="794">
        <f t="shared" si="5"/>
        <v>636</v>
      </c>
    </row>
    <row r="64" spans="1:8" ht="12" customHeight="1">
      <c r="A64" s="793"/>
      <c r="B64" s="792" t="s">
        <v>1015</v>
      </c>
      <c r="C64" s="791">
        <v>3</v>
      </c>
      <c r="D64" s="791">
        <v>3671</v>
      </c>
      <c r="E64" s="791">
        <v>7980</v>
      </c>
      <c r="F64" s="791">
        <v>0</v>
      </c>
      <c r="G64" s="791">
        <v>5593</v>
      </c>
      <c r="H64" s="790">
        <f>SUM(H56:H63)</f>
        <v>17247</v>
      </c>
    </row>
    <row r="65" spans="1:8" ht="12" customHeight="1" thickBot="1">
      <c r="A65" s="789"/>
      <c r="B65" s="788" t="s">
        <v>1014</v>
      </c>
      <c r="C65" s="787"/>
      <c r="D65" s="787"/>
      <c r="E65" s="787"/>
      <c r="F65" s="787"/>
      <c r="G65" s="787"/>
      <c r="H65" s="786">
        <f>H64/(G64+A58)</f>
        <v>0.15918299537596795</v>
      </c>
    </row>
    <row r="66" spans="1:8" ht="12" customHeight="1">
      <c r="A66" s="806" t="s">
        <v>966</v>
      </c>
      <c r="B66" s="805" t="s">
        <v>1024</v>
      </c>
      <c r="C66" s="804">
        <v>0</v>
      </c>
      <c r="D66" s="804">
        <v>0</v>
      </c>
      <c r="E66" s="804">
        <v>0</v>
      </c>
      <c r="F66" s="804">
        <v>855</v>
      </c>
      <c r="G66" s="804">
        <v>1285</v>
      </c>
      <c r="H66" s="803">
        <f t="shared" ref="H66:H73" si="6">SUM(C66:G66)</f>
        <v>2140</v>
      </c>
    </row>
    <row r="67" spans="1:8" ht="12" customHeight="1">
      <c r="A67" s="793"/>
      <c r="B67" s="800" t="s">
        <v>1023</v>
      </c>
      <c r="C67" s="798">
        <v>0</v>
      </c>
      <c r="D67" s="798">
        <v>0</v>
      </c>
      <c r="E67" s="798">
        <v>136</v>
      </c>
      <c r="F67" s="798">
        <v>153</v>
      </c>
      <c r="G67" s="798">
        <v>0</v>
      </c>
      <c r="H67" s="797">
        <f t="shared" si="6"/>
        <v>289</v>
      </c>
    </row>
    <row r="68" spans="1:8" ht="12" customHeight="1">
      <c r="A68" s="808">
        <v>21339</v>
      </c>
      <c r="B68" s="800" t="s">
        <v>1021</v>
      </c>
      <c r="C68" s="798">
        <v>0</v>
      </c>
      <c r="D68" s="798">
        <v>0</v>
      </c>
      <c r="E68" s="798">
        <v>0</v>
      </c>
      <c r="F68" s="798">
        <v>383</v>
      </c>
      <c r="G68" s="798">
        <v>0</v>
      </c>
      <c r="H68" s="797">
        <f t="shared" si="6"/>
        <v>383</v>
      </c>
    </row>
    <row r="69" spans="1:8" ht="12" customHeight="1">
      <c r="A69" s="793"/>
      <c r="B69" s="800" t="s">
        <v>1020</v>
      </c>
      <c r="C69" s="798">
        <v>0</v>
      </c>
      <c r="D69" s="798">
        <v>0</v>
      </c>
      <c r="E69" s="798">
        <v>0</v>
      </c>
      <c r="F69" s="798">
        <v>249</v>
      </c>
      <c r="G69" s="798">
        <v>0</v>
      </c>
      <c r="H69" s="797">
        <f t="shared" si="6"/>
        <v>249</v>
      </c>
    </row>
    <row r="70" spans="1:8" ht="12" customHeight="1">
      <c r="A70" s="793"/>
      <c r="B70" s="800" t="s">
        <v>1019</v>
      </c>
      <c r="C70" s="798">
        <v>0</v>
      </c>
      <c r="D70" s="798">
        <v>0</v>
      </c>
      <c r="E70" s="798">
        <v>0</v>
      </c>
      <c r="F70" s="798">
        <v>584</v>
      </c>
      <c r="G70" s="798">
        <v>0</v>
      </c>
      <c r="H70" s="797">
        <f t="shared" si="6"/>
        <v>584</v>
      </c>
    </row>
    <row r="71" spans="1:8" ht="12" customHeight="1">
      <c r="A71" s="793"/>
      <c r="B71" s="800" t="s">
        <v>1018</v>
      </c>
      <c r="C71" s="798">
        <v>0</v>
      </c>
      <c r="D71" s="798">
        <v>0</v>
      </c>
      <c r="E71" s="798">
        <v>0</v>
      </c>
      <c r="F71" s="798">
        <v>0</v>
      </c>
      <c r="G71" s="798">
        <v>106</v>
      </c>
      <c r="H71" s="797">
        <f t="shared" si="6"/>
        <v>106</v>
      </c>
    </row>
    <row r="72" spans="1:8" ht="12" customHeight="1">
      <c r="A72" s="793"/>
      <c r="B72" s="799" t="s">
        <v>1017</v>
      </c>
      <c r="C72" s="807" t="s">
        <v>1026</v>
      </c>
      <c r="D72" s="798">
        <v>0</v>
      </c>
      <c r="E72" s="807" t="s">
        <v>1026</v>
      </c>
      <c r="F72" s="807">
        <v>0</v>
      </c>
      <c r="G72" s="807" t="s">
        <v>1026</v>
      </c>
      <c r="H72" s="797">
        <f t="shared" si="6"/>
        <v>0</v>
      </c>
    </row>
    <row r="73" spans="1:8" ht="12" customHeight="1">
      <c r="A73" s="793"/>
      <c r="B73" s="796" t="s">
        <v>1016</v>
      </c>
      <c r="C73" s="795">
        <v>0</v>
      </c>
      <c r="D73" s="795">
        <v>0</v>
      </c>
      <c r="E73" s="795">
        <v>0</v>
      </c>
      <c r="F73" s="795">
        <v>11</v>
      </c>
      <c r="G73" s="795">
        <v>0</v>
      </c>
      <c r="H73" s="794">
        <f t="shared" si="6"/>
        <v>11</v>
      </c>
    </row>
    <row r="74" spans="1:8" ht="12" customHeight="1">
      <c r="A74" s="793"/>
      <c r="B74" s="792" t="s">
        <v>1015</v>
      </c>
      <c r="C74" s="791">
        <v>0</v>
      </c>
      <c r="D74" s="791">
        <v>0</v>
      </c>
      <c r="E74" s="791">
        <v>136</v>
      </c>
      <c r="F74" s="791">
        <v>2235</v>
      </c>
      <c r="G74" s="791">
        <v>1391</v>
      </c>
      <c r="H74" s="790">
        <f>SUM(H66:H73)</f>
        <v>3762</v>
      </c>
    </row>
    <row r="75" spans="1:8" ht="12" customHeight="1" thickBot="1">
      <c r="A75" s="789"/>
      <c r="B75" s="788" t="s">
        <v>1014</v>
      </c>
      <c r="C75" s="787"/>
      <c r="D75" s="787"/>
      <c r="E75" s="787"/>
      <c r="F75" s="787"/>
      <c r="G75" s="787"/>
      <c r="H75" s="786">
        <f>H74/(G74+A68)</f>
        <v>0.16550813902331721</v>
      </c>
    </row>
    <row r="76" spans="1:8" ht="12" customHeight="1">
      <c r="A76" s="806" t="s">
        <v>782</v>
      </c>
      <c r="B76" s="805" t="s">
        <v>1024</v>
      </c>
      <c r="C76" s="804">
        <v>0</v>
      </c>
      <c r="D76" s="804">
        <v>0</v>
      </c>
      <c r="E76" s="804">
        <v>0</v>
      </c>
      <c r="F76" s="804">
        <v>3334</v>
      </c>
      <c r="G76" s="804">
        <v>6073</v>
      </c>
      <c r="H76" s="803">
        <f t="shared" ref="H76:H83" si="7">SUM(C76:G76)</f>
        <v>9407</v>
      </c>
    </row>
    <row r="77" spans="1:8" ht="12" customHeight="1">
      <c r="A77" s="793"/>
      <c r="B77" s="800" t="s">
        <v>1023</v>
      </c>
      <c r="C77" s="798">
        <v>0</v>
      </c>
      <c r="D77" s="798">
        <v>0</v>
      </c>
      <c r="E77" s="798">
        <v>339</v>
      </c>
      <c r="F77" s="798">
        <v>639</v>
      </c>
      <c r="G77" s="798">
        <v>179</v>
      </c>
      <c r="H77" s="797">
        <f t="shared" si="7"/>
        <v>1157</v>
      </c>
    </row>
    <row r="78" spans="1:8" ht="12" customHeight="1">
      <c r="A78" s="808">
        <v>98561</v>
      </c>
      <c r="B78" s="800" t="s">
        <v>1021</v>
      </c>
      <c r="C78" s="798">
        <v>0</v>
      </c>
      <c r="D78" s="798">
        <v>0</v>
      </c>
      <c r="E78" s="798">
        <v>0</v>
      </c>
      <c r="F78" s="798">
        <v>1459</v>
      </c>
      <c r="G78" s="798">
        <v>0</v>
      </c>
      <c r="H78" s="797">
        <f t="shared" si="7"/>
        <v>1459</v>
      </c>
    </row>
    <row r="79" spans="1:8" ht="12" customHeight="1">
      <c r="A79" s="793"/>
      <c r="B79" s="800" t="s">
        <v>1020</v>
      </c>
      <c r="C79" s="798">
        <v>0</v>
      </c>
      <c r="D79" s="798">
        <v>0</v>
      </c>
      <c r="E79" s="798">
        <v>0</v>
      </c>
      <c r="F79" s="798">
        <v>603</v>
      </c>
      <c r="G79" s="798">
        <v>20</v>
      </c>
      <c r="H79" s="797">
        <f t="shared" si="7"/>
        <v>623</v>
      </c>
    </row>
    <row r="80" spans="1:8" ht="12" customHeight="1">
      <c r="A80" s="793"/>
      <c r="B80" s="800" t="s">
        <v>1019</v>
      </c>
      <c r="C80" s="798">
        <v>0</v>
      </c>
      <c r="D80" s="798">
        <v>0</v>
      </c>
      <c r="E80" s="798">
        <v>0</v>
      </c>
      <c r="F80" s="798">
        <v>0</v>
      </c>
      <c r="G80" s="798">
        <v>0</v>
      </c>
      <c r="H80" s="797">
        <f t="shared" si="7"/>
        <v>0</v>
      </c>
    </row>
    <row r="81" spans="1:8" ht="12" customHeight="1">
      <c r="A81" s="793"/>
      <c r="B81" s="800" t="s">
        <v>1018</v>
      </c>
      <c r="C81" s="798">
        <v>0</v>
      </c>
      <c r="D81" s="798">
        <v>0</v>
      </c>
      <c r="E81" s="798">
        <v>0</v>
      </c>
      <c r="F81" s="798">
        <v>671</v>
      </c>
      <c r="G81" s="798">
        <v>444</v>
      </c>
      <c r="H81" s="797">
        <f t="shared" si="7"/>
        <v>1115</v>
      </c>
    </row>
    <row r="82" spans="1:8" ht="12" customHeight="1">
      <c r="A82" s="793"/>
      <c r="B82" s="799" t="s">
        <v>1017</v>
      </c>
      <c r="C82" s="807" t="s">
        <v>1026</v>
      </c>
      <c r="D82" s="798">
        <v>0</v>
      </c>
      <c r="E82" s="807" t="s">
        <v>1026</v>
      </c>
      <c r="F82" s="807">
        <v>0</v>
      </c>
      <c r="G82" s="807" t="s">
        <v>1026</v>
      </c>
      <c r="H82" s="797">
        <f t="shared" si="7"/>
        <v>0</v>
      </c>
    </row>
    <row r="83" spans="1:8" ht="12" customHeight="1">
      <c r="A83" s="793"/>
      <c r="B83" s="796" t="s">
        <v>1016</v>
      </c>
      <c r="C83" s="795">
        <v>0</v>
      </c>
      <c r="D83" s="795">
        <v>0</v>
      </c>
      <c r="E83" s="795">
        <v>0</v>
      </c>
      <c r="F83" s="795">
        <v>0</v>
      </c>
      <c r="G83" s="795">
        <v>0</v>
      </c>
      <c r="H83" s="794">
        <f t="shared" si="7"/>
        <v>0</v>
      </c>
    </row>
    <row r="84" spans="1:8" ht="12" customHeight="1">
      <c r="A84" s="793"/>
      <c r="B84" s="792" t="s">
        <v>1015</v>
      </c>
      <c r="C84" s="791">
        <v>0</v>
      </c>
      <c r="D84" s="791">
        <v>0</v>
      </c>
      <c r="E84" s="791">
        <v>339</v>
      </c>
      <c r="F84" s="791">
        <v>6706</v>
      </c>
      <c r="G84" s="791">
        <v>6716</v>
      </c>
      <c r="H84" s="790">
        <f>SUM(H76:H83)</f>
        <v>13761</v>
      </c>
    </row>
    <row r="85" spans="1:8" ht="12" customHeight="1" thickBot="1">
      <c r="A85" s="789"/>
      <c r="B85" s="788" t="s">
        <v>1014</v>
      </c>
      <c r="C85" s="787"/>
      <c r="D85" s="787"/>
      <c r="E85" s="787"/>
      <c r="F85" s="787"/>
      <c r="G85" s="787"/>
      <c r="H85" s="786">
        <f>H84/(G84+A78)</f>
        <v>0.13071231133105995</v>
      </c>
    </row>
    <row r="86" spans="1:8" ht="12" customHeight="1">
      <c r="A86" s="806" t="s">
        <v>779</v>
      </c>
      <c r="B86" s="805" t="s">
        <v>1024</v>
      </c>
      <c r="C86" s="804">
        <v>0</v>
      </c>
      <c r="D86" s="804">
        <v>0</v>
      </c>
      <c r="E86" s="804">
        <v>0</v>
      </c>
      <c r="F86" s="804">
        <v>0</v>
      </c>
      <c r="G86" s="804">
        <v>1210</v>
      </c>
      <c r="H86" s="803">
        <f t="shared" ref="H86:H93" si="8">SUM(C86:G86)</f>
        <v>1210</v>
      </c>
    </row>
    <row r="87" spans="1:8" ht="12" customHeight="1">
      <c r="A87" s="793"/>
      <c r="B87" s="800" t="s">
        <v>1023</v>
      </c>
      <c r="C87" s="798">
        <v>0</v>
      </c>
      <c r="D87" s="798">
        <v>0</v>
      </c>
      <c r="E87" s="798">
        <v>177</v>
      </c>
      <c r="F87" s="798">
        <v>112</v>
      </c>
      <c r="G87" s="798">
        <v>0</v>
      </c>
      <c r="H87" s="797">
        <f t="shared" si="8"/>
        <v>289</v>
      </c>
    </row>
    <row r="88" spans="1:8" ht="12" customHeight="1">
      <c r="A88" s="808">
        <v>31052</v>
      </c>
      <c r="B88" s="800" t="s">
        <v>1021</v>
      </c>
      <c r="C88" s="798">
        <v>0</v>
      </c>
      <c r="D88" s="798">
        <v>0</v>
      </c>
      <c r="E88" s="798">
        <v>0</v>
      </c>
      <c r="F88" s="798">
        <v>258</v>
      </c>
      <c r="G88" s="798">
        <v>0</v>
      </c>
      <c r="H88" s="797">
        <f t="shared" si="8"/>
        <v>258</v>
      </c>
    </row>
    <row r="89" spans="1:8" ht="12" customHeight="1">
      <c r="A89" s="793"/>
      <c r="B89" s="800" t="s">
        <v>1020</v>
      </c>
      <c r="C89" s="798">
        <v>0</v>
      </c>
      <c r="D89" s="798">
        <v>0</v>
      </c>
      <c r="E89" s="798">
        <v>0</v>
      </c>
      <c r="F89" s="798">
        <v>663</v>
      </c>
      <c r="G89" s="798">
        <v>0</v>
      </c>
      <c r="H89" s="797">
        <f t="shared" si="8"/>
        <v>663</v>
      </c>
    </row>
    <row r="90" spans="1:8" ht="12" customHeight="1">
      <c r="A90" s="793"/>
      <c r="B90" s="800" t="s">
        <v>1019</v>
      </c>
      <c r="C90" s="798">
        <v>0</v>
      </c>
      <c r="D90" s="798">
        <v>0</v>
      </c>
      <c r="E90" s="798">
        <v>0</v>
      </c>
      <c r="F90" s="798">
        <v>690</v>
      </c>
      <c r="G90" s="798">
        <v>0</v>
      </c>
      <c r="H90" s="797">
        <f t="shared" si="8"/>
        <v>690</v>
      </c>
    </row>
    <row r="91" spans="1:8" ht="12" customHeight="1">
      <c r="A91" s="793"/>
      <c r="B91" s="800" t="s">
        <v>1018</v>
      </c>
      <c r="C91" s="798">
        <v>0</v>
      </c>
      <c r="D91" s="798">
        <v>0</v>
      </c>
      <c r="E91" s="798">
        <v>0</v>
      </c>
      <c r="F91" s="798">
        <v>0</v>
      </c>
      <c r="G91" s="798">
        <v>49</v>
      </c>
      <c r="H91" s="797">
        <f t="shared" si="8"/>
        <v>49</v>
      </c>
    </row>
    <row r="92" spans="1:8" ht="12" customHeight="1">
      <c r="A92" s="793"/>
      <c r="B92" s="799" t="s">
        <v>1017</v>
      </c>
      <c r="C92" s="807" t="s">
        <v>1026</v>
      </c>
      <c r="D92" s="798">
        <v>0</v>
      </c>
      <c r="E92" s="807" t="s">
        <v>1026</v>
      </c>
      <c r="F92" s="807">
        <v>0</v>
      </c>
      <c r="G92" s="807" t="s">
        <v>1026</v>
      </c>
      <c r="H92" s="797">
        <f t="shared" si="8"/>
        <v>0</v>
      </c>
    </row>
    <row r="93" spans="1:8" ht="12" customHeight="1">
      <c r="A93" s="793"/>
      <c r="B93" s="796" t="s">
        <v>1016</v>
      </c>
      <c r="C93" s="795">
        <v>0</v>
      </c>
      <c r="D93" s="795">
        <v>0</v>
      </c>
      <c r="E93" s="795">
        <v>0</v>
      </c>
      <c r="F93" s="795">
        <v>0</v>
      </c>
      <c r="G93" s="795">
        <v>0</v>
      </c>
      <c r="H93" s="794">
        <f t="shared" si="8"/>
        <v>0</v>
      </c>
    </row>
    <row r="94" spans="1:8" ht="12" customHeight="1">
      <c r="A94" s="793"/>
      <c r="B94" s="792" t="s">
        <v>1015</v>
      </c>
      <c r="C94" s="791">
        <v>0</v>
      </c>
      <c r="D94" s="791">
        <v>0</v>
      </c>
      <c r="E94" s="791">
        <v>177</v>
      </c>
      <c r="F94" s="791">
        <v>1723</v>
      </c>
      <c r="G94" s="791">
        <v>1259</v>
      </c>
      <c r="H94" s="790">
        <f>SUM(H86:H93)</f>
        <v>3159</v>
      </c>
    </row>
    <row r="95" spans="1:8" ht="12" customHeight="1" thickBot="1">
      <c r="A95" s="789"/>
      <c r="B95" s="788" t="s">
        <v>1014</v>
      </c>
      <c r="C95" s="787"/>
      <c r="D95" s="787"/>
      <c r="E95" s="787"/>
      <c r="F95" s="787"/>
      <c r="G95" s="787"/>
      <c r="H95" s="786">
        <f>H94/(G94+A88)</f>
        <v>9.7768561790102446E-2</v>
      </c>
    </row>
    <row r="96" spans="1:8" ht="12" customHeight="1">
      <c r="A96" s="806" t="s">
        <v>770</v>
      </c>
      <c r="B96" s="805" t="s">
        <v>1024</v>
      </c>
      <c r="C96" s="804">
        <v>0</v>
      </c>
      <c r="D96" s="804">
        <v>0</v>
      </c>
      <c r="E96" s="804">
        <v>0</v>
      </c>
      <c r="F96" s="804">
        <v>1527</v>
      </c>
      <c r="G96" s="804">
        <v>1845</v>
      </c>
      <c r="H96" s="803">
        <f t="shared" ref="H96:H103" si="9">SUM(C96:G96)</f>
        <v>3372</v>
      </c>
    </row>
    <row r="97" spans="1:8" ht="12" customHeight="1">
      <c r="A97" s="793"/>
      <c r="B97" s="800" t="s">
        <v>1023</v>
      </c>
      <c r="C97" s="798">
        <v>0</v>
      </c>
      <c r="D97" s="798">
        <v>0</v>
      </c>
      <c r="E97" s="798">
        <v>193</v>
      </c>
      <c r="F97" s="798">
        <v>160</v>
      </c>
      <c r="G97" s="798">
        <v>77</v>
      </c>
      <c r="H97" s="797">
        <f t="shared" si="9"/>
        <v>430</v>
      </c>
    </row>
    <row r="98" spans="1:8" ht="12" customHeight="1">
      <c r="A98" s="808">
        <v>35179</v>
      </c>
      <c r="B98" s="800" t="s">
        <v>1021</v>
      </c>
      <c r="C98" s="798">
        <v>0</v>
      </c>
      <c r="D98" s="798">
        <v>0</v>
      </c>
      <c r="E98" s="798">
        <v>0</v>
      </c>
      <c r="F98" s="798">
        <v>788</v>
      </c>
      <c r="G98" s="798">
        <v>0</v>
      </c>
      <c r="H98" s="797">
        <f t="shared" si="9"/>
        <v>788</v>
      </c>
    </row>
    <row r="99" spans="1:8" ht="12" customHeight="1">
      <c r="A99" s="793"/>
      <c r="B99" s="800" t="s">
        <v>1020</v>
      </c>
      <c r="C99" s="798">
        <v>0</v>
      </c>
      <c r="D99" s="798">
        <v>0</v>
      </c>
      <c r="E99" s="798">
        <v>0</v>
      </c>
      <c r="F99" s="798">
        <v>441</v>
      </c>
      <c r="G99" s="798">
        <v>0</v>
      </c>
      <c r="H99" s="797">
        <f t="shared" si="9"/>
        <v>441</v>
      </c>
    </row>
    <row r="100" spans="1:8" ht="12" customHeight="1">
      <c r="A100" s="793"/>
      <c r="B100" s="800" t="s">
        <v>1019</v>
      </c>
      <c r="C100" s="798">
        <v>0</v>
      </c>
      <c r="D100" s="798">
        <v>0</v>
      </c>
      <c r="E100" s="798">
        <v>0</v>
      </c>
      <c r="F100" s="798">
        <v>1643</v>
      </c>
      <c r="G100" s="798">
        <v>0</v>
      </c>
      <c r="H100" s="797">
        <f t="shared" si="9"/>
        <v>1643</v>
      </c>
    </row>
    <row r="101" spans="1:8" ht="12" customHeight="1">
      <c r="A101" s="793"/>
      <c r="B101" s="800" t="s">
        <v>1018</v>
      </c>
      <c r="C101" s="798">
        <v>0</v>
      </c>
      <c r="D101" s="798">
        <v>0</v>
      </c>
      <c r="E101" s="798">
        <v>0</v>
      </c>
      <c r="F101" s="798">
        <v>476</v>
      </c>
      <c r="G101" s="798">
        <v>167</v>
      </c>
      <c r="H101" s="797">
        <f t="shared" si="9"/>
        <v>643</v>
      </c>
    </row>
    <row r="102" spans="1:8" ht="12" customHeight="1">
      <c r="A102" s="793"/>
      <c r="B102" s="799" t="s">
        <v>1017</v>
      </c>
      <c r="C102" s="807" t="s">
        <v>1026</v>
      </c>
      <c r="D102" s="798">
        <v>0</v>
      </c>
      <c r="E102" s="807" t="s">
        <v>1026</v>
      </c>
      <c r="F102" s="807">
        <v>0</v>
      </c>
      <c r="G102" s="807" t="s">
        <v>1026</v>
      </c>
      <c r="H102" s="797">
        <f t="shared" si="9"/>
        <v>0</v>
      </c>
    </row>
    <row r="103" spans="1:8" ht="12" customHeight="1">
      <c r="A103" s="793"/>
      <c r="B103" s="796" t="s">
        <v>1016</v>
      </c>
      <c r="C103" s="795">
        <v>28</v>
      </c>
      <c r="D103" s="795">
        <v>0</v>
      </c>
      <c r="E103" s="795">
        <v>0</v>
      </c>
      <c r="F103" s="795">
        <v>6</v>
      </c>
      <c r="G103" s="795">
        <v>0</v>
      </c>
      <c r="H103" s="794">
        <f t="shared" si="9"/>
        <v>34</v>
      </c>
    </row>
    <row r="104" spans="1:8" ht="12" customHeight="1">
      <c r="A104" s="793"/>
      <c r="B104" s="792" t="s">
        <v>1015</v>
      </c>
      <c r="C104" s="791">
        <v>28</v>
      </c>
      <c r="D104" s="791">
        <v>0</v>
      </c>
      <c r="E104" s="791">
        <v>193</v>
      </c>
      <c r="F104" s="791">
        <v>5041</v>
      </c>
      <c r="G104" s="791">
        <v>2089</v>
      </c>
      <c r="H104" s="790">
        <f>SUM(H96:H103)</f>
        <v>7351</v>
      </c>
    </row>
    <row r="105" spans="1:8" ht="12" customHeight="1" thickBot="1">
      <c r="A105" s="789"/>
      <c r="B105" s="788" t="s">
        <v>1014</v>
      </c>
      <c r="C105" s="787"/>
      <c r="D105" s="787"/>
      <c r="E105" s="787"/>
      <c r="F105" s="787"/>
      <c r="G105" s="787"/>
      <c r="H105" s="786">
        <f>H104/(G104+A98)</f>
        <v>0.19724696790812493</v>
      </c>
    </row>
    <row r="106" spans="1:8" ht="12" customHeight="1">
      <c r="A106" s="806" t="s">
        <v>107</v>
      </c>
      <c r="B106" s="805" t="s">
        <v>1024</v>
      </c>
      <c r="C106" s="804">
        <v>0</v>
      </c>
      <c r="D106" s="804">
        <v>0</v>
      </c>
      <c r="E106" s="804">
        <v>0</v>
      </c>
      <c r="F106" s="804">
        <v>1358</v>
      </c>
      <c r="G106" s="804">
        <v>8838</v>
      </c>
      <c r="H106" s="803">
        <f t="shared" ref="H106:H113" si="10">SUM(C106:G106)</f>
        <v>10196</v>
      </c>
    </row>
    <row r="107" spans="1:8" ht="12" customHeight="1">
      <c r="A107" s="793"/>
      <c r="B107" s="800" t="s">
        <v>1023</v>
      </c>
      <c r="C107" s="798">
        <v>0</v>
      </c>
      <c r="D107" s="798">
        <v>0</v>
      </c>
      <c r="E107" s="798">
        <v>848</v>
      </c>
      <c r="F107" s="798">
        <v>794</v>
      </c>
      <c r="G107" s="798">
        <v>211</v>
      </c>
      <c r="H107" s="797">
        <f t="shared" si="10"/>
        <v>1853</v>
      </c>
    </row>
    <row r="108" spans="1:8" ht="12" customHeight="1">
      <c r="A108" s="808">
        <v>97176</v>
      </c>
      <c r="B108" s="800" t="s">
        <v>1021</v>
      </c>
      <c r="C108" s="798">
        <v>0</v>
      </c>
      <c r="D108" s="798">
        <v>0</v>
      </c>
      <c r="E108" s="798">
        <v>0</v>
      </c>
      <c r="F108" s="798">
        <v>1982</v>
      </c>
      <c r="G108" s="798">
        <v>0</v>
      </c>
      <c r="H108" s="797">
        <f t="shared" si="10"/>
        <v>1982</v>
      </c>
    </row>
    <row r="109" spans="1:8" ht="12" customHeight="1">
      <c r="A109" s="793"/>
      <c r="B109" s="800" t="s">
        <v>1020</v>
      </c>
      <c r="C109" s="798">
        <v>0</v>
      </c>
      <c r="D109" s="798">
        <v>0</v>
      </c>
      <c r="E109" s="798">
        <v>0</v>
      </c>
      <c r="F109" s="798">
        <v>221</v>
      </c>
      <c r="G109" s="798">
        <v>0</v>
      </c>
      <c r="H109" s="797">
        <f t="shared" si="10"/>
        <v>221</v>
      </c>
    </row>
    <row r="110" spans="1:8" ht="12" customHeight="1">
      <c r="A110" s="793"/>
      <c r="B110" s="800" t="s">
        <v>1019</v>
      </c>
      <c r="C110" s="798">
        <v>0</v>
      </c>
      <c r="D110" s="798">
        <v>0</v>
      </c>
      <c r="E110" s="798">
        <v>0</v>
      </c>
      <c r="F110" s="798">
        <v>4417</v>
      </c>
      <c r="G110" s="798">
        <v>610</v>
      </c>
      <c r="H110" s="797">
        <f t="shared" si="10"/>
        <v>5027</v>
      </c>
    </row>
    <row r="111" spans="1:8" ht="12" customHeight="1">
      <c r="A111" s="793"/>
      <c r="B111" s="800" t="s">
        <v>1018</v>
      </c>
      <c r="C111" s="798">
        <v>0</v>
      </c>
      <c r="D111" s="798">
        <v>0</v>
      </c>
      <c r="E111" s="798">
        <v>0</v>
      </c>
      <c r="F111" s="798">
        <v>0</v>
      </c>
      <c r="G111" s="798">
        <v>0</v>
      </c>
      <c r="H111" s="797">
        <f t="shared" si="10"/>
        <v>0</v>
      </c>
    </row>
    <row r="112" spans="1:8" ht="12" customHeight="1">
      <c r="A112" s="793"/>
      <c r="B112" s="799" t="s">
        <v>1017</v>
      </c>
      <c r="C112" s="807" t="s">
        <v>1026</v>
      </c>
      <c r="D112" s="798">
        <v>9</v>
      </c>
      <c r="E112" s="807" t="s">
        <v>1026</v>
      </c>
      <c r="F112" s="807">
        <v>0</v>
      </c>
      <c r="G112" s="807" t="s">
        <v>1026</v>
      </c>
      <c r="H112" s="797">
        <f t="shared" si="10"/>
        <v>9</v>
      </c>
    </row>
    <row r="113" spans="1:8" ht="12" customHeight="1">
      <c r="A113" s="793"/>
      <c r="B113" s="796" t="s">
        <v>1016</v>
      </c>
      <c r="C113" s="795">
        <v>0</v>
      </c>
      <c r="D113" s="795">
        <v>0</v>
      </c>
      <c r="E113" s="795">
        <v>0</v>
      </c>
      <c r="F113" s="795">
        <v>133</v>
      </c>
      <c r="G113" s="795">
        <v>0</v>
      </c>
      <c r="H113" s="794">
        <f t="shared" si="10"/>
        <v>133</v>
      </c>
    </row>
    <row r="114" spans="1:8" ht="12" customHeight="1">
      <c r="A114" s="793"/>
      <c r="B114" s="792" t="s">
        <v>1015</v>
      </c>
      <c r="C114" s="791">
        <v>0</v>
      </c>
      <c r="D114" s="791">
        <v>9</v>
      </c>
      <c r="E114" s="791">
        <v>848</v>
      </c>
      <c r="F114" s="791">
        <v>8905</v>
      </c>
      <c r="G114" s="791">
        <v>9659</v>
      </c>
      <c r="H114" s="790">
        <f>SUM(H106:H113)</f>
        <v>19421</v>
      </c>
    </row>
    <row r="115" spans="1:8" ht="12" customHeight="1" thickBot="1">
      <c r="A115" s="789"/>
      <c r="B115" s="788" t="s">
        <v>1014</v>
      </c>
      <c r="C115" s="787"/>
      <c r="D115" s="787"/>
      <c r="E115" s="787"/>
      <c r="F115" s="787"/>
      <c r="G115" s="787"/>
      <c r="H115" s="786">
        <f>H114/(G114+A108)</f>
        <v>0.18178499555389152</v>
      </c>
    </row>
    <row r="116" spans="1:8" ht="12" customHeight="1">
      <c r="A116" s="806" t="s">
        <v>110</v>
      </c>
      <c r="B116" s="805" t="s">
        <v>1024</v>
      </c>
      <c r="C116" s="804">
        <v>1529</v>
      </c>
      <c r="D116" s="804">
        <v>0</v>
      </c>
      <c r="E116" s="804">
        <v>0</v>
      </c>
      <c r="F116" s="804">
        <v>0</v>
      </c>
      <c r="G116" s="804">
        <v>5198</v>
      </c>
      <c r="H116" s="803">
        <f t="shared" ref="H116:H123" si="11">SUM(C116:G116)</f>
        <v>6727</v>
      </c>
    </row>
    <row r="117" spans="1:8" ht="12" customHeight="1">
      <c r="A117" s="793"/>
      <c r="B117" s="800" t="s">
        <v>1023</v>
      </c>
      <c r="C117" s="798">
        <v>393</v>
      </c>
      <c r="D117" s="798">
        <v>1635</v>
      </c>
      <c r="E117" s="798">
        <v>0</v>
      </c>
      <c r="F117" s="798">
        <v>0</v>
      </c>
      <c r="G117" s="798">
        <v>146</v>
      </c>
      <c r="H117" s="797">
        <f t="shared" si="11"/>
        <v>2174</v>
      </c>
    </row>
    <row r="118" spans="1:8" ht="12" customHeight="1">
      <c r="A118" s="808">
        <v>96047</v>
      </c>
      <c r="B118" s="800" t="s">
        <v>1021</v>
      </c>
      <c r="C118" s="798">
        <v>1186</v>
      </c>
      <c r="D118" s="798">
        <v>0</v>
      </c>
      <c r="E118" s="798">
        <v>0</v>
      </c>
      <c r="F118" s="798">
        <v>0</v>
      </c>
      <c r="G118" s="798">
        <v>0</v>
      </c>
      <c r="H118" s="797">
        <f t="shared" si="11"/>
        <v>1186</v>
      </c>
    </row>
    <row r="119" spans="1:8" ht="12" customHeight="1">
      <c r="A119" s="793"/>
      <c r="B119" s="800" t="s">
        <v>1020</v>
      </c>
      <c r="C119" s="798">
        <v>795</v>
      </c>
      <c r="D119" s="798">
        <v>0</v>
      </c>
      <c r="E119" s="798">
        <v>0</v>
      </c>
      <c r="F119" s="798">
        <v>0</v>
      </c>
      <c r="G119" s="798">
        <v>19</v>
      </c>
      <c r="H119" s="797">
        <f t="shared" si="11"/>
        <v>814</v>
      </c>
    </row>
    <row r="120" spans="1:8" ht="12" customHeight="1">
      <c r="A120" s="793"/>
      <c r="B120" s="800" t="s">
        <v>1019</v>
      </c>
      <c r="C120" s="798">
        <v>0</v>
      </c>
      <c r="D120" s="798">
        <v>0</v>
      </c>
      <c r="E120" s="798">
        <v>0</v>
      </c>
      <c r="F120" s="798">
        <v>0</v>
      </c>
      <c r="G120" s="798">
        <v>0</v>
      </c>
      <c r="H120" s="797">
        <f t="shared" si="11"/>
        <v>0</v>
      </c>
    </row>
    <row r="121" spans="1:8" ht="12" customHeight="1">
      <c r="A121" s="793"/>
      <c r="B121" s="800" t="s">
        <v>1018</v>
      </c>
      <c r="C121" s="798">
        <v>251</v>
      </c>
      <c r="D121" s="798">
        <v>0</v>
      </c>
      <c r="E121" s="798">
        <v>0</v>
      </c>
      <c r="F121" s="798">
        <v>0</v>
      </c>
      <c r="G121" s="798">
        <v>456</v>
      </c>
      <c r="H121" s="797">
        <f t="shared" si="11"/>
        <v>707</v>
      </c>
    </row>
    <row r="122" spans="1:8" ht="12" customHeight="1">
      <c r="A122" s="793"/>
      <c r="B122" s="799" t="s">
        <v>1017</v>
      </c>
      <c r="C122" s="807" t="s">
        <v>1026</v>
      </c>
      <c r="D122" s="798">
        <v>6012</v>
      </c>
      <c r="E122" s="807" t="s">
        <v>1026</v>
      </c>
      <c r="F122" s="807">
        <v>0</v>
      </c>
      <c r="G122" s="807" t="s">
        <v>1026</v>
      </c>
      <c r="H122" s="797">
        <f t="shared" si="11"/>
        <v>6012</v>
      </c>
    </row>
    <row r="123" spans="1:8" ht="12" customHeight="1">
      <c r="A123" s="793"/>
      <c r="B123" s="796" t="s">
        <v>1016</v>
      </c>
      <c r="C123" s="795">
        <v>437</v>
      </c>
      <c r="D123" s="795">
        <v>0</v>
      </c>
      <c r="E123" s="795">
        <v>0</v>
      </c>
      <c r="F123" s="795">
        <v>0</v>
      </c>
      <c r="G123" s="795">
        <v>0</v>
      </c>
      <c r="H123" s="794">
        <f t="shared" si="11"/>
        <v>437</v>
      </c>
    </row>
    <row r="124" spans="1:8" ht="12" customHeight="1">
      <c r="A124" s="793"/>
      <c r="B124" s="792" t="s">
        <v>1015</v>
      </c>
      <c r="C124" s="791">
        <v>4591</v>
      </c>
      <c r="D124" s="791">
        <v>7647</v>
      </c>
      <c r="E124" s="791">
        <v>0</v>
      </c>
      <c r="F124" s="791">
        <v>0</v>
      </c>
      <c r="G124" s="791">
        <v>5819</v>
      </c>
      <c r="H124" s="790">
        <f>SUM(H116:H123)</f>
        <v>18057</v>
      </c>
    </row>
    <row r="125" spans="1:8" ht="12" customHeight="1" thickBot="1">
      <c r="A125" s="789"/>
      <c r="B125" s="788" t="s">
        <v>1014</v>
      </c>
      <c r="C125" s="787"/>
      <c r="D125" s="787"/>
      <c r="E125" s="787"/>
      <c r="F125" s="787"/>
      <c r="G125" s="787"/>
      <c r="H125" s="786">
        <f>H124/(G124+A118)</f>
        <v>0.17726228574794337</v>
      </c>
    </row>
    <row r="126" spans="1:8" ht="12" customHeight="1">
      <c r="A126" s="806" t="s">
        <v>120</v>
      </c>
      <c r="B126" s="805" t="s">
        <v>1024</v>
      </c>
      <c r="C126" s="804">
        <v>0</v>
      </c>
      <c r="D126" s="804">
        <v>0</v>
      </c>
      <c r="E126" s="804">
        <v>0</v>
      </c>
      <c r="F126" s="804">
        <v>0</v>
      </c>
      <c r="G126" s="804">
        <v>4647</v>
      </c>
      <c r="H126" s="803">
        <f t="shared" ref="H126:H133" si="12">SUM(C126:G126)</f>
        <v>4647</v>
      </c>
    </row>
    <row r="127" spans="1:8" ht="12" customHeight="1">
      <c r="A127" s="793"/>
      <c r="B127" s="800" t="s">
        <v>1023</v>
      </c>
      <c r="C127" s="798">
        <v>0</v>
      </c>
      <c r="D127" s="798">
        <v>0</v>
      </c>
      <c r="E127" s="798">
        <v>428</v>
      </c>
      <c r="F127" s="798">
        <v>154</v>
      </c>
      <c r="G127" s="798">
        <v>44</v>
      </c>
      <c r="H127" s="797">
        <f t="shared" si="12"/>
        <v>626</v>
      </c>
    </row>
    <row r="128" spans="1:8" ht="12" customHeight="1">
      <c r="A128" s="808">
        <v>68214</v>
      </c>
      <c r="B128" s="800" t="s">
        <v>1021</v>
      </c>
      <c r="C128" s="798">
        <v>0</v>
      </c>
      <c r="D128" s="798">
        <v>0</v>
      </c>
      <c r="E128" s="798">
        <v>0</v>
      </c>
      <c r="F128" s="798">
        <v>699</v>
      </c>
      <c r="G128" s="798">
        <v>0</v>
      </c>
      <c r="H128" s="797">
        <f t="shared" si="12"/>
        <v>699</v>
      </c>
    </row>
    <row r="129" spans="1:8" ht="12" customHeight="1">
      <c r="A129" s="793"/>
      <c r="B129" s="800" t="s">
        <v>1020</v>
      </c>
      <c r="C129" s="798">
        <v>0</v>
      </c>
      <c r="D129" s="798">
        <v>0</v>
      </c>
      <c r="E129" s="798">
        <v>0</v>
      </c>
      <c r="F129" s="798">
        <v>472</v>
      </c>
      <c r="G129" s="798">
        <v>0</v>
      </c>
      <c r="H129" s="797">
        <f t="shared" si="12"/>
        <v>472</v>
      </c>
    </row>
    <row r="130" spans="1:8" ht="12" customHeight="1">
      <c r="A130" s="793"/>
      <c r="B130" s="800" t="s">
        <v>1019</v>
      </c>
      <c r="C130" s="798">
        <v>0</v>
      </c>
      <c r="D130" s="798">
        <v>0</v>
      </c>
      <c r="E130" s="798">
        <v>0</v>
      </c>
      <c r="F130" s="798">
        <v>1813</v>
      </c>
      <c r="G130" s="798">
        <v>0</v>
      </c>
      <c r="H130" s="797">
        <f t="shared" si="12"/>
        <v>1813</v>
      </c>
    </row>
    <row r="131" spans="1:8" ht="12" customHeight="1">
      <c r="A131" s="793"/>
      <c r="B131" s="800" t="s">
        <v>1018</v>
      </c>
      <c r="C131" s="798">
        <v>0</v>
      </c>
      <c r="D131" s="798">
        <v>0</v>
      </c>
      <c r="E131" s="798">
        <v>0</v>
      </c>
      <c r="F131" s="798">
        <v>0</v>
      </c>
      <c r="G131" s="798">
        <v>271</v>
      </c>
      <c r="H131" s="797">
        <f t="shared" si="12"/>
        <v>271</v>
      </c>
    </row>
    <row r="132" spans="1:8" ht="12" customHeight="1">
      <c r="A132" s="793"/>
      <c r="B132" s="799" t="s">
        <v>1017</v>
      </c>
      <c r="C132" s="807" t="s">
        <v>1026</v>
      </c>
      <c r="D132" s="798">
        <v>0</v>
      </c>
      <c r="E132" s="807" t="s">
        <v>1026</v>
      </c>
      <c r="F132" s="807">
        <v>0</v>
      </c>
      <c r="G132" s="807" t="s">
        <v>1026</v>
      </c>
      <c r="H132" s="797">
        <f t="shared" si="12"/>
        <v>0</v>
      </c>
    </row>
    <row r="133" spans="1:8" ht="12" customHeight="1">
      <c r="A133" s="793"/>
      <c r="B133" s="796" t="s">
        <v>1016</v>
      </c>
      <c r="C133" s="795">
        <v>0</v>
      </c>
      <c r="D133" s="795">
        <v>0</v>
      </c>
      <c r="E133" s="795">
        <v>29</v>
      </c>
      <c r="F133" s="795">
        <v>931</v>
      </c>
      <c r="G133" s="795">
        <v>0</v>
      </c>
      <c r="H133" s="794">
        <f t="shared" si="12"/>
        <v>960</v>
      </c>
    </row>
    <row r="134" spans="1:8" ht="12" customHeight="1">
      <c r="A134" s="793"/>
      <c r="B134" s="792" t="s">
        <v>1015</v>
      </c>
      <c r="C134" s="791">
        <v>0</v>
      </c>
      <c r="D134" s="791">
        <v>0</v>
      </c>
      <c r="E134" s="791">
        <v>457</v>
      </c>
      <c r="F134" s="791">
        <v>4069</v>
      </c>
      <c r="G134" s="791">
        <v>4962</v>
      </c>
      <c r="H134" s="790">
        <f>SUM(H126:H133)</f>
        <v>9488</v>
      </c>
    </row>
    <row r="135" spans="1:8" ht="12" customHeight="1" thickBot="1">
      <c r="A135" s="789"/>
      <c r="B135" s="788" t="s">
        <v>1014</v>
      </c>
      <c r="C135" s="787"/>
      <c r="D135" s="787"/>
      <c r="E135" s="787"/>
      <c r="F135" s="787"/>
      <c r="G135" s="787"/>
      <c r="H135" s="786">
        <f>H134/(G134+A128)</f>
        <v>0.12965999781349077</v>
      </c>
    </row>
    <row r="136" spans="1:8" ht="12" customHeight="1">
      <c r="A136" s="806" t="s">
        <v>742</v>
      </c>
      <c r="B136" s="805" t="s">
        <v>1024</v>
      </c>
      <c r="C136" s="804">
        <v>345</v>
      </c>
      <c r="D136" s="804">
        <v>0</v>
      </c>
      <c r="E136" s="804">
        <v>0</v>
      </c>
      <c r="F136" s="804">
        <v>0</v>
      </c>
      <c r="G136" s="804">
        <v>372</v>
      </c>
      <c r="H136" s="803">
        <f t="shared" ref="H136:H143" si="13">SUM(C136:G136)</f>
        <v>717</v>
      </c>
    </row>
    <row r="137" spans="1:8" ht="12" customHeight="1">
      <c r="A137" s="793"/>
      <c r="B137" s="800" t="s">
        <v>1023</v>
      </c>
      <c r="C137" s="798">
        <v>0</v>
      </c>
      <c r="D137" s="798">
        <v>0</v>
      </c>
      <c r="E137" s="798">
        <v>319</v>
      </c>
      <c r="F137" s="798">
        <v>110</v>
      </c>
      <c r="G137" s="798">
        <v>12</v>
      </c>
      <c r="H137" s="797">
        <f t="shared" si="13"/>
        <v>441</v>
      </c>
    </row>
    <row r="138" spans="1:8" ht="12" customHeight="1">
      <c r="A138" s="808">
        <v>47244</v>
      </c>
      <c r="B138" s="800" t="s">
        <v>1021</v>
      </c>
      <c r="C138" s="798">
        <v>0</v>
      </c>
      <c r="D138" s="798">
        <v>0</v>
      </c>
      <c r="E138" s="798">
        <v>0</v>
      </c>
      <c r="F138" s="798">
        <v>684</v>
      </c>
      <c r="G138" s="798">
        <v>0</v>
      </c>
      <c r="H138" s="797">
        <f t="shared" si="13"/>
        <v>684</v>
      </c>
    </row>
    <row r="139" spans="1:8" ht="12" customHeight="1">
      <c r="A139" s="793"/>
      <c r="B139" s="800" t="s">
        <v>1020</v>
      </c>
      <c r="C139" s="798">
        <v>0</v>
      </c>
      <c r="D139" s="798">
        <v>0</v>
      </c>
      <c r="E139" s="798">
        <v>0</v>
      </c>
      <c r="F139" s="798">
        <v>300</v>
      </c>
      <c r="G139" s="798">
        <v>0</v>
      </c>
      <c r="H139" s="797">
        <f t="shared" si="13"/>
        <v>300</v>
      </c>
    </row>
    <row r="140" spans="1:8" ht="12" customHeight="1">
      <c r="A140" s="793"/>
      <c r="B140" s="800" t="s">
        <v>1019</v>
      </c>
      <c r="C140" s="798">
        <v>0</v>
      </c>
      <c r="D140" s="798">
        <v>0</v>
      </c>
      <c r="E140" s="798">
        <v>0</v>
      </c>
      <c r="F140" s="798">
        <v>563</v>
      </c>
      <c r="G140" s="798">
        <v>0</v>
      </c>
      <c r="H140" s="797">
        <f t="shared" si="13"/>
        <v>563</v>
      </c>
    </row>
    <row r="141" spans="1:8" ht="12" customHeight="1">
      <c r="A141" s="793"/>
      <c r="B141" s="800" t="s">
        <v>1018</v>
      </c>
      <c r="C141" s="798">
        <v>472</v>
      </c>
      <c r="D141" s="798">
        <v>0</v>
      </c>
      <c r="E141" s="798">
        <v>0</v>
      </c>
      <c r="F141" s="798">
        <v>0</v>
      </c>
      <c r="G141" s="798">
        <v>21</v>
      </c>
      <c r="H141" s="797">
        <f t="shared" si="13"/>
        <v>493</v>
      </c>
    </row>
    <row r="142" spans="1:8" ht="12" customHeight="1">
      <c r="A142" s="793"/>
      <c r="B142" s="799" t="s">
        <v>1017</v>
      </c>
      <c r="C142" s="807" t="s">
        <v>1026</v>
      </c>
      <c r="D142" s="798">
        <v>0</v>
      </c>
      <c r="E142" s="807" t="s">
        <v>1026</v>
      </c>
      <c r="F142" s="807">
        <v>0</v>
      </c>
      <c r="G142" s="807" t="s">
        <v>1026</v>
      </c>
      <c r="H142" s="797">
        <f t="shared" si="13"/>
        <v>0</v>
      </c>
    </row>
    <row r="143" spans="1:8" ht="12" customHeight="1">
      <c r="A143" s="793"/>
      <c r="B143" s="796" t="s">
        <v>1016</v>
      </c>
      <c r="C143" s="795">
        <v>0</v>
      </c>
      <c r="D143" s="795">
        <v>0</v>
      </c>
      <c r="E143" s="795">
        <v>16</v>
      </c>
      <c r="F143" s="795">
        <v>20</v>
      </c>
      <c r="G143" s="795">
        <v>0</v>
      </c>
      <c r="H143" s="794">
        <f t="shared" si="13"/>
        <v>36</v>
      </c>
    </row>
    <row r="144" spans="1:8" ht="12" customHeight="1">
      <c r="A144" s="793"/>
      <c r="B144" s="792" t="s">
        <v>1015</v>
      </c>
      <c r="C144" s="791">
        <v>817</v>
      </c>
      <c r="D144" s="791">
        <v>0</v>
      </c>
      <c r="E144" s="791">
        <v>335</v>
      </c>
      <c r="F144" s="791">
        <v>1677</v>
      </c>
      <c r="G144" s="791">
        <v>405</v>
      </c>
      <c r="H144" s="790">
        <f>SUM(H136:H143)</f>
        <v>3234</v>
      </c>
    </row>
    <row r="145" spans="1:8" ht="12" customHeight="1" thickBot="1">
      <c r="A145" s="789"/>
      <c r="B145" s="788" t="s">
        <v>1014</v>
      </c>
      <c r="C145" s="787"/>
      <c r="D145" s="787"/>
      <c r="E145" s="787"/>
      <c r="F145" s="787"/>
      <c r="G145" s="787"/>
      <c r="H145" s="786">
        <f>H144/(G144+A138)</f>
        <v>6.7871308946672537E-2</v>
      </c>
    </row>
    <row r="146" spans="1:8" ht="12" customHeight="1">
      <c r="A146" s="806" t="s">
        <v>734</v>
      </c>
      <c r="B146" s="805" t="s">
        <v>1024</v>
      </c>
      <c r="C146" s="804">
        <v>0</v>
      </c>
      <c r="D146" s="804">
        <v>0</v>
      </c>
      <c r="E146" s="804">
        <v>0</v>
      </c>
      <c r="F146" s="804">
        <v>9</v>
      </c>
      <c r="G146" s="804">
        <v>2001</v>
      </c>
      <c r="H146" s="803">
        <f t="shared" ref="H146:H153" si="14">SUM(C146:G146)</f>
        <v>2010</v>
      </c>
    </row>
    <row r="147" spans="1:8" ht="12" customHeight="1">
      <c r="A147" s="793"/>
      <c r="B147" s="800" t="s">
        <v>1023</v>
      </c>
      <c r="C147" s="798">
        <v>0</v>
      </c>
      <c r="D147" s="798">
        <v>193</v>
      </c>
      <c r="E147" s="798">
        <v>153</v>
      </c>
      <c r="F147" s="798">
        <v>162</v>
      </c>
      <c r="G147" s="798">
        <v>0</v>
      </c>
      <c r="H147" s="797">
        <f t="shared" si="14"/>
        <v>508</v>
      </c>
    </row>
    <row r="148" spans="1:8" ht="12" customHeight="1">
      <c r="A148" s="808">
        <v>31212</v>
      </c>
      <c r="B148" s="800" t="s">
        <v>1021</v>
      </c>
      <c r="C148" s="798">
        <v>0</v>
      </c>
      <c r="D148" s="798">
        <v>0</v>
      </c>
      <c r="E148" s="798">
        <v>0</v>
      </c>
      <c r="F148" s="798">
        <v>468</v>
      </c>
      <c r="G148" s="798">
        <v>0</v>
      </c>
      <c r="H148" s="797">
        <f t="shared" si="14"/>
        <v>468</v>
      </c>
    </row>
    <row r="149" spans="1:8" ht="12" customHeight="1">
      <c r="A149" s="793"/>
      <c r="B149" s="800" t="s">
        <v>1020</v>
      </c>
      <c r="C149" s="798">
        <v>0</v>
      </c>
      <c r="D149" s="798">
        <v>0</v>
      </c>
      <c r="E149" s="798">
        <v>0</v>
      </c>
      <c r="F149" s="798">
        <v>304</v>
      </c>
      <c r="G149" s="798">
        <v>0</v>
      </c>
      <c r="H149" s="797">
        <f t="shared" si="14"/>
        <v>304</v>
      </c>
    </row>
    <row r="150" spans="1:8" ht="12" customHeight="1">
      <c r="A150" s="793"/>
      <c r="B150" s="800" t="s">
        <v>1019</v>
      </c>
      <c r="C150" s="798">
        <v>0</v>
      </c>
      <c r="D150" s="798">
        <v>0</v>
      </c>
      <c r="E150" s="798">
        <v>0</v>
      </c>
      <c r="F150" s="798">
        <v>637</v>
      </c>
      <c r="G150" s="798">
        <v>0</v>
      </c>
      <c r="H150" s="797">
        <f t="shared" si="14"/>
        <v>637</v>
      </c>
    </row>
    <row r="151" spans="1:8" ht="12" customHeight="1">
      <c r="A151" s="793"/>
      <c r="B151" s="800" t="s">
        <v>1018</v>
      </c>
      <c r="C151" s="798">
        <v>0</v>
      </c>
      <c r="D151" s="798">
        <v>0</v>
      </c>
      <c r="E151" s="798">
        <v>0</v>
      </c>
      <c r="F151" s="798">
        <v>0</v>
      </c>
      <c r="G151" s="798">
        <v>169</v>
      </c>
      <c r="H151" s="797">
        <f t="shared" si="14"/>
        <v>169</v>
      </c>
    </row>
    <row r="152" spans="1:8" ht="12" customHeight="1">
      <c r="A152" s="793"/>
      <c r="B152" s="799" t="s">
        <v>1017</v>
      </c>
      <c r="C152" s="807" t="s">
        <v>1026</v>
      </c>
      <c r="D152" s="798">
        <v>0</v>
      </c>
      <c r="E152" s="807" t="s">
        <v>1026</v>
      </c>
      <c r="F152" s="807">
        <v>0</v>
      </c>
      <c r="G152" s="807" t="s">
        <v>1026</v>
      </c>
      <c r="H152" s="797">
        <f t="shared" si="14"/>
        <v>0</v>
      </c>
    </row>
    <row r="153" spans="1:8" ht="12" customHeight="1">
      <c r="A153" s="793"/>
      <c r="B153" s="796" t="s">
        <v>1016</v>
      </c>
      <c r="C153" s="795">
        <v>0</v>
      </c>
      <c r="D153" s="795">
        <v>71</v>
      </c>
      <c r="E153" s="795">
        <v>0</v>
      </c>
      <c r="F153" s="795">
        <v>0</v>
      </c>
      <c r="G153" s="795">
        <v>0</v>
      </c>
      <c r="H153" s="794">
        <f t="shared" si="14"/>
        <v>71</v>
      </c>
    </row>
    <row r="154" spans="1:8" ht="12" customHeight="1">
      <c r="A154" s="793"/>
      <c r="B154" s="792" t="s">
        <v>1015</v>
      </c>
      <c r="C154" s="791">
        <v>0</v>
      </c>
      <c r="D154" s="791">
        <v>264</v>
      </c>
      <c r="E154" s="791">
        <v>153</v>
      </c>
      <c r="F154" s="791">
        <v>1580</v>
      </c>
      <c r="G154" s="791">
        <v>2170</v>
      </c>
      <c r="H154" s="790">
        <f>SUM(H146:H153)</f>
        <v>4167</v>
      </c>
    </row>
    <row r="155" spans="1:8" ht="12" customHeight="1" thickBot="1">
      <c r="A155" s="789"/>
      <c r="B155" s="788" t="s">
        <v>1014</v>
      </c>
      <c r="C155" s="787"/>
      <c r="D155" s="787"/>
      <c r="E155" s="787"/>
      <c r="F155" s="787"/>
      <c r="G155" s="787"/>
      <c r="H155" s="786">
        <f>H154/(G154+A148)</f>
        <v>0.12482775148283506</v>
      </c>
    </row>
    <row r="156" spans="1:8" ht="12" customHeight="1">
      <c r="A156" s="806" t="s">
        <v>731</v>
      </c>
      <c r="B156" s="805" t="s">
        <v>1024</v>
      </c>
      <c r="C156" s="804">
        <v>3488</v>
      </c>
      <c r="D156" s="804">
        <v>0</v>
      </c>
      <c r="E156" s="804">
        <v>0</v>
      </c>
      <c r="F156" s="804">
        <v>0</v>
      </c>
      <c r="G156" s="804">
        <v>3713</v>
      </c>
      <c r="H156" s="803">
        <f t="shared" ref="H156:H163" si="15">SUM(C156:G156)</f>
        <v>7201</v>
      </c>
    </row>
    <row r="157" spans="1:8" ht="12" customHeight="1">
      <c r="A157" s="793"/>
      <c r="B157" s="800" t="s">
        <v>1023</v>
      </c>
      <c r="C157" s="798">
        <v>0</v>
      </c>
      <c r="D157" s="798">
        <v>0</v>
      </c>
      <c r="E157" s="798">
        <v>325</v>
      </c>
      <c r="F157" s="798">
        <v>305</v>
      </c>
      <c r="G157" s="798">
        <v>151</v>
      </c>
      <c r="H157" s="797">
        <f t="shared" si="15"/>
        <v>781</v>
      </c>
    </row>
    <row r="158" spans="1:8" ht="12" customHeight="1">
      <c r="A158" s="808">
        <v>59945</v>
      </c>
      <c r="B158" s="800" t="s">
        <v>1021</v>
      </c>
      <c r="C158" s="798">
        <v>0</v>
      </c>
      <c r="D158" s="798">
        <v>0</v>
      </c>
      <c r="E158" s="798">
        <v>0</v>
      </c>
      <c r="F158" s="798">
        <v>461</v>
      </c>
      <c r="G158" s="798">
        <v>0</v>
      </c>
      <c r="H158" s="797">
        <f t="shared" si="15"/>
        <v>461</v>
      </c>
    </row>
    <row r="159" spans="1:8" ht="12" customHeight="1">
      <c r="A159" s="793"/>
      <c r="B159" s="800" t="s">
        <v>1020</v>
      </c>
      <c r="C159" s="798">
        <v>0</v>
      </c>
      <c r="D159" s="798">
        <v>0</v>
      </c>
      <c r="E159" s="798">
        <v>0</v>
      </c>
      <c r="F159" s="798">
        <v>179</v>
      </c>
      <c r="G159" s="798">
        <v>0</v>
      </c>
      <c r="H159" s="797">
        <f t="shared" si="15"/>
        <v>179</v>
      </c>
    </row>
    <row r="160" spans="1:8" ht="12" customHeight="1">
      <c r="A160" s="793"/>
      <c r="B160" s="800" t="s">
        <v>1019</v>
      </c>
      <c r="C160" s="798">
        <v>0</v>
      </c>
      <c r="D160" s="798">
        <v>0</v>
      </c>
      <c r="E160" s="798">
        <v>0</v>
      </c>
      <c r="F160" s="798">
        <v>3581</v>
      </c>
      <c r="G160" s="798">
        <v>0</v>
      </c>
      <c r="H160" s="797">
        <f t="shared" si="15"/>
        <v>3581</v>
      </c>
    </row>
    <row r="161" spans="1:8" ht="12" customHeight="1">
      <c r="A161" s="793"/>
      <c r="B161" s="800" t="s">
        <v>1018</v>
      </c>
      <c r="C161" s="798">
        <v>389</v>
      </c>
      <c r="D161" s="798">
        <v>0</v>
      </c>
      <c r="E161" s="798">
        <v>0</v>
      </c>
      <c r="F161" s="798">
        <v>0</v>
      </c>
      <c r="G161" s="798">
        <v>170</v>
      </c>
      <c r="H161" s="797">
        <f t="shared" si="15"/>
        <v>559</v>
      </c>
    </row>
    <row r="162" spans="1:8" ht="12" customHeight="1">
      <c r="A162" s="793"/>
      <c r="B162" s="799" t="s">
        <v>1017</v>
      </c>
      <c r="C162" s="807" t="s">
        <v>1026</v>
      </c>
      <c r="D162" s="798">
        <v>0</v>
      </c>
      <c r="E162" s="807" t="s">
        <v>1026</v>
      </c>
      <c r="F162" s="807">
        <v>0</v>
      </c>
      <c r="G162" s="807" t="s">
        <v>1026</v>
      </c>
      <c r="H162" s="797">
        <f t="shared" si="15"/>
        <v>0</v>
      </c>
    </row>
    <row r="163" spans="1:8" ht="12" customHeight="1">
      <c r="A163" s="793"/>
      <c r="B163" s="796" t="s">
        <v>1016</v>
      </c>
      <c r="C163" s="795">
        <v>0</v>
      </c>
      <c r="D163" s="795">
        <v>0</v>
      </c>
      <c r="E163" s="795">
        <v>197</v>
      </c>
      <c r="F163" s="795">
        <v>34</v>
      </c>
      <c r="G163" s="795">
        <v>0</v>
      </c>
      <c r="H163" s="794">
        <f t="shared" si="15"/>
        <v>231</v>
      </c>
    </row>
    <row r="164" spans="1:8" ht="12" customHeight="1">
      <c r="A164" s="793"/>
      <c r="B164" s="792" t="s">
        <v>1015</v>
      </c>
      <c r="C164" s="791">
        <v>3877</v>
      </c>
      <c r="D164" s="791">
        <v>0</v>
      </c>
      <c r="E164" s="791">
        <v>522</v>
      </c>
      <c r="F164" s="791">
        <v>4560</v>
      </c>
      <c r="G164" s="791">
        <v>4034</v>
      </c>
      <c r="H164" s="790">
        <f>SUM(H156:H163)</f>
        <v>12993</v>
      </c>
    </row>
    <row r="165" spans="1:8" ht="12" customHeight="1" thickBot="1">
      <c r="A165" s="789"/>
      <c r="B165" s="788" t="s">
        <v>1014</v>
      </c>
      <c r="C165" s="787"/>
      <c r="D165" s="787"/>
      <c r="E165" s="787"/>
      <c r="F165" s="787"/>
      <c r="G165" s="787"/>
      <c r="H165" s="786">
        <f>H164/(G164+A158)</f>
        <v>0.20308226136701105</v>
      </c>
    </row>
    <row r="166" spans="1:8" ht="12" customHeight="1">
      <c r="A166" s="806" t="s">
        <v>138</v>
      </c>
      <c r="B166" s="805" t="s">
        <v>1024</v>
      </c>
      <c r="C166" s="804">
        <v>0</v>
      </c>
      <c r="D166" s="804">
        <v>0</v>
      </c>
      <c r="E166" s="804">
        <v>0</v>
      </c>
      <c r="F166" s="804">
        <v>697</v>
      </c>
      <c r="G166" s="804">
        <v>2105</v>
      </c>
      <c r="H166" s="803">
        <f t="shared" ref="H166:H173" si="16">SUM(C166:G166)</f>
        <v>2802</v>
      </c>
    </row>
    <row r="167" spans="1:8" ht="12" customHeight="1">
      <c r="A167" s="793"/>
      <c r="B167" s="800" t="s">
        <v>1023</v>
      </c>
      <c r="C167" s="798">
        <v>0</v>
      </c>
      <c r="D167" s="798">
        <v>159</v>
      </c>
      <c r="E167" s="798">
        <v>90</v>
      </c>
      <c r="F167" s="798">
        <v>393</v>
      </c>
      <c r="G167" s="798">
        <v>40</v>
      </c>
      <c r="H167" s="797">
        <f t="shared" si="16"/>
        <v>682</v>
      </c>
    </row>
    <row r="168" spans="1:8" ht="12" customHeight="1">
      <c r="A168" s="808">
        <v>27151</v>
      </c>
      <c r="B168" s="800" t="s">
        <v>1021</v>
      </c>
      <c r="C168" s="798">
        <v>0</v>
      </c>
      <c r="D168" s="798">
        <v>0</v>
      </c>
      <c r="E168" s="798">
        <v>0</v>
      </c>
      <c r="F168" s="798">
        <v>604</v>
      </c>
      <c r="G168" s="798">
        <v>0</v>
      </c>
      <c r="H168" s="797">
        <f t="shared" si="16"/>
        <v>604</v>
      </c>
    </row>
    <row r="169" spans="1:8" ht="12" customHeight="1">
      <c r="A169" s="793"/>
      <c r="B169" s="800" t="s">
        <v>1020</v>
      </c>
      <c r="C169" s="798">
        <v>0</v>
      </c>
      <c r="D169" s="798">
        <v>0</v>
      </c>
      <c r="E169" s="798">
        <v>0</v>
      </c>
      <c r="F169" s="798">
        <v>225</v>
      </c>
      <c r="G169" s="798">
        <v>0</v>
      </c>
      <c r="H169" s="797">
        <f t="shared" si="16"/>
        <v>225</v>
      </c>
    </row>
    <row r="170" spans="1:8" ht="12" customHeight="1">
      <c r="A170" s="793"/>
      <c r="B170" s="800" t="s">
        <v>1019</v>
      </c>
      <c r="C170" s="798">
        <v>0</v>
      </c>
      <c r="D170" s="798">
        <v>0</v>
      </c>
      <c r="E170" s="798">
        <v>0</v>
      </c>
      <c r="F170" s="798">
        <v>705</v>
      </c>
      <c r="G170" s="798">
        <v>0</v>
      </c>
      <c r="H170" s="797">
        <f t="shared" si="16"/>
        <v>705</v>
      </c>
    </row>
    <row r="171" spans="1:8" ht="12" customHeight="1">
      <c r="A171" s="793"/>
      <c r="B171" s="800" t="s">
        <v>1018</v>
      </c>
      <c r="C171" s="798">
        <v>0</v>
      </c>
      <c r="D171" s="798">
        <v>0</v>
      </c>
      <c r="E171" s="798">
        <v>0</v>
      </c>
      <c r="F171" s="798">
        <v>157</v>
      </c>
      <c r="G171" s="798">
        <v>229</v>
      </c>
      <c r="H171" s="797">
        <f t="shared" si="16"/>
        <v>386</v>
      </c>
    </row>
    <row r="172" spans="1:8" ht="12" customHeight="1">
      <c r="A172" s="793"/>
      <c r="B172" s="799" t="s">
        <v>1017</v>
      </c>
      <c r="C172" s="807" t="s">
        <v>1026</v>
      </c>
      <c r="D172" s="798">
        <v>0</v>
      </c>
      <c r="E172" s="807" t="s">
        <v>1026</v>
      </c>
      <c r="F172" s="807">
        <v>0</v>
      </c>
      <c r="G172" s="807" t="s">
        <v>1026</v>
      </c>
      <c r="H172" s="797">
        <f t="shared" si="16"/>
        <v>0</v>
      </c>
    </row>
    <row r="173" spans="1:8" ht="12" customHeight="1">
      <c r="A173" s="793"/>
      <c r="B173" s="796" t="s">
        <v>1016</v>
      </c>
      <c r="C173" s="795">
        <v>0</v>
      </c>
      <c r="D173" s="795">
        <v>59</v>
      </c>
      <c r="E173" s="795">
        <v>0</v>
      </c>
      <c r="F173" s="795">
        <v>475</v>
      </c>
      <c r="G173" s="795">
        <v>0</v>
      </c>
      <c r="H173" s="794">
        <f t="shared" si="16"/>
        <v>534</v>
      </c>
    </row>
    <row r="174" spans="1:8" ht="12" customHeight="1">
      <c r="A174" s="793"/>
      <c r="B174" s="792" t="s">
        <v>1015</v>
      </c>
      <c r="C174" s="791">
        <v>0</v>
      </c>
      <c r="D174" s="791">
        <v>218</v>
      </c>
      <c r="E174" s="791">
        <v>90</v>
      </c>
      <c r="F174" s="791">
        <v>3256</v>
      </c>
      <c r="G174" s="791">
        <v>2374</v>
      </c>
      <c r="H174" s="790">
        <f>SUM(H166:H173)</f>
        <v>5938</v>
      </c>
    </row>
    <row r="175" spans="1:8" ht="12" customHeight="1" thickBot="1">
      <c r="A175" s="789"/>
      <c r="B175" s="788" t="s">
        <v>1014</v>
      </c>
      <c r="C175" s="787"/>
      <c r="D175" s="787"/>
      <c r="E175" s="787"/>
      <c r="F175" s="787"/>
      <c r="G175" s="787"/>
      <c r="H175" s="786">
        <f>H174/(G174+A168)</f>
        <v>0.20111769686706182</v>
      </c>
    </row>
    <row r="176" spans="1:8" ht="12" customHeight="1">
      <c r="A176" s="806" t="s">
        <v>722</v>
      </c>
      <c r="B176" s="805" t="s">
        <v>1024</v>
      </c>
      <c r="C176" s="804">
        <v>0</v>
      </c>
      <c r="D176" s="804">
        <v>0</v>
      </c>
      <c r="E176" s="804">
        <v>0</v>
      </c>
      <c r="F176" s="804">
        <v>1314</v>
      </c>
      <c r="G176" s="804">
        <v>1323</v>
      </c>
      <c r="H176" s="803">
        <f t="shared" ref="H176:H183" si="17">SUM(C176:G176)</f>
        <v>2637</v>
      </c>
    </row>
    <row r="177" spans="1:8" ht="12" customHeight="1">
      <c r="A177" s="793"/>
      <c r="B177" s="800" t="s">
        <v>1023</v>
      </c>
      <c r="C177" s="798">
        <v>0</v>
      </c>
      <c r="D177" s="798">
        <v>0</v>
      </c>
      <c r="E177" s="798">
        <v>0</v>
      </c>
      <c r="F177" s="798">
        <v>319</v>
      </c>
      <c r="G177" s="798">
        <v>0</v>
      </c>
      <c r="H177" s="797">
        <f t="shared" si="17"/>
        <v>319</v>
      </c>
    </row>
    <row r="178" spans="1:8" ht="12" customHeight="1">
      <c r="A178" s="808">
        <v>31729</v>
      </c>
      <c r="B178" s="800" t="s">
        <v>1021</v>
      </c>
      <c r="C178" s="798">
        <v>0</v>
      </c>
      <c r="D178" s="798">
        <v>0</v>
      </c>
      <c r="E178" s="798">
        <v>0</v>
      </c>
      <c r="F178" s="798">
        <v>515</v>
      </c>
      <c r="G178" s="798">
        <v>0</v>
      </c>
      <c r="H178" s="797">
        <f t="shared" si="17"/>
        <v>515</v>
      </c>
    </row>
    <row r="179" spans="1:8" ht="12" customHeight="1">
      <c r="A179" s="793"/>
      <c r="B179" s="800" t="s">
        <v>1020</v>
      </c>
      <c r="C179" s="798">
        <v>0</v>
      </c>
      <c r="D179" s="798">
        <v>0</v>
      </c>
      <c r="E179" s="798">
        <v>0</v>
      </c>
      <c r="F179" s="798">
        <v>290</v>
      </c>
      <c r="G179" s="798">
        <v>0</v>
      </c>
      <c r="H179" s="797">
        <f t="shared" si="17"/>
        <v>290</v>
      </c>
    </row>
    <row r="180" spans="1:8" ht="12" customHeight="1">
      <c r="A180" s="793"/>
      <c r="B180" s="800" t="s">
        <v>1019</v>
      </c>
      <c r="C180" s="798">
        <v>0</v>
      </c>
      <c r="D180" s="798">
        <v>0</v>
      </c>
      <c r="E180" s="798">
        <v>0</v>
      </c>
      <c r="F180" s="798">
        <v>724</v>
      </c>
      <c r="G180" s="798">
        <v>0</v>
      </c>
      <c r="H180" s="797">
        <f t="shared" si="17"/>
        <v>724</v>
      </c>
    </row>
    <row r="181" spans="1:8" ht="12" customHeight="1">
      <c r="A181" s="793"/>
      <c r="B181" s="800" t="s">
        <v>1018</v>
      </c>
      <c r="C181" s="798">
        <v>0</v>
      </c>
      <c r="D181" s="798">
        <v>0</v>
      </c>
      <c r="E181" s="798">
        <v>0</v>
      </c>
      <c r="F181" s="798">
        <v>0</v>
      </c>
      <c r="G181" s="798">
        <v>30</v>
      </c>
      <c r="H181" s="797">
        <f t="shared" si="17"/>
        <v>30</v>
      </c>
    </row>
    <row r="182" spans="1:8" ht="12" customHeight="1">
      <c r="A182" s="793"/>
      <c r="B182" s="799" t="s">
        <v>1017</v>
      </c>
      <c r="C182" s="807" t="s">
        <v>1026</v>
      </c>
      <c r="D182" s="798">
        <v>0</v>
      </c>
      <c r="E182" s="807" t="s">
        <v>1026</v>
      </c>
      <c r="F182" s="807">
        <v>0</v>
      </c>
      <c r="G182" s="807" t="s">
        <v>1026</v>
      </c>
      <c r="H182" s="797">
        <f t="shared" si="17"/>
        <v>0</v>
      </c>
    </row>
    <row r="183" spans="1:8" ht="12" customHeight="1">
      <c r="A183" s="793"/>
      <c r="B183" s="796" t="s">
        <v>1016</v>
      </c>
      <c r="C183" s="795">
        <v>0</v>
      </c>
      <c r="D183" s="795">
        <v>0</v>
      </c>
      <c r="E183" s="795">
        <v>0</v>
      </c>
      <c r="F183" s="795">
        <v>35</v>
      </c>
      <c r="G183" s="795">
        <v>0</v>
      </c>
      <c r="H183" s="794">
        <f t="shared" si="17"/>
        <v>35</v>
      </c>
    </row>
    <row r="184" spans="1:8" ht="12" customHeight="1">
      <c r="A184" s="793"/>
      <c r="B184" s="792" t="s">
        <v>1015</v>
      </c>
      <c r="C184" s="791">
        <v>0</v>
      </c>
      <c r="D184" s="791">
        <v>0</v>
      </c>
      <c r="E184" s="791">
        <v>0</v>
      </c>
      <c r="F184" s="791">
        <v>3197</v>
      </c>
      <c r="G184" s="791">
        <v>1353</v>
      </c>
      <c r="H184" s="790">
        <f>SUM(H176:H183)</f>
        <v>4550</v>
      </c>
    </row>
    <row r="185" spans="1:8" ht="12" customHeight="1" thickBot="1">
      <c r="A185" s="789"/>
      <c r="B185" s="788" t="s">
        <v>1014</v>
      </c>
      <c r="C185" s="787"/>
      <c r="D185" s="787"/>
      <c r="E185" s="787"/>
      <c r="F185" s="787"/>
      <c r="G185" s="787"/>
      <c r="H185" s="786">
        <f>H184/(G184+A178)</f>
        <v>0.13753702920016928</v>
      </c>
    </row>
    <row r="186" spans="1:8" ht="12" customHeight="1">
      <c r="A186" s="806" t="s">
        <v>720</v>
      </c>
      <c r="B186" s="805" t="s">
        <v>1024</v>
      </c>
      <c r="C186" s="804">
        <v>5</v>
      </c>
      <c r="D186" s="804">
        <v>0</v>
      </c>
      <c r="E186" s="804">
        <v>0</v>
      </c>
      <c r="F186" s="804">
        <v>0</v>
      </c>
      <c r="G186" s="804">
        <v>1546</v>
      </c>
      <c r="H186" s="803">
        <f t="shared" ref="H186:H193" si="18">SUM(C186:G186)</f>
        <v>1551</v>
      </c>
    </row>
    <row r="187" spans="1:8" ht="12" customHeight="1">
      <c r="A187" s="793"/>
      <c r="B187" s="800" t="s">
        <v>1023</v>
      </c>
      <c r="C187" s="798">
        <v>0</v>
      </c>
      <c r="D187" s="798">
        <v>6</v>
      </c>
      <c r="E187" s="798">
        <v>159</v>
      </c>
      <c r="F187" s="798">
        <v>150</v>
      </c>
      <c r="G187" s="798">
        <v>59</v>
      </c>
      <c r="H187" s="797">
        <f t="shared" si="18"/>
        <v>374</v>
      </c>
    </row>
    <row r="188" spans="1:8" ht="12" customHeight="1">
      <c r="A188" s="808">
        <v>32639</v>
      </c>
      <c r="B188" s="800" t="s">
        <v>1021</v>
      </c>
      <c r="C188" s="798">
        <v>0</v>
      </c>
      <c r="D188" s="798">
        <v>0</v>
      </c>
      <c r="E188" s="798">
        <v>0</v>
      </c>
      <c r="F188" s="798">
        <v>445</v>
      </c>
      <c r="G188" s="798">
        <v>0</v>
      </c>
      <c r="H188" s="797">
        <f t="shared" si="18"/>
        <v>445</v>
      </c>
    </row>
    <row r="189" spans="1:8" ht="12" customHeight="1">
      <c r="A189" s="793"/>
      <c r="B189" s="800" t="s">
        <v>1020</v>
      </c>
      <c r="C189" s="798">
        <v>0</v>
      </c>
      <c r="D189" s="798">
        <v>0</v>
      </c>
      <c r="E189" s="798">
        <v>0</v>
      </c>
      <c r="F189" s="798">
        <v>85</v>
      </c>
      <c r="G189" s="798">
        <v>0</v>
      </c>
      <c r="H189" s="797">
        <f t="shared" si="18"/>
        <v>85</v>
      </c>
    </row>
    <row r="190" spans="1:8" ht="12" customHeight="1">
      <c r="A190" s="793"/>
      <c r="B190" s="800" t="s">
        <v>1019</v>
      </c>
      <c r="C190" s="798">
        <v>0</v>
      </c>
      <c r="D190" s="798">
        <v>0</v>
      </c>
      <c r="E190" s="798">
        <v>0</v>
      </c>
      <c r="F190" s="798">
        <v>1076</v>
      </c>
      <c r="G190" s="798">
        <v>0</v>
      </c>
      <c r="H190" s="797">
        <f t="shared" si="18"/>
        <v>1076</v>
      </c>
    </row>
    <row r="191" spans="1:8" ht="12" customHeight="1">
      <c r="A191" s="793"/>
      <c r="B191" s="800" t="s">
        <v>1018</v>
      </c>
      <c r="C191" s="798">
        <v>0</v>
      </c>
      <c r="D191" s="798">
        <v>0</v>
      </c>
      <c r="E191" s="798">
        <v>0</v>
      </c>
      <c r="F191" s="798">
        <v>0</v>
      </c>
      <c r="G191" s="798">
        <v>103</v>
      </c>
      <c r="H191" s="797">
        <f t="shared" si="18"/>
        <v>103</v>
      </c>
    </row>
    <row r="192" spans="1:8" ht="12" customHeight="1">
      <c r="A192" s="793"/>
      <c r="B192" s="799" t="s">
        <v>1017</v>
      </c>
      <c r="C192" s="807" t="s">
        <v>1026</v>
      </c>
      <c r="D192" s="798">
        <v>0</v>
      </c>
      <c r="E192" s="807" t="s">
        <v>1026</v>
      </c>
      <c r="F192" s="807">
        <v>0</v>
      </c>
      <c r="G192" s="807" t="s">
        <v>1026</v>
      </c>
      <c r="H192" s="797">
        <f t="shared" si="18"/>
        <v>0</v>
      </c>
    </row>
    <row r="193" spans="1:8" ht="12" customHeight="1">
      <c r="A193" s="793"/>
      <c r="B193" s="796" t="s">
        <v>1016</v>
      </c>
      <c r="C193" s="795">
        <v>321</v>
      </c>
      <c r="D193" s="795">
        <v>0</v>
      </c>
      <c r="E193" s="795">
        <v>0</v>
      </c>
      <c r="F193" s="795">
        <v>0</v>
      </c>
      <c r="G193" s="795">
        <v>0</v>
      </c>
      <c r="H193" s="794">
        <f t="shared" si="18"/>
        <v>321</v>
      </c>
    </row>
    <row r="194" spans="1:8" ht="12" customHeight="1">
      <c r="A194" s="793"/>
      <c r="B194" s="792" t="s">
        <v>1015</v>
      </c>
      <c r="C194" s="791">
        <v>326</v>
      </c>
      <c r="D194" s="791">
        <v>6</v>
      </c>
      <c r="E194" s="791">
        <v>159</v>
      </c>
      <c r="F194" s="791">
        <v>1756</v>
      </c>
      <c r="G194" s="791">
        <v>1708</v>
      </c>
      <c r="H194" s="790">
        <f>SUM(H186:H193)</f>
        <v>3955</v>
      </c>
    </row>
    <row r="195" spans="1:8" ht="12" customHeight="1" thickBot="1">
      <c r="A195" s="789"/>
      <c r="B195" s="788" t="s">
        <v>1014</v>
      </c>
      <c r="C195" s="787"/>
      <c r="D195" s="787"/>
      <c r="E195" s="787"/>
      <c r="F195" s="787"/>
      <c r="G195" s="787"/>
      <c r="H195" s="786">
        <f>H194/(G194+A188)</f>
        <v>0.11514833901068507</v>
      </c>
    </row>
    <row r="196" spans="1:8" ht="12" customHeight="1">
      <c r="A196" s="806" t="s">
        <v>714</v>
      </c>
      <c r="B196" s="805" t="s">
        <v>1024</v>
      </c>
      <c r="C196" s="804">
        <v>0</v>
      </c>
      <c r="D196" s="804">
        <v>0</v>
      </c>
      <c r="E196" s="804">
        <v>0</v>
      </c>
      <c r="F196" s="804">
        <v>1484</v>
      </c>
      <c r="G196" s="804">
        <v>3086</v>
      </c>
      <c r="H196" s="803">
        <f t="shared" ref="H196:H203" si="19">SUM(C196:G196)</f>
        <v>4570</v>
      </c>
    </row>
    <row r="197" spans="1:8" ht="12" customHeight="1">
      <c r="A197" s="793"/>
      <c r="B197" s="800" t="s">
        <v>1023</v>
      </c>
      <c r="C197" s="798">
        <v>0</v>
      </c>
      <c r="D197" s="798">
        <v>0</v>
      </c>
      <c r="E197" s="798">
        <v>235</v>
      </c>
      <c r="F197" s="798">
        <v>331</v>
      </c>
      <c r="G197" s="798">
        <v>0</v>
      </c>
      <c r="H197" s="797">
        <f t="shared" si="19"/>
        <v>566</v>
      </c>
    </row>
    <row r="198" spans="1:8" ht="12" customHeight="1">
      <c r="A198" s="808">
        <v>49659</v>
      </c>
      <c r="B198" s="800" t="s">
        <v>1021</v>
      </c>
      <c r="C198" s="798">
        <v>0</v>
      </c>
      <c r="D198" s="798">
        <v>0</v>
      </c>
      <c r="E198" s="798">
        <v>0</v>
      </c>
      <c r="F198" s="798">
        <v>310</v>
      </c>
      <c r="G198" s="798">
        <v>0</v>
      </c>
      <c r="H198" s="797">
        <f t="shared" si="19"/>
        <v>310</v>
      </c>
    </row>
    <row r="199" spans="1:8" ht="12" customHeight="1">
      <c r="A199" s="793"/>
      <c r="B199" s="800" t="s">
        <v>1020</v>
      </c>
      <c r="C199" s="798">
        <v>0</v>
      </c>
      <c r="D199" s="798">
        <v>0</v>
      </c>
      <c r="E199" s="798">
        <v>0</v>
      </c>
      <c r="F199" s="798">
        <v>453</v>
      </c>
      <c r="G199" s="798">
        <v>0</v>
      </c>
      <c r="H199" s="797">
        <f t="shared" si="19"/>
        <v>453</v>
      </c>
    </row>
    <row r="200" spans="1:8" ht="12" customHeight="1">
      <c r="A200" s="793"/>
      <c r="B200" s="800" t="s">
        <v>1019</v>
      </c>
      <c r="C200" s="798">
        <v>0</v>
      </c>
      <c r="D200" s="798">
        <v>0</v>
      </c>
      <c r="E200" s="798">
        <v>0</v>
      </c>
      <c r="F200" s="798">
        <v>283</v>
      </c>
      <c r="G200" s="798">
        <v>0</v>
      </c>
      <c r="H200" s="797">
        <f t="shared" si="19"/>
        <v>283</v>
      </c>
    </row>
    <row r="201" spans="1:8" ht="12" customHeight="1">
      <c r="A201" s="793"/>
      <c r="B201" s="800" t="s">
        <v>1018</v>
      </c>
      <c r="C201" s="798">
        <v>0</v>
      </c>
      <c r="D201" s="798">
        <v>0</v>
      </c>
      <c r="E201" s="798">
        <v>0</v>
      </c>
      <c r="F201" s="798">
        <v>208</v>
      </c>
      <c r="G201" s="798">
        <v>235</v>
      </c>
      <c r="H201" s="797">
        <f t="shared" si="19"/>
        <v>443</v>
      </c>
    </row>
    <row r="202" spans="1:8" ht="12" customHeight="1">
      <c r="A202" s="793"/>
      <c r="B202" s="799" t="s">
        <v>1017</v>
      </c>
      <c r="C202" s="807" t="s">
        <v>1026</v>
      </c>
      <c r="D202" s="798">
        <v>0</v>
      </c>
      <c r="E202" s="807" t="s">
        <v>1026</v>
      </c>
      <c r="F202" s="807">
        <v>0</v>
      </c>
      <c r="G202" s="807" t="s">
        <v>1026</v>
      </c>
      <c r="H202" s="797">
        <f t="shared" si="19"/>
        <v>0</v>
      </c>
    </row>
    <row r="203" spans="1:8" ht="12" customHeight="1">
      <c r="A203" s="793"/>
      <c r="B203" s="796" t="s">
        <v>1016</v>
      </c>
      <c r="C203" s="795">
        <v>0</v>
      </c>
      <c r="D203" s="795">
        <v>0</v>
      </c>
      <c r="E203" s="795">
        <v>33</v>
      </c>
      <c r="F203" s="795">
        <v>25</v>
      </c>
      <c r="G203" s="795">
        <v>0</v>
      </c>
      <c r="H203" s="794">
        <f t="shared" si="19"/>
        <v>58</v>
      </c>
    </row>
    <row r="204" spans="1:8" ht="12" customHeight="1">
      <c r="A204" s="793"/>
      <c r="B204" s="792" t="s">
        <v>1015</v>
      </c>
      <c r="C204" s="791">
        <v>0</v>
      </c>
      <c r="D204" s="791">
        <v>0</v>
      </c>
      <c r="E204" s="791">
        <v>268</v>
      </c>
      <c r="F204" s="791">
        <v>3094</v>
      </c>
      <c r="G204" s="791">
        <v>3321</v>
      </c>
      <c r="H204" s="790">
        <f>SUM(H196:H203)</f>
        <v>6683</v>
      </c>
    </row>
    <row r="205" spans="1:8" ht="12" customHeight="1" thickBot="1">
      <c r="A205" s="789"/>
      <c r="B205" s="788" t="s">
        <v>1014</v>
      </c>
      <c r="C205" s="787"/>
      <c r="D205" s="787"/>
      <c r="E205" s="787"/>
      <c r="F205" s="787"/>
      <c r="G205" s="787"/>
      <c r="H205" s="786">
        <f>H204/(G204+A198)</f>
        <v>0.12614194035485088</v>
      </c>
    </row>
    <row r="206" spans="1:8" ht="12" customHeight="1">
      <c r="A206" s="806" t="s">
        <v>707</v>
      </c>
      <c r="B206" s="805" t="s">
        <v>1024</v>
      </c>
      <c r="C206" s="804">
        <v>205</v>
      </c>
      <c r="D206" s="804">
        <v>0</v>
      </c>
      <c r="E206" s="804">
        <v>0</v>
      </c>
      <c r="F206" s="804">
        <v>0</v>
      </c>
      <c r="G206" s="804">
        <v>2766</v>
      </c>
      <c r="H206" s="803">
        <f t="shared" ref="H206:H213" si="20">SUM(C206:G206)</f>
        <v>2971</v>
      </c>
    </row>
    <row r="207" spans="1:8" ht="12" customHeight="1">
      <c r="A207" s="793"/>
      <c r="B207" s="800" t="s">
        <v>1023</v>
      </c>
      <c r="C207" s="798">
        <v>0</v>
      </c>
      <c r="D207" s="798">
        <v>179</v>
      </c>
      <c r="E207" s="798">
        <v>569</v>
      </c>
      <c r="F207" s="798">
        <v>242</v>
      </c>
      <c r="G207" s="798">
        <v>0</v>
      </c>
      <c r="H207" s="797">
        <f t="shared" si="20"/>
        <v>990</v>
      </c>
    </row>
    <row r="208" spans="1:8" ht="12" customHeight="1">
      <c r="A208" s="808">
        <v>41509</v>
      </c>
      <c r="B208" s="800" t="s">
        <v>1021</v>
      </c>
      <c r="C208" s="798">
        <v>0</v>
      </c>
      <c r="D208" s="798">
        <v>0</v>
      </c>
      <c r="E208" s="798">
        <v>0</v>
      </c>
      <c r="F208" s="798">
        <v>721</v>
      </c>
      <c r="G208" s="798">
        <v>0</v>
      </c>
      <c r="H208" s="797">
        <f t="shared" si="20"/>
        <v>721</v>
      </c>
    </row>
    <row r="209" spans="1:8" ht="12" customHeight="1">
      <c r="A209" s="793"/>
      <c r="B209" s="800" t="s">
        <v>1020</v>
      </c>
      <c r="C209" s="798">
        <v>0</v>
      </c>
      <c r="D209" s="798">
        <v>0</v>
      </c>
      <c r="E209" s="798">
        <v>0</v>
      </c>
      <c r="F209" s="798">
        <v>263</v>
      </c>
      <c r="G209" s="798">
        <v>0</v>
      </c>
      <c r="H209" s="797">
        <f t="shared" si="20"/>
        <v>263</v>
      </c>
    </row>
    <row r="210" spans="1:8" ht="12" customHeight="1">
      <c r="A210" s="793"/>
      <c r="B210" s="800" t="s">
        <v>1019</v>
      </c>
      <c r="C210" s="798">
        <v>0</v>
      </c>
      <c r="D210" s="798">
        <v>0</v>
      </c>
      <c r="E210" s="798">
        <v>0</v>
      </c>
      <c r="F210" s="798">
        <v>0</v>
      </c>
      <c r="G210" s="798">
        <v>0</v>
      </c>
      <c r="H210" s="797">
        <f t="shared" si="20"/>
        <v>0</v>
      </c>
    </row>
    <row r="211" spans="1:8" ht="12" customHeight="1">
      <c r="A211" s="793"/>
      <c r="B211" s="800" t="s">
        <v>1018</v>
      </c>
      <c r="C211" s="798">
        <v>0</v>
      </c>
      <c r="D211" s="798">
        <v>0</v>
      </c>
      <c r="E211" s="798">
        <v>0</v>
      </c>
      <c r="F211" s="798">
        <v>0</v>
      </c>
      <c r="G211" s="798">
        <v>158</v>
      </c>
      <c r="H211" s="797">
        <f t="shared" si="20"/>
        <v>158</v>
      </c>
    </row>
    <row r="212" spans="1:8" ht="12" customHeight="1">
      <c r="A212" s="793"/>
      <c r="B212" s="799" t="s">
        <v>1017</v>
      </c>
      <c r="C212" s="807" t="s">
        <v>1026</v>
      </c>
      <c r="D212" s="798">
        <v>0</v>
      </c>
      <c r="E212" s="807" t="s">
        <v>1026</v>
      </c>
      <c r="F212" s="807">
        <v>0</v>
      </c>
      <c r="G212" s="807" t="s">
        <v>1026</v>
      </c>
      <c r="H212" s="797">
        <f t="shared" si="20"/>
        <v>0</v>
      </c>
    </row>
    <row r="213" spans="1:8" ht="12" customHeight="1">
      <c r="A213" s="793"/>
      <c r="B213" s="796" t="s">
        <v>1016</v>
      </c>
      <c r="C213" s="795">
        <v>0</v>
      </c>
      <c r="D213" s="795">
        <v>0</v>
      </c>
      <c r="E213" s="795">
        <v>40</v>
      </c>
      <c r="F213" s="795">
        <v>0</v>
      </c>
      <c r="G213" s="795">
        <v>0</v>
      </c>
      <c r="H213" s="794">
        <f t="shared" si="20"/>
        <v>40</v>
      </c>
    </row>
    <row r="214" spans="1:8" ht="12" customHeight="1">
      <c r="A214" s="793"/>
      <c r="B214" s="792" t="s">
        <v>1015</v>
      </c>
      <c r="C214" s="791">
        <v>205</v>
      </c>
      <c r="D214" s="791">
        <v>179</v>
      </c>
      <c r="E214" s="791">
        <v>609</v>
      </c>
      <c r="F214" s="791">
        <v>1226</v>
      </c>
      <c r="G214" s="791">
        <v>2924</v>
      </c>
      <c r="H214" s="790">
        <f>SUM(H206:H213)</f>
        <v>5143</v>
      </c>
    </row>
    <row r="215" spans="1:8" ht="12" customHeight="1" thickBot="1">
      <c r="A215" s="789"/>
      <c r="B215" s="788" t="s">
        <v>1014</v>
      </c>
      <c r="C215" s="787"/>
      <c r="D215" s="787"/>
      <c r="E215" s="787"/>
      <c r="F215" s="787"/>
      <c r="G215" s="787"/>
      <c r="H215" s="786">
        <f>H214/(G214+A208)</f>
        <v>0.11574730493101974</v>
      </c>
    </row>
    <row r="216" spans="1:8" ht="12" customHeight="1">
      <c r="A216" s="806" t="s">
        <v>685</v>
      </c>
      <c r="B216" s="805" t="s">
        <v>1024</v>
      </c>
      <c r="C216" s="804">
        <v>91</v>
      </c>
      <c r="D216" s="804">
        <v>0</v>
      </c>
      <c r="E216" s="804">
        <v>0</v>
      </c>
      <c r="F216" s="804">
        <v>0</v>
      </c>
      <c r="G216" s="804">
        <v>778</v>
      </c>
      <c r="H216" s="803">
        <f t="shared" ref="H216:H223" si="21">SUM(C216:G216)</f>
        <v>869</v>
      </c>
    </row>
    <row r="217" spans="1:8" ht="12" customHeight="1">
      <c r="A217" s="793"/>
      <c r="B217" s="800" t="s">
        <v>1023</v>
      </c>
      <c r="C217" s="798">
        <v>0</v>
      </c>
      <c r="D217" s="798">
        <v>159</v>
      </c>
      <c r="E217" s="798">
        <v>158</v>
      </c>
      <c r="F217" s="798">
        <v>69</v>
      </c>
      <c r="G217" s="798">
        <v>20</v>
      </c>
      <c r="H217" s="797">
        <f t="shared" si="21"/>
        <v>406</v>
      </c>
    </row>
    <row r="218" spans="1:8" ht="12" customHeight="1">
      <c r="A218" s="808">
        <v>19506</v>
      </c>
      <c r="B218" s="800" t="s">
        <v>1021</v>
      </c>
      <c r="C218" s="798">
        <v>0</v>
      </c>
      <c r="D218" s="798">
        <v>0</v>
      </c>
      <c r="E218" s="798">
        <v>0</v>
      </c>
      <c r="F218" s="798">
        <v>209</v>
      </c>
      <c r="G218" s="798">
        <v>0</v>
      </c>
      <c r="H218" s="797">
        <f t="shared" si="21"/>
        <v>209</v>
      </c>
    </row>
    <row r="219" spans="1:8" ht="12" customHeight="1">
      <c r="A219" s="793"/>
      <c r="B219" s="800" t="s">
        <v>1020</v>
      </c>
      <c r="C219" s="798">
        <v>0</v>
      </c>
      <c r="D219" s="798">
        <v>0</v>
      </c>
      <c r="E219" s="798">
        <v>0</v>
      </c>
      <c r="F219" s="798">
        <v>40</v>
      </c>
      <c r="G219" s="798">
        <v>0</v>
      </c>
      <c r="H219" s="797">
        <f t="shared" si="21"/>
        <v>40</v>
      </c>
    </row>
    <row r="220" spans="1:8" ht="12" customHeight="1">
      <c r="A220" s="793"/>
      <c r="B220" s="800" t="s">
        <v>1019</v>
      </c>
      <c r="C220" s="798">
        <v>0</v>
      </c>
      <c r="D220" s="798">
        <v>0</v>
      </c>
      <c r="E220" s="798">
        <v>0</v>
      </c>
      <c r="F220" s="798">
        <v>0</v>
      </c>
      <c r="G220" s="798">
        <v>0</v>
      </c>
      <c r="H220" s="797">
        <f t="shared" si="21"/>
        <v>0</v>
      </c>
    </row>
    <row r="221" spans="1:8" ht="12" customHeight="1">
      <c r="A221" s="793"/>
      <c r="B221" s="800" t="s">
        <v>1018</v>
      </c>
      <c r="C221" s="798">
        <v>0</v>
      </c>
      <c r="D221" s="798">
        <v>0</v>
      </c>
      <c r="E221" s="798">
        <v>0</v>
      </c>
      <c r="F221" s="798">
        <v>0</v>
      </c>
      <c r="G221" s="798">
        <v>20</v>
      </c>
      <c r="H221" s="797">
        <f t="shared" si="21"/>
        <v>20</v>
      </c>
    </row>
    <row r="222" spans="1:8" ht="12" customHeight="1">
      <c r="A222" s="793"/>
      <c r="B222" s="799" t="s">
        <v>1017</v>
      </c>
      <c r="C222" s="807" t="s">
        <v>1026</v>
      </c>
      <c r="D222" s="798">
        <v>0</v>
      </c>
      <c r="E222" s="807" t="s">
        <v>1026</v>
      </c>
      <c r="F222" s="807">
        <v>0</v>
      </c>
      <c r="G222" s="807" t="s">
        <v>1026</v>
      </c>
      <c r="H222" s="797">
        <f t="shared" si="21"/>
        <v>0</v>
      </c>
    </row>
    <row r="223" spans="1:8" ht="12" customHeight="1">
      <c r="A223" s="793"/>
      <c r="B223" s="796" t="s">
        <v>1016</v>
      </c>
      <c r="C223" s="795">
        <v>0</v>
      </c>
      <c r="D223" s="795">
        <v>0</v>
      </c>
      <c r="E223" s="795">
        <v>0</v>
      </c>
      <c r="F223" s="795">
        <v>0</v>
      </c>
      <c r="G223" s="795">
        <v>0</v>
      </c>
      <c r="H223" s="794">
        <f t="shared" si="21"/>
        <v>0</v>
      </c>
    </row>
    <row r="224" spans="1:8" ht="12" customHeight="1">
      <c r="A224" s="793"/>
      <c r="B224" s="792" t="s">
        <v>1015</v>
      </c>
      <c r="C224" s="791">
        <v>91</v>
      </c>
      <c r="D224" s="791">
        <v>159</v>
      </c>
      <c r="E224" s="791">
        <v>158</v>
      </c>
      <c r="F224" s="791">
        <v>318</v>
      </c>
      <c r="G224" s="791">
        <v>818</v>
      </c>
      <c r="H224" s="790">
        <f>SUM(H216:H223)</f>
        <v>1544</v>
      </c>
    </row>
    <row r="225" spans="1:8" ht="12" customHeight="1" thickBot="1">
      <c r="A225" s="789"/>
      <c r="B225" s="788" t="s">
        <v>1014</v>
      </c>
      <c r="C225" s="787"/>
      <c r="D225" s="787"/>
      <c r="E225" s="787"/>
      <c r="F225" s="787"/>
      <c r="G225" s="787"/>
      <c r="H225" s="786">
        <f>H224/(G224+A218)</f>
        <v>7.5969297382405043E-2</v>
      </c>
    </row>
    <row r="226" spans="1:8" ht="12" customHeight="1">
      <c r="A226" s="806" t="s">
        <v>683</v>
      </c>
      <c r="B226" s="805" t="s">
        <v>1024</v>
      </c>
      <c r="C226" s="804">
        <v>0</v>
      </c>
      <c r="D226" s="804">
        <v>0</v>
      </c>
      <c r="E226" s="804">
        <v>0</v>
      </c>
      <c r="F226" s="804">
        <v>0</v>
      </c>
      <c r="G226" s="804">
        <v>1309</v>
      </c>
      <c r="H226" s="803">
        <f t="shared" ref="H226:H233" si="22">SUM(C226:G226)</f>
        <v>1309</v>
      </c>
    </row>
    <row r="227" spans="1:8" ht="12" customHeight="1">
      <c r="A227" s="793"/>
      <c r="B227" s="800" t="s">
        <v>1023</v>
      </c>
      <c r="C227" s="798">
        <v>0</v>
      </c>
      <c r="D227" s="798">
        <v>254</v>
      </c>
      <c r="E227" s="798">
        <v>179</v>
      </c>
      <c r="F227" s="798">
        <v>96</v>
      </c>
      <c r="G227" s="798">
        <v>0</v>
      </c>
      <c r="H227" s="797">
        <f t="shared" si="22"/>
        <v>529</v>
      </c>
    </row>
    <row r="228" spans="1:8" ht="12" customHeight="1">
      <c r="A228" s="808">
        <v>30592</v>
      </c>
      <c r="B228" s="800" t="s">
        <v>1021</v>
      </c>
      <c r="C228" s="798">
        <v>0</v>
      </c>
      <c r="D228" s="798">
        <v>0</v>
      </c>
      <c r="E228" s="798">
        <v>0</v>
      </c>
      <c r="F228" s="798">
        <v>295</v>
      </c>
      <c r="G228" s="798">
        <v>0</v>
      </c>
      <c r="H228" s="797">
        <f t="shared" si="22"/>
        <v>295</v>
      </c>
    </row>
    <row r="229" spans="1:8" ht="12" customHeight="1">
      <c r="A229" s="793"/>
      <c r="B229" s="800" t="s">
        <v>1020</v>
      </c>
      <c r="C229" s="798">
        <v>0</v>
      </c>
      <c r="D229" s="798">
        <v>0</v>
      </c>
      <c r="E229" s="798">
        <v>0</v>
      </c>
      <c r="F229" s="798">
        <v>39</v>
      </c>
      <c r="G229" s="798">
        <v>0</v>
      </c>
      <c r="H229" s="797">
        <f t="shared" si="22"/>
        <v>39</v>
      </c>
    </row>
    <row r="230" spans="1:8" ht="12" customHeight="1">
      <c r="A230" s="793"/>
      <c r="B230" s="800" t="s">
        <v>1019</v>
      </c>
      <c r="C230" s="798">
        <v>0</v>
      </c>
      <c r="D230" s="798">
        <v>0</v>
      </c>
      <c r="E230" s="798">
        <v>0</v>
      </c>
      <c r="F230" s="798">
        <v>0</v>
      </c>
      <c r="G230" s="798">
        <v>0</v>
      </c>
      <c r="H230" s="797">
        <f t="shared" si="22"/>
        <v>0</v>
      </c>
    </row>
    <row r="231" spans="1:8" ht="12" customHeight="1">
      <c r="A231" s="793"/>
      <c r="B231" s="800" t="s">
        <v>1018</v>
      </c>
      <c r="C231" s="798">
        <v>0</v>
      </c>
      <c r="D231" s="798">
        <v>0</v>
      </c>
      <c r="E231" s="798">
        <v>0</v>
      </c>
      <c r="F231" s="798">
        <v>0</v>
      </c>
      <c r="G231" s="798">
        <v>80</v>
      </c>
      <c r="H231" s="797">
        <f t="shared" si="22"/>
        <v>80</v>
      </c>
    </row>
    <row r="232" spans="1:8" ht="12" customHeight="1">
      <c r="A232" s="793"/>
      <c r="B232" s="799" t="s">
        <v>1017</v>
      </c>
      <c r="C232" s="807" t="s">
        <v>1026</v>
      </c>
      <c r="D232" s="798">
        <v>0</v>
      </c>
      <c r="E232" s="807" t="s">
        <v>1026</v>
      </c>
      <c r="F232" s="807">
        <v>0</v>
      </c>
      <c r="G232" s="807" t="s">
        <v>1026</v>
      </c>
      <c r="H232" s="797">
        <f t="shared" si="22"/>
        <v>0</v>
      </c>
    </row>
    <row r="233" spans="1:8" ht="12" customHeight="1">
      <c r="A233" s="793"/>
      <c r="B233" s="796" t="s">
        <v>1016</v>
      </c>
      <c r="C233" s="795">
        <v>0</v>
      </c>
      <c r="D233" s="795">
        <v>0</v>
      </c>
      <c r="E233" s="795">
        <v>0</v>
      </c>
      <c r="F233" s="795">
        <v>0</v>
      </c>
      <c r="G233" s="795">
        <v>0</v>
      </c>
      <c r="H233" s="794">
        <f t="shared" si="22"/>
        <v>0</v>
      </c>
    </row>
    <row r="234" spans="1:8" ht="12" customHeight="1">
      <c r="A234" s="793"/>
      <c r="B234" s="792" t="s">
        <v>1015</v>
      </c>
      <c r="C234" s="791">
        <v>0</v>
      </c>
      <c r="D234" s="791">
        <v>254</v>
      </c>
      <c r="E234" s="791">
        <v>179</v>
      </c>
      <c r="F234" s="791">
        <v>430</v>
      </c>
      <c r="G234" s="791">
        <v>1389</v>
      </c>
      <c r="H234" s="790">
        <f>SUM(H226:H233)</f>
        <v>2252</v>
      </c>
    </row>
    <row r="235" spans="1:8" ht="12" customHeight="1" thickBot="1">
      <c r="A235" s="789"/>
      <c r="B235" s="788" t="s">
        <v>1014</v>
      </c>
      <c r="C235" s="787"/>
      <c r="D235" s="787"/>
      <c r="E235" s="787"/>
      <c r="F235" s="787"/>
      <c r="G235" s="787"/>
      <c r="H235" s="786">
        <f>H234/(G234+A228)</f>
        <v>7.041680998092617E-2</v>
      </c>
    </row>
    <row r="236" spans="1:8" ht="12" customHeight="1">
      <c r="A236" s="806" t="s">
        <v>177</v>
      </c>
      <c r="B236" s="805" t="s">
        <v>1024</v>
      </c>
      <c r="C236" s="804">
        <v>0</v>
      </c>
      <c r="D236" s="804">
        <v>0</v>
      </c>
      <c r="E236" s="804">
        <v>0</v>
      </c>
      <c r="F236" s="804">
        <v>904</v>
      </c>
      <c r="G236" s="804">
        <v>1215</v>
      </c>
      <c r="H236" s="803">
        <f t="shared" ref="H236:H243" si="23">SUM(C236:G236)</f>
        <v>2119</v>
      </c>
    </row>
    <row r="237" spans="1:8" ht="12" customHeight="1">
      <c r="A237" s="793"/>
      <c r="B237" s="800" t="s">
        <v>1023</v>
      </c>
      <c r="C237" s="798">
        <v>0</v>
      </c>
      <c r="D237" s="798">
        <v>0</v>
      </c>
      <c r="E237" s="798">
        <v>304</v>
      </c>
      <c r="F237" s="798">
        <v>179</v>
      </c>
      <c r="G237" s="798">
        <v>0</v>
      </c>
      <c r="H237" s="797">
        <f t="shared" si="23"/>
        <v>483</v>
      </c>
    </row>
    <row r="238" spans="1:8" ht="12" customHeight="1">
      <c r="A238" s="808">
        <v>38114</v>
      </c>
      <c r="B238" s="800" t="s">
        <v>1021</v>
      </c>
      <c r="C238" s="798">
        <v>0</v>
      </c>
      <c r="D238" s="798">
        <v>0</v>
      </c>
      <c r="E238" s="798">
        <v>0</v>
      </c>
      <c r="F238" s="798">
        <v>641</v>
      </c>
      <c r="G238" s="798">
        <v>0</v>
      </c>
      <c r="H238" s="797">
        <f t="shared" si="23"/>
        <v>641</v>
      </c>
    </row>
    <row r="239" spans="1:8" ht="12" customHeight="1">
      <c r="A239" s="793"/>
      <c r="B239" s="800" t="s">
        <v>1020</v>
      </c>
      <c r="C239" s="798">
        <v>0</v>
      </c>
      <c r="D239" s="798">
        <v>0</v>
      </c>
      <c r="E239" s="798">
        <v>0</v>
      </c>
      <c r="F239" s="798">
        <v>426</v>
      </c>
      <c r="G239" s="798">
        <v>0</v>
      </c>
      <c r="H239" s="797">
        <f t="shared" si="23"/>
        <v>426</v>
      </c>
    </row>
    <row r="240" spans="1:8" ht="12" customHeight="1">
      <c r="A240" s="793"/>
      <c r="B240" s="800" t="s">
        <v>1019</v>
      </c>
      <c r="C240" s="798">
        <v>0</v>
      </c>
      <c r="D240" s="798">
        <v>0</v>
      </c>
      <c r="E240" s="798">
        <v>0</v>
      </c>
      <c r="F240" s="798">
        <v>765</v>
      </c>
      <c r="G240" s="798">
        <v>0</v>
      </c>
      <c r="H240" s="797">
        <f t="shared" si="23"/>
        <v>765</v>
      </c>
    </row>
    <row r="241" spans="1:8" ht="12" customHeight="1">
      <c r="A241" s="793"/>
      <c r="B241" s="800" t="s">
        <v>1018</v>
      </c>
      <c r="C241" s="798">
        <v>0</v>
      </c>
      <c r="D241" s="798">
        <v>0</v>
      </c>
      <c r="E241" s="798">
        <v>0</v>
      </c>
      <c r="F241" s="798">
        <v>188</v>
      </c>
      <c r="G241" s="798">
        <v>88</v>
      </c>
      <c r="H241" s="797">
        <f t="shared" si="23"/>
        <v>276</v>
      </c>
    </row>
    <row r="242" spans="1:8" ht="12" customHeight="1">
      <c r="A242" s="793"/>
      <c r="B242" s="799" t="s">
        <v>1017</v>
      </c>
      <c r="C242" s="807" t="s">
        <v>1026</v>
      </c>
      <c r="D242" s="798">
        <v>0</v>
      </c>
      <c r="E242" s="807" t="s">
        <v>1026</v>
      </c>
      <c r="F242" s="807">
        <v>0</v>
      </c>
      <c r="G242" s="807" t="s">
        <v>1026</v>
      </c>
      <c r="H242" s="797">
        <f t="shared" si="23"/>
        <v>0</v>
      </c>
    </row>
    <row r="243" spans="1:8" ht="12" customHeight="1">
      <c r="A243" s="793"/>
      <c r="B243" s="796" t="s">
        <v>1016</v>
      </c>
      <c r="C243" s="795">
        <v>0</v>
      </c>
      <c r="D243" s="795">
        <v>0</v>
      </c>
      <c r="E243" s="795">
        <v>0</v>
      </c>
      <c r="F243" s="795">
        <v>0</v>
      </c>
      <c r="G243" s="795">
        <v>1</v>
      </c>
      <c r="H243" s="794">
        <f t="shared" si="23"/>
        <v>1</v>
      </c>
    </row>
    <row r="244" spans="1:8" ht="12" customHeight="1">
      <c r="A244" s="793"/>
      <c r="B244" s="792" t="s">
        <v>1015</v>
      </c>
      <c r="C244" s="791">
        <v>0</v>
      </c>
      <c r="D244" s="791">
        <v>0</v>
      </c>
      <c r="E244" s="791">
        <v>304</v>
      </c>
      <c r="F244" s="791">
        <v>3103</v>
      </c>
      <c r="G244" s="791">
        <v>1304</v>
      </c>
      <c r="H244" s="790">
        <f>SUM(H236:H243)</f>
        <v>4711</v>
      </c>
    </row>
    <row r="245" spans="1:8" ht="12" customHeight="1" thickBot="1">
      <c r="A245" s="789"/>
      <c r="B245" s="788" t="s">
        <v>1014</v>
      </c>
      <c r="C245" s="787"/>
      <c r="D245" s="787"/>
      <c r="E245" s="787"/>
      <c r="F245" s="787"/>
      <c r="G245" s="787"/>
      <c r="H245" s="786">
        <f>H244/(G244+A238)</f>
        <v>0.11951392764726775</v>
      </c>
    </row>
    <row r="246" spans="1:8" ht="12" customHeight="1">
      <c r="A246" s="806" t="s">
        <v>672</v>
      </c>
      <c r="B246" s="805" t="s">
        <v>1024</v>
      </c>
      <c r="C246" s="804">
        <v>349</v>
      </c>
      <c r="D246" s="804">
        <v>0</v>
      </c>
      <c r="E246" s="804">
        <v>0</v>
      </c>
      <c r="F246" s="804">
        <v>609</v>
      </c>
      <c r="G246" s="804">
        <v>1104</v>
      </c>
      <c r="H246" s="803">
        <f t="shared" ref="H246:H253" si="24">SUM(C246:G246)</f>
        <v>2062</v>
      </c>
    </row>
    <row r="247" spans="1:8" ht="12" customHeight="1">
      <c r="A247" s="793"/>
      <c r="B247" s="800" t="s">
        <v>1023</v>
      </c>
      <c r="C247" s="798">
        <v>27</v>
      </c>
      <c r="D247" s="798">
        <v>0</v>
      </c>
      <c r="E247" s="798">
        <v>0</v>
      </c>
      <c r="F247" s="798">
        <v>84</v>
      </c>
      <c r="G247" s="798">
        <v>32</v>
      </c>
      <c r="H247" s="797">
        <f t="shared" si="24"/>
        <v>143</v>
      </c>
    </row>
    <row r="248" spans="1:8" ht="12" customHeight="1">
      <c r="A248" s="808">
        <v>25765</v>
      </c>
      <c r="B248" s="800" t="s">
        <v>1021</v>
      </c>
      <c r="C248" s="798">
        <v>0</v>
      </c>
      <c r="D248" s="798">
        <v>0</v>
      </c>
      <c r="E248" s="798">
        <v>0</v>
      </c>
      <c r="F248" s="798">
        <v>390</v>
      </c>
      <c r="G248" s="798">
        <v>0</v>
      </c>
      <c r="H248" s="797">
        <f t="shared" si="24"/>
        <v>390</v>
      </c>
    </row>
    <row r="249" spans="1:8" ht="12" customHeight="1">
      <c r="A249" s="793"/>
      <c r="B249" s="800" t="s">
        <v>1020</v>
      </c>
      <c r="C249" s="798">
        <v>0</v>
      </c>
      <c r="D249" s="798">
        <v>0</v>
      </c>
      <c r="E249" s="798">
        <v>0</v>
      </c>
      <c r="F249" s="798">
        <v>261</v>
      </c>
      <c r="G249" s="798">
        <v>0</v>
      </c>
      <c r="H249" s="797">
        <f t="shared" si="24"/>
        <v>261</v>
      </c>
    </row>
    <row r="250" spans="1:8" ht="12" customHeight="1">
      <c r="A250" s="793"/>
      <c r="B250" s="800" t="s">
        <v>1019</v>
      </c>
      <c r="C250" s="798">
        <v>0</v>
      </c>
      <c r="D250" s="798">
        <v>0</v>
      </c>
      <c r="E250" s="798">
        <v>0</v>
      </c>
      <c r="F250" s="798">
        <v>13</v>
      </c>
      <c r="G250" s="798">
        <v>0</v>
      </c>
      <c r="H250" s="797">
        <f t="shared" si="24"/>
        <v>13</v>
      </c>
    </row>
    <row r="251" spans="1:8" ht="12" customHeight="1">
      <c r="A251" s="793"/>
      <c r="B251" s="800" t="s">
        <v>1018</v>
      </c>
      <c r="C251" s="798">
        <v>0</v>
      </c>
      <c r="D251" s="798">
        <v>0</v>
      </c>
      <c r="E251" s="798">
        <v>0</v>
      </c>
      <c r="F251" s="798">
        <v>152</v>
      </c>
      <c r="G251" s="798">
        <v>135</v>
      </c>
      <c r="H251" s="797">
        <f t="shared" si="24"/>
        <v>287</v>
      </c>
    </row>
    <row r="252" spans="1:8" ht="12" customHeight="1">
      <c r="A252" s="793"/>
      <c r="B252" s="799" t="s">
        <v>1017</v>
      </c>
      <c r="C252" s="807" t="s">
        <v>1026</v>
      </c>
      <c r="D252" s="798">
        <v>2157</v>
      </c>
      <c r="E252" s="807" t="s">
        <v>1026</v>
      </c>
      <c r="F252" s="807">
        <v>0</v>
      </c>
      <c r="G252" s="807" t="s">
        <v>1026</v>
      </c>
      <c r="H252" s="797">
        <f t="shared" si="24"/>
        <v>2157</v>
      </c>
    </row>
    <row r="253" spans="1:8" ht="12" customHeight="1">
      <c r="A253" s="793"/>
      <c r="B253" s="796" t="s">
        <v>1016</v>
      </c>
      <c r="C253" s="795">
        <v>22</v>
      </c>
      <c r="D253" s="795">
        <v>0</v>
      </c>
      <c r="E253" s="795">
        <v>0</v>
      </c>
      <c r="F253" s="795">
        <v>11</v>
      </c>
      <c r="G253" s="795">
        <v>0</v>
      </c>
      <c r="H253" s="794">
        <f t="shared" si="24"/>
        <v>33</v>
      </c>
    </row>
    <row r="254" spans="1:8" ht="12" customHeight="1">
      <c r="A254" s="793"/>
      <c r="B254" s="792" t="s">
        <v>1015</v>
      </c>
      <c r="C254" s="791">
        <v>398</v>
      </c>
      <c r="D254" s="791">
        <v>2157</v>
      </c>
      <c r="E254" s="791">
        <v>0</v>
      </c>
      <c r="F254" s="791">
        <v>1520</v>
      </c>
      <c r="G254" s="791">
        <v>1271</v>
      </c>
      <c r="H254" s="790">
        <f>SUM(H246:H253)</f>
        <v>5346</v>
      </c>
    </row>
    <row r="255" spans="1:8" ht="12" customHeight="1" thickBot="1">
      <c r="A255" s="789"/>
      <c r="B255" s="788" t="s">
        <v>1014</v>
      </c>
      <c r="C255" s="787"/>
      <c r="D255" s="787"/>
      <c r="E255" s="787"/>
      <c r="F255" s="787"/>
      <c r="G255" s="787"/>
      <c r="H255" s="786">
        <f>H254/(G254+A248)</f>
        <v>0.1977363515312916</v>
      </c>
    </row>
    <row r="256" spans="1:8" ht="12" customHeight="1">
      <c r="A256" s="806" t="s">
        <v>668</v>
      </c>
      <c r="B256" s="805" t="s">
        <v>1024</v>
      </c>
      <c r="C256" s="804">
        <v>0</v>
      </c>
      <c r="D256" s="804">
        <v>0</v>
      </c>
      <c r="E256" s="804">
        <v>0</v>
      </c>
      <c r="F256" s="804">
        <v>0</v>
      </c>
      <c r="G256" s="804">
        <v>1384</v>
      </c>
      <c r="H256" s="803">
        <f t="shared" ref="H256:H263" si="25">SUM(C256:G256)</f>
        <v>1384</v>
      </c>
    </row>
    <row r="257" spans="1:8" ht="12" customHeight="1">
      <c r="A257" s="793"/>
      <c r="B257" s="800" t="s">
        <v>1023</v>
      </c>
      <c r="C257" s="798">
        <v>0</v>
      </c>
      <c r="D257" s="798">
        <v>0</v>
      </c>
      <c r="E257" s="798">
        <v>100</v>
      </c>
      <c r="F257" s="798">
        <v>111</v>
      </c>
      <c r="G257" s="798">
        <v>0</v>
      </c>
      <c r="H257" s="797">
        <f t="shared" si="25"/>
        <v>211</v>
      </c>
    </row>
    <row r="258" spans="1:8" ht="12" customHeight="1">
      <c r="A258" s="808">
        <v>13550</v>
      </c>
      <c r="B258" s="800" t="s">
        <v>1021</v>
      </c>
      <c r="C258" s="798">
        <v>0</v>
      </c>
      <c r="D258" s="798">
        <v>0</v>
      </c>
      <c r="E258" s="798">
        <v>0</v>
      </c>
      <c r="F258" s="798">
        <v>104</v>
      </c>
      <c r="G258" s="798">
        <v>0</v>
      </c>
      <c r="H258" s="797">
        <f t="shared" si="25"/>
        <v>104</v>
      </c>
    </row>
    <row r="259" spans="1:8" ht="12" customHeight="1">
      <c r="A259" s="793"/>
      <c r="B259" s="800" t="s">
        <v>1020</v>
      </c>
      <c r="C259" s="798">
        <v>0</v>
      </c>
      <c r="D259" s="798">
        <v>0</v>
      </c>
      <c r="E259" s="798">
        <v>0</v>
      </c>
      <c r="F259" s="798">
        <v>141</v>
      </c>
      <c r="G259" s="798">
        <v>0</v>
      </c>
      <c r="H259" s="797">
        <f t="shared" si="25"/>
        <v>141</v>
      </c>
    </row>
    <row r="260" spans="1:8" ht="12" customHeight="1">
      <c r="A260" s="793"/>
      <c r="B260" s="800" t="s">
        <v>1019</v>
      </c>
      <c r="C260" s="798">
        <v>0</v>
      </c>
      <c r="D260" s="798">
        <v>0</v>
      </c>
      <c r="E260" s="798">
        <v>0</v>
      </c>
      <c r="F260" s="798">
        <v>324</v>
      </c>
      <c r="G260" s="798">
        <v>0</v>
      </c>
      <c r="H260" s="797">
        <f t="shared" si="25"/>
        <v>324</v>
      </c>
    </row>
    <row r="261" spans="1:8" ht="12" customHeight="1">
      <c r="A261" s="793"/>
      <c r="B261" s="800" t="s">
        <v>1018</v>
      </c>
      <c r="C261" s="798">
        <v>0</v>
      </c>
      <c r="D261" s="798">
        <v>0</v>
      </c>
      <c r="E261" s="798">
        <v>0</v>
      </c>
      <c r="F261" s="798">
        <v>0</v>
      </c>
      <c r="G261" s="798">
        <v>117</v>
      </c>
      <c r="H261" s="797">
        <f t="shared" si="25"/>
        <v>117</v>
      </c>
    </row>
    <row r="262" spans="1:8" ht="12" customHeight="1">
      <c r="A262" s="793"/>
      <c r="B262" s="799" t="s">
        <v>1017</v>
      </c>
      <c r="C262" s="807" t="s">
        <v>1026</v>
      </c>
      <c r="D262" s="798">
        <v>0</v>
      </c>
      <c r="E262" s="807" t="s">
        <v>1026</v>
      </c>
      <c r="F262" s="807">
        <v>0</v>
      </c>
      <c r="G262" s="807" t="s">
        <v>1026</v>
      </c>
      <c r="H262" s="797">
        <f t="shared" si="25"/>
        <v>0</v>
      </c>
    </row>
    <row r="263" spans="1:8" ht="12" customHeight="1">
      <c r="A263" s="793"/>
      <c r="B263" s="796" t="s">
        <v>1016</v>
      </c>
      <c r="C263" s="795">
        <v>0</v>
      </c>
      <c r="D263" s="795">
        <v>0</v>
      </c>
      <c r="E263" s="795">
        <v>1</v>
      </c>
      <c r="F263" s="795">
        <v>190</v>
      </c>
      <c r="G263" s="795">
        <v>0</v>
      </c>
      <c r="H263" s="794">
        <f t="shared" si="25"/>
        <v>191</v>
      </c>
    </row>
    <row r="264" spans="1:8" ht="12" customHeight="1">
      <c r="A264" s="793"/>
      <c r="B264" s="792" t="s">
        <v>1015</v>
      </c>
      <c r="C264" s="791">
        <v>0</v>
      </c>
      <c r="D264" s="791">
        <v>0</v>
      </c>
      <c r="E264" s="791">
        <v>101</v>
      </c>
      <c r="F264" s="791">
        <v>870</v>
      </c>
      <c r="G264" s="791">
        <v>1501</v>
      </c>
      <c r="H264" s="790">
        <f>SUM(H256:H263)</f>
        <v>2472</v>
      </c>
    </row>
    <row r="265" spans="1:8" ht="12" customHeight="1" thickBot="1">
      <c r="A265" s="789"/>
      <c r="B265" s="788" t="s">
        <v>1014</v>
      </c>
      <c r="C265" s="787"/>
      <c r="D265" s="787"/>
      <c r="E265" s="787"/>
      <c r="F265" s="787"/>
      <c r="G265" s="787"/>
      <c r="H265" s="786">
        <f>H264/(G264+A258)</f>
        <v>0.16424157863264899</v>
      </c>
    </row>
    <row r="266" spans="1:8" ht="12" customHeight="1">
      <c r="A266" s="806" t="s">
        <v>661</v>
      </c>
      <c r="B266" s="805" t="s">
        <v>1024</v>
      </c>
      <c r="C266" s="804">
        <v>63</v>
      </c>
      <c r="D266" s="804">
        <v>0</v>
      </c>
      <c r="E266" s="804">
        <v>0</v>
      </c>
      <c r="F266" s="804">
        <v>0</v>
      </c>
      <c r="G266" s="804">
        <v>947</v>
      </c>
      <c r="H266" s="803">
        <f t="shared" ref="H266:H273" si="26">SUM(C266:G266)</f>
        <v>1010</v>
      </c>
    </row>
    <row r="267" spans="1:8" ht="12" customHeight="1">
      <c r="A267" s="793"/>
      <c r="B267" s="800" t="s">
        <v>1023</v>
      </c>
      <c r="C267" s="798">
        <v>8</v>
      </c>
      <c r="D267" s="798">
        <v>177</v>
      </c>
      <c r="E267" s="798">
        <v>101</v>
      </c>
      <c r="F267" s="798">
        <v>59</v>
      </c>
      <c r="G267" s="798">
        <v>26</v>
      </c>
      <c r="H267" s="797">
        <f t="shared" si="26"/>
        <v>371</v>
      </c>
    </row>
    <row r="268" spans="1:8" ht="12" customHeight="1">
      <c r="A268" s="808">
        <v>21064</v>
      </c>
      <c r="B268" s="800" t="s">
        <v>1021</v>
      </c>
      <c r="C268" s="798">
        <v>0</v>
      </c>
      <c r="D268" s="798">
        <v>0</v>
      </c>
      <c r="E268" s="798">
        <v>0</v>
      </c>
      <c r="F268" s="798">
        <v>178</v>
      </c>
      <c r="G268" s="798">
        <v>0</v>
      </c>
      <c r="H268" s="797">
        <f t="shared" si="26"/>
        <v>178</v>
      </c>
    </row>
    <row r="269" spans="1:8" ht="12" customHeight="1">
      <c r="A269" s="793"/>
      <c r="B269" s="800" t="s">
        <v>1020</v>
      </c>
      <c r="C269" s="798">
        <v>0</v>
      </c>
      <c r="D269" s="798">
        <v>0</v>
      </c>
      <c r="E269" s="798">
        <v>0</v>
      </c>
      <c r="F269" s="798">
        <v>86</v>
      </c>
      <c r="G269" s="798">
        <v>0</v>
      </c>
      <c r="H269" s="797">
        <f t="shared" si="26"/>
        <v>86</v>
      </c>
    </row>
    <row r="270" spans="1:8" ht="12" customHeight="1">
      <c r="A270" s="793"/>
      <c r="B270" s="800" t="s">
        <v>1019</v>
      </c>
      <c r="C270" s="798">
        <v>0</v>
      </c>
      <c r="D270" s="798">
        <v>0</v>
      </c>
      <c r="E270" s="798">
        <v>0</v>
      </c>
      <c r="F270" s="798">
        <v>0</v>
      </c>
      <c r="G270" s="798">
        <v>0</v>
      </c>
      <c r="H270" s="797">
        <f t="shared" si="26"/>
        <v>0</v>
      </c>
    </row>
    <row r="271" spans="1:8" ht="12" customHeight="1">
      <c r="A271" s="793"/>
      <c r="B271" s="800" t="s">
        <v>1018</v>
      </c>
      <c r="C271" s="798">
        <v>13</v>
      </c>
      <c r="D271" s="798">
        <v>0</v>
      </c>
      <c r="E271" s="798">
        <v>0</v>
      </c>
      <c r="F271" s="798">
        <v>0</v>
      </c>
      <c r="G271" s="798">
        <v>56</v>
      </c>
      <c r="H271" s="797">
        <f t="shared" si="26"/>
        <v>69</v>
      </c>
    </row>
    <row r="272" spans="1:8" ht="12" customHeight="1">
      <c r="A272" s="793"/>
      <c r="B272" s="799" t="s">
        <v>1017</v>
      </c>
      <c r="C272" s="807" t="s">
        <v>1026</v>
      </c>
      <c r="D272" s="798">
        <v>0</v>
      </c>
      <c r="E272" s="807" t="s">
        <v>1026</v>
      </c>
      <c r="F272" s="807">
        <v>0</v>
      </c>
      <c r="G272" s="807" t="s">
        <v>1026</v>
      </c>
      <c r="H272" s="797">
        <f t="shared" si="26"/>
        <v>0</v>
      </c>
    </row>
    <row r="273" spans="1:8" ht="12" customHeight="1">
      <c r="A273" s="793"/>
      <c r="B273" s="796" t="s">
        <v>1016</v>
      </c>
      <c r="C273" s="795">
        <v>3</v>
      </c>
      <c r="D273" s="795">
        <v>0</v>
      </c>
      <c r="E273" s="795">
        <v>0</v>
      </c>
      <c r="F273" s="795">
        <v>0</v>
      </c>
      <c r="G273" s="795">
        <v>0</v>
      </c>
      <c r="H273" s="794">
        <f t="shared" si="26"/>
        <v>3</v>
      </c>
    </row>
    <row r="274" spans="1:8" ht="12" customHeight="1">
      <c r="A274" s="793"/>
      <c r="B274" s="792" t="s">
        <v>1015</v>
      </c>
      <c r="C274" s="791">
        <v>87</v>
      </c>
      <c r="D274" s="791">
        <v>177</v>
      </c>
      <c r="E274" s="791">
        <v>101</v>
      </c>
      <c r="F274" s="791">
        <v>323</v>
      </c>
      <c r="G274" s="791">
        <v>1029</v>
      </c>
      <c r="H274" s="790">
        <f>SUM(H266:H273)</f>
        <v>1717</v>
      </c>
    </row>
    <row r="275" spans="1:8" ht="12" customHeight="1" thickBot="1">
      <c r="A275" s="789"/>
      <c r="B275" s="788" t="s">
        <v>1014</v>
      </c>
      <c r="C275" s="787"/>
      <c r="D275" s="787"/>
      <c r="E275" s="787"/>
      <c r="F275" s="787"/>
      <c r="G275" s="787"/>
      <c r="H275" s="786">
        <f>H274/(G274+A268)</f>
        <v>7.7716923912551486E-2</v>
      </c>
    </row>
    <row r="276" spans="1:8" ht="12" customHeight="1">
      <c r="A276" s="806" t="s">
        <v>658</v>
      </c>
      <c r="B276" s="805" t="s">
        <v>1024</v>
      </c>
      <c r="C276" s="804">
        <v>138</v>
      </c>
      <c r="D276" s="804">
        <v>2</v>
      </c>
      <c r="E276" s="804">
        <v>0</v>
      </c>
      <c r="F276" s="804">
        <v>0</v>
      </c>
      <c r="G276" s="804">
        <v>6667</v>
      </c>
      <c r="H276" s="803">
        <f t="shared" ref="H276:H283" si="27">SUM(C276:G276)</f>
        <v>6807</v>
      </c>
    </row>
    <row r="277" spans="1:8" ht="12" customHeight="1">
      <c r="A277" s="793"/>
      <c r="B277" s="800" t="s">
        <v>1023</v>
      </c>
      <c r="C277" s="798">
        <v>28</v>
      </c>
      <c r="D277" s="798">
        <v>32</v>
      </c>
      <c r="E277" s="798">
        <v>865</v>
      </c>
      <c r="F277" s="798">
        <v>610</v>
      </c>
      <c r="G277" s="798">
        <v>124</v>
      </c>
      <c r="H277" s="797">
        <f t="shared" si="27"/>
        <v>1659</v>
      </c>
    </row>
    <row r="278" spans="1:8" ht="12" customHeight="1">
      <c r="A278" s="808">
        <v>159336</v>
      </c>
      <c r="B278" s="800" t="s">
        <v>1021</v>
      </c>
      <c r="C278" s="798">
        <v>10</v>
      </c>
      <c r="D278" s="798">
        <v>0</v>
      </c>
      <c r="E278" s="798">
        <v>0</v>
      </c>
      <c r="F278" s="798">
        <v>1801</v>
      </c>
      <c r="G278" s="798">
        <v>3</v>
      </c>
      <c r="H278" s="797">
        <f t="shared" si="27"/>
        <v>1814</v>
      </c>
    </row>
    <row r="279" spans="1:8" ht="12" customHeight="1">
      <c r="A279" s="793"/>
      <c r="B279" s="800" t="s">
        <v>1020</v>
      </c>
      <c r="C279" s="798">
        <v>0</v>
      </c>
      <c r="D279" s="798">
        <v>0</v>
      </c>
      <c r="E279" s="798">
        <v>0</v>
      </c>
      <c r="F279" s="798">
        <v>1019</v>
      </c>
      <c r="G279" s="798">
        <v>0</v>
      </c>
      <c r="H279" s="797">
        <f t="shared" si="27"/>
        <v>1019</v>
      </c>
    </row>
    <row r="280" spans="1:8" ht="12" customHeight="1">
      <c r="A280" s="793"/>
      <c r="B280" s="800" t="s">
        <v>1019</v>
      </c>
      <c r="C280" s="798">
        <v>0</v>
      </c>
      <c r="D280" s="798">
        <v>0</v>
      </c>
      <c r="E280" s="798">
        <v>0</v>
      </c>
      <c r="F280" s="798">
        <v>2360</v>
      </c>
      <c r="G280" s="798">
        <v>0</v>
      </c>
      <c r="H280" s="797">
        <f t="shared" si="27"/>
        <v>2360</v>
      </c>
    </row>
    <row r="281" spans="1:8" ht="12" customHeight="1">
      <c r="A281" s="793"/>
      <c r="B281" s="800" t="s">
        <v>1018</v>
      </c>
      <c r="C281" s="798">
        <v>2</v>
      </c>
      <c r="D281" s="798">
        <v>0</v>
      </c>
      <c r="E281" s="798">
        <v>0</v>
      </c>
      <c r="F281" s="798">
        <v>0</v>
      </c>
      <c r="G281" s="798">
        <v>403</v>
      </c>
      <c r="H281" s="797">
        <f t="shared" si="27"/>
        <v>405</v>
      </c>
    </row>
    <row r="282" spans="1:8" ht="12" customHeight="1">
      <c r="A282" s="793"/>
      <c r="B282" s="799" t="s">
        <v>1017</v>
      </c>
      <c r="C282" s="807" t="s">
        <v>1026</v>
      </c>
      <c r="D282" s="798">
        <v>0</v>
      </c>
      <c r="E282" s="807" t="s">
        <v>1026</v>
      </c>
      <c r="F282" s="807">
        <v>0</v>
      </c>
      <c r="G282" s="807" t="s">
        <v>1026</v>
      </c>
      <c r="H282" s="797">
        <f t="shared" si="27"/>
        <v>0</v>
      </c>
    </row>
    <row r="283" spans="1:8" ht="12" customHeight="1">
      <c r="A283" s="793"/>
      <c r="B283" s="796" t="s">
        <v>1016</v>
      </c>
      <c r="C283" s="795">
        <v>172</v>
      </c>
      <c r="D283" s="795">
        <v>0</v>
      </c>
      <c r="E283" s="795">
        <v>0</v>
      </c>
      <c r="F283" s="795">
        <v>0</v>
      </c>
      <c r="G283" s="795">
        <v>0</v>
      </c>
      <c r="H283" s="794">
        <f t="shared" si="27"/>
        <v>172</v>
      </c>
    </row>
    <row r="284" spans="1:8" ht="12" customHeight="1">
      <c r="A284" s="793"/>
      <c r="B284" s="792" t="s">
        <v>1015</v>
      </c>
      <c r="C284" s="791">
        <v>350</v>
      </c>
      <c r="D284" s="791">
        <v>34</v>
      </c>
      <c r="E284" s="791">
        <v>865</v>
      </c>
      <c r="F284" s="791">
        <v>5790</v>
      </c>
      <c r="G284" s="791">
        <v>7197</v>
      </c>
      <c r="H284" s="790">
        <f>SUM(H276:H283)</f>
        <v>14236</v>
      </c>
    </row>
    <row r="285" spans="1:8" ht="12" customHeight="1" thickBot="1">
      <c r="A285" s="789"/>
      <c r="B285" s="788" t="s">
        <v>1014</v>
      </c>
      <c r="C285" s="787"/>
      <c r="D285" s="787"/>
      <c r="E285" s="787"/>
      <c r="F285" s="787"/>
      <c r="G285" s="787"/>
      <c r="H285" s="786">
        <f>H284/(G284+A278)</f>
        <v>8.5484558616010037E-2</v>
      </c>
    </row>
    <row r="286" spans="1:8" ht="12" customHeight="1">
      <c r="A286" s="806" t="s">
        <v>652</v>
      </c>
      <c r="B286" s="805" t="s">
        <v>1024</v>
      </c>
      <c r="C286" s="804">
        <v>885</v>
      </c>
      <c r="D286" s="804">
        <v>0</v>
      </c>
      <c r="E286" s="804">
        <v>0</v>
      </c>
      <c r="F286" s="804">
        <v>5</v>
      </c>
      <c r="G286" s="804">
        <v>424</v>
      </c>
      <c r="H286" s="803">
        <f t="shared" ref="H286:H293" si="28">SUM(C286:G286)</f>
        <v>1314</v>
      </c>
    </row>
    <row r="287" spans="1:8" ht="12" customHeight="1">
      <c r="A287" s="793"/>
      <c r="B287" s="800" t="s">
        <v>1023</v>
      </c>
      <c r="C287" s="798">
        <v>3</v>
      </c>
      <c r="D287" s="798">
        <v>0</v>
      </c>
      <c r="E287" s="798">
        <v>218</v>
      </c>
      <c r="F287" s="798">
        <v>89</v>
      </c>
      <c r="G287" s="798">
        <v>13</v>
      </c>
      <c r="H287" s="797">
        <f t="shared" si="28"/>
        <v>323</v>
      </c>
    </row>
    <row r="288" spans="1:8" ht="12" customHeight="1">
      <c r="A288" s="808">
        <v>19593</v>
      </c>
      <c r="B288" s="800" t="s">
        <v>1021</v>
      </c>
      <c r="C288" s="798">
        <v>1</v>
      </c>
      <c r="D288" s="798">
        <v>0</v>
      </c>
      <c r="E288" s="798">
        <v>0</v>
      </c>
      <c r="F288" s="798">
        <v>224</v>
      </c>
      <c r="G288" s="798">
        <v>0</v>
      </c>
      <c r="H288" s="797">
        <f t="shared" si="28"/>
        <v>225</v>
      </c>
    </row>
    <row r="289" spans="1:8" ht="12" customHeight="1">
      <c r="A289" s="793"/>
      <c r="B289" s="800" t="s">
        <v>1020</v>
      </c>
      <c r="C289" s="798">
        <v>7</v>
      </c>
      <c r="D289" s="798">
        <v>0</v>
      </c>
      <c r="E289" s="798">
        <v>0</v>
      </c>
      <c r="F289" s="798">
        <v>126</v>
      </c>
      <c r="G289" s="798">
        <v>0</v>
      </c>
      <c r="H289" s="797">
        <f t="shared" si="28"/>
        <v>133</v>
      </c>
    </row>
    <row r="290" spans="1:8" ht="12" customHeight="1">
      <c r="A290" s="793"/>
      <c r="B290" s="800" t="s">
        <v>1019</v>
      </c>
      <c r="C290" s="798">
        <v>9</v>
      </c>
      <c r="D290" s="798">
        <v>0</v>
      </c>
      <c r="E290" s="798">
        <v>0</v>
      </c>
      <c r="F290" s="798">
        <v>374</v>
      </c>
      <c r="G290" s="798">
        <v>0</v>
      </c>
      <c r="H290" s="797">
        <f t="shared" si="28"/>
        <v>383</v>
      </c>
    </row>
    <row r="291" spans="1:8" ht="12" customHeight="1">
      <c r="A291" s="793"/>
      <c r="B291" s="800" t="s">
        <v>1018</v>
      </c>
      <c r="C291" s="798">
        <v>50</v>
      </c>
      <c r="D291" s="798">
        <v>0</v>
      </c>
      <c r="E291" s="798">
        <v>0</v>
      </c>
      <c r="F291" s="798">
        <v>0</v>
      </c>
      <c r="G291" s="798">
        <v>20</v>
      </c>
      <c r="H291" s="797">
        <f t="shared" si="28"/>
        <v>70</v>
      </c>
    </row>
    <row r="292" spans="1:8" ht="12" customHeight="1">
      <c r="A292" s="793"/>
      <c r="B292" s="799" t="s">
        <v>1017</v>
      </c>
      <c r="C292" s="807" t="s">
        <v>1026</v>
      </c>
      <c r="D292" s="798">
        <v>0</v>
      </c>
      <c r="E292" s="807" t="s">
        <v>1026</v>
      </c>
      <c r="F292" s="807">
        <v>0</v>
      </c>
      <c r="G292" s="807" t="s">
        <v>1026</v>
      </c>
      <c r="H292" s="797">
        <f t="shared" si="28"/>
        <v>0</v>
      </c>
    </row>
    <row r="293" spans="1:8" ht="12" customHeight="1">
      <c r="A293" s="793"/>
      <c r="B293" s="796" t="s">
        <v>1016</v>
      </c>
      <c r="C293" s="795">
        <v>36</v>
      </c>
      <c r="D293" s="795">
        <v>0</v>
      </c>
      <c r="E293" s="795">
        <v>0</v>
      </c>
      <c r="F293" s="795">
        <v>11</v>
      </c>
      <c r="G293" s="795">
        <v>0</v>
      </c>
      <c r="H293" s="794">
        <f t="shared" si="28"/>
        <v>47</v>
      </c>
    </row>
    <row r="294" spans="1:8" ht="12" customHeight="1">
      <c r="A294" s="793"/>
      <c r="B294" s="792" t="s">
        <v>1015</v>
      </c>
      <c r="C294" s="791">
        <v>991</v>
      </c>
      <c r="D294" s="791">
        <v>0</v>
      </c>
      <c r="E294" s="791">
        <v>218</v>
      </c>
      <c r="F294" s="791">
        <v>829</v>
      </c>
      <c r="G294" s="791">
        <v>457</v>
      </c>
      <c r="H294" s="790">
        <f>SUM(H286:H293)</f>
        <v>2495</v>
      </c>
    </row>
    <row r="295" spans="1:8" ht="12" customHeight="1" thickBot="1">
      <c r="A295" s="789"/>
      <c r="B295" s="788" t="s">
        <v>1014</v>
      </c>
      <c r="C295" s="787"/>
      <c r="D295" s="787"/>
      <c r="E295" s="787"/>
      <c r="F295" s="787"/>
      <c r="G295" s="787"/>
      <c r="H295" s="786">
        <f>H294/(G294+A288)</f>
        <v>0.12443890274314215</v>
      </c>
    </row>
    <row r="296" spans="1:8" ht="12" customHeight="1">
      <c r="A296" s="806" t="s">
        <v>645</v>
      </c>
      <c r="B296" s="805" t="s">
        <v>1024</v>
      </c>
      <c r="C296" s="804">
        <v>0</v>
      </c>
      <c r="D296" s="804">
        <v>0</v>
      </c>
      <c r="E296" s="804">
        <v>0</v>
      </c>
      <c r="F296" s="804">
        <v>0</v>
      </c>
      <c r="G296" s="804">
        <v>981</v>
      </c>
      <c r="H296" s="803">
        <f t="shared" ref="H296:H303" si="29">SUM(C296:G296)</f>
        <v>981</v>
      </c>
    </row>
    <row r="297" spans="1:8" ht="12" customHeight="1">
      <c r="A297" s="793"/>
      <c r="B297" s="800" t="s">
        <v>1023</v>
      </c>
      <c r="C297" s="798">
        <v>0</v>
      </c>
      <c r="D297" s="798">
        <v>0</v>
      </c>
      <c r="E297" s="798">
        <v>179</v>
      </c>
      <c r="F297" s="798">
        <v>0</v>
      </c>
      <c r="G297" s="798">
        <v>32</v>
      </c>
      <c r="H297" s="797">
        <f t="shared" si="29"/>
        <v>211</v>
      </c>
    </row>
    <row r="298" spans="1:8" ht="12" customHeight="1">
      <c r="A298" s="808">
        <v>13728</v>
      </c>
      <c r="B298" s="800" t="s">
        <v>1021</v>
      </c>
      <c r="C298" s="798">
        <v>0</v>
      </c>
      <c r="D298" s="798">
        <v>0</v>
      </c>
      <c r="E298" s="798">
        <v>173</v>
      </c>
      <c r="F298" s="798">
        <v>0</v>
      </c>
      <c r="G298" s="798">
        <v>0</v>
      </c>
      <c r="H298" s="797">
        <f t="shared" si="29"/>
        <v>173</v>
      </c>
    </row>
    <row r="299" spans="1:8" ht="12" customHeight="1">
      <c r="A299" s="793"/>
      <c r="B299" s="800" t="s">
        <v>1020</v>
      </c>
      <c r="C299" s="798">
        <v>0</v>
      </c>
      <c r="D299" s="798">
        <v>0</v>
      </c>
      <c r="E299" s="798">
        <v>0</v>
      </c>
      <c r="F299" s="798">
        <v>31</v>
      </c>
      <c r="G299" s="798">
        <v>0</v>
      </c>
      <c r="H299" s="797">
        <f t="shared" si="29"/>
        <v>31</v>
      </c>
    </row>
    <row r="300" spans="1:8" ht="12" customHeight="1">
      <c r="A300" s="793"/>
      <c r="B300" s="800" t="s">
        <v>1019</v>
      </c>
      <c r="C300" s="798">
        <v>0</v>
      </c>
      <c r="D300" s="798">
        <v>0</v>
      </c>
      <c r="E300" s="798">
        <v>0</v>
      </c>
      <c r="F300" s="798">
        <v>544</v>
      </c>
      <c r="G300" s="798">
        <v>0</v>
      </c>
      <c r="H300" s="797">
        <f t="shared" si="29"/>
        <v>544</v>
      </c>
    </row>
    <row r="301" spans="1:8" ht="12" customHeight="1">
      <c r="A301" s="793"/>
      <c r="B301" s="800" t="s">
        <v>1018</v>
      </c>
      <c r="C301" s="798">
        <v>0</v>
      </c>
      <c r="D301" s="798">
        <v>0</v>
      </c>
      <c r="E301" s="798">
        <v>0</v>
      </c>
      <c r="F301" s="798">
        <v>0</v>
      </c>
      <c r="G301" s="798">
        <v>71</v>
      </c>
      <c r="H301" s="797">
        <f t="shared" si="29"/>
        <v>71</v>
      </c>
    </row>
    <row r="302" spans="1:8" ht="12" customHeight="1">
      <c r="A302" s="793"/>
      <c r="B302" s="799" t="s">
        <v>1017</v>
      </c>
      <c r="C302" s="807" t="s">
        <v>1026</v>
      </c>
      <c r="D302" s="798">
        <v>0</v>
      </c>
      <c r="E302" s="807" t="s">
        <v>1026</v>
      </c>
      <c r="F302" s="807">
        <v>0</v>
      </c>
      <c r="G302" s="807" t="s">
        <v>1026</v>
      </c>
      <c r="H302" s="797">
        <f t="shared" si="29"/>
        <v>0</v>
      </c>
    </row>
    <row r="303" spans="1:8" ht="12" customHeight="1">
      <c r="A303" s="793"/>
      <c r="B303" s="796" t="s">
        <v>1016</v>
      </c>
      <c r="C303" s="795">
        <v>0</v>
      </c>
      <c r="D303" s="795">
        <v>0</v>
      </c>
      <c r="E303" s="795">
        <v>13</v>
      </c>
      <c r="F303" s="795">
        <v>0</v>
      </c>
      <c r="G303" s="795">
        <v>0</v>
      </c>
      <c r="H303" s="794">
        <f t="shared" si="29"/>
        <v>13</v>
      </c>
    </row>
    <row r="304" spans="1:8" ht="12" customHeight="1">
      <c r="A304" s="793"/>
      <c r="B304" s="792" t="s">
        <v>1015</v>
      </c>
      <c r="C304" s="791">
        <v>0</v>
      </c>
      <c r="D304" s="791">
        <v>0</v>
      </c>
      <c r="E304" s="791">
        <v>365</v>
      </c>
      <c r="F304" s="791">
        <v>575</v>
      </c>
      <c r="G304" s="791">
        <v>1084</v>
      </c>
      <c r="H304" s="790">
        <f>SUM(H296:H303)</f>
        <v>2024</v>
      </c>
    </row>
    <row r="305" spans="1:8" ht="12" customHeight="1" thickBot="1">
      <c r="A305" s="789"/>
      <c r="B305" s="788" t="s">
        <v>1014</v>
      </c>
      <c r="C305" s="787"/>
      <c r="D305" s="787"/>
      <c r="E305" s="787"/>
      <c r="F305" s="787"/>
      <c r="G305" s="787"/>
      <c r="H305" s="786">
        <f>H304/(G304+A298)</f>
        <v>0.13664596273291926</v>
      </c>
    </row>
    <row r="306" spans="1:8" ht="12" customHeight="1">
      <c r="A306" s="806" t="s">
        <v>632</v>
      </c>
      <c r="B306" s="805" t="s">
        <v>1024</v>
      </c>
      <c r="C306" s="804">
        <v>639</v>
      </c>
      <c r="D306" s="804">
        <v>0</v>
      </c>
      <c r="E306" s="804">
        <v>0</v>
      </c>
      <c r="F306" s="804">
        <v>0</v>
      </c>
      <c r="G306" s="804">
        <v>657</v>
      </c>
      <c r="H306" s="803">
        <f t="shared" ref="H306:H313" si="30">SUM(C306:G306)</f>
        <v>1296</v>
      </c>
    </row>
    <row r="307" spans="1:8" ht="12" customHeight="1">
      <c r="A307" s="793"/>
      <c r="B307" s="800" t="s">
        <v>1023</v>
      </c>
      <c r="C307" s="798">
        <v>73</v>
      </c>
      <c r="D307" s="798">
        <v>0</v>
      </c>
      <c r="E307" s="798">
        <v>184</v>
      </c>
      <c r="F307" s="798">
        <v>104</v>
      </c>
      <c r="G307" s="798">
        <v>17</v>
      </c>
      <c r="H307" s="797">
        <f t="shared" si="30"/>
        <v>378</v>
      </c>
    </row>
    <row r="308" spans="1:8" ht="12" customHeight="1">
      <c r="A308" s="808">
        <v>18489</v>
      </c>
      <c r="B308" s="800" t="s">
        <v>1021</v>
      </c>
      <c r="C308" s="798">
        <v>0</v>
      </c>
      <c r="D308" s="798">
        <v>0</v>
      </c>
      <c r="E308" s="798">
        <v>0</v>
      </c>
      <c r="F308" s="798">
        <v>254</v>
      </c>
      <c r="G308" s="798">
        <v>0</v>
      </c>
      <c r="H308" s="797">
        <f t="shared" si="30"/>
        <v>254</v>
      </c>
    </row>
    <row r="309" spans="1:8" ht="12" customHeight="1">
      <c r="A309" s="793"/>
      <c r="B309" s="800" t="s">
        <v>1020</v>
      </c>
      <c r="C309" s="798">
        <v>0</v>
      </c>
      <c r="D309" s="798">
        <v>0</v>
      </c>
      <c r="E309" s="798">
        <v>0</v>
      </c>
      <c r="F309" s="798">
        <v>45</v>
      </c>
      <c r="G309" s="798">
        <v>0</v>
      </c>
      <c r="H309" s="797">
        <f t="shared" si="30"/>
        <v>45</v>
      </c>
    </row>
    <row r="310" spans="1:8" ht="12" customHeight="1">
      <c r="A310" s="793"/>
      <c r="B310" s="800" t="s">
        <v>1019</v>
      </c>
      <c r="C310" s="798">
        <v>0</v>
      </c>
      <c r="D310" s="798">
        <v>0</v>
      </c>
      <c r="E310" s="798">
        <v>0</v>
      </c>
      <c r="F310" s="798">
        <v>892</v>
      </c>
      <c r="G310" s="798">
        <v>0</v>
      </c>
      <c r="H310" s="797">
        <f t="shared" si="30"/>
        <v>892</v>
      </c>
    </row>
    <row r="311" spans="1:8" ht="12" customHeight="1">
      <c r="A311" s="793"/>
      <c r="B311" s="800" t="s">
        <v>1018</v>
      </c>
      <c r="C311" s="798">
        <v>0</v>
      </c>
      <c r="D311" s="798">
        <v>0</v>
      </c>
      <c r="E311" s="798">
        <v>0</v>
      </c>
      <c r="F311" s="798">
        <v>0</v>
      </c>
      <c r="G311" s="798">
        <v>29</v>
      </c>
      <c r="H311" s="797">
        <f t="shared" si="30"/>
        <v>29</v>
      </c>
    </row>
    <row r="312" spans="1:8" ht="12" customHeight="1">
      <c r="A312" s="793"/>
      <c r="B312" s="799" t="s">
        <v>1017</v>
      </c>
      <c r="C312" s="807" t="s">
        <v>1026</v>
      </c>
      <c r="D312" s="798">
        <v>0</v>
      </c>
      <c r="E312" s="807" t="s">
        <v>1026</v>
      </c>
      <c r="F312" s="807">
        <v>0</v>
      </c>
      <c r="G312" s="807" t="s">
        <v>1026</v>
      </c>
      <c r="H312" s="797">
        <f t="shared" si="30"/>
        <v>0</v>
      </c>
    </row>
    <row r="313" spans="1:8" ht="12" customHeight="1">
      <c r="A313" s="793"/>
      <c r="B313" s="796" t="s">
        <v>1016</v>
      </c>
      <c r="C313" s="795">
        <v>0</v>
      </c>
      <c r="D313" s="795">
        <v>0</v>
      </c>
      <c r="E313" s="795">
        <v>0</v>
      </c>
      <c r="F313" s="795">
        <v>25</v>
      </c>
      <c r="G313" s="795">
        <v>0</v>
      </c>
      <c r="H313" s="794">
        <f t="shared" si="30"/>
        <v>25</v>
      </c>
    </row>
    <row r="314" spans="1:8" ht="12" customHeight="1">
      <c r="A314" s="793"/>
      <c r="B314" s="792" t="s">
        <v>1015</v>
      </c>
      <c r="C314" s="791">
        <v>712</v>
      </c>
      <c r="D314" s="791">
        <v>0</v>
      </c>
      <c r="E314" s="791">
        <v>184</v>
      </c>
      <c r="F314" s="791">
        <v>1320</v>
      </c>
      <c r="G314" s="791">
        <v>703</v>
      </c>
      <c r="H314" s="790">
        <f>SUM(H306:H313)</f>
        <v>2919</v>
      </c>
    </row>
    <row r="315" spans="1:8" ht="12" customHeight="1" thickBot="1">
      <c r="A315" s="789"/>
      <c r="B315" s="788" t="s">
        <v>1014</v>
      </c>
      <c r="C315" s="787"/>
      <c r="D315" s="787"/>
      <c r="E315" s="787"/>
      <c r="F315" s="787"/>
      <c r="G315" s="787"/>
      <c r="H315" s="786">
        <f>H314/(G314+A308)</f>
        <v>0.15209462275948313</v>
      </c>
    </row>
    <row r="316" spans="1:8" ht="12" customHeight="1">
      <c r="A316" s="806" t="s">
        <v>615</v>
      </c>
      <c r="B316" s="805" t="s">
        <v>1024</v>
      </c>
      <c r="C316" s="804">
        <v>0</v>
      </c>
      <c r="D316" s="804">
        <v>0</v>
      </c>
      <c r="E316" s="804">
        <v>0</v>
      </c>
      <c r="F316" s="804">
        <v>1</v>
      </c>
      <c r="G316" s="804">
        <v>1417</v>
      </c>
      <c r="H316" s="803">
        <f t="shared" ref="H316:H323" si="31">SUM(C316:G316)</f>
        <v>1418</v>
      </c>
    </row>
    <row r="317" spans="1:8" ht="12" customHeight="1">
      <c r="A317" s="793"/>
      <c r="B317" s="800" t="s">
        <v>1023</v>
      </c>
      <c r="C317" s="798">
        <v>0</v>
      </c>
      <c r="D317" s="798">
        <v>96</v>
      </c>
      <c r="E317" s="798">
        <v>51</v>
      </c>
      <c r="F317" s="798">
        <v>6</v>
      </c>
      <c r="G317" s="798">
        <v>0</v>
      </c>
      <c r="H317" s="797">
        <f t="shared" si="31"/>
        <v>153</v>
      </c>
    </row>
    <row r="318" spans="1:8" ht="12" customHeight="1">
      <c r="A318" s="808">
        <v>15013</v>
      </c>
      <c r="B318" s="800" t="s">
        <v>1021</v>
      </c>
      <c r="C318" s="798">
        <v>0</v>
      </c>
      <c r="D318" s="798">
        <v>0</v>
      </c>
      <c r="E318" s="798">
        <v>0</v>
      </c>
      <c r="F318" s="798">
        <v>394</v>
      </c>
      <c r="G318" s="798">
        <v>0</v>
      </c>
      <c r="H318" s="797">
        <f t="shared" si="31"/>
        <v>394</v>
      </c>
    </row>
    <row r="319" spans="1:8" ht="12" customHeight="1">
      <c r="A319" s="793"/>
      <c r="B319" s="800" t="s">
        <v>1020</v>
      </c>
      <c r="C319" s="798">
        <v>0</v>
      </c>
      <c r="D319" s="798">
        <v>0</v>
      </c>
      <c r="E319" s="798">
        <v>0</v>
      </c>
      <c r="F319" s="798">
        <v>139</v>
      </c>
      <c r="G319" s="798">
        <v>0</v>
      </c>
      <c r="H319" s="797">
        <f t="shared" si="31"/>
        <v>139</v>
      </c>
    </row>
    <row r="320" spans="1:8" ht="12" customHeight="1">
      <c r="A320" s="793"/>
      <c r="B320" s="800" t="s">
        <v>1019</v>
      </c>
      <c r="C320" s="798">
        <v>0</v>
      </c>
      <c r="D320" s="798">
        <v>0</v>
      </c>
      <c r="E320" s="798">
        <v>0</v>
      </c>
      <c r="F320" s="798">
        <v>33</v>
      </c>
      <c r="G320" s="798">
        <v>0</v>
      </c>
      <c r="H320" s="797">
        <f t="shared" si="31"/>
        <v>33</v>
      </c>
    </row>
    <row r="321" spans="1:8" ht="12" customHeight="1">
      <c r="A321" s="793"/>
      <c r="B321" s="800" t="s">
        <v>1018</v>
      </c>
      <c r="C321" s="798">
        <v>0</v>
      </c>
      <c r="D321" s="798">
        <v>0</v>
      </c>
      <c r="E321" s="798">
        <v>0</v>
      </c>
      <c r="F321" s="798">
        <v>0</v>
      </c>
      <c r="G321" s="798">
        <v>127</v>
      </c>
      <c r="H321" s="797">
        <f t="shared" si="31"/>
        <v>127</v>
      </c>
    </row>
    <row r="322" spans="1:8" ht="12" customHeight="1">
      <c r="A322" s="793"/>
      <c r="B322" s="799" t="s">
        <v>1017</v>
      </c>
      <c r="C322" s="807" t="s">
        <v>1026</v>
      </c>
      <c r="D322" s="798">
        <v>0</v>
      </c>
      <c r="E322" s="807" t="s">
        <v>1026</v>
      </c>
      <c r="F322" s="807">
        <v>0</v>
      </c>
      <c r="G322" s="807" t="s">
        <v>1026</v>
      </c>
      <c r="H322" s="797">
        <f t="shared" si="31"/>
        <v>0</v>
      </c>
    </row>
    <row r="323" spans="1:8" ht="12" customHeight="1">
      <c r="A323" s="793"/>
      <c r="B323" s="796" t="s">
        <v>1016</v>
      </c>
      <c r="C323" s="795">
        <v>0</v>
      </c>
      <c r="D323" s="795">
        <v>36</v>
      </c>
      <c r="E323" s="795">
        <v>0</v>
      </c>
      <c r="F323" s="795">
        <v>19</v>
      </c>
      <c r="G323" s="795">
        <v>0</v>
      </c>
      <c r="H323" s="794">
        <f t="shared" si="31"/>
        <v>55</v>
      </c>
    </row>
    <row r="324" spans="1:8" ht="12" customHeight="1">
      <c r="A324" s="793"/>
      <c r="B324" s="792" t="s">
        <v>1015</v>
      </c>
      <c r="C324" s="791">
        <v>0</v>
      </c>
      <c r="D324" s="791">
        <v>132</v>
      </c>
      <c r="E324" s="791">
        <v>51</v>
      </c>
      <c r="F324" s="791">
        <v>592</v>
      </c>
      <c r="G324" s="791">
        <v>1544</v>
      </c>
      <c r="H324" s="790">
        <f>SUM(H316:H323)</f>
        <v>2319</v>
      </c>
    </row>
    <row r="325" spans="1:8" ht="12" customHeight="1" thickBot="1">
      <c r="A325" s="789"/>
      <c r="B325" s="788" t="s">
        <v>1014</v>
      </c>
      <c r="C325" s="787"/>
      <c r="D325" s="787"/>
      <c r="E325" s="787"/>
      <c r="F325" s="787"/>
      <c r="G325" s="787"/>
      <c r="H325" s="786">
        <f>H324/(G324+A318)</f>
        <v>0.14006160536329046</v>
      </c>
    </row>
    <row r="326" spans="1:8" ht="12" customHeight="1">
      <c r="A326" s="806" t="s">
        <v>609</v>
      </c>
      <c r="B326" s="805" t="s">
        <v>1024</v>
      </c>
      <c r="C326" s="804">
        <v>890</v>
      </c>
      <c r="D326" s="804">
        <v>0</v>
      </c>
      <c r="E326" s="804">
        <v>0</v>
      </c>
      <c r="F326" s="804">
        <v>0</v>
      </c>
      <c r="G326" s="804">
        <v>622</v>
      </c>
      <c r="H326" s="803">
        <f t="shared" ref="H326:H333" si="32">SUM(C326:G326)</f>
        <v>1512</v>
      </c>
    </row>
    <row r="327" spans="1:8" ht="12" customHeight="1">
      <c r="A327" s="793"/>
      <c r="B327" s="800" t="s">
        <v>1023</v>
      </c>
      <c r="C327" s="798">
        <v>0</v>
      </c>
      <c r="D327" s="798">
        <v>0</v>
      </c>
      <c r="E327" s="798">
        <v>212</v>
      </c>
      <c r="F327" s="798">
        <v>89</v>
      </c>
      <c r="G327" s="798">
        <v>27</v>
      </c>
      <c r="H327" s="797">
        <f t="shared" si="32"/>
        <v>328</v>
      </c>
    </row>
    <row r="328" spans="1:8" ht="12" customHeight="1">
      <c r="A328" s="808">
        <v>15191</v>
      </c>
      <c r="B328" s="800" t="s">
        <v>1021</v>
      </c>
      <c r="C328" s="798">
        <v>0</v>
      </c>
      <c r="D328" s="798">
        <v>0</v>
      </c>
      <c r="E328" s="798">
        <v>0</v>
      </c>
      <c r="F328" s="798">
        <v>187</v>
      </c>
      <c r="G328" s="798">
        <v>0</v>
      </c>
      <c r="H328" s="797">
        <f t="shared" si="32"/>
        <v>187</v>
      </c>
    </row>
    <row r="329" spans="1:8" ht="12" customHeight="1">
      <c r="A329" s="793"/>
      <c r="B329" s="800" t="s">
        <v>1020</v>
      </c>
      <c r="C329" s="798">
        <v>0</v>
      </c>
      <c r="D329" s="798">
        <v>0</v>
      </c>
      <c r="E329" s="798">
        <v>0</v>
      </c>
      <c r="F329" s="798">
        <v>119</v>
      </c>
      <c r="G329" s="798">
        <v>0</v>
      </c>
      <c r="H329" s="797">
        <f t="shared" si="32"/>
        <v>119</v>
      </c>
    </row>
    <row r="330" spans="1:8" ht="12" customHeight="1">
      <c r="A330" s="793"/>
      <c r="B330" s="800" t="s">
        <v>1019</v>
      </c>
      <c r="C330" s="798">
        <v>0</v>
      </c>
      <c r="D330" s="798">
        <v>0</v>
      </c>
      <c r="E330" s="798">
        <v>0</v>
      </c>
      <c r="F330" s="798">
        <v>399</v>
      </c>
      <c r="G330" s="798">
        <v>0</v>
      </c>
      <c r="H330" s="797">
        <f t="shared" si="32"/>
        <v>399</v>
      </c>
    </row>
    <row r="331" spans="1:8" ht="12" customHeight="1">
      <c r="A331" s="793"/>
      <c r="B331" s="800" t="s">
        <v>1018</v>
      </c>
      <c r="C331" s="798">
        <v>101</v>
      </c>
      <c r="D331" s="798">
        <v>0</v>
      </c>
      <c r="E331" s="798">
        <v>0</v>
      </c>
      <c r="F331" s="798">
        <v>0</v>
      </c>
      <c r="G331" s="798">
        <v>19</v>
      </c>
      <c r="H331" s="797">
        <f t="shared" si="32"/>
        <v>120</v>
      </c>
    </row>
    <row r="332" spans="1:8" ht="12" customHeight="1">
      <c r="A332" s="793"/>
      <c r="B332" s="799" t="s">
        <v>1017</v>
      </c>
      <c r="C332" s="807" t="s">
        <v>1026</v>
      </c>
      <c r="D332" s="798">
        <v>0</v>
      </c>
      <c r="E332" s="807" t="s">
        <v>1026</v>
      </c>
      <c r="F332" s="807">
        <v>0</v>
      </c>
      <c r="G332" s="807" t="s">
        <v>1026</v>
      </c>
      <c r="H332" s="797">
        <f t="shared" si="32"/>
        <v>0</v>
      </c>
    </row>
    <row r="333" spans="1:8" ht="12" customHeight="1">
      <c r="A333" s="793"/>
      <c r="B333" s="796" t="s">
        <v>1016</v>
      </c>
      <c r="C333" s="795">
        <v>0</v>
      </c>
      <c r="D333" s="795">
        <v>0</v>
      </c>
      <c r="E333" s="795">
        <v>3</v>
      </c>
      <c r="F333" s="795">
        <v>49</v>
      </c>
      <c r="G333" s="795">
        <v>0</v>
      </c>
      <c r="H333" s="794">
        <f t="shared" si="32"/>
        <v>52</v>
      </c>
    </row>
    <row r="334" spans="1:8" ht="12" customHeight="1">
      <c r="A334" s="793"/>
      <c r="B334" s="792" t="s">
        <v>1015</v>
      </c>
      <c r="C334" s="791">
        <v>991</v>
      </c>
      <c r="D334" s="791">
        <v>0</v>
      </c>
      <c r="E334" s="791">
        <v>215</v>
      </c>
      <c r="F334" s="791">
        <v>843</v>
      </c>
      <c r="G334" s="791">
        <v>668</v>
      </c>
      <c r="H334" s="790">
        <f>SUM(H326:H333)</f>
        <v>2717</v>
      </c>
    </row>
    <row r="335" spans="1:8" ht="12" customHeight="1" thickBot="1">
      <c r="A335" s="789"/>
      <c r="B335" s="788" t="s">
        <v>1014</v>
      </c>
      <c r="C335" s="787"/>
      <c r="D335" s="787"/>
      <c r="E335" s="787"/>
      <c r="F335" s="787"/>
      <c r="G335" s="787"/>
      <c r="H335" s="786">
        <f>H334/(G334+A328)</f>
        <v>0.17132227757109528</v>
      </c>
    </row>
    <row r="336" spans="1:8" ht="12" customHeight="1">
      <c r="A336" s="806" t="s">
        <v>1007</v>
      </c>
      <c r="B336" s="805" t="s">
        <v>1024</v>
      </c>
      <c r="C336" s="804">
        <v>31764</v>
      </c>
      <c r="D336" s="798">
        <v>2</v>
      </c>
      <c r="E336" s="804">
        <v>3910</v>
      </c>
      <c r="F336" s="804">
        <v>13267</v>
      </c>
      <c r="G336" s="804">
        <v>121865</v>
      </c>
      <c r="H336" s="803">
        <f t="shared" ref="H336:H341" si="33">H6+H16+H26+H36+H46+H56+H66+H76+H86+H96+H106+H116+H126+H136+H146+H156+H166+H176+H186+H196+H206+H216+H226+H236+H246+H256+H266+H276+H286+H296+H306+H316+H326</f>
        <v>170808</v>
      </c>
    </row>
    <row r="337" spans="1:8" ht="12" customHeight="1">
      <c r="A337" s="793"/>
      <c r="B337" s="800" t="s">
        <v>1023</v>
      </c>
      <c r="C337" s="798">
        <v>532</v>
      </c>
      <c r="D337" s="798">
        <v>5087</v>
      </c>
      <c r="E337" s="798">
        <v>11224</v>
      </c>
      <c r="F337" s="798">
        <v>11758</v>
      </c>
      <c r="G337" s="798">
        <v>2095</v>
      </c>
      <c r="H337" s="797">
        <f t="shared" si="33"/>
        <v>30696</v>
      </c>
    </row>
    <row r="338" spans="1:8" ht="12" customHeight="1">
      <c r="A338" s="802" t="s">
        <v>1022</v>
      </c>
      <c r="B338" s="800" t="s">
        <v>1021</v>
      </c>
      <c r="C338" s="798">
        <v>1197</v>
      </c>
      <c r="D338" s="798">
        <v>0</v>
      </c>
      <c r="E338" s="798">
        <v>2249</v>
      </c>
      <c r="F338" s="798">
        <v>29979</v>
      </c>
      <c r="G338" s="798">
        <v>15</v>
      </c>
      <c r="H338" s="797">
        <f t="shared" si="33"/>
        <v>33440</v>
      </c>
    </row>
    <row r="339" spans="1:8" ht="12" customHeight="1">
      <c r="A339" s="801">
        <f>SUM(A6:A335)</f>
        <v>2641919</v>
      </c>
      <c r="B339" s="800" t="s">
        <v>1020</v>
      </c>
      <c r="C339" s="798">
        <v>1300</v>
      </c>
      <c r="D339" s="798">
        <v>0</v>
      </c>
      <c r="E339" s="798">
        <v>217</v>
      </c>
      <c r="F339" s="798">
        <v>16714</v>
      </c>
      <c r="G339" s="798">
        <v>39</v>
      </c>
      <c r="H339" s="797">
        <f t="shared" si="33"/>
        <v>18270</v>
      </c>
    </row>
    <row r="340" spans="1:8" ht="12" customHeight="1">
      <c r="A340" s="793"/>
      <c r="B340" s="800" t="s">
        <v>1019</v>
      </c>
      <c r="C340" s="798">
        <v>9</v>
      </c>
      <c r="D340" s="798">
        <v>0</v>
      </c>
      <c r="E340" s="798">
        <v>0</v>
      </c>
      <c r="F340" s="798">
        <v>47232</v>
      </c>
      <c r="G340" s="798">
        <v>610</v>
      </c>
      <c r="H340" s="797">
        <f t="shared" si="33"/>
        <v>47851</v>
      </c>
    </row>
    <row r="341" spans="1:8" ht="12" customHeight="1">
      <c r="A341" s="793"/>
      <c r="B341" s="800" t="s">
        <v>1018</v>
      </c>
      <c r="C341" s="798">
        <v>3830</v>
      </c>
      <c r="D341" s="798">
        <v>0</v>
      </c>
      <c r="E341" s="798">
        <v>31</v>
      </c>
      <c r="F341" s="798">
        <v>1852</v>
      </c>
      <c r="G341" s="798">
        <v>8201</v>
      </c>
      <c r="H341" s="797">
        <f t="shared" si="33"/>
        <v>13914</v>
      </c>
    </row>
    <row r="342" spans="1:8" ht="12" customHeight="1">
      <c r="A342" s="809"/>
      <c r="B342" s="799" t="s">
        <v>1017</v>
      </c>
      <c r="C342" s="798">
        <v>0</v>
      </c>
      <c r="D342" s="798">
        <v>20675</v>
      </c>
      <c r="E342" s="798">
        <v>0</v>
      </c>
      <c r="F342" s="798">
        <v>0</v>
      </c>
      <c r="G342" s="798">
        <v>0</v>
      </c>
      <c r="H342" s="797">
        <f>SUM(SUM(H12,H22,H32,H42,H52,H62,H72,H82,H92,H102),SUM(H112,H122,H132,H142,H152,H162,H172,H182,H192,H202),SUM(H212,H222,H232,H242,H252,H262,H272,H282,H292,H302),SUM(H312,H322,H332))</f>
        <v>20675</v>
      </c>
    </row>
    <row r="343" spans="1:8" ht="12" customHeight="1">
      <c r="A343" s="793"/>
      <c r="B343" s="796" t="s">
        <v>1016</v>
      </c>
      <c r="C343" s="795">
        <v>8527</v>
      </c>
      <c r="D343" s="795">
        <v>709</v>
      </c>
      <c r="E343" s="795">
        <v>422</v>
      </c>
      <c r="F343" s="795">
        <v>2043</v>
      </c>
      <c r="G343" s="795">
        <v>81</v>
      </c>
      <c r="H343" s="794">
        <f>H13+H23+H33+H43+H53+H63+H73+H83+H93+H103+H113+H123+H133+H143+H153+H163+H173+H183+H193+H203+H213+H223+H233+H243+H253+H263+H273+H283+H293+H303+H313+H323+H333</f>
        <v>11782</v>
      </c>
    </row>
    <row r="344" spans="1:8" ht="12" customHeight="1">
      <c r="A344" s="793"/>
      <c r="B344" s="792" t="s">
        <v>1015</v>
      </c>
      <c r="C344" s="791">
        <v>47159</v>
      </c>
      <c r="D344" s="791">
        <v>26473</v>
      </c>
      <c r="E344" s="791">
        <v>18053</v>
      </c>
      <c r="F344" s="791">
        <v>122845</v>
      </c>
      <c r="G344" s="791">
        <v>132906</v>
      </c>
      <c r="H344" s="790">
        <f>H14+H24+H34+H44+H54+H64+H74+H84+H94+H104+H114+H124+H134+H144+H154+H164+H174+H184+H194+H204+H214+H224+H234+H244+H254+H264+H274+H284+H294+H304+H314+H324+H334</f>
        <v>347436</v>
      </c>
    </row>
    <row r="345" spans="1:8" ht="12" customHeight="1" thickBot="1">
      <c r="A345" s="789"/>
      <c r="B345" s="788" t="s">
        <v>1014</v>
      </c>
      <c r="C345" s="787"/>
      <c r="D345" s="787"/>
      <c r="E345" s="787"/>
      <c r="F345" s="787"/>
      <c r="G345" s="787"/>
      <c r="H345" s="786">
        <f>H344/(G344+A339)</f>
        <v>0.12521005829196435</v>
      </c>
    </row>
    <row r="346" spans="1:8" ht="12" customHeight="1">
      <c r="A346" s="806" t="s">
        <v>598</v>
      </c>
      <c r="B346" s="805" t="s">
        <v>1024</v>
      </c>
      <c r="C346" s="804">
        <v>0</v>
      </c>
      <c r="D346" s="804">
        <v>0</v>
      </c>
      <c r="E346" s="804">
        <v>0</v>
      </c>
      <c r="F346" s="804">
        <v>236</v>
      </c>
      <c r="G346" s="804">
        <v>526</v>
      </c>
      <c r="H346" s="803">
        <f t="shared" ref="H346:H353" si="34">SUM(C346:G346)</f>
        <v>762</v>
      </c>
    </row>
    <row r="347" spans="1:8" ht="12" customHeight="1">
      <c r="A347" s="793"/>
      <c r="B347" s="800" t="s">
        <v>1023</v>
      </c>
      <c r="C347" s="798">
        <v>0</v>
      </c>
      <c r="D347" s="798">
        <v>0</v>
      </c>
      <c r="E347" s="798">
        <v>94</v>
      </c>
      <c r="F347" s="798">
        <v>0</v>
      </c>
      <c r="G347" s="798">
        <v>18</v>
      </c>
      <c r="H347" s="797">
        <f t="shared" si="34"/>
        <v>112</v>
      </c>
    </row>
    <row r="348" spans="1:8" ht="12" customHeight="1">
      <c r="A348" s="808">
        <v>7102</v>
      </c>
      <c r="B348" s="800" t="s">
        <v>1021</v>
      </c>
      <c r="C348" s="798">
        <v>0</v>
      </c>
      <c r="D348" s="798">
        <v>0</v>
      </c>
      <c r="E348" s="798">
        <v>176</v>
      </c>
      <c r="F348" s="798">
        <v>0</v>
      </c>
      <c r="G348" s="798">
        <v>0</v>
      </c>
      <c r="H348" s="797">
        <f t="shared" si="34"/>
        <v>176</v>
      </c>
    </row>
    <row r="349" spans="1:8" ht="12" customHeight="1">
      <c r="A349" s="793"/>
      <c r="B349" s="800" t="s">
        <v>1020</v>
      </c>
      <c r="C349" s="798">
        <v>0</v>
      </c>
      <c r="D349" s="798">
        <v>0</v>
      </c>
      <c r="E349" s="798">
        <v>0</v>
      </c>
      <c r="F349" s="798">
        <v>37</v>
      </c>
      <c r="G349" s="798">
        <v>0</v>
      </c>
      <c r="H349" s="797">
        <f t="shared" si="34"/>
        <v>37</v>
      </c>
    </row>
    <row r="350" spans="1:8" ht="12" customHeight="1">
      <c r="A350" s="793"/>
      <c r="B350" s="800" t="s">
        <v>1019</v>
      </c>
      <c r="C350" s="798">
        <v>0</v>
      </c>
      <c r="D350" s="798">
        <v>0</v>
      </c>
      <c r="E350" s="798">
        <v>0</v>
      </c>
      <c r="F350" s="798">
        <v>0</v>
      </c>
      <c r="G350" s="798">
        <v>0</v>
      </c>
      <c r="H350" s="797">
        <f t="shared" si="34"/>
        <v>0</v>
      </c>
    </row>
    <row r="351" spans="1:8" ht="12" customHeight="1">
      <c r="A351" s="793"/>
      <c r="B351" s="800" t="s">
        <v>1018</v>
      </c>
      <c r="C351" s="798">
        <v>0</v>
      </c>
      <c r="D351" s="798">
        <v>0</v>
      </c>
      <c r="E351" s="798">
        <v>0</v>
      </c>
      <c r="F351" s="798">
        <v>40</v>
      </c>
      <c r="G351" s="798">
        <v>48</v>
      </c>
      <c r="H351" s="797">
        <f t="shared" si="34"/>
        <v>88</v>
      </c>
    </row>
    <row r="352" spans="1:8" ht="12" customHeight="1">
      <c r="A352" s="793"/>
      <c r="B352" s="799" t="s">
        <v>1017</v>
      </c>
      <c r="C352" s="807" t="s">
        <v>1026</v>
      </c>
      <c r="D352" s="798">
        <v>0</v>
      </c>
      <c r="E352" s="807" t="s">
        <v>1026</v>
      </c>
      <c r="F352" s="807">
        <v>0</v>
      </c>
      <c r="G352" s="807" t="s">
        <v>1026</v>
      </c>
      <c r="H352" s="797">
        <f t="shared" si="34"/>
        <v>0</v>
      </c>
    </row>
    <row r="353" spans="1:8" ht="12" customHeight="1">
      <c r="A353" s="793"/>
      <c r="B353" s="796" t="s">
        <v>1016</v>
      </c>
      <c r="C353" s="795">
        <v>0</v>
      </c>
      <c r="D353" s="795">
        <v>0</v>
      </c>
      <c r="E353" s="795">
        <v>49</v>
      </c>
      <c r="F353" s="795">
        <v>0</v>
      </c>
      <c r="G353" s="795">
        <v>0</v>
      </c>
      <c r="H353" s="794">
        <f t="shared" si="34"/>
        <v>49</v>
      </c>
    </row>
    <row r="354" spans="1:8" ht="12" customHeight="1">
      <c r="A354" s="793"/>
      <c r="B354" s="792" t="s">
        <v>1015</v>
      </c>
      <c r="C354" s="791">
        <v>0</v>
      </c>
      <c r="D354" s="791">
        <v>0</v>
      </c>
      <c r="E354" s="791">
        <v>319</v>
      </c>
      <c r="F354" s="791">
        <v>313</v>
      </c>
      <c r="G354" s="791">
        <v>592</v>
      </c>
      <c r="H354" s="790">
        <f>SUM(H346:H353)</f>
        <v>1224</v>
      </c>
    </row>
    <row r="355" spans="1:8" ht="12" customHeight="1" thickBot="1">
      <c r="A355" s="789"/>
      <c r="B355" s="788" t="s">
        <v>1014</v>
      </c>
      <c r="C355" s="787"/>
      <c r="D355" s="787"/>
      <c r="E355" s="787"/>
      <c r="F355" s="787"/>
      <c r="G355" s="787"/>
      <c r="H355" s="786">
        <f>H354/(G354+A348)</f>
        <v>0.15908500129971406</v>
      </c>
    </row>
    <row r="356" spans="1:8" ht="12" customHeight="1">
      <c r="A356" s="806" t="s">
        <v>595</v>
      </c>
      <c r="B356" s="805" t="s">
        <v>1024</v>
      </c>
      <c r="C356" s="804">
        <v>313</v>
      </c>
      <c r="D356" s="804">
        <v>0</v>
      </c>
      <c r="E356" s="804">
        <v>0</v>
      </c>
      <c r="F356" s="804">
        <v>1</v>
      </c>
      <c r="G356" s="804">
        <v>508</v>
      </c>
      <c r="H356" s="803">
        <f t="shared" ref="H356:H363" si="35">SUM(C356:G356)</f>
        <v>822</v>
      </c>
    </row>
    <row r="357" spans="1:8" ht="12" customHeight="1">
      <c r="A357" s="793"/>
      <c r="B357" s="800" t="s">
        <v>1023</v>
      </c>
      <c r="C357" s="798">
        <v>0</v>
      </c>
      <c r="D357" s="798">
        <v>4</v>
      </c>
      <c r="E357" s="798">
        <v>30</v>
      </c>
      <c r="F357" s="798">
        <v>45</v>
      </c>
      <c r="G357" s="798">
        <v>0</v>
      </c>
      <c r="H357" s="797">
        <f t="shared" si="35"/>
        <v>79</v>
      </c>
    </row>
    <row r="358" spans="1:8" ht="12" customHeight="1">
      <c r="A358" s="808">
        <v>4822</v>
      </c>
      <c r="B358" s="800" t="s">
        <v>1021</v>
      </c>
      <c r="C358" s="798">
        <v>0</v>
      </c>
      <c r="D358" s="798">
        <v>0</v>
      </c>
      <c r="E358" s="798">
        <v>0</v>
      </c>
      <c r="F358" s="798">
        <v>109</v>
      </c>
      <c r="G358" s="798">
        <v>0</v>
      </c>
      <c r="H358" s="797">
        <f t="shared" si="35"/>
        <v>109</v>
      </c>
    </row>
    <row r="359" spans="1:8" ht="12" customHeight="1">
      <c r="A359" s="793"/>
      <c r="B359" s="800" t="s">
        <v>1020</v>
      </c>
      <c r="C359" s="798">
        <v>0</v>
      </c>
      <c r="D359" s="798">
        <v>0</v>
      </c>
      <c r="E359" s="798">
        <v>0</v>
      </c>
      <c r="F359" s="798">
        <v>38</v>
      </c>
      <c r="G359" s="798">
        <v>0</v>
      </c>
      <c r="H359" s="797">
        <f t="shared" si="35"/>
        <v>38</v>
      </c>
    </row>
    <row r="360" spans="1:8" ht="12" customHeight="1">
      <c r="A360" s="793"/>
      <c r="B360" s="800" t="s">
        <v>1019</v>
      </c>
      <c r="C360" s="798">
        <v>0</v>
      </c>
      <c r="D360" s="798">
        <v>0</v>
      </c>
      <c r="E360" s="798">
        <v>0</v>
      </c>
      <c r="F360" s="798">
        <v>190</v>
      </c>
      <c r="G360" s="798">
        <v>0</v>
      </c>
      <c r="H360" s="797">
        <f t="shared" si="35"/>
        <v>190</v>
      </c>
    </row>
    <row r="361" spans="1:8" ht="12" customHeight="1">
      <c r="A361" s="793"/>
      <c r="B361" s="800" t="s">
        <v>1018</v>
      </c>
      <c r="C361" s="798">
        <v>35</v>
      </c>
      <c r="D361" s="798">
        <v>0</v>
      </c>
      <c r="E361" s="798">
        <v>0</v>
      </c>
      <c r="F361" s="798">
        <v>0</v>
      </c>
      <c r="G361" s="798">
        <v>42</v>
      </c>
      <c r="H361" s="797">
        <f t="shared" si="35"/>
        <v>77</v>
      </c>
    </row>
    <row r="362" spans="1:8" ht="12" customHeight="1">
      <c r="A362" s="793"/>
      <c r="B362" s="799" t="s">
        <v>1017</v>
      </c>
      <c r="C362" s="807" t="s">
        <v>1026</v>
      </c>
      <c r="D362" s="798">
        <v>0</v>
      </c>
      <c r="E362" s="807" t="s">
        <v>1026</v>
      </c>
      <c r="F362" s="807">
        <v>0</v>
      </c>
      <c r="G362" s="807" t="s">
        <v>1026</v>
      </c>
      <c r="H362" s="797">
        <f t="shared" si="35"/>
        <v>0</v>
      </c>
    </row>
    <row r="363" spans="1:8" ht="12" customHeight="1">
      <c r="A363" s="793"/>
      <c r="B363" s="796" t="s">
        <v>1016</v>
      </c>
      <c r="C363" s="795">
        <v>87</v>
      </c>
      <c r="D363" s="795">
        <v>59</v>
      </c>
      <c r="E363" s="795">
        <v>0</v>
      </c>
      <c r="F363" s="795">
        <v>5</v>
      </c>
      <c r="G363" s="795">
        <v>0</v>
      </c>
      <c r="H363" s="794">
        <f t="shared" si="35"/>
        <v>151</v>
      </c>
    </row>
    <row r="364" spans="1:8" ht="12" customHeight="1">
      <c r="A364" s="793"/>
      <c r="B364" s="792" t="s">
        <v>1015</v>
      </c>
      <c r="C364" s="791">
        <v>435</v>
      </c>
      <c r="D364" s="791">
        <v>63</v>
      </c>
      <c r="E364" s="791">
        <v>30</v>
      </c>
      <c r="F364" s="791">
        <v>388</v>
      </c>
      <c r="G364" s="791">
        <v>550</v>
      </c>
      <c r="H364" s="790">
        <f>SUM(H356:H363)</f>
        <v>1466</v>
      </c>
    </row>
    <row r="365" spans="1:8" ht="12" customHeight="1" thickBot="1">
      <c r="A365" s="789"/>
      <c r="B365" s="788" t="s">
        <v>1014</v>
      </c>
      <c r="C365" s="787"/>
      <c r="D365" s="787"/>
      <c r="E365" s="787"/>
      <c r="F365" s="787"/>
      <c r="G365" s="787"/>
      <c r="H365" s="786">
        <f>H364/(G364+A358)</f>
        <v>0.27289650037230084</v>
      </c>
    </row>
    <row r="366" spans="1:8" ht="12" customHeight="1">
      <c r="A366" s="806" t="s">
        <v>590</v>
      </c>
      <c r="B366" s="805" t="s">
        <v>1024</v>
      </c>
      <c r="C366" s="804">
        <v>119</v>
      </c>
      <c r="D366" s="804">
        <v>0</v>
      </c>
      <c r="E366" s="804">
        <v>0</v>
      </c>
      <c r="F366" s="804">
        <v>0</v>
      </c>
      <c r="G366" s="804">
        <v>130</v>
      </c>
      <c r="H366" s="803">
        <f t="shared" ref="H366:H373" si="36">SUM(C366:G366)</f>
        <v>249</v>
      </c>
    </row>
    <row r="367" spans="1:8" ht="12" customHeight="1">
      <c r="A367" s="793"/>
      <c r="B367" s="800" t="s">
        <v>1023</v>
      </c>
      <c r="C367" s="798">
        <v>0</v>
      </c>
      <c r="D367" s="798">
        <v>4</v>
      </c>
      <c r="E367" s="798">
        <v>17</v>
      </c>
      <c r="F367" s="798">
        <v>25</v>
      </c>
      <c r="G367" s="798">
        <v>0</v>
      </c>
      <c r="H367" s="797">
        <f t="shared" si="36"/>
        <v>46</v>
      </c>
    </row>
    <row r="368" spans="1:8" ht="12" customHeight="1">
      <c r="A368" s="808">
        <v>3015</v>
      </c>
      <c r="B368" s="800" t="s">
        <v>1021</v>
      </c>
      <c r="C368" s="798">
        <v>61</v>
      </c>
      <c r="D368" s="798">
        <v>0</v>
      </c>
      <c r="E368" s="798">
        <v>0</v>
      </c>
      <c r="F368" s="798">
        <v>0</v>
      </c>
      <c r="G368" s="798">
        <v>0</v>
      </c>
      <c r="H368" s="797">
        <f t="shared" si="36"/>
        <v>61</v>
      </c>
    </row>
    <row r="369" spans="1:8" ht="12" customHeight="1">
      <c r="A369" s="793"/>
      <c r="B369" s="800" t="s">
        <v>1020</v>
      </c>
      <c r="C369" s="798">
        <v>0</v>
      </c>
      <c r="D369" s="798">
        <v>0</v>
      </c>
      <c r="E369" s="798">
        <v>0</v>
      </c>
      <c r="F369" s="798">
        <v>19</v>
      </c>
      <c r="G369" s="798">
        <v>0</v>
      </c>
      <c r="H369" s="797">
        <f t="shared" si="36"/>
        <v>19</v>
      </c>
    </row>
    <row r="370" spans="1:8" ht="12" customHeight="1">
      <c r="A370" s="793"/>
      <c r="B370" s="800" t="s">
        <v>1019</v>
      </c>
      <c r="C370" s="798">
        <v>0</v>
      </c>
      <c r="D370" s="798">
        <v>0</v>
      </c>
      <c r="E370" s="798">
        <v>0</v>
      </c>
      <c r="F370" s="798">
        <v>70</v>
      </c>
      <c r="G370" s="798">
        <v>0</v>
      </c>
      <c r="H370" s="797">
        <f t="shared" si="36"/>
        <v>70</v>
      </c>
    </row>
    <row r="371" spans="1:8" ht="12" customHeight="1">
      <c r="A371" s="793"/>
      <c r="B371" s="800" t="s">
        <v>1018</v>
      </c>
      <c r="C371" s="798">
        <v>13</v>
      </c>
      <c r="D371" s="798">
        <v>0</v>
      </c>
      <c r="E371" s="798">
        <v>0</v>
      </c>
      <c r="F371" s="798">
        <v>0</v>
      </c>
      <c r="G371" s="798">
        <v>10</v>
      </c>
      <c r="H371" s="797">
        <f t="shared" si="36"/>
        <v>23</v>
      </c>
    </row>
    <row r="372" spans="1:8" ht="12" customHeight="1">
      <c r="A372" s="793"/>
      <c r="B372" s="799" t="s">
        <v>1017</v>
      </c>
      <c r="C372" s="807" t="s">
        <v>1026</v>
      </c>
      <c r="D372" s="798">
        <v>0</v>
      </c>
      <c r="E372" s="807" t="s">
        <v>1026</v>
      </c>
      <c r="F372" s="807">
        <v>0</v>
      </c>
      <c r="G372" s="807" t="s">
        <v>1026</v>
      </c>
      <c r="H372" s="797">
        <f t="shared" si="36"/>
        <v>0</v>
      </c>
    </row>
    <row r="373" spans="1:8" ht="12" customHeight="1">
      <c r="A373" s="793"/>
      <c r="B373" s="796" t="s">
        <v>1016</v>
      </c>
      <c r="C373" s="795">
        <v>3</v>
      </c>
      <c r="D373" s="795">
        <v>0</v>
      </c>
      <c r="E373" s="795">
        <v>0</v>
      </c>
      <c r="F373" s="795">
        <v>0</v>
      </c>
      <c r="G373" s="795">
        <v>0</v>
      </c>
      <c r="H373" s="794">
        <f t="shared" si="36"/>
        <v>3</v>
      </c>
    </row>
    <row r="374" spans="1:8" ht="12" customHeight="1">
      <c r="A374" s="793"/>
      <c r="B374" s="792" t="s">
        <v>1015</v>
      </c>
      <c r="C374" s="791">
        <v>196</v>
      </c>
      <c r="D374" s="791">
        <v>4</v>
      </c>
      <c r="E374" s="791">
        <v>17</v>
      </c>
      <c r="F374" s="791">
        <v>114</v>
      </c>
      <c r="G374" s="791">
        <v>140</v>
      </c>
      <c r="H374" s="790">
        <f>SUM(H366:H373)</f>
        <v>471</v>
      </c>
    </row>
    <row r="375" spans="1:8" ht="12" customHeight="1" thickBot="1">
      <c r="A375" s="789"/>
      <c r="B375" s="788" t="s">
        <v>1014</v>
      </c>
      <c r="C375" s="787"/>
      <c r="D375" s="787"/>
      <c r="E375" s="787"/>
      <c r="F375" s="787"/>
      <c r="G375" s="787"/>
      <c r="H375" s="786">
        <f>H374/(G374+A368)</f>
        <v>0.14928684627575278</v>
      </c>
    </row>
    <row r="376" spans="1:8" ht="12" customHeight="1">
      <c r="A376" s="806" t="s">
        <v>582</v>
      </c>
      <c r="B376" s="805" t="s">
        <v>1024</v>
      </c>
      <c r="C376" s="804">
        <v>0</v>
      </c>
      <c r="D376" s="804">
        <v>0</v>
      </c>
      <c r="E376" s="804">
        <v>0</v>
      </c>
      <c r="F376" s="804">
        <v>0</v>
      </c>
      <c r="G376" s="804">
        <v>373</v>
      </c>
      <c r="H376" s="803">
        <f t="shared" ref="H376:H383" si="37">SUM(C376:G376)</f>
        <v>373</v>
      </c>
    </row>
    <row r="377" spans="1:8" ht="12" customHeight="1">
      <c r="A377" s="793"/>
      <c r="B377" s="800" t="s">
        <v>1023</v>
      </c>
      <c r="C377" s="798">
        <v>0</v>
      </c>
      <c r="D377" s="798">
        <v>0</v>
      </c>
      <c r="E377" s="798">
        <v>118</v>
      </c>
      <c r="F377" s="798">
        <v>0</v>
      </c>
      <c r="G377" s="798">
        <v>0</v>
      </c>
      <c r="H377" s="797">
        <f t="shared" si="37"/>
        <v>118</v>
      </c>
    </row>
    <row r="378" spans="1:8" ht="12" customHeight="1">
      <c r="A378" s="808">
        <v>4501</v>
      </c>
      <c r="B378" s="800" t="s">
        <v>1021</v>
      </c>
      <c r="C378" s="798">
        <v>0</v>
      </c>
      <c r="D378" s="798">
        <v>0</v>
      </c>
      <c r="E378" s="798">
        <v>0</v>
      </c>
      <c r="F378" s="798">
        <v>117</v>
      </c>
      <c r="G378" s="798">
        <v>0</v>
      </c>
      <c r="H378" s="797">
        <f t="shared" si="37"/>
        <v>117</v>
      </c>
    </row>
    <row r="379" spans="1:8" ht="12" customHeight="1">
      <c r="A379" s="793"/>
      <c r="B379" s="800" t="s">
        <v>1020</v>
      </c>
      <c r="C379" s="798">
        <v>0</v>
      </c>
      <c r="D379" s="798">
        <v>0</v>
      </c>
      <c r="E379" s="798">
        <v>0</v>
      </c>
      <c r="F379" s="798">
        <v>22</v>
      </c>
      <c r="G379" s="798">
        <v>0</v>
      </c>
      <c r="H379" s="797">
        <f t="shared" si="37"/>
        <v>22</v>
      </c>
    </row>
    <row r="380" spans="1:8" ht="12" customHeight="1">
      <c r="A380" s="793"/>
      <c r="B380" s="800" t="s">
        <v>1019</v>
      </c>
      <c r="C380" s="798">
        <v>0</v>
      </c>
      <c r="D380" s="798">
        <v>0</v>
      </c>
      <c r="E380" s="798">
        <v>0</v>
      </c>
      <c r="F380" s="798">
        <v>175</v>
      </c>
      <c r="G380" s="798">
        <v>0</v>
      </c>
      <c r="H380" s="797">
        <f t="shared" si="37"/>
        <v>175</v>
      </c>
    </row>
    <row r="381" spans="1:8" ht="12" customHeight="1">
      <c r="A381" s="793"/>
      <c r="B381" s="800" t="s">
        <v>1018</v>
      </c>
      <c r="C381" s="798">
        <v>0</v>
      </c>
      <c r="D381" s="798">
        <v>0</v>
      </c>
      <c r="E381" s="798">
        <v>0</v>
      </c>
      <c r="F381" s="798">
        <v>0</v>
      </c>
      <c r="G381" s="798">
        <v>40</v>
      </c>
      <c r="H381" s="797">
        <f t="shared" si="37"/>
        <v>40</v>
      </c>
    </row>
    <row r="382" spans="1:8" ht="12" customHeight="1">
      <c r="A382" s="793"/>
      <c r="B382" s="799" t="s">
        <v>1017</v>
      </c>
      <c r="C382" s="807" t="s">
        <v>1026</v>
      </c>
      <c r="D382" s="798">
        <v>0</v>
      </c>
      <c r="E382" s="807" t="s">
        <v>1026</v>
      </c>
      <c r="F382" s="807">
        <v>0</v>
      </c>
      <c r="G382" s="807" t="s">
        <v>1026</v>
      </c>
      <c r="H382" s="797">
        <f t="shared" si="37"/>
        <v>0</v>
      </c>
    </row>
    <row r="383" spans="1:8" ht="12" customHeight="1">
      <c r="A383" s="793"/>
      <c r="B383" s="796" t="s">
        <v>1016</v>
      </c>
      <c r="C383" s="795">
        <v>0</v>
      </c>
      <c r="D383" s="795">
        <v>0</v>
      </c>
      <c r="E383" s="795">
        <v>0</v>
      </c>
      <c r="F383" s="795">
        <v>0</v>
      </c>
      <c r="G383" s="795">
        <v>0</v>
      </c>
      <c r="H383" s="794">
        <f t="shared" si="37"/>
        <v>0</v>
      </c>
    </row>
    <row r="384" spans="1:8" ht="12" customHeight="1">
      <c r="A384" s="793"/>
      <c r="B384" s="792" t="s">
        <v>1015</v>
      </c>
      <c r="C384" s="791">
        <v>0</v>
      </c>
      <c r="D384" s="791">
        <v>0</v>
      </c>
      <c r="E384" s="791">
        <v>118</v>
      </c>
      <c r="F384" s="791">
        <v>314</v>
      </c>
      <c r="G384" s="791">
        <v>413</v>
      </c>
      <c r="H384" s="790">
        <f>SUM(H376:H383)</f>
        <v>845</v>
      </c>
    </row>
    <row r="385" spans="1:8" ht="12" customHeight="1" thickBot="1">
      <c r="A385" s="789"/>
      <c r="B385" s="788" t="s">
        <v>1014</v>
      </c>
      <c r="C385" s="787"/>
      <c r="D385" s="787"/>
      <c r="E385" s="787"/>
      <c r="F385" s="787"/>
      <c r="G385" s="787"/>
      <c r="H385" s="786">
        <f>H384/(G384+A378)</f>
        <v>0.17195767195767195</v>
      </c>
    </row>
    <row r="386" spans="1:8" ht="12" customHeight="1">
      <c r="A386" s="806" t="s">
        <v>577</v>
      </c>
      <c r="B386" s="805" t="s">
        <v>1024</v>
      </c>
      <c r="C386" s="804">
        <v>318</v>
      </c>
      <c r="D386" s="804">
        <v>0</v>
      </c>
      <c r="E386" s="804">
        <v>0</v>
      </c>
      <c r="F386" s="804">
        <v>0</v>
      </c>
      <c r="G386" s="804">
        <v>367</v>
      </c>
      <c r="H386" s="803">
        <f t="shared" ref="H386:H393" si="38">SUM(C386:G386)</f>
        <v>685</v>
      </c>
    </row>
    <row r="387" spans="1:8" ht="12" customHeight="1">
      <c r="A387" s="793"/>
      <c r="B387" s="800" t="s">
        <v>1023</v>
      </c>
      <c r="C387" s="798">
        <v>76</v>
      </c>
      <c r="D387" s="798">
        <v>15</v>
      </c>
      <c r="E387" s="798">
        <v>139</v>
      </c>
      <c r="F387" s="798">
        <v>1</v>
      </c>
      <c r="G387" s="798">
        <v>19</v>
      </c>
      <c r="H387" s="797">
        <f t="shared" si="38"/>
        <v>250</v>
      </c>
    </row>
    <row r="388" spans="1:8" ht="12" customHeight="1">
      <c r="A388" s="808">
        <v>11772</v>
      </c>
      <c r="B388" s="800" t="s">
        <v>1021</v>
      </c>
      <c r="C388" s="798">
        <v>0</v>
      </c>
      <c r="D388" s="798">
        <v>0</v>
      </c>
      <c r="E388" s="798">
        <v>0</v>
      </c>
      <c r="F388" s="798">
        <v>180</v>
      </c>
      <c r="G388" s="798">
        <v>0</v>
      </c>
      <c r="H388" s="797">
        <f t="shared" si="38"/>
        <v>180</v>
      </c>
    </row>
    <row r="389" spans="1:8" ht="12" customHeight="1">
      <c r="A389" s="793"/>
      <c r="B389" s="800" t="s">
        <v>1020</v>
      </c>
      <c r="C389" s="798">
        <v>0</v>
      </c>
      <c r="D389" s="798">
        <v>0</v>
      </c>
      <c r="E389" s="798">
        <v>0</v>
      </c>
      <c r="F389" s="798">
        <v>133</v>
      </c>
      <c r="G389" s="798">
        <v>0</v>
      </c>
      <c r="H389" s="797">
        <f t="shared" si="38"/>
        <v>133</v>
      </c>
    </row>
    <row r="390" spans="1:8" ht="12" customHeight="1">
      <c r="A390" s="793"/>
      <c r="B390" s="800" t="s">
        <v>1019</v>
      </c>
      <c r="C390" s="798">
        <v>0</v>
      </c>
      <c r="D390" s="798">
        <v>0</v>
      </c>
      <c r="E390" s="798">
        <v>0</v>
      </c>
      <c r="F390" s="798">
        <v>319</v>
      </c>
      <c r="G390" s="798">
        <v>1</v>
      </c>
      <c r="H390" s="797">
        <f t="shared" si="38"/>
        <v>320</v>
      </c>
    </row>
    <row r="391" spans="1:8" ht="12" customHeight="1">
      <c r="A391" s="793"/>
      <c r="B391" s="800" t="s">
        <v>1018</v>
      </c>
      <c r="C391" s="798">
        <v>92</v>
      </c>
      <c r="D391" s="798">
        <v>0</v>
      </c>
      <c r="E391" s="798">
        <v>0</v>
      </c>
      <c r="F391" s="798">
        <v>0</v>
      </c>
      <c r="G391" s="798">
        <v>28</v>
      </c>
      <c r="H391" s="797">
        <f t="shared" si="38"/>
        <v>120</v>
      </c>
    </row>
    <row r="392" spans="1:8" ht="12" customHeight="1">
      <c r="A392" s="793"/>
      <c r="B392" s="799" t="s">
        <v>1017</v>
      </c>
      <c r="C392" s="807" t="s">
        <v>1026</v>
      </c>
      <c r="D392" s="798">
        <v>0</v>
      </c>
      <c r="E392" s="807" t="s">
        <v>1026</v>
      </c>
      <c r="F392" s="807">
        <v>0</v>
      </c>
      <c r="G392" s="807" t="s">
        <v>1026</v>
      </c>
      <c r="H392" s="797">
        <f t="shared" si="38"/>
        <v>0</v>
      </c>
    </row>
    <row r="393" spans="1:8" ht="12" customHeight="1">
      <c r="A393" s="793"/>
      <c r="B393" s="796" t="s">
        <v>1016</v>
      </c>
      <c r="C393" s="795">
        <v>0</v>
      </c>
      <c r="D393" s="795">
        <v>0</v>
      </c>
      <c r="E393" s="795">
        <v>0</v>
      </c>
      <c r="F393" s="795">
        <v>0</v>
      </c>
      <c r="G393" s="795">
        <v>0</v>
      </c>
      <c r="H393" s="794">
        <f t="shared" si="38"/>
        <v>0</v>
      </c>
    </row>
    <row r="394" spans="1:8" ht="12" customHeight="1">
      <c r="A394" s="793"/>
      <c r="B394" s="792" t="s">
        <v>1015</v>
      </c>
      <c r="C394" s="791">
        <v>486</v>
      </c>
      <c r="D394" s="791">
        <v>15</v>
      </c>
      <c r="E394" s="791">
        <v>139</v>
      </c>
      <c r="F394" s="791">
        <v>633</v>
      </c>
      <c r="G394" s="791">
        <v>415</v>
      </c>
      <c r="H394" s="790">
        <f>SUM(H386:H393)</f>
        <v>1688</v>
      </c>
    </row>
    <row r="395" spans="1:8" ht="12" customHeight="1" thickBot="1">
      <c r="A395" s="789"/>
      <c r="B395" s="788" t="s">
        <v>1014</v>
      </c>
      <c r="C395" s="787"/>
      <c r="D395" s="787"/>
      <c r="E395" s="787"/>
      <c r="F395" s="787"/>
      <c r="G395" s="787"/>
      <c r="H395" s="786">
        <f>H394/(G394+A388)</f>
        <v>0.13850824649216378</v>
      </c>
    </row>
    <row r="396" spans="1:8" ht="12" customHeight="1">
      <c r="A396" s="806" t="s">
        <v>566</v>
      </c>
      <c r="B396" s="805" t="s">
        <v>1024</v>
      </c>
      <c r="C396" s="804">
        <v>24</v>
      </c>
      <c r="D396" s="804">
        <v>0</v>
      </c>
      <c r="E396" s="804">
        <v>0</v>
      </c>
      <c r="F396" s="804">
        <v>0</v>
      </c>
      <c r="G396" s="804">
        <v>33</v>
      </c>
      <c r="H396" s="803">
        <f t="shared" ref="H396:H403" si="39">SUM(C396:G396)</f>
        <v>57</v>
      </c>
    </row>
    <row r="397" spans="1:8" ht="12" customHeight="1">
      <c r="A397" s="793"/>
      <c r="B397" s="800" t="s">
        <v>1023</v>
      </c>
      <c r="C397" s="798">
        <v>0</v>
      </c>
      <c r="D397" s="798">
        <v>0</v>
      </c>
      <c r="E397" s="798">
        <v>35</v>
      </c>
      <c r="F397" s="798">
        <v>7</v>
      </c>
      <c r="G397" s="798">
        <v>1</v>
      </c>
      <c r="H397" s="797">
        <f t="shared" si="39"/>
        <v>43</v>
      </c>
    </row>
    <row r="398" spans="1:8" ht="12" customHeight="1">
      <c r="A398" s="808">
        <v>2672</v>
      </c>
      <c r="B398" s="800" t="s">
        <v>1021</v>
      </c>
      <c r="C398" s="798">
        <v>0</v>
      </c>
      <c r="D398" s="798">
        <v>0</v>
      </c>
      <c r="E398" s="798">
        <v>0</v>
      </c>
      <c r="F398" s="798">
        <v>34</v>
      </c>
      <c r="G398" s="798">
        <v>0</v>
      </c>
      <c r="H398" s="797">
        <f t="shared" si="39"/>
        <v>34</v>
      </c>
    </row>
    <row r="399" spans="1:8" ht="12" customHeight="1">
      <c r="A399" s="793"/>
      <c r="B399" s="800" t="s">
        <v>1020</v>
      </c>
      <c r="C399" s="798">
        <v>0</v>
      </c>
      <c r="D399" s="798">
        <v>0</v>
      </c>
      <c r="E399" s="798">
        <v>0</v>
      </c>
      <c r="F399" s="798">
        <v>19</v>
      </c>
      <c r="G399" s="798">
        <v>0</v>
      </c>
      <c r="H399" s="797">
        <f t="shared" si="39"/>
        <v>19</v>
      </c>
    </row>
    <row r="400" spans="1:8" ht="12" customHeight="1">
      <c r="A400" s="793"/>
      <c r="B400" s="800" t="s">
        <v>1019</v>
      </c>
      <c r="C400" s="798">
        <v>0</v>
      </c>
      <c r="D400" s="798">
        <v>0</v>
      </c>
      <c r="E400" s="798">
        <v>0</v>
      </c>
      <c r="F400" s="798">
        <v>43</v>
      </c>
      <c r="G400" s="798">
        <v>0</v>
      </c>
      <c r="H400" s="797">
        <f t="shared" si="39"/>
        <v>43</v>
      </c>
    </row>
    <row r="401" spans="1:8" ht="12" customHeight="1">
      <c r="A401" s="793"/>
      <c r="B401" s="800" t="s">
        <v>1018</v>
      </c>
      <c r="C401" s="798">
        <v>4</v>
      </c>
      <c r="D401" s="798">
        <v>0</v>
      </c>
      <c r="E401" s="798">
        <v>0</v>
      </c>
      <c r="F401" s="798">
        <v>0</v>
      </c>
      <c r="G401" s="798">
        <v>0</v>
      </c>
      <c r="H401" s="797">
        <f t="shared" si="39"/>
        <v>4</v>
      </c>
    </row>
    <row r="402" spans="1:8" ht="12" customHeight="1">
      <c r="A402" s="793"/>
      <c r="B402" s="799" t="s">
        <v>1017</v>
      </c>
      <c r="C402" s="807" t="s">
        <v>1026</v>
      </c>
      <c r="D402" s="798">
        <v>0</v>
      </c>
      <c r="E402" s="807" t="s">
        <v>1026</v>
      </c>
      <c r="F402" s="807">
        <v>0</v>
      </c>
      <c r="G402" s="807" t="s">
        <v>1026</v>
      </c>
      <c r="H402" s="797">
        <f t="shared" si="39"/>
        <v>0</v>
      </c>
    </row>
    <row r="403" spans="1:8" ht="12" customHeight="1">
      <c r="A403" s="793"/>
      <c r="B403" s="796" t="s">
        <v>1016</v>
      </c>
      <c r="C403" s="795">
        <v>0</v>
      </c>
      <c r="D403" s="795">
        <v>0</v>
      </c>
      <c r="E403" s="795">
        <v>3</v>
      </c>
      <c r="F403" s="795">
        <v>26</v>
      </c>
      <c r="G403" s="795">
        <v>0</v>
      </c>
      <c r="H403" s="794">
        <f t="shared" si="39"/>
        <v>29</v>
      </c>
    </row>
    <row r="404" spans="1:8" ht="12" customHeight="1">
      <c r="A404" s="793"/>
      <c r="B404" s="792" t="s">
        <v>1015</v>
      </c>
      <c r="C404" s="791">
        <v>28</v>
      </c>
      <c r="D404" s="791">
        <v>0</v>
      </c>
      <c r="E404" s="791">
        <v>38</v>
      </c>
      <c r="F404" s="791">
        <v>129</v>
      </c>
      <c r="G404" s="791">
        <v>34</v>
      </c>
      <c r="H404" s="790">
        <f>SUM(H396:H403)</f>
        <v>229</v>
      </c>
    </row>
    <row r="405" spans="1:8" ht="12" customHeight="1" thickBot="1">
      <c r="A405" s="789"/>
      <c r="B405" s="788" t="s">
        <v>1014</v>
      </c>
      <c r="C405" s="787"/>
      <c r="D405" s="787"/>
      <c r="E405" s="787"/>
      <c r="F405" s="787"/>
      <c r="G405" s="787"/>
      <c r="H405" s="786">
        <f>H404/(G404+A398)</f>
        <v>8.4626755358462674E-2</v>
      </c>
    </row>
    <row r="406" spans="1:8" ht="12" customHeight="1">
      <c r="A406" s="806" t="s">
        <v>559</v>
      </c>
      <c r="B406" s="805" t="s">
        <v>1024</v>
      </c>
      <c r="C406" s="804">
        <v>0</v>
      </c>
      <c r="D406" s="804">
        <v>0</v>
      </c>
      <c r="E406" s="804">
        <v>0</v>
      </c>
      <c r="F406" s="804">
        <v>0</v>
      </c>
      <c r="G406" s="804">
        <v>17</v>
      </c>
      <c r="H406" s="803">
        <f t="shared" ref="H406:H413" si="40">SUM(C406:G406)</f>
        <v>17</v>
      </c>
    </row>
    <row r="407" spans="1:8" ht="12" customHeight="1">
      <c r="A407" s="793"/>
      <c r="B407" s="800" t="s">
        <v>1023</v>
      </c>
      <c r="C407" s="798">
        <v>51</v>
      </c>
      <c r="D407" s="798">
        <v>0</v>
      </c>
      <c r="E407" s="798">
        <v>0</v>
      </c>
      <c r="F407" s="798">
        <v>0</v>
      </c>
      <c r="G407" s="798">
        <v>5</v>
      </c>
      <c r="H407" s="797">
        <f t="shared" si="40"/>
        <v>56</v>
      </c>
    </row>
    <row r="408" spans="1:8" ht="12" customHeight="1">
      <c r="A408" s="808">
        <v>5228</v>
      </c>
      <c r="B408" s="800" t="s">
        <v>1021</v>
      </c>
      <c r="C408" s="798">
        <v>100</v>
      </c>
      <c r="D408" s="798">
        <v>0</v>
      </c>
      <c r="E408" s="798">
        <v>0</v>
      </c>
      <c r="F408" s="798">
        <v>0</v>
      </c>
      <c r="G408" s="798">
        <v>0</v>
      </c>
      <c r="H408" s="797">
        <f t="shared" si="40"/>
        <v>100</v>
      </c>
    </row>
    <row r="409" spans="1:8" ht="12" customHeight="1">
      <c r="A409" s="793"/>
      <c r="B409" s="800" t="s">
        <v>1020</v>
      </c>
      <c r="C409" s="798">
        <v>43</v>
      </c>
      <c r="D409" s="798">
        <v>0</v>
      </c>
      <c r="E409" s="798">
        <v>0</v>
      </c>
      <c r="F409" s="798">
        <v>0</v>
      </c>
      <c r="G409" s="798">
        <v>1</v>
      </c>
      <c r="H409" s="797">
        <f t="shared" si="40"/>
        <v>44</v>
      </c>
    </row>
    <row r="410" spans="1:8" ht="12" customHeight="1">
      <c r="A410" s="793"/>
      <c r="B410" s="800" t="s">
        <v>1019</v>
      </c>
      <c r="C410" s="798">
        <v>87</v>
      </c>
      <c r="D410" s="798">
        <v>0</v>
      </c>
      <c r="E410" s="798">
        <v>0</v>
      </c>
      <c r="F410" s="798">
        <v>0</v>
      </c>
      <c r="G410" s="798">
        <v>0</v>
      </c>
      <c r="H410" s="797">
        <f t="shared" si="40"/>
        <v>87</v>
      </c>
    </row>
    <row r="411" spans="1:8" ht="12" customHeight="1">
      <c r="A411" s="793"/>
      <c r="B411" s="800" t="s">
        <v>1018</v>
      </c>
      <c r="C411" s="798">
        <v>0</v>
      </c>
      <c r="D411" s="798">
        <v>0</v>
      </c>
      <c r="E411" s="798">
        <v>0</v>
      </c>
      <c r="F411" s="798">
        <v>0</v>
      </c>
      <c r="G411" s="798">
        <v>1</v>
      </c>
      <c r="H411" s="797">
        <f t="shared" si="40"/>
        <v>1</v>
      </c>
    </row>
    <row r="412" spans="1:8" ht="12" customHeight="1">
      <c r="A412" s="793"/>
      <c r="B412" s="799" t="s">
        <v>1017</v>
      </c>
      <c r="C412" s="807" t="s">
        <v>1026</v>
      </c>
      <c r="D412" s="798">
        <v>0</v>
      </c>
      <c r="E412" s="807" t="s">
        <v>1026</v>
      </c>
      <c r="F412" s="807">
        <v>0</v>
      </c>
      <c r="G412" s="807" t="s">
        <v>1026</v>
      </c>
      <c r="H412" s="797">
        <f t="shared" si="40"/>
        <v>0</v>
      </c>
    </row>
    <row r="413" spans="1:8" ht="12" customHeight="1">
      <c r="A413" s="793"/>
      <c r="B413" s="796" t="s">
        <v>1016</v>
      </c>
      <c r="C413" s="795">
        <v>0</v>
      </c>
      <c r="D413" s="795">
        <v>0</v>
      </c>
      <c r="E413" s="795">
        <v>0</v>
      </c>
      <c r="F413" s="795">
        <v>0</v>
      </c>
      <c r="G413" s="795">
        <v>0</v>
      </c>
      <c r="H413" s="794">
        <f t="shared" si="40"/>
        <v>0</v>
      </c>
    </row>
    <row r="414" spans="1:8" ht="12" customHeight="1">
      <c r="A414" s="793"/>
      <c r="B414" s="792" t="s">
        <v>1015</v>
      </c>
      <c r="C414" s="791">
        <v>281</v>
      </c>
      <c r="D414" s="791">
        <v>0</v>
      </c>
      <c r="E414" s="791">
        <v>0</v>
      </c>
      <c r="F414" s="791">
        <v>0</v>
      </c>
      <c r="G414" s="791">
        <v>24</v>
      </c>
      <c r="H414" s="790">
        <f>SUM(H406:H413)</f>
        <v>305</v>
      </c>
    </row>
    <row r="415" spans="1:8" ht="12" customHeight="1" thickBot="1">
      <c r="A415" s="789"/>
      <c r="B415" s="788" t="s">
        <v>1014</v>
      </c>
      <c r="C415" s="787"/>
      <c r="D415" s="787"/>
      <c r="E415" s="787"/>
      <c r="F415" s="787"/>
      <c r="G415" s="787"/>
      <c r="H415" s="786">
        <f>H414/(G414+A408)</f>
        <v>5.8073115003808073E-2</v>
      </c>
    </row>
    <row r="416" spans="1:8" ht="12" customHeight="1">
      <c r="A416" s="806" t="s">
        <v>552</v>
      </c>
      <c r="B416" s="805" t="s">
        <v>1024</v>
      </c>
      <c r="C416" s="804">
        <v>0</v>
      </c>
      <c r="D416" s="804">
        <v>0</v>
      </c>
      <c r="E416" s="804">
        <v>0</v>
      </c>
      <c r="F416" s="804">
        <v>0</v>
      </c>
      <c r="G416" s="804">
        <v>124</v>
      </c>
      <c r="H416" s="803">
        <f t="shared" ref="H416:H423" si="41">SUM(C416:G416)</f>
        <v>124</v>
      </c>
    </row>
    <row r="417" spans="1:8" ht="12" customHeight="1">
      <c r="A417" s="793"/>
      <c r="B417" s="800" t="s">
        <v>1023</v>
      </c>
      <c r="C417" s="798">
        <v>0</v>
      </c>
      <c r="D417" s="798">
        <v>20</v>
      </c>
      <c r="E417" s="798">
        <v>22</v>
      </c>
      <c r="F417" s="798">
        <v>48</v>
      </c>
      <c r="G417" s="798">
        <v>0</v>
      </c>
      <c r="H417" s="797">
        <f t="shared" si="41"/>
        <v>90</v>
      </c>
    </row>
    <row r="418" spans="1:8" ht="12" customHeight="1">
      <c r="A418" s="808">
        <v>3279</v>
      </c>
      <c r="B418" s="800" t="s">
        <v>1021</v>
      </c>
      <c r="C418" s="798">
        <v>0</v>
      </c>
      <c r="D418" s="798">
        <v>0</v>
      </c>
      <c r="E418" s="798">
        <v>0</v>
      </c>
      <c r="F418" s="798">
        <v>57</v>
      </c>
      <c r="G418" s="798">
        <v>0</v>
      </c>
      <c r="H418" s="797">
        <f t="shared" si="41"/>
        <v>57</v>
      </c>
    </row>
    <row r="419" spans="1:8" ht="12" customHeight="1">
      <c r="A419" s="793"/>
      <c r="B419" s="800" t="s">
        <v>1020</v>
      </c>
      <c r="C419" s="798">
        <v>0</v>
      </c>
      <c r="D419" s="798">
        <v>0</v>
      </c>
      <c r="E419" s="798">
        <v>0</v>
      </c>
      <c r="F419" s="798">
        <v>30</v>
      </c>
      <c r="G419" s="798">
        <v>0</v>
      </c>
      <c r="H419" s="797">
        <f t="shared" si="41"/>
        <v>30</v>
      </c>
    </row>
    <row r="420" spans="1:8" ht="12" customHeight="1">
      <c r="A420" s="793"/>
      <c r="B420" s="800" t="s">
        <v>1019</v>
      </c>
      <c r="C420" s="798">
        <v>0</v>
      </c>
      <c r="D420" s="798">
        <v>0</v>
      </c>
      <c r="E420" s="798">
        <v>0</v>
      </c>
      <c r="F420" s="798">
        <v>85</v>
      </c>
      <c r="G420" s="798">
        <v>0</v>
      </c>
      <c r="H420" s="797">
        <f t="shared" si="41"/>
        <v>85</v>
      </c>
    </row>
    <row r="421" spans="1:8" ht="12" customHeight="1">
      <c r="A421" s="793"/>
      <c r="B421" s="800" t="s">
        <v>1018</v>
      </c>
      <c r="C421" s="798">
        <v>0</v>
      </c>
      <c r="D421" s="798">
        <v>0</v>
      </c>
      <c r="E421" s="798">
        <v>0</v>
      </c>
      <c r="F421" s="798">
        <v>0</v>
      </c>
      <c r="G421" s="798">
        <v>14</v>
      </c>
      <c r="H421" s="797">
        <f t="shared" si="41"/>
        <v>14</v>
      </c>
    </row>
    <row r="422" spans="1:8" ht="12" customHeight="1">
      <c r="A422" s="793"/>
      <c r="B422" s="799" t="s">
        <v>1017</v>
      </c>
      <c r="C422" s="807" t="s">
        <v>1026</v>
      </c>
      <c r="D422" s="798">
        <v>0</v>
      </c>
      <c r="E422" s="807" t="s">
        <v>1026</v>
      </c>
      <c r="F422" s="807">
        <v>0</v>
      </c>
      <c r="G422" s="807" t="s">
        <v>1026</v>
      </c>
      <c r="H422" s="797">
        <f t="shared" si="41"/>
        <v>0</v>
      </c>
    </row>
    <row r="423" spans="1:8" ht="12" customHeight="1">
      <c r="A423" s="793"/>
      <c r="B423" s="796" t="s">
        <v>1016</v>
      </c>
      <c r="C423" s="795">
        <v>0</v>
      </c>
      <c r="D423" s="795">
        <v>7</v>
      </c>
      <c r="E423" s="795">
        <v>0</v>
      </c>
      <c r="F423" s="795">
        <v>0</v>
      </c>
      <c r="G423" s="795">
        <v>0</v>
      </c>
      <c r="H423" s="794">
        <f t="shared" si="41"/>
        <v>7</v>
      </c>
    </row>
    <row r="424" spans="1:8" ht="12" customHeight="1">
      <c r="A424" s="793"/>
      <c r="B424" s="792" t="s">
        <v>1015</v>
      </c>
      <c r="C424" s="791">
        <v>0</v>
      </c>
      <c r="D424" s="791">
        <v>27</v>
      </c>
      <c r="E424" s="791">
        <v>22</v>
      </c>
      <c r="F424" s="791">
        <v>220</v>
      </c>
      <c r="G424" s="791">
        <v>138</v>
      </c>
      <c r="H424" s="790">
        <f>SUM(H416:H423)</f>
        <v>407</v>
      </c>
    </row>
    <row r="425" spans="1:8" ht="12" customHeight="1" thickBot="1">
      <c r="A425" s="789"/>
      <c r="B425" s="788" t="s">
        <v>1014</v>
      </c>
      <c r="C425" s="787"/>
      <c r="D425" s="787"/>
      <c r="E425" s="787"/>
      <c r="F425" s="787"/>
      <c r="G425" s="787"/>
      <c r="H425" s="786">
        <f>H424/(G424+A418)</f>
        <v>0.11911033069944396</v>
      </c>
    </row>
    <row r="426" spans="1:8" ht="12" customHeight="1">
      <c r="A426" s="806" t="s">
        <v>551</v>
      </c>
      <c r="B426" s="805" t="s">
        <v>1024</v>
      </c>
      <c r="C426" s="804">
        <v>0</v>
      </c>
      <c r="D426" s="804">
        <v>0</v>
      </c>
      <c r="E426" s="804">
        <v>0</v>
      </c>
      <c r="F426" s="804">
        <v>0</v>
      </c>
      <c r="G426" s="804">
        <v>282</v>
      </c>
      <c r="H426" s="803">
        <f t="shared" ref="H426:H433" si="42">SUM(C426:G426)</f>
        <v>282</v>
      </c>
    </row>
    <row r="427" spans="1:8" ht="12" customHeight="1">
      <c r="A427" s="793"/>
      <c r="B427" s="800" t="s">
        <v>1023</v>
      </c>
      <c r="C427" s="798">
        <v>0</v>
      </c>
      <c r="D427" s="798">
        <v>29</v>
      </c>
      <c r="E427" s="798">
        <v>23</v>
      </c>
      <c r="F427" s="798">
        <v>23</v>
      </c>
      <c r="G427" s="798">
        <v>0</v>
      </c>
      <c r="H427" s="797">
        <f t="shared" si="42"/>
        <v>75</v>
      </c>
    </row>
    <row r="428" spans="1:8" ht="12" customHeight="1">
      <c r="A428" s="808">
        <v>4739</v>
      </c>
      <c r="B428" s="800" t="s">
        <v>1021</v>
      </c>
      <c r="C428" s="798">
        <v>0</v>
      </c>
      <c r="D428" s="798">
        <v>0</v>
      </c>
      <c r="E428" s="798">
        <v>0</v>
      </c>
      <c r="F428" s="798">
        <v>62</v>
      </c>
      <c r="G428" s="798">
        <v>0</v>
      </c>
      <c r="H428" s="797">
        <f t="shared" si="42"/>
        <v>62</v>
      </c>
    </row>
    <row r="429" spans="1:8" ht="12" customHeight="1">
      <c r="A429" s="793"/>
      <c r="B429" s="800" t="s">
        <v>1020</v>
      </c>
      <c r="C429" s="798">
        <v>0</v>
      </c>
      <c r="D429" s="798">
        <v>0</v>
      </c>
      <c r="E429" s="798">
        <v>0</v>
      </c>
      <c r="F429" s="798">
        <v>41</v>
      </c>
      <c r="G429" s="798">
        <v>0</v>
      </c>
      <c r="H429" s="797">
        <f t="shared" si="42"/>
        <v>41</v>
      </c>
    </row>
    <row r="430" spans="1:8" ht="12" customHeight="1">
      <c r="A430" s="793"/>
      <c r="B430" s="800" t="s">
        <v>1019</v>
      </c>
      <c r="C430" s="798">
        <v>0</v>
      </c>
      <c r="D430" s="798">
        <v>0</v>
      </c>
      <c r="E430" s="798">
        <v>0</v>
      </c>
      <c r="F430" s="798">
        <v>79</v>
      </c>
      <c r="G430" s="798">
        <v>0</v>
      </c>
      <c r="H430" s="797">
        <f t="shared" si="42"/>
        <v>79</v>
      </c>
    </row>
    <row r="431" spans="1:8" ht="12" customHeight="1">
      <c r="A431" s="793"/>
      <c r="B431" s="800" t="s">
        <v>1018</v>
      </c>
      <c r="C431" s="798">
        <v>0</v>
      </c>
      <c r="D431" s="798">
        <v>0</v>
      </c>
      <c r="E431" s="798">
        <v>0</v>
      </c>
      <c r="F431" s="798">
        <v>0</v>
      </c>
      <c r="G431" s="798">
        <v>39</v>
      </c>
      <c r="H431" s="797">
        <f t="shared" si="42"/>
        <v>39</v>
      </c>
    </row>
    <row r="432" spans="1:8" ht="12" customHeight="1">
      <c r="A432" s="793"/>
      <c r="B432" s="799" t="s">
        <v>1017</v>
      </c>
      <c r="C432" s="807" t="s">
        <v>1026</v>
      </c>
      <c r="D432" s="798">
        <v>0</v>
      </c>
      <c r="E432" s="807" t="s">
        <v>1026</v>
      </c>
      <c r="F432" s="807">
        <v>0</v>
      </c>
      <c r="G432" s="807" t="s">
        <v>1026</v>
      </c>
      <c r="H432" s="797">
        <f t="shared" si="42"/>
        <v>0</v>
      </c>
    </row>
    <row r="433" spans="1:8" ht="12" customHeight="1">
      <c r="A433" s="793"/>
      <c r="B433" s="796" t="s">
        <v>1016</v>
      </c>
      <c r="C433" s="795">
        <v>0</v>
      </c>
      <c r="D433" s="795">
        <v>11</v>
      </c>
      <c r="E433" s="795">
        <v>0</v>
      </c>
      <c r="F433" s="795">
        <v>0</v>
      </c>
      <c r="G433" s="795">
        <v>0</v>
      </c>
      <c r="H433" s="794">
        <f t="shared" si="42"/>
        <v>11</v>
      </c>
    </row>
    <row r="434" spans="1:8" ht="12" customHeight="1">
      <c r="A434" s="793"/>
      <c r="B434" s="792" t="s">
        <v>1015</v>
      </c>
      <c r="C434" s="791">
        <v>0</v>
      </c>
      <c r="D434" s="791">
        <v>40</v>
      </c>
      <c r="E434" s="791">
        <v>23</v>
      </c>
      <c r="F434" s="791">
        <v>205</v>
      </c>
      <c r="G434" s="791">
        <v>321</v>
      </c>
      <c r="H434" s="790">
        <f>SUM(H426:H433)</f>
        <v>589</v>
      </c>
    </row>
    <row r="435" spans="1:8" ht="12" customHeight="1" thickBot="1">
      <c r="A435" s="789"/>
      <c r="B435" s="788" t="s">
        <v>1014</v>
      </c>
      <c r="C435" s="787"/>
      <c r="D435" s="787"/>
      <c r="E435" s="787"/>
      <c r="F435" s="787"/>
      <c r="G435" s="787"/>
      <c r="H435" s="786">
        <f>H434/(G434+A428)</f>
        <v>0.11640316205533596</v>
      </c>
    </row>
    <row r="436" spans="1:8" ht="12" customHeight="1">
      <c r="A436" s="806" t="s">
        <v>549</v>
      </c>
      <c r="B436" s="805" t="s">
        <v>1024</v>
      </c>
      <c r="C436" s="804">
        <v>0</v>
      </c>
      <c r="D436" s="804">
        <v>0</v>
      </c>
      <c r="E436" s="804">
        <v>0</v>
      </c>
      <c r="F436" s="804">
        <v>0</v>
      </c>
      <c r="G436" s="804">
        <v>143</v>
      </c>
      <c r="H436" s="803">
        <f t="shared" ref="H436:H443" si="43">SUM(C436:G436)</f>
        <v>143</v>
      </c>
    </row>
    <row r="437" spans="1:8" ht="12" customHeight="1">
      <c r="A437" s="793"/>
      <c r="B437" s="800" t="s">
        <v>1023</v>
      </c>
      <c r="C437" s="798">
        <v>11</v>
      </c>
      <c r="D437" s="798">
        <v>9</v>
      </c>
      <c r="E437" s="798">
        <v>10</v>
      </c>
      <c r="F437" s="798">
        <v>8</v>
      </c>
      <c r="G437" s="798">
        <v>0</v>
      </c>
      <c r="H437" s="797">
        <f t="shared" si="43"/>
        <v>38</v>
      </c>
    </row>
    <row r="438" spans="1:8" ht="12" customHeight="1">
      <c r="A438" s="808">
        <v>1470</v>
      </c>
      <c r="B438" s="800" t="s">
        <v>1021</v>
      </c>
      <c r="C438" s="798">
        <v>0</v>
      </c>
      <c r="D438" s="798">
        <v>0</v>
      </c>
      <c r="E438" s="798">
        <v>0</v>
      </c>
      <c r="F438" s="798">
        <v>29</v>
      </c>
      <c r="G438" s="798">
        <v>0</v>
      </c>
      <c r="H438" s="797">
        <f t="shared" si="43"/>
        <v>29</v>
      </c>
    </row>
    <row r="439" spans="1:8" ht="12" customHeight="1">
      <c r="A439" s="793"/>
      <c r="B439" s="800" t="s">
        <v>1020</v>
      </c>
      <c r="C439" s="798">
        <v>0</v>
      </c>
      <c r="D439" s="798">
        <v>0</v>
      </c>
      <c r="E439" s="798">
        <v>0</v>
      </c>
      <c r="F439" s="798">
        <v>12</v>
      </c>
      <c r="G439" s="798">
        <v>0</v>
      </c>
      <c r="H439" s="797">
        <f t="shared" si="43"/>
        <v>12</v>
      </c>
    </row>
    <row r="440" spans="1:8" ht="12" customHeight="1">
      <c r="A440" s="793"/>
      <c r="B440" s="800" t="s">
        <v>1019</v>
      </c>
      <c r="C440" s="798">
        <v>0</v>
      </c>
      <c r="D440" s="798">
        <v>0</v>
      </c>
      <c r="E440" s="798">
        <v>0</v>
      </c>
      <c r="F440" s="798">
        <v>28</v>
      </c>
      <c r="G440" s="798">
        <v>0</v>
      </c>
      <c r="H440" s="797">
        <f t="shared" si="43"/>
        <v>28</v>
      </c>
    </row>
    <row r="441" spans="1:8" ht="12" customHeight="1">
      <c r="A441" s="793"/>
      <c r="B441" s="800" t="s">
        <v>1018</v>
      </c>
      <c r="C441" s="798">
        <v>0</v>
      </c>
      <c r="D441" s="798">
        <v>0</v>
      </c>
      <c r="E441" s="798">
        <v>0</v>
      </c>
      <c r="F441" s="798">
        <v>0</v>
      </c>
      <c r="G441" s="798">
        <v>12</v>
      </c>
      <c r="H441" s="797">
        <f t="shared" si="43"/>
        <v>12</v>
      </c>
    </row>
    <row r="442" spans="1:8" ht="12" customHeight="1">
      <c r="A442" s="793"/>
      <c r="B442" s="799" t="s">
        <v>1017</v>
      </c>
      <c r="C442" s="807" t="s">
        <v>1026</v>
      </c>
      <c r="D442" s="798">
        <v>0</v>
      </c>
      <c r="E442" s="807" t="s">
        <v>1026</v>
      </c>
      <c r="F442" s="807">
        <v>0</v>
      </c>
      <c r="G442" s="807" t="s">
        <v>1026</v>
      </c>
      <c r="H442" s="797">
        <f t="shared" si="43"/>
        <v>0</v>
      </c>
    </row>
    <row r="443" spans="1:8" ht="12" customHeight="1">
      <c r="A443" s="793"/>
      <c r="B443" s="796" t="s">
        <v>1016</v>
      </c>
      <c r="C443" s="795">
        <v>0</v>
      </c>
      <c r="D443" s="795">
        <v>12</v>
      </c>
      <c r="E443" s="795">
        <v>0</v>
      </c>
      <c r="F443" s="795">
        <v>0</v>
      </c>
      <c r="G443" s="795">
        <v>0</v>
      </c>
      <c r="H443" s="794">
        <f t="shared" si="43"/>
        <v>12</v>
      </c>
    </row>
    <row r="444" spans="1:8" ht="12" customHeight="1">
      <c r="A444" s="793"/>
      <c r="B444" s="792" t="s">
        <v>1015</v>
      </c>
      <c r="C444" s="791">
        <v>11</v>
      </c>
      <c r="D444" s="791">
        <v>21</v>
      </c>
      <c r="E444" s="791">
        <v>10</v>
      </c>
      <c r="F444" s="791">
        <v>77</v>
      </c>
      <c r="G444" s="791">
        <v>155</v>
      </c>
      <c r="H444" s="790">
        <f>SUM(H436:H443)</f>
        <v>274</v>
      </c>
    </row>
    <row r="445" spans="1:8" ht="12" customHeight="1" thickBot="1">
      <c r="A445" s="789"/>
      <c r="B445" s="788" t="s">
        <v>1014</v>
      </c>
      <c r="C445" s="787"/>
      <c r="D445" s="787"/>
      <c r="E445" s="787"/>
      <c r="F445" s="787"/>
      <c r="G445" s="787"/>
      <c r="H445" s="786">
        <f>H444/(G444+A438)</f>
        <v>0.16861538461538461</v>
      </c>
    </row>
    <row r="446" spans="1:8" ht="12" customHeight="1">
      <c r="A446" s="806" t="s">
        <v>1005</v>
      </c>
      <c r="B446" s="805" t="s">
        <v>1024</v>
      </c>
      <c r="C446" s="804">
        <v>774</v>
      </c>
      <c r="D446" s="804">
        <v>0</v>
      </c>
      <c r="E446" s="804">
        <v>0</v>
      </c>
      <c r="F446" s="804">
        <v>237</v>
      </c>
      <c r="G446" s="804">
        <v>2503</v>
      </c>
      <c r="H446" s="803">
        <f t="shared" ref="H446:H451" si="44">H346+H356+H366+H376+H386+H396+H406+H416+H426+H436</f>
        <v>3514</v>
      </c>
    </row>
    <row r="447" spans="1:8" ht="12" customHeight="1">
      <c r="A447" s="793"/>
      <c r="B447" s="800" t="s">
        <v>1023</v>
      </c>
      <c r="C447" s="798">
        <v>138</v>
      </c>
      <c r="D447" s="798">
        <v>81</v>
      </c>
      <c r="E447" s="798">
        <v>488</v>
      </c>
      <c r="F447" s="798">
        <v>157</v>
      </c>
      <c r="G447" s="798">
        <v>43</v>
      </c>
      <c r="H447" s="797">
        <f t="shared" si="44"/>
        <v>907</v>
      </c>
    </row>
    <row r="448" spans="1:8" ht="12" customHeight="1">
      <c r="A448" s="802" t="s">
        <v>1022</v>
      </c>
      <c r="B448" s="800" t="s">
        <v>1021</v>
      </c>
      <c r="C448" s="798">
        <v>161</v>
      </c>
      <c r="D448" s="798">
        <v>0</v>
      </c>
      <c r="E448" s="798">
        <v>176</v>
      </c>
      <c r="F448" s="798">
        <v>588</v>
      </c>
      <c r="G448" s="798">
        <v>0</v>
      </c>
      <c r="H448" s="797">
        <f t="shared" si="44"/>
        <v>925</v>
      </c>
    </row>
    <row r="449" spans="1:8" ht="12" customHeight="1">
      <c r="A449" s="801">
        <f>SUM(A346:A445)</f>
        <v>48600</v>
      </c>
      <c r="B449" s="800" t="s">
        <v>1020</v>
      </c>
      <c r="C449" s="798">
        <v>43</v>
      </c>
      <c r="D449" s="798">
        <v>0</v>
      </c>
      <c r="E449" s="798">
        <v>0</v>
      </c>
      <c r="F449" s="798">
        <v>351</v>
      </c>
      <c r="G449" s="798">
        <v>1</v>
      </c>
      <c r="H449" s="797">
        <f t="shared" si="44"/>
        <v>395</v>
      </c>
    </row>
    <row r="450" spans="1:8" ht="12" customHeight="1">
      <c r="A450" s="793"/>
      <c r="B450" s="800" t="s">
        <v>1019</v>
      </c>
      <c r="C450" s="798">
        <v>87</v>
      </c>
      <c r="D450" s="798">
        <v>0</v>
      </c>
      <c r="E450" s="798">
        <v>0</v>
      </c>
      <c r="F450" s="798">
        <v>989</v>
      </c>
      <c r="G450" s="798">
        <v>1</v>
      </c>
      <c r="H450" s="797">
        <f t="shared" si="44"/>
        <v>1077</v>
      </c>
    </row>
    <row r="451" spans="1:8" ht="12" customHeight="1">
      <c r="A451" s="793"/>
      <c r="B451" s="800" t="s">
        <v>1018</v>
      </c>
      <c r="C451" s="798">
        <v>144</v>
      </c>
      <c r="D451" s="798">
        <v>0</v>
      </c>
      <c r="E451" s="798">
        <v>0</v>
      </c>
      <c r="F451" s="798">
        <v>40</v>
      </c>
      <c r="G451" s="798">
        <v>234</v>
      </c>
      <c r="H451" s="797">
        <f t="shared" si="44"/>
        <v>418</v>
      </c>
    </row>
    <row r="452" spans="1:8" ht="12" customHeight="1">
      <c r="A452" s="793"/>
      <c r="B452" s="799" t="s">
        <v>1017</v>
      </c>
      <c r="C452" s="798">
        <v>0</v>
      </c>
      <c r="D452" s="798">
        <v>0</v>
      </c>
      <c r="E452" s="798">
        <v>0</v>
      </c>
      <c r="F452" s="798">
        <v>0</v>
      </c>
      <c r="G452" s="798">
        <v>0</v>
      </c>
      <c r="H452" s="797">
        <f>SUM(H352,H362,H372,H382,H392,H402,H412,H422,H432,H442)</f>
        <v>0</v>
      </c>
    </row>
    <row r="453" spans="1:8" ht="12" customHeight="1">
      <c r="A453" s="793"/>
      <c r="B453" s="796" t="s">
        <v>1016</v>
      </c>
      <c r="C453" s="795">
        <v>90</v>
      </c>
      <c r="D453" s="798">
        <v>89</v>
      </c>
      <c r="E453" s="795">
        <v>52</v>
      </c>
      <c r="F453" s="795">
        <v>31</v>
      </c>
      <c r="G453" s="795">
        <v>0</v>
      </c>
      <c r="H453" s="794">
        <f>H353+H363+H373+H383+H393+H403+H413+H423+H433+H443</f>
        <v>262</v>
      </c>
    </row>
    <row r="454" spans="1:8" ht="12" customHeight="1">
      <c r="A454" s="793"/>
      <c r="B454" s="792" t="s">
        <v>1015</v>
      </c>
      <c r="C454" s="791">
        <v>1437</v>
      </c>
      <c r="D454" s="791">
        <v>170</v>
      </c>
      <c r="E454" s="791">
        <v>716</v>
      </c>
      <c r="F454" s="791">
        <v>2393</v>
      </c>
      <c r="G454" s="791">
        <v>2782</v>
      </c>
      <c r="H454" s="790">
        <f>H354+H364+H374+H384+H394+H404+H414+H424+H434+H444</f>
        <v>7498</v>
      </c>
    </row>
    <row r="455" spans="1:8" ht="12" customHeight="1" thickBot="1">
      <c r="A455" s="789"/>
      <c r="B455" s="788" t="s">
        <v>1014</v>
      </c>
      <c r="C455" s="787"/>
      <c r="D455" s="787"/>
      <c r="E455" s="787"/>
      <c r="F455" s="787"/>
      <c r="G455" s="787"/>
      <c r="H455" s="786">
        <f>H454/(G454+A449)</f>
        <v>0.14592658907788719</v>
      </c>
    </row>
    <row r="456" spans="1:8" ht="12" customHeight="1">
      <c r="A456" s="806" t="s">
        <v>1025</v>
      </c>
      <c r="B456" s="805" t="s">
        <v>1024</v>
      </c>
      <c r="C456" s="804">
        <v>32538</v>
      </c>
      <c r="D456" s="798">
        <v>2</v>
      </c>
      <c r="E456" s="804">
        <v>3910</v>
      </c>
      <c r="F456" s="804">
        <v>13504</v>
      </c>
      <c r="G456" s="804">
        <v>124368</v>
      </c>
      <c r="H456" s="803">
        <f t="shared" ref="H456:H464" si="45">SUM(H336,H446)</f>
        <v>174322</v>
      </c>
    </row>
    <row r="457" spans="1:8" ht="12" customHeight="1">
      <c r="A457" s="793"/>
      <c r="B457" s="800" t="s">
        <v>1023</v>
      </c>
      <c r="C457" s="798">
        <v>670</v>
      </c>
      <c r="D457" s="798">
        <v>5168</v>
      </c>
      <c r="E457" s="798">
        <v>11712</v>
      </c>
      <c r="F457" s="798">
        <v>11915</v>
      </c>
      <c r="G457" s="798">
        <v>2138</v>
      </c>
      <c r="H457" s="797">
        <f t="shared" si="45"/>
        <v>31603</v>
      </c>
    </row>
    <row r="458" spans="1:8" ht="12" customHeight="1">
      <c r="A458" s="802" t="s">
        <v>1022</v>
      </c>
      <c r="B458" s="800" t="s">
        <v>1021</v>
      </c>
      <c r="C458" s="798">
        <v>1358</v>
      </c>
      <c r="D458" s="798">
        <v>0</v>
      </c>
      <c r="E458" s="798">
        <v>2425</v>
      </c>
      <c r="F458" s="798">
        <v>30567</v>
      </c>
      <c r="G458" s="798">
        <v>15</v>
      </c>
      <c r="H458" s="797">
        <f t="shared" si="45"/>
        <v>34365</v>
      </c>
    </row>
    <row r="459" spans="1:8" ht="12" customHeight="1">
      <c r="A459" s="801">
        <f>A339+A449</f>
        <v>2690519</v>
      </c>
      <c r="B459" s="800" t="s">
        <v>1020</v>
      </c>
      <c r="C459" s="798">
        <v>1343</v>
      </c>
      <c r="D459" s="798">
        <v>0</v>
      </c>
      <c r="E459" s="798">
        <v>217</v>
      </c>
      <c r="F459" s="798">
        <v>17065</v>
      </c>
      <c r="G459" s="798">
        <v>40</v>
      </c>
      <c r="H459" s="797">
        <f t="shared" si="45"/>
        <v>18665</v>
      </c>
    </row>
    <row r="460" spans="1:8" ht="12" customHeight="1">
      <c r="A460" s="793"/>
      <c r="B460" s="800" t="s">
        <v>1019</v>
      </c>
      <c r="C460" s="798">
        <v>96</v>
      </c>
      <c r="D460" s="798">
        <v>0</v>
      </c>
      <c r="E460" s="798">
        <v>0</v>
      </c>
      <c r="F460" s="798">
        <v>48221</v>
      </c>
      <c r="G460" s="798">
        <v>611</v>
      </c>
      <c r="H460" s="797">
        <f t="shared" si="45"/>
        <v>48928</v>
      </c>
    </row>
    <row r="461" spans="1:8" ht="12" customHeight="1">
      <c r="A461" s="793"/>
      <c r="B461" s="800" t="s">
        <v>1018</v>
      </c>
      <c r="C461" s="798">
        <v>3974</v>
      </c>
      <c r="D461" s="798">
        <v>0</v>
      </c>
      <c r="E461" s="798">
        <v>31</v>
      </c>
      <c r="F461" s="798">
        <v>1892</v>
      </c>
      <c r="G461" s="798">
        <v>8435</v>
      </c>
      <c r="H461" s="797">
        <f t="shared" si="45"/>
        <v>14332</v>
      </c>
    </row>
    <row r="462" spans="1:8" ht="12" customHeight="1">
      <c r="A462" s="793"/>
      <c r="B462" s="799" t="s">
        <v>1017</v>
      </c>
      <c r="C462" s="798">
        <v>0</v>
      </c>
      <c r="D462" s="798">
        <v>20675</v>
      </c>
      <c r="E462" s="798">
        <v>0</v>
      </c>
      <c r="F462" s="798">
        <v>0</v>
      </c>
      <c r="G462" s="798">
        <v>0</v>
      </c>
      <c r="H462" s="797">
        <f t="shared" si="45"/>
        <v>20675</v>
      </c>
    </row>
    <row r="463" spans="1:8" ht="12" customHeight="1">
      <c r="A463" s="793"/>
      <c r="B463" s="796" t="s">
        <v>1016</v>
      </c>
      <c r="C463" s="795">
        <v>8617</v>
      </c>
      <c r="D463" s="795">
        <v>798</v>
      </c>
      <c r="E463" s="795">
        <v>474</v>
      </c>
      <c r="F463" s="795">
        <v>2074</v>
      </c>
      <c r="G463" s="795">
        <v>81</v>
      </c>
      <c r="H463" s="794">
        <f t="shared" si="45"/>
        <v>12044</v>
      </c>
    </row>
    <row r="464" spans="1:8" ht="12" customHeight="1">
      <c r="A464" s="793"/>
      <c r="B464" s="792" t="s">
        <v>1015</v>
      </c>
      <c r="C464" s="791">
        <v>48596</v>
      </c>
      <c r="D464" s="791">
        <v>26643</v>
      </c>
      <c r="E464" s="791">
        <v>18769</v>
      </c>
      <c r="F464" s="791">
        <v>125238</v>
      </c>
      <c r="G464" s="791">
        <v>135688</v>
      </c>
      <c r="H464" s="790">
        <f t="shared" si="45"/>
        <v>354934</v>
      </c>
    </row>
    <row r="465" spans="1:8" ht="12" customHeight="1" thickBot="1">
      <c r="A465" s="789"/>
      <c r="B465" s="788" t="s">
        <v>1014</v>
      </c>
      <c r="C465" s="787"/>
      <c r="D465" s="787"/>
      <c r="E465" s="787"/>
      <c r="F465" s="787"/>
      <c r="G465" s="787"/>
      <c r="H465" s="786">
        <f>H464/(G464+A459)</f>
        <v>0.12558669623279539</v>
      </c>
    </row>
    <row r="466" spans="1:8" ht="12" customHeight="1"/>
    <row r="467" spans="1:8" ht="12" customHeight="1">
      <c r="A467" s="783" t="s">
        <v>1013</v>
      </c>
      <c r="B467" s="783"/>
    </row>
    <row r="468" spans="1:8" ht="12" customHeight="1"/>
    <row r="469" spans="1:8" ht="12" customHeight="1"/>
    <row r="470" spans="1:8" ht="12" customHeight="1"/>
    <row r="471" spans="1:8" ht="12" customHeight="1"/>
    <row r="472" spans="1:8" ht="12" customHeight="1"/>
    <row r="473" spans="1:8" ht="12" customHeight="1"/>
    <row r="474" spans="1:8" ht="12" customHeight="1"/>
    <row r="475" spans="1:8" ht="12" customHeight="1"/>
    <row r="476" spans="1:8" ht="12" customHeight="1"/>
    <row r="477" spans="1:8" ht="12" customHeight="1"/>
    <row r="478" spans="1:8" ht="12" customHeight="1"/>
    <row r="479" spans="1:8" ht="12" customHeight="1"/>
    <row r="480" spans="1:8"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spans="1:8" ht="12" customHeight="1"/>
    <row r="642" spans="1:8" ht="12" customHeight="1"/>
    <row r="643" spans="1:8" s="785" customFormat="1" ht="12" customHeight="1">
      <c r="A643" s="784"/>
      <c r="B643" s="784"/>
      <c r="C643" s="784"/>
      <c r="D643" s="783"/>
      <c r="E643" s="783"/>
      <c r="F643" s="783"/>
      <c r="G643" s="783"/>
      <c r="H643" s="783"/>
    </row>
    <row r="644" spans="1:8" ht="12" customHeight="1"/>
    <row r="645" spans="1:8" s="785" customFormat="1" ht="12" customHeight="1">
      <c r="A645" s="784"/>
      <c r="B645" s="784"/>
      <c r="C645" s="784"/>
      <c r="D645" s="783"/>
      <c r="E645" s="783"/>
      <c r="F645" s="783"/>
      <c r="G645" s="783"/>
      <c r="H645" s="783"/>
    </row>
    <row r="646" spans="1:8" ht="12" customHeight="1"/>
    <row r="647" spans="1:8" s="785" customFormat="1" ht="12" customHeight="1">
      <c r="A647" s="784"/>
      <c r="B647" s="784"/>
      <c r="C647" s="784"/>
      <c r="D647" s="783"/>
      <c r="E647" s="783"/>
      <c r="F647" s="783"/>
      <c r="G647" s="783"/>
      <c r="H647" s="783"/>
    </row>
    <row r="648" spans="1:8" ht="12" customHeight="1"/>
    <row r="649" spans="1:8" ht="12" customHeight="1"/>
    <row r="650" spans="1:8" s="785" customFormat="1" ht="12" customHeight="1">
      <c r="A650" s="784"/>
      <c r="B650" s="784"/>
      <c r="C650" s="784"/>
      <c r="D650" s="783"/>
      <c r="E650" s="783"/>
      <c r="F650" s="783"/>
      <c r="G650" s="783"/>
      <c r="H650" s="783"/>
    </row>
    <row r="651" spans="1:8" ht="12" customHeight="1"/>
    <row r="652" spans="1:8" ht="12" customHeight="1"/>
    <row r="653" spans="1:8" ht="12" customHeight="1"/>
    <row r="654" spans="1:8" ht="12" customHeight="1"/>
    <row r="655" spans="1:8" ht="12" customHeight="1"/>
    <row r="656" spans="1:8"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sheetData>
  <mergeCells count="7">
    <mergeCell ref="C3:C5"/>
    <mergeCell ref="D3:D5"/>
    <mergeCell ref="G3:G5"/>
    <mergeCell ref="H3:H5"/>
    <mergeCell ref="A3:A5"/>
    <mergeCell ref="B3:B5"/>
    <mergeCell ref="E3:F3"/>
  </mergeCells>
  <phoneticPr fontId="3"/>
  <pageMargins left="0.78740157480314965" right="0.59055118110236227" top="0.52" bottom="0.43" header="0.51181102362204722" footer="0.4"/>
  <pageSetup paperSize="9" scale="80" orientation="portrait" r:id="rId1"/>
  <headerFooter alignWithMargins="0"/>
  <rowBreaks count="6" manualBreakCount="6">
    <brk id="75" max="7" man="1"/>
    <brk id="155" max="7" man="1"/>
    <brk id="235" max="7" man="1"/>
    <brk id="315" max="7" man="1"/>
    <brk id="395" max="7" man="1"/>
    <brk id="47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FC0CA-98D8-49F1-B898-C6106BCCB01A}">
  <sheetPr>
    <pageSetUpPr fitToPage="1"/>
  </sheetPr>
  <dimension ref="B1:AJ69"/>
  <sheetViews>
    <sheetView showGridLines="0" tabSelected="1" view="pageBreakPreview" zoomScale="93" zoomScaleNormal="100" zoomScaleSheetLayoutView="93" workbookViewId="0">
      <pane xSplit="2" ySplit="6" topLeftCell="X30" activePane="bottomRight" state="frozen"/>
      <selection pane="topRight" activeCell="C1" sqref="C1"/>
      <selection pane="bottomLeft" activeCell="A7" sqref="A7"/>
      <selection pane="bottomRight" activeCell="AG41" sqref="AG41"/>
    </sheetView>
  </sheetViews>
  <sheetFormatPr defaultColWidth="9" defaultRowHeight="11.25"/>
  <cols>
    <col min="1" max="1" width="2.25" style="783" customWidth="1"/>
    <col min="2" max="2" width="29.875" style="816" customWidth="1"/>
    <col min="3" max="3" width="6.875" style="783" customWidth="1"/>
    <col min="4" max="4" width="6.875" style="815" customWidth="1"/>
    <col min="5" max="12" width="6.875" style="783" customWidth="1"/>
    <col min="13" max="13" width="29.5" style="783" customWidth="1"/>
    <col min="14" max="14" width="6.875" style="783" customWidth="1"/>
    <col min="15" max="15" width="6.875" style="815" customWidth="1"/>
    <col min="16" max="23" width="6.875" style="783" customWidth="1"/>
    <col min="24" max="24" width="29.25" style="783" customWidth="1"/>
    <col min="25" max="25" width="6.875" style="783" customWidth="1"/>
    <col min="26" max="26" width="6.875" style="815" customWidth="1"/>
    <col min="27" max="34" width="6.875" style="783" customWidth="1"/>
    <col min="35" max="16384" width="9" style="783"/>
  </cols>
  <sheetData>
    <row r="1" spans="2:36" s="814" customFormat="1">
      <c r="B1" s="814" t="s">
        <v>1074</v>
      </c>
      <c r="D1" s="890"/>
      <c r="O1" s="890"/>
      <c r="Z1" s="890"/>
      <c r="AJ1" s="785"/>
    </row>
    <row r="2" spans="2:36" ht="7.5" customHeight="1" thickBot="1"/>
    <row r="3" spans="2:36">
      <c r="B3" s="889"/>
      <c r="C3" s="888" t="s">
        <v>1073</v>
      </c>
      <c r="D3" s="887"/>
      <c r="E3" s="886"/>
      <c r="F3" s="886"/>
      <c r="G3" s="886"/>
      <c r="H3" s="886"/>
      <c r="I3" s="886"/>
      <c r="J3" s="886"/>
      <c r="K3" s="885"/>
      <c r="L3" s="884"/>
      <c r="M3" s="889"/>
      <c r="N3" s="888" t="s">
        <v>1072</v>
      </c>
      <c r="O3" s="887"/>
      <c r="P3" s="886"/>
      <c r="Q3" s="886"/>
      <c r="R3" s="886"/>
      <c r="S3" s="886"/>
      <c r="T3" s="886"/>
      <c r="U3" s="886"/>
      <c r="V3" s="885"/>
      <c r="W3" s="884"/>
      <c r="X3" s="889"/>
      <c r="Y3" s="888" t="s">
        <v>1071</v>
      </c>
      <c r="Z3" s="887"/>
      <c r="AA3" s="886"/>
      <c r="AB3" s="886"/>
      <c r="AC3" s="886"/>
      <c r="AD3" s="886"/>
      <c r="AE3" s="886"/>
      <c r="AF3" s="886"/>
      <c r="AG3" s="885"/>
      <c r="AH3" s="884"/>
    </row>
    <row r="4" spans="2:36">
      <c r="B4" s="876" t="s">
        <v>1070</v>
      </c>
      <c r="C4" s="883" t="s">
        <v>1069</v>
      </c>
      <c r="D4" s="882"/>
      <c r="E4" s="881"/>
      <c r="F4" s="881"/>
      <c r="G4" s="881"/>
      <c r="H4" s="881"/>
      <c r="I4" s="880" t="s">
        <v>1068</v>
      </c>
      <c r="J4" s="879"/>
      <c r="K4" s="878" t="s">
        <v>1067</v>
      </c>
      <c r="L4" s="877"/>
      <c r="M4" s="876" t="s">
        <v>1070</v>
      </c>
      <c r="N4" s="883" t="s">
        <v>1069</v>
      </c>
      <c r="O4" s="882"/>
      <c r="P4" s="881"/>
      <c r="Q4" s="881"/>
      <c r="R4" s="881"/>
      <c r="S4" s="881"/>
      <c r="T4" s="880" t="s">
        <v>1068</v>
      </c>
      <c r="U4" s="879"/>
      <c r="V4" s="878" t="s">
        <v>1067</v>
      </c>
      <c r="W4" s="877"/>
      <c r="X4" s="876" t="s">
        <v>1070</v>
      </c>
      <c r="Y4" s="883" t="s">
        <v>1069</v>
      </c>
      <c r="Z4" s="882"/>
      <c r="AA4" s="881"/>
      <c r="AB4" s="881"/>
      <c r="AC4" s="881"/>
      <c r="AD4" s="881"/>
      <c r="AE4" s="880" t="s">
        <v>1068</v>
      </c>
      <c r="AF4" s="879"/>
      <c r="AG4" s="878" t="s">
        <v>1067</v>
      </c>
      <c r="AH4" s="877"/>
    </row>
    <row r="5" spans="2:36" ht="22.5">
      <c r="B5" s="876" t="s">
        <v>1066</v>
      </c>
      <c r="C5" s="875" t="s">
        <v>1065</v>
      </c>
      <c r="D5" s="874"/>
      <c r="E5" s="873" t="s">
        <v>1064</v>
      </c>
      <c r="F5" s="872"/>
      <c r="G5" s="873" t="s">
        <v>1063</v>
      </c>
      <c r="H5" s="872"/>
      <c r="I5" s="871" t="s">
        <v>1062</v>
      </c>
      <c r="J5" s="870"/>
      <c r="K5" s="869"/>
      <c r="L5" s="868"/>
      <c r="M5" s="876" t="s">
        <v>1066</v>
      </c>
      <c r="N5" s="875" t="s">
        <v>1065</v>
      </c>
      <c r="O5" s="874"/>
      <c r="P5" s="873" t="s">
        <v>1064</v>
      </c>
      <c r="Q5" s="872"/>
      <c r="R5" s="873" t="s">
        <v>1063</v>
      </c>
      <c r="S5" s="872"/>
      <c r="T5" s="871" t="s">
        <v>1062</v>
      </c>
      <c r="U5" s="870"/>
      <c r="V5" s="869"/>
      <c r="W5" s="868"/>
      <c r="X5" s="876" t="s">
        <v>1066</v>
      </c>
      <c r="Y5" s="875" t="s">
        <v>1065</v>
      </c>
      <c r="Z5" s="874"/>
      <c r="AA5" s="873" t="s">
        <v>1064</v>
      </c>
      <c r="AB5" s="872"/>
      <c r="AC5" s="873" t="s">
        <v>1063</v>
      </c>
      <c r="AD5" s="872"/>
      <c r="AE5" s="871" t="s">
        <v>1062</v>
      </c>
      <c r="AF5" s="870"/>
      <c r="AG5" s="869"/>
      <c r="AH5" s="868"/>
    </row>
    <row r="6" spans="2:36" s="862" customFormat="1" ht="23.25" thickBot="1">
      <c r="B6" s="867" t="s">
        <v>1060</v>
      </c>
      <c r="C6" s="866" t="s">
        <v>1061</v>
      </c>
      <c r="D6" s="865" t="s">
        <v>1056</v>
      </c>
      <c r="E6" s="864" t="s">
        <v>1061</v>
      </c>
      <c r="F6" s="865" t="s">
        <v>1056</v>
      </c>
      <c r="G6" s="864" t="s">
        <v>1059</v>
      </c>
      <c r="H6" s="865" t="s">
        <v>1056</v>
      </c>
      <c r="I6" s="864" t="s">
        <v>1058</v>
      </c>
      <c r="J6" s="865" t="s">
        <v>1056</v>
      </c>
      <c r="K6" s="864" t="s">
        <v>1057</v>
      </c>
      <c r="L6" s="863" t="s">
        <v>1056</v>
      </c>
      <c r="M6" s="867" t="s">
        <v>1060</v>
      </c>
      <c r="N6" s="866" t="s">
        <v>1059</v>
      </c>
      <c r="O6" s="865" t="s">
        <v>1056</v>
      </c>
      <c r="P6" s="864" t="s">
        <v>1059</v>
      </c>
      <c r="Q6" s="865" t="s">
        <v>1056</v>
      </c>
      <c r="R6" s="864" t="s">
        <v>1059</v>
      </c>
      <c r="S6" s="865" t="s">
        <v>1056</v>
      </c>
      <c r="T6" s="864" t="s">
        <v>1058</v>
      </c>
      <c r="U6" s="865" t="s">
        <v>1056</v>
      </c>
      <c r="V6" s="864" t="s">
        <v>1057</v>
      </c>
      <c r="W6" s="863" t="s">
        <v>1056</v>
      </c>
      <c r="X6" s="867" t="s">
        <v>1060</v>
      </c>
      <c r="Y6" s="866" t="s">
        <v>1059</v>
      </c>
      <c r="Z6" s="865" t="s">
        <v>1056</v>
      </c>
      <c r="AA6" s="864" t="s">
        <v>1059</v>
      </c>
      <c r="AB6" s="865" t="s">
        <v>1056</v>
      </c>
      <c r="AC6" s="864" t="s">
        <v>1059</v>
      </c>
      <c r="AD6" s="865" t="s">
        <v>1056</v>
      </c>
      <c r="AE6" s="864" t="s">
        <v>1058</v>
      </c>
      <c r="AF6" s="865" t="s">
        <v>1056</v>
      </c>
      <c r="AG6" s="864" t="s">
        <v>1057</v>
      </c>
      <c r="AH6" s="863" t="s">
        <v>1056</v>
      </c>
    </row>
    <row r="7" spans="2:36" ht="15" customHeight="1">
      <c r="B7" s="860" t="s">
        <v>1009</v>
      </c>
      <c r="C7" s="852">
        <v>730</v>
      </c>
      <c r="D7" s="850">
        <v>972</v>
      </c>
      <c r="E7" s="849">
        <v>2</v>
      </c>
      <c r="F7" s="848">
        <v>15</v>
      </c>
      <c r="G7" s="851">
        <v>0</v>
      </c>
      <c r="H7" s="850">
        <v>0</v>
      </c>
      <c r="I7" s="849">
        <v>17</v>
      </c>
      <c r="J7" s="848">
        <v>0</v>
      </c>
      <c r="K7" s="847">
        <f t="shared" ref="K7:K39" si="0">C7+E7+G7+I7</f>
        <v>749</v>
      </c>
      <c r="L7" s="846">
        <f>D7+F7+H7</f>
        <v>987</v>
      </c>
      <c r="M7" s="860" t="s">
        <v>1009</v>
      </c>
      <c r="N7" s="852">
        <v>323</v>
      </c>
      <c r="O7" s="850">
        <v>425</v>
      </c>
      <c r="P7" s="849">
        <v>76</v>
      </c>
      <c r="Q7" s="848">
        <v>469</v>
      </c>
      <c r="R7" s="851">
        <v>53</v>
      </c>
      <c r="S7" s="850">
        <v>258</v>
      </c>
      <c r="T7" s="849">
        <v>0</v>
      </c>
      <c r="U7" s="848">
        <v>0</v>
      </c>
      <c r="V7" s="847">
        <f t="shared" ref="V7:V39" si="1">N7+P7+R7+T7</f>
        <v>452</v>
      </c>
      <c r="W7" s="846">
        <f t="shared" ref="W7:W39" si="2">O7+Q7+S7+U7</f>
        <v>1152</v>
      </c>
      <c r="X7" s="860" t="s">
        <v>1009</v>
      </c>
      <c r="Y7" s="852">
        <v>1159</v>
      </c>
      <c r="Z7" s="850">
        <v>2459</v>
      </c>
      <c r="AA7" s="849">
        <v>0</v>
      </c>
      <c r="AB7" s="848">
        <v>0</v>
      </c>
      <c r="AC7" s="851">
        <v>0</v>
      </c>
      <c r="AD7" s="850">
        <v>0</v>
      </c>
      <c r="AE7" s="849">
        <v>0</v>
      </c>
      <c r="AF7" s="848">
        <v>0</v>
      </c>
      <c r="AG7" s="847">
        <f t="shared" ref="AG7:AG39" si="3">Y7+AA7+AC7+AE7</f>
        <v>1159</v>
      </c>
      <c r="AH7" s="846">
        <f t="shared" ref="AH7:AH39" si="4">Z7+AB7+AD7+AF7</f>
        <v>2459</v>
      </c>
    </row>
    <row r="8" spans="2:36" ht="15" customHeight="1">
      <c r="B8" s="859" t="s">
        <v>832</v>
      </c>
      <c r="C8" s="842">
        <v>19</v>
      </c>
      <c r="D8" s="840">
        <v>30</v>
      </c>
      <c r="E8" s="838">
        <v>0</v>
      </c>
      <c r="F8" s="839">
        <v>0</v>
      </c>
      <c r="G8" s="841">
        <v>2</v>
      </c>
      <c r="H8" s="840">
        <v>2</v>
      </c>
      <c r="I8" s="838">
        <v>0</v>
      </c>
      <c r="J8" s="839">
        <v>0</v>
      </c>
      <c r="K8" s="838">
        <f t="shared" si="0"/>
        <v>21</v>
      </c>
      <c r="L8" s="837">
        <f t="shared" ref="L8:L39" si="5">D8+F8+H8+J8</f>
        <v>32</v>
      </c>
      <c r="M8" s="859" t="s">
        <v>832</v>
      </c>
      <c r="N8" s="842">
        <v>230</v>
      </c>
      <c r="O8" s="840">
        <v>606</v>
      </c>
      <c r="P8" s="838">
        <v>0</v>
      </c>
      <c r="Q8" s="839">
        <v>0</v>
      </c>
      <c r="R8" s="841">
        <v>4</v>
      </c>
      <c r="S8" s="840">
        <v>37</v>
      </c>
      <c r="T8" s="838">
        <v>0</v>
      </c>
      <c r="U8" s="839">
        <v>0</v>
      </c>
      <c r="V8" s="838">
        <f t="shared" si="1"/>
        <v>234</v>
      </c>
      <c r="W8" s="837">
        <f t="shared" si="2"/>
        <v>643</v>
      </c>
      <c r="X8" s="859" t="s">
        <v>832</v>
      </c>
      <c r="Y8" s="842">
        <v>144</v>
      </c>
      <c r="Z8" s="840">
        <v>362</v>
      </c>
      <c r="AA8" s="838">
        <v>0</v>
      </c>
      <c r="AB8" s="839">
        <v>0</v>
      </c>
      <c r="AC8" s="841">
        <v>0</v>
      </c>
      <c r="AD8" s="840">
        <v>0</v>
      </c>
      <c r="AE8" s="838">
        <v>0</v>
      </c>
      <c r="AF8" s="839">
        <v>0</v>
      </c>
      <c r="AG8" s="838">
        <f t="shared" si="3"/>
        <v>144</v>
      </c>
      <c r="AH8" s="837">
        <f t="shared" si="4"/>
        <v>362</v>
      </c>
    </row>
    <row r="9" spans="2:36" ht="15" customHeight="1">
      <c r="B9" s="859" t="s">
        <v>826</v>
      </c>
      <c r="C9" s="842">
        <v>10</v>
      </c>
      <c r="D9" s="840">
        <v>20</v>
      </c>
      <c r="E9" s="838">
        <v>10</v>
      </c>
      <c r="F9" s="839">
        <v>12</v>
      </c>
      <c r="G9" s="841">
        <v>0</v>
      </c>
      <c r="H9" s="840">
        <v>0</v>
      </c>
      <c r="I9" s="838">
        <v>0</v>
      </c>
      <c r="J9" s="839">
        <v>0</v>
      </c>
      <c r="K9" s="838">
        <f t="shared" si="0"/>
        <v>20</v>
      </c>
      <c r="L9" s="837">
        <f t="shared" si="5"/>
        <v>32</v>
      </c>
      <c r="M9" s="859" t="s">
        <v>826</v>
      </c>
      <c r="N9" s="842">
        <v>69</v>
      </c>
      <c r="O9" s="840">
        <v>174</v>
      </c>
      <c r="P9" s="838">
        <v>24</v>
      </c>
      <c r="Q9" s="839">
        <v>27</v>
      </c>
      <c r="R9" s="841">
        <v>0</v>
      </c>
      <c r="S9" s="840">
        <v>0</v>
      </c>
      <c r="T9" s="838">
        <v>0</v>
      </c>
      <c r="U9" s="839">
        <v>0</v>
      </c>
      <c r="V9" s="838">
        <f t="shared" si="1"/>
        <v>93</v>
      </c>
      <c r="W9" s="837">
        <f t="shared" si="2"/>
        <v>201</v>
      </c>
      <c r="X9" s="859" t="s">
        <v>826</v>
      </c>
      <c r="Y9" s="842">
        <v>69</v>
      </c>
      <c r="Z9" s="840">
        <v>174</v>
      </c>
      <c r="AA9" s="838">
        <v>21</v>
      </c>
      <c r="AB9" s="839">
        <v>18</v>
      </c>
      <c r="AC9" s="841">
        <v>0</v>
      </c>
      <c r="AD9" s="840">
        <v>0</v>
      </c>
      <c r="AE9" s="838">
        <v>0</v>
      </c>
      <c r="AF9" s="839">
        <v>0</v>
      </c>
      <c r="AG9" s="838">
        <f t="shared" si="3"/>
        <v>90</v>
      </c>
      <c r="AH9" s="837">
        <f t="shared" si="4"/>
        <v>192</v>
      </c>
    </row>
    <row r="10" spans="2:36" ht="15" customHeight="1">
      <c r="B10" s="859" t="s">
        <v>820</v>
      </c>
      <c r="C10" s="842">
        <v>66</v>
      </c>
      <c r="D10" s="840">
        <v>124</v>
      </c>
      <c r="E10" s="838">
        <v>0</v>
      </c>
      <c r="F10" s="839">
        <v>0</v>
      </c>
      <c r="G10" s="841">
        <v>0</v>
      </c>
      <c r="H10" s="840">
        <v>0</v>
      </c>
      <c r="I10" s="838">
        <v>0</v>
      </c>
      <c r="J10" s="839">
        <v>0</v>
      </c>
      <c r="K10" s="838">
        <f t="shared" si="0"/>
        <v>66</v>
      </c>
      <c r="L10" s="837">
        <f t="shared" si="5"/>
        <v>124</v>
      </c>
      <c r="M10" s="859" t="s">
        <v>820</v>
      </c>
      <c r="N10" s="842">
        <v>131</v>
      </c>
      <c r="O10" s="840">
        <v>331</v>
      </c>
      <c r="P10" s="838">
        <v>0</v>
      </c>
      <c r="Q10" s="839">
        <v>0</v>
      </c>
      <c r="R10" s="841">
        <v>0</v>
      </c>
      <c r="S10" s="840">
        <v>0</v>
      </c>
      <c r="T10" s="838">
        <v>0</v>
      </c>
      <c r="U10" s="839">
        <v>0</v>
      </c>
      <c r="V10" s="838">
        <f t="shared" si="1"/>
        <v>131</v>
      </c>
      <c r="W10" s="837">
        <f t="shared" si="2"/>
        <v>331</v>
      </c>
      <c r="X10" s="859" t="s">
        <v>820</v>
      </c>
      <c r="Y10" s="842">
        <v>85</v>
      </c>
      <c r="Z10" s="840">
        <v>204</v>
      </c>
      <c r="AA10" s="838">
        <v>0</v>
      </c>
      <c r="AB10" s="839">
        <v>0</v>
      </c>
      <c r="AC10" s="841">
        <v>0</v>
      </c>
      <c r="AD10" s="840">
        <v>0</v>
      </c>
      <c r="AE10" s="838">
        <v>0</v>
      </c>
      <c r="AF10" s="839">
        <v>0</v>
      </c>
      <c r="AG10" s="838">
        <f t="shared" si="3"/>
        <v>85</v>
      </c>
      <c r="AH10" s="837">
        <f t="shared" si="4"/>
        <v>204</v>
      </c>
    </row>
    <row r="11" spans="2:36" ht="15" customHeight="1">
      <c r="B11" s="859" t="s">
        <v>813</v>
      </c>
      <c r="C11" s="842">
        <v>25</v>
      </c>
      <c r="D11" s="840">
        <v>43</v>
      </c>
      <c r="E11" s="838">
        <v>0</v>
      </c>
      <c r="F11" s="839">
        <v>0</v>
      </c>
      <c r="G11" s="841">
        <v>0</v>
      </c>
      <c r="H11" s="840">
        <v>0</v>
      </c>
      <c r="I11" s="838">
        <v>0</v>
      </c>
      <c r="J11" s="839">
        <v>0</v>
      </c>
      <c r="K11" s="838">
        <f t="shared" si="0"/>
        <v>25</v>
      </c>
      <c r="L11" s="837">
        <f t="shared" si="5"/>
        <v>43</v>
      </c>
      <c r="M11" s="859" t="s">
        <v>813</v>
      </c>
      <c r="N11" s="842">
        <v>21</v>
      </c>
      <c r="O11" s="840">
        <v>37</v>
      </c>
      <c r="P11" s="838">
        <v>0</v>
      </c>
      <c r="Q11" s="839">
        <v>0</v>
      </c>
      <c r="R11" s="841">
        <v>2</v>
      </c>
      <c r="S11" s="840">
        <v>22</v>
      </c>
      <c r="T11" s="838">
        <v>0</v>
      </c>
      <c r="U11" s="839">
        <v>0</v>
      </c>
      <c r="V11" s="838">
        <f t="shared" si="1"/>
        <v>23</v>
      </c>
      <c r="W11" s="837">
        <f t="shared" si="2"/>
        <v>59</v>
      </c>
      <c r="X11" s="859" t="s">
        <v>813</v>
      </c>
      <c r="Y11" s="842">
        <v>71</v>
      </c>
      <c r="Z11" s="840">
        <v>166</v>
      </c>
      <c r="AA11" s="838">
        <v>0</v>
      </c>
      <c r="AB11" s="839">
        <v>0</v>
      </c>
      <c r="AC11" s="841">
        <v>0</v>
      </c>
      <c r="AD11" s="840">
        <v>0</v>
      </c>
      <c r="AE11" s="838">
        <v>0</v>
      </c>
      <c r="AF11" s="839">
        <v>0</v>
      </c>
      <c r="AG11" s="838">
        <f t="shared" si="3"/>
        <v>71</v>
      </c>
      <c r="AH11" s="837">
        <f t="shared" si="4"/>
        <v>166</v>
      </c>
    </row>
    <row r="12" spans="2:36" ht="15" customHeight="1">
      <c r="B12" s="859" t="s">
        <v>803</v>
      </c>
      <c r="C12" s="842">
        <v>19</v>
      </c>
      <c r="D12" s="840">
        <v>55</v>
      </c>
      <c r="E12" s="838">
        <v>0</v>
      </c>
      <c r="F12" s="839">
        <v>0</v>
      </c>
      <c r="G12" s="841">
        <v>0</v>
      </c>
      <c r="H12" s="840">
        <v>0</v>
      </c>
      <c r="I12" s="838">
        <v>0</v>
      </c>
      <c r="J12" s="839">
        <v>0</v>
      </c>
      <c r="K12" s="838">
        <f t="shared" si="0"/>
        <v>19</v>
      </c>
      <c r="L12" s="837">
        <f t="shared" si="5"/>
        <v>55</v>
      </c>
      <c r="M12" s="859" t="s">
        <v>803</v>
      </c>
      <c r="N12" s="842">
        <v>106</v>
      </c>
      <c r="O12" s="840">
        <v>258</v>
      </c>
      <c r="P12" s="838">
        <v>0</v>
      </c>
      <c r="Q12" s="839">
        <v>0</v>
      </c>
      <c r="R12" s="841">
        <v>11</v>
      </c>
      <c r="S12" s="840">
        <v>114</v>
      </c>
      <c r="T12" s="838">
        <v>0</v>
      </c>
      <c r="U12" s="839">
        <v>0</v>
      </c>
      <c r="V12" s="838">
        <f t="shared" si="1"/>
        <v>117</v>
      </c>
      <c r="W12" s="837">
        <f t="shared" si="2"/>
        <v>372</v>
      </c>
      <c r="X12" s="859" t="s">
        <v>803</v>
      </c>
      <c r="Y12" s="842">
        <v>51</v>
      </c>
      <c r="Z12" s="840">
        <v>152</v>
      </c>
      <c r="AA12" s="838">
        <v>0</v>
      </c>
      <c r="AB12" s="839">
        <v>0</v>
      </c>
      <c r="AC12" s="841">
        <v>0</v>
      </c>
      <c r="AD12" s="840">
        <v>0</v>
      </c>
      <c r="AE12" s="838">
        <v>0</v>
      </c>
      <c r="AF12" s="839">
        <v>0</v>
      </c>
      <c r="AG12" s="838">
        <f t="shared" si="3"/>
        <v>51</v>
      </c>
      <c r="AH12" s="837">
        <f t="shared" si="4"/>
        <v>152</v>
      </c>
    </row>
    <row r="13" spans="2:36" ht="15" customHeight="1">
      <c r="B13" s="859" t="s">
        <v>966</v>
      </c>
      <c r="C13" s="842">
        <v>3</v>
      </c>
      <c r="D13" s="840">
        <v>4</v>
      </c>
      <c r="E13" s="838">
        <v>0</v>
      </c>
      <c r="F13" s="839">
        <v>0</v>
      </c>
      <c r="G13" s="841">
        <v>0</v>
      </c>
      <c r="H13" s="840">
        <v>0</v>
      </c>
      <c r="I13" s="838">
        <v>0</v>
      </c>
      <c r="J13" s="839">
        <v>0</v>
      </c>
      <c r="K13" s="838">
        <f t="shared" si="0"/>
        <v>3</v>
      </c>
      <c r="L13" s="837">
        <f t="shared" si="5"/>
        <v>4</v>
      </c>
      <c r="M13" s="859" t="s">
        <v>966</v>
      </c>
      <c r="N13" s="842">
        <v>25</v>
      </c>
      <c r="O13" s="840">
        <v>87</v>
      </c>
      <c r="P13" s="838">
        <v>0</v>
      </c>
      <c r="Q13" s="839">
        <v>0</v>
      </c>
      <c r="R13" s="841">
        <v>0</v>
      </c>
      <c r="S13" s="840">
        <v>0</v>
      </c>
      <c r="T13" s="838">
        <v>0</v>
      </c>
      <c r="U13" s="839">
        <v>0</v>
      </c>
      <c r="V13" s="838">
        <f t="shared" si="1"/>
        <v>25</v>
      </c>
      <c r="W13" s="837">
        <f t="shared" si="2"/>
        <v>87</v>
      </c>
      <c r="X13" s="859" t="s">
        <v>966</v>
      </c>
      <c r="Y13" s="842">
        <v>38</v>
      </c>
      <c r="Z13" s="840">
        <v>97</v>
      </c>
      <c r="AA13" s="838">
        <v>0</v>
      </c>
      <c r="AB13" s="839">
        <v>0</v>
      </c>
      <c r="AC13" s="841">
        <v>0</v>
      </c>
      <c r="AD13" s="840">
        <v>0</v>
      </c>
      <c r="AE13" s="838">
        <v>0</v>
      </c>
      <c r="AF13" s="839">
        <v>0</v>
      </c>
      <c r="AG13" s="838">
        <f t="shared" si="3"/>
        <v>38</v>
      </c>
      <c r="AH13" s="837">
        <f t="shared" si="4"/>
        <v>97</v>
      </c>
    </row>
    <row r="14" spans="2:36" ht="15" customHeight="1">
      <c r="B14" s="859" t="s">
        <v>782</v>
      </c>
      <c r="C14" s="842">
        <v>11</v>
      </c>
      <c r="D14" s="840">
        <v>28</v>
      </c>
      <c r="E14" s="838">
        <v>3</v>
      </c>
      <c r="F14" s="839">
        <v>4</v>
      </c>
      <c r="G14" s="841">
        <v>0</v>
      </c>
      <c r="H14" s="840">
        <v>0</v>
      </c>
      <c r="I14" s="838">
        <v>0</v>
      </c>
      <c r="J14" s="839">
        <v>0</v>
      </c>
      <c r="K14" s="838">
        <f t="shared" si="0"/>
        <v>14</v>
      </c>
      <c r="L14" s="837">
        <f t="shared" si="5"/>
        <v>32</v>
      </c>
      <c r="M14" s="859" t="s">
        <v>782</v>
      </c>
      <c r="N14" s="842">
        <v>52</v>
      </c>
      <c r="O14" s="840">
        <v>155</v>
      </c>
      <c r="P14" s="838">
        <v>2</v>
      </c>
      <c r="Q14" s="839">
        <v>4</v>
      </c>
      <c r="R14" s="841">
        <v>9</v>
      </c>
      <c r="S14" s="840">
        <v>27</v>
      </c>
      <c r="T14" s="838">
        <v>0</v>
      </c>
      <c r="U14" s="839">
        <v>0</v>
      </c>
      <c r="V14" s="838">
        <f t="shared" si="1"/>
        <v>63</v>
      </c>
      <c r="W14" s="837">
        <f t="shared" si="2"/>
        <v>186</v>
      </c>
      <c r="X14" s="859" t="s">
        <v>782</v>
      </c>
      <c r="Y14" s="842">
        <v>63</v>
      </c>
      <c r="Z14" s="840">
        <v>143</v>
      </c>
      <c r="AA14" s="838">
        <v>0</v>
      </c>
      <c r="AB14" s="839">
        <v>0</v>
      </c>
      <c r="AC14" s="841">
        <v>0</v>
      </c>
      <c r="AD14" s="840">
        <v>0</v>
      </c>
      <c r="AE14" s="838">
        <v>0</v>
      </c>
      <c r="AF14" s="839">
        <v>0</v>
      </c>
      <c r="AG14" s="838">
        <f t="shared" si="3"/>
        <v>63</v>
      </c>
      <c r="AH14" s="837">
        <f t="shared" si="4"/>
        <v>143</v>
      </c>
    </row>
    <row r="15" spans="2:36" ht="15" customHeight="1">
      <c r="B15" s="859" t="s">
        <v>779</v>
      </c>
      <c r="C15" s="842">
        <v>10</v>
      </c>
      <c r="D15" s="840">
        <v>26</v>
      </c>
      <c r="E15" s="838">
        <v>4</v>
      </c>
      <c r="F15" s="839">
        <v>6</v>
      </c>
      <c r="G15" s="841">
        <v>0</v>
      </c>
      <c r="H15" s="840">
        <v>0</v>
      </c>
      <c r="I15" s="838">
        <v>0</v>
      </c>
      <c r="J15" s="839">
        <v>0</v>
      </c>
      <c r="K15" s="838">
        <f t="shared" si="0"/>
        <v>14</v>
      </c>
      <c r="L15" s="837">
        <f t="shared" si="5"/>
        <v>32</v>
      </c>
      <c r="M15" s="859" t="s">
        <v>779</v>
      </c>
      <c r="N15" s="842">
        <v>12</v>
      </c>
      <c r="O15" s="840">
        <v>28</v>
      </c>
      <c r="P15" s="838">
        <v>0</v>
      </c>
      <c r="Q15" s="839">
        <v>0</v>
      </c>
      <c r="R15" s="841">
        <v>0</v>
      </c>
      <c r="S15" s="840">
        <v>0</v>
      </c>
      <c r="T15" s="838">
        <v>0</v>
      </c>
      <c r="U15" s="839">
        <v>0</v>
      </c>
      <c r="V15" s="838">
        <f t="shared" si="1"/>
        <v>12</v>
      </c>
      <c r="W15" s="837">
        <f t="shared" si="2"/>
        <v>28</v>
      </c>
      <c r="X15" s="859" t="s">
        <v>779</v>
      </c>
      <c r="Y15" s="842">
        <v>28</v>
      </c>
      <c r="Z15" s="840">
        <v>60</v>
      </c>
      <c r="AA15" s="838">
        <v>0</v>
      </c>
      <c r="AB15" s="839">
        <v>0</v>
      </c>
      <c r="AC15" s="841">
        <v>0</v>
      </c>
      <c r="AD15" s="840">
        <v>0</v>
      </c>
      <c r="AE15" s="838">
        <v>0</v>
      </c>
      <c r="AF15" s="839">
        <v>0</v>
      </c>
      <c r="AG15" s="838">
        <f t="shared" si="3"/>
        <v>28</v>
      </c>
      <c r="AH15" s="837">
        <f t="shared" si="4"/>
        <v>60</v>
      </c>
    </row>
    <row r="16" spans="2:36" ht="15" customHeight="1">
      <c r="B16" s="859" t="s">
        <v>770</v>
      </c>
      <c r="C16" s="842">
        <v>2</v>
      </c>
      <c r="D16" s="840">
        <v>4</v>
      </c>
      <c r="E16" s="838">
        <v>1</v>
      </c>
      <c r="F16" s="839">
        <v>4</v>
      </c>
      <c r="G16" s="841">
        <v>0</v>
      </c>
      <c r="H16" s="840">
        <v>0</v>
      </c>
      <c r="I16" s="838">
        <v>0</v>
      </c>
      <c r="J16" s="839">
        <v>0</v>
      </c>
      <c r="K16" s="838">
        <f t="shared" si="0"/>
        <v>3</v>
      </c>
      <c r="L16" s="837">
        <f t="shared" si="5"/>
        <v>8</v>
      </c>
      <c r="M16" s="859" t="s">
        <v>770</v>
      </c>
      <c r="N16" s="842">
        <v>27</v>
      </c>
      <c r="O16" s="840">
        <v>52</v>
      </c>
      <c r="P16" s="838">
        <v>5</v>
      </c>
      <c r="Q16" s="839">
        <v>50</v>
      </c>
      <c r="R16" s="841">
        <v>8</v>
      </c>
      <c r="S16" s="840">
        <v>43</v>
      </c>
      <c r="T16" s="838">
        <v>0</v>
      </c>
      <c r="U16" s="839">
        <v>0</v>
      </c>
      <c r="V16" s="838">
        <f t="shared" si="1"/>
        <v>40</v>
      </c>
      <c r="W16" s="837">
        <f t="shared" si="2"/>
        <v>145</v>
      </c>
      <c r="X16" s="859" t="s">
        <v>770</v>
      </c>
      <c r="Y16" s="842">
        <v>33</v>
      </c>
      <c r="Z16" s="840">
        <v>76</v>
      </c>
      <c r="AA16" s="838">
        <v>0</v>
      </c>
      <c r="AB16" s="839">
        <v>0</v>
      </c>
      <c r="AC16" s="841">
        <v>0</v>
      </c>
      <c r="AD16" s="840">
        <v>0</v>
      </c>
      <c r="AE16" s="838">
        <v>0</v>
      </c>
      <c r="AF16" s="839">
        <v>0</v>
      </c>
      <c r="AG16" s="838">
        <f t="shared" si="3"/>
        <v>33</v>
      </c>
      <c r="AH16" s="837">
        <f t="shared" si="4"/>
        <v>76</v>
      </c>
    </row>
    <row r="17" spans="2:34" ht="15" customHeight="1">
      <c r="B17" s="859" t="s">
        <v>107</v>
      </c>
      <c r="C17" s="842">
        <v>0</v>
      </c>
      <c r="D17" s="840">
        <v>0</v>
      </c>
      <c r="E17" s="838">
        <v>0</v>
      </c>
      <c r="F17" s="839">
        <v>0</v>
      </c>
      <c r="G17" s="841">
        <v>0</v>
      </c>
      <c r="H17" s="840">
        <v>0</v>
      </c>
      <c r="I17" s="838">
        <v>0</v>
      </c>
      <c r="J17" s="839">
        <v>0</v>
      </c>
      <c r="K17" s="838">
        <f t="shared" si="0"/>
        <v>0</v>
      </c>
      <c r="L17" s="837">
        <f t="shared" si="5"/>
        <v>0</v>
      </c>
      <c r="M17" s="859" t="s">
        <v>107</v>
      </c>
      <c r="N17" s="842">
        <v>0</v>
      </c>
      <c r="O17" s="840">
        <v>0</v>
      </c>
      <c r="P17" s="838">
        <v>0</v>
      </c>
      <c r="Q17" s="839">
        <v>0</v>
      </c>
      <c r="R17" s="841">
        <v>6</v>
      </c>
      <c r="S17" s="840">
        <v>57</v>
      </c>
      <c r="T17" s="838">
        <v>0</v>
      </c>
      <c r="U17" s="839">
        <v>0</v>
      </c>
      <c r="V17" s="838">
        <f t="shared" si="1"/>
        <v>6</v>
      </c>
      <c r="W17" s="837">
        <f t="shared" si="2"/>
        <v>57</v>
      </c>
      <c r="X17" s="859" t="s">
        <v>107</v>
      </c>
      <c r="Y17" s="842">
        <v>0</v>
      </c>
      <c r="Z17" s="840">
        <v>0</v>
      </c>
      <c r="AA17" s="838">
        <v>0</v>
      </c>
      <c r="AB17" s="839">
        <v>0</v>
      </c>
      <c r="AC17" s="841">
        <v>0</v>
      </c>
      <c r="AD17" s="840">
        <v>0</v>
      </c>
      <c r="AE17" s="838">
        <v>0</v>
      </c>
      <c r="AF17" s="839">
        <v>0</v>
      </c>
      <c r="AG17" s="838">
        <f t="shared" si="3"/>
        <v>0</v>
      </c>
      <c r="AH17" s="837">
        <f t="shared" si="4"/>
        <v>0</v>
      </c>
    </row>
    <row r="18" spans="2:34" ht="15" customHeight="1">
      <c r="B18" s="859" t="s">
        <v>110</v>
      </c>
      <c r="C18" s="842">
        <v>19</v>
      </c>
      <c r="D18" s="840">
        <v>44</v>
      </c>
      <c r="E18" s="838">
        <v>10</v>
      </c>
      <c r="F18" s="839">
        <v>18</v>
      </c>
      <c r="G18" s="841">
        <v>0</v>
      </c>
      <c r="H18" s="840">
        <v>0</v>
      </c>
      <c r="I18" s="838">
        <v>0</v>
      </c>
      <c r="J18" s="839">
        <v>0</v>
      </c>
      <c r="K18" s="838">
        <f t="shared" si="0"/>
        <v>29</v>
      </c>
      <c r="L18" s="837">
        <f t="shared" si="5"/>
        <v>62</v>
      </c>
      <c r="M18" s="859" t="s">
        <v>110</v>
      </c>
      <c r="N18" s="842">
        <v>54</v>
      </c>
      <c r="O18" s="840">
        <v>118</v>
      </c>
      <c r="P18" s="838">
        <v>0</v>
      </c>
      <c r="Q18" s="839">
        <v>0</v>
      </c>
      <c r="R18" s="841">
        <v>0</v>
      </c>
      <c r="S18" s="840">
        <v>0</v>
      </c>
      <c r="T18" s="838">
        <v>0</v>
      </c>
      <c r="U18" s="839">
        <v>0</v>
      </c>
      <c r="V18" s="838">
        <f t="shared" si="1"/>
        <v>54</v>
      </c>
      <c r="W18" s="837">
        <f t="shared" si="2"/>
        <v>118</v>
      </c>
      <c r="X18" s="859" t="s">
        <v>110</v>
      </c>
      <c r="Y18" s="842">
        <v>43</v>
      </c>
      <c r="Z18" s="840">
        <v>110</v>
      </c>
      <c r="AA18" s="838">
        <v>0</v>
      </c>
      <c r="AB18" s="839">
        <v>0</v>
      </c>
      <c r="AC18" s="841">
        <v>0</v>
      </c>
      <c r="AD18" s="840">
        <v>0</v>
      </c>
      <c r="AE18" s="838">
        <v>0</v>
      </c>
      <c r="AF18" s="839">
        <v>0</v>
      </c>
      <c r="AG18" s="838">
        <f t="shared" si="3"/>
        <v>43</v>
      </c>
      <c r="AH18" s="837">
        <f t="shared" si="4"/>
        <v>110</v>
      </c>
    </row>
    <row r="19" spans="2:34" ht="15" customHeight="1">
      <c r="B19" s="859" t="s">
        <v>120</v>
      </c>
      <c r="C19" s="842">
        <v>68</v>
      </c>
      <c r="D19" s="840">
        <v>126</v>
      </c>
      <c r="E19" s="838">
        <v>1</v>
      </c>
      <c r="F19" s="839">
        <v>3</v>
      </c>
      <c r="G19" s="841">
        <v>4</v>
      </c>
      <c r="H19" s="840">
        <v>11</v>
      </c>
      <c r="I19" s="838">
        <v>0</v>
      </c>
      <c r="J19" s="839">
        <v>0</v>
      </c>
      <c r="K19" s="838">
        <f t="shared" si="0"/>
        <v>73</v>
      </c>
      <c r="L19" s="837">
        <f t="shared" si="5"/>
        <v>140</v>
      </c>
      <c r="M19" s="859" t="s">
        <v>120</v>
      </c>
      <c r="N19" s="842">
        <v>3</v>
      </c>
      <c r="O19" s="840">
        <v>6</v>
      </c>
      <c r="P19" s="838">
        <v>0</v>
      </c>
      <c r="Q19" s="839">
        <v>0</v>
      </c>
      <c r="R19" s="841">
        <v>0</v>
      </c>
      <c r="S19" s="840">
        <v>0</v>
      </c>
      <c r="T19" s="838">
        <v>0</v>
      </c>
      <c r="U19" s="839">
        <v>0</v>
      </c>
      <c r="V19" s="838">
        <f t="shared" si="1"/>
        <v>3</v>
      </c>
      <c r="W19" s="837">
        <f t="shared" si="2"/>
        <v>6</v>
      </c>
      <c r="X19" s="859" t="s">
        <v>120</v>
      </c>
      <c r="Y19" s="842">
        <v>0</v>
      </c>
      <c r="Z19" s="840">
        <v>0</v>
      </c>
      <c r="AA19" s="838">
        <v>44</v>
      </c>
      <c r="AB19" s="839">
        <v>101</v>
      </c>
      <c r="AC19" s="841">
        <v>0</v>
      </c>
      <c r="AD19" s="840">
        <v>0</v>
      </c>
      <c r="AE19" s="838">
        <v>0</v>
      </c>
      <c r="AF19" s="839">
        <v>0</v>
      </c>
      <c r="AG19" s="838">
        <f t="shared" si="3"/>
        <v>44</v>
      </c>
      <c r="AH19" s="837">
        <f t="shared" si="4"/>
        <v>101</v>
      </c>
    </row>
    <row r="20" spans="2:34" ht="15" customHeight="1">
      <c r="B20" s="859" t="s">
        <v>742</v>
      </c>
      <c r="C20" s="842">
        <v>2</v>
      </c>
      <c r="D20" s="840">
        <v>4</v>
      </c>
      <c r="E20" s="838">
        <v>7</v>
      </c>
      <c r="F20" s="839">
        <v>8</v>
      </c>
      <c r="G20" s="841">
        <v>0</v>
      </c>
      <c r="H20" s="840">
        <v>0</v>
      </c>
      <c r="I20" s="838">
        <v>0</v>
      </c>
      <c r="J20" s="839">
        <v>0</v>
      </c>
      <c r="K20" s="838">
        <f t="shared" si="0"/>
        <v>9</v>
      </c>
      <c r="L20" s="837">
        <f t="shared" si="5"/>
        <v>12</v>
      </c>
      <c r="M20" s="859" t="s">
        <v>742</v>
      </c>
      <c r="N20" s="842">
        <v>36</v>
      </c>
      <c r="O20" s="840">
        <v>60</v>
      </c>
      <c r="P20" s="838">
        <v>2</v>
      </c>
      <c r="Q20" s="839">
        <v>6</v>
      </c>
      <c r="R20" s="841">
        <v>0</v>
      </c>
      <c r="S20" s="840">
        <v>0</v>
      </c>
      <c r="T20" s="838">
        <v>0</v>
      </c>
      <c r="U20" s="839">
        <v>0</v>
      </c>
      <c r="V20" s="838">
        <f t="shared" si="1"/>
        <v>38</v>
      </c>
      <c r="W20" s="837">
        <f t="shared" si="2"/>
        <v>66</v>
      </c>
      <c r="X20" s="859" t="s">
        <v>742</v>
      </c>
      <c r="Y20" s="842">
        <v>35</v>
      </c>
      <c r="Z20" s="840">
        <v>88</v>
      </c>
      <c r="AA20" s="838">
        <v>0</v>
      </c>
      <c r="AB20" s="839">
        <v>0</v>
      </c>
      <c r="AC20" s="841">
        <v>0</v>
      </c>
      <c r="AD20" s="840">
        <v>0</v>
      </c>
      <c r="AE20" s="838">
        <v>0</v>
      </c>
      <c r="AF20" s="839">
        <v>0</v>
      </c>
      <c r="AG20" s="838">
        <f t="shared" si="3"/>
        <v>35</v>
      </c>
      <c r="AH20" s="837">
        <f t="shared" si="4"/>
        <v>88</v>
      </c>
    </row>
    <row r="21" spans="2:34" ht="15" customHeight="1">
      <c r="B21" s="859" t="s">
        <v>734</v>
      </c>
      <c r="C21" s="842">
        <v>11</v>
      </c>
      <c r="D21" s="840">
        <v>19</v>
      </c>
      <c r="E21" s="838">
        <v>0</v>
      </c>
      <c r="F21" s="839">
        <v>0</v>
      </c>
      <c r="G21" s="841">
        <v>0</v>
      </c>
      <c r="H21" s="840">
        <v>0</v>
      </c>
      <c r="I21" s="838">
        <v>0</v>
      </c>
      <c r="J21" s="839">
        <v>0</v>
      </c>
      <c r="K21" s="838">
        <f t="shared" si="0"/>
        <v>11</v>
      </c>
      <c r="L21" s="837">
        <f t="shared" si="5"/>
        <v>19</v>
      </c>
      <c r="M21" s="859" t="s">
        <v>734</v>
      </c>
      <c r="N21" s="842">
        <v>41</v>
      </c>
      <c r="O21" s="840">
        <v>86</v>
      </c>
      <c r="P21" s="838">
        <v>0</v>
      </c>
      <c r="Q21" s="839">
        <v>0</v>
      </c>
      <c r="R21" s="841">
        <v>0</v>
      </c>
      <c r="S21" s="840">
        <v>0</v>
      </c>
      <c r="T21" s="838">
        <v>0</v>
      </c>
      <c r="U21" s="839">
        <v>0</v>
      </c>
      <c r="V21" s="838">
        <f t="shared" si="1"/>
        <v>41</v>
      </c>
      <c r="W21" s="837">
        <f t="shared" si="2"/>
        <v>86</v>
      </c>
      <c r="X21" s="859" t="s">
        <v>734</v>
      </c>
      <c r="Y21" s="842">
        <v>0</v>
      </c>
      <c r="Z21" s="840">
        <v>0</v>
      </c>
      <c r="AA21" s="838">
        <v>0</v>
      </c>
      <c r="AB21" s="839">
        <v>0</v>
      </c>
      <c r="AC21" s="841">
        <v>0</v>
      </c>
      <c r="AD21" s="840">
        <v>0</v>
      </c>
      <c r="AE21" s="838">
        <v>0</v>
      </c>
      <c r="AF21" s="839">
        <v>0</v>
      </c>
      <c r="AG21" s="838">
        <f t="shared" si="3"/>
        <v>0</v>
      </c>
      <c r="AH21" s="837">
        <f t="shared" si="4"/>
        <v>0</v>
      </c>
    </row>
    <row r="22" spans="2:34" ht="15" customHeight="1">
      <c r="B22" s="859" t="s">
        <v>731</v>
      </c>
      <c r="C22" s="842">
        <v>31</v>
      </c>
      <c r="D22" s="840">
        <v>62</v>
      </c>
      <c r="E22" s="838">
        <v>10</v>
      </c>
      <c r="F22" s="839">
        <v>9</v>
      </c>
      <c r="G22" s="841">
        <v>5</v>
      </c>
      <c r="H22" s="840">
        <v>8</v>
      </c>
      <c r="I22" s="838">
        <v>0</v>
      </c>
      <c r="J22" s="839">
        <v>0</v>
      </c>
      <c r="K22" s="838">
        <f t="shared" si="0"/>
        <v>46</v>
      </c>
      <c r="L22" s="837">
        <f t="shared" si="5"/>
        <v>79</v>
      </c>
      <c r="M22" s="859" t="s">
        <v>731</v>
      </c>
      <c r="N22" s="842">
        <v>56</v>
      </c>
      <c r="O22" s="840">
        <v>132</v>
      </c>
      <c r="P22" s="838">
        <v>4</v>
      </c>
      <c r="Q22" s="839">
        <v>1</v>
      </c>
      <c r="R22" s="841">
        <v>0</v>
      </c>
      <c r="S22" s="840">
        <v>0</v>
      </c>
      <c r="T22" s="838">
        <v>0</v>
      </c>
      <c r="U22" s="839">
        <v>0</v>
      </c>
      <c r="V22" s="838">
        <f t="shared" si="1"/>
        <v>60</v>
      </c>
      <c r="W22" s="837">
        <f t="shared" si="2"/>
        <v>133</v>
      </c>
      <c r="X22" s="859" t="s">
        <v>731</v>
      </c>
      <c r="Y22" s="842">
        <v>57</v>
      </c>
      <c r="Z22" s="840">
        <v>135</v>
      </c>
      <c r="AA22" s="838">
        <v>13</v>
      </c>
      <c r="AB22" s="839">
        <v>39</v>
      </c>
      <c r="AC22" s="841">
        <v>0</v>
      </c>
      <c r="AD22" s="840">
        <v>0</v>
      </c>
      <c r="AE22" s="838">
        <v>0</v>
      </c>
      <c r="AF22" s="839">
        <v>0</v>
      </c>
      <c r="AG22" s="838">
        <f t="shared" si="3"/>
        <v>70</v>
      </c>
      <c r="AH22" s="837">
        <f t="shared" si="4"/>
        <v>174</v>
      </c>
    </row>
    <row r="23" spans="2:34" ht="15" customHeight="1">
      <c r="B23" s="859" t="s">
        <v>138</v>
      </c>
      <c r="C23" s="842">
        <v>1</v>
      </c>
      <c r="D23" s="840">
        <v>1</v>
      </c>
      <c r="E23" s="838">
        <v>1</v>
      </c>
      <c r="F23" s="839">
        <v>3</v>
      </c>
      <c r="G23" s="841">
        <v>0</v>
      </c>
      <c r="H23" s="840">
        <v>0</v>
      </c>
      <c r="I23" s="838">
        <v>0</v>
      </c>
      <c r="J23" s="839">
        <v>0</v>
      </c>
      <c r="K23" s="838">
        <f t="shared" si="0"/>
        <v>2</v>
      </c>
      <c r="L23" s="837">
        <f t="shared" si="5"/>
        <v>4</v>
      </c>
      <c r="M23" s="859" t="s">
        <v>138</v>
      </c>
      <c r="N23" s="842">
        <v>33</v>
      </c>
      <c r="O23" s="840">
        <v>91</v>
      </c>
      <c r="P23" s="838">
        <v>0</v>
      </c>
      <c r="Q23" s="839">
        <v>0</v>
      </c>
      <c r="R23" s="841">
        <v>0</v>
      </c>
      <c r="S23" s="840">
        <v>0</v>
      </c>
      <c r="T23" s="838">
        <v>0</v>
      </c>
      <c r="U23" s="839">
        <v>0</v>
      </c>
      <c r="V23" s="838">
        <f t="shared" si="1"/>
        <v>33</v>
      </c>
      <c r="W23" s="837">
        <f t="shared" si="2"/>
        <v>91</v>
      </c>
      <c r="X23" s="859" t="s">
        <v>138</v>
      </c>
      <c r="Y23" s="842">
        <v>0</v>
      </c>
      <c r="Z23" s="840">
        <v>0</v>
      </c>
      <c r="AA23" s="838">
        <v>0</v>
      </c>
      <c r="AB23" s="839">
        <v>0</v>
      </c>
      <c r="AC23" s="841">
        <v>0</v>
      </c>
      <c r="AD23" s="840">
        <v>0</v>
      </c>
      <c r="AE23" s="838">
        <v>0</v>
      </c>
      <c r="AF23" s="839">
        <v>0</v>
      </c>
      <c r="AG23" s="838">
        <f t="shared" si="3"/>
        <v>0</v>
      </c>
      <c r="AH23" s="837">
        <f t="shared" si="4"/>
        <v>0</v>
      </c>
    </row>
    <row r="24" spans="2:34" ht="15" customHeight="1">
      <c r="B24" s="859" t="s">
        <v>722</v>
      </c>
      <c r="C24" s="842">
        <v>26</v>
      </c>
      <c r="D24" s="840">
        <v>36</v>
      </c>
      <c r="E24" s="838">
        <v>0</v>
      </c>
      <c r="F24" s="839">
        <v>0</v>
      </c>
      <c r="G24" s="841">
        <v>0</v>
      </c>
      <c r="H24" s="840">
        <v>0</v>
      </c>
      <c r="I24" s="838">
        <v>0</v>
      </c>
      <c r="J24" s="839">
        <v>0</v>
      </c>
      <c r="K24" s="838">
        <f t="shared" si="0"/>
        <v>26</v>
      </c>
      <c r="L24" s="837">
        <f t="shared" si="5"/>
        <v>36</v>
      </c>
      <c r="M24" s="859" t="s">
        <v>722</v>
      </c>
      <c r="N24" s="842">
        <v>45</v>
      </c>
      <c r="O24" s="840">
        <v>102</v>
      </c>
      <c r="P24" s="838">
        <v>22</v>
      </c>
      <c r="Q24" s="839">
        <v>229</v>
      </c>
      <c r="R24" s="841">
        <v>0</v>
      </c>
      <c r="S24" s="840">
        <v>0</v>
      </c>
      <c r="T24" s="838">
        <v>0</v>
      </c>
      <c r="U24" s="839">
        <v>0</v>
      </c>
      <c r="V24" s="838">
        <f t="shared" si="1"/>
        <v>67</v>
      </c>
      <c r="W24" s="837">
        <f t="shared" si="2"/>
        <v>331</v>
      </c>
      <c r="X24" s="859" t="s">
        <v>722</v>
      </c>
      <c r="Y24" s="842">
        <v>19</v>
      </c>
      <c r="Z24" s="840">
        <v>44</v>
      </c>
      <c r="AA24" s="838">
        <v>0</v>
      </c>
      <c r="AB24" s="839">
        <v>0</v>
      </c>
      <c r="AC24" s="841">
        <v>0</v>
      </c>
      <c r="AD24" s="840">
        <v>0</v>
      </c>
      <c r="AE24" s="838">
        <v>0</v>
      </c>
      <c r="AF24" s="839">
        <v>0</v>
      </c>
      <c r="AG24" s="838">
        <f t="shared" si="3"/>
        <v>19</v>
      </c>
      <c r="AH24" s="837">
        <f t="shared" si="4"/>
        <v>44</v>
      </c>
    </row>
    <row r="25" spans="2:34" ht="15" customHeight="1">
      <c r="B25" s="859" t="s">
        <v>720</v>
      </c>
      <c r="C25" s="842">
        <v>10</v>
      </c>
      <c r="D25" s="840">
        <v>16</v>
      </c>
      <c r="E25" s="838">
        <v>0</v>
      </c>
      <c r="F25" s="839">
        <v>0</v>
      </c>
      <c r="G25" s="841">
        <v>0</v>
      </c>
      <c r="H25" s="840">
        <v>0</v>
      </c>
      <c r="I25" s="838">
        <v>0</v>
      </c>
      <c r="J25" s="839">
        <v>0</v>
      </c>
      <c r="K25" s="838">
        <f t="shared" si="0"/>
        <v>10</v>
      </c>
      <c r="L25" s="837">
        <f t="shared" si="5"/>
        <v>16</v>
      </c>
      <c r="M25" s="859" t="s">
        <v>720</v>
      </c>
      <c r="N25" s="842">
        <v>35</v>
      </c>
      <c r="O25" s="840">
        <v>88</v>
      </c>
      <c r="P25" s="838">
        <v>0</v>
      </c>
      <c r="Q25" s="839">
        <v>0</v>
      </c>
      <c r="R25" s="841">
        <v>0</v>
      </c>
      <c r="S25" s="840">
        <v>0</v>
      </c>
      <c r="T25" s="838">
        <v>0</v>
      </c>
      <c r="U25" s="839">
        <v>0</v>
      </c>
      <c r="V25" s="838">
        <f t="shared" si="1"/>
        <v>35</v>
      </c>
      <c r="W25" s="837">
        <f t="shared" si="2"/>
        <v>88</v>
      </c>
      <c r="X25" s="859" t="s">
        <v>720</v>
      </c>
      <c r="Y25" s="842">
        <v>0</v>
      </c>
      <c r="Z25" s="840">
        <v>0</v>
      </c>
      <c r="AA25" s="838">
        <v>0</v>
      </c>
      <c r="AB25" s="839">
        <v>0</v>
      </c>
      <c r="AC25" s="841">
        <v>0</v>
      </c>
      <c r="AD25" s="840">
        <v>0</v>
      </c>
      <c r="AE25" s="838">
        <v>0</v>
      </c>
      <c r="AF25" s="839">
        <v>0</v>
      </c>
      <c r="AG25" s="838">
        <f t="shared" si="3"/>
        <v>0</v>
      </c>
      <c r="AH25" s="837">
        <f t="shared" si="4"/>
        <v>0</v>
      </c>
    </row>
    <row r="26" spans="2:34" ht="15" customHeight="1">
      <c r="B26" s="859" t="s">
        <v>714</v>
      </c>
      <c r="C26" s="842">
        <v>3</v>
      </c>
      <c r="D26" s="840">
        <v>4</v>
      </c>
      <c r="E26" s="838">
        <v>0</v>
      </c>
      <c r="F26" s="839">
        <v>0</v>
      </c>
      <c r="G26" s="841">
        <v>0</v>
      </c>
      <c r="H26" s="840">
        <v>0</v>
      </c>
      <c r="I26" s="838">
        <v>0</v>
      </c>
      <c r="J26" s="839">
        <v>0</v>
      </c>
      <c r="K26" s="838">
        <f t="shared" si="0"/>
        <v>3</v>
      </c>
      <c r="L26" s="837">
        <f t="shared" si="5"/>
        <v>4</v>
      </c>
      <c r="M26" s="859" t="s">
        <v>714</v>
      </c>
      <c r="N26" s="842">
        <v>103</v>
      </c>
      <c r="O26" s="840">
        <v>197</v>
      </c>
      <c r="P26" s="838">
        <v>0</v>
      </c>
      <c r="Q26" s="839">
        <v>0</v>
      </c>
      <c r="R26" s="841">
        <v>0</v>
      </c>
      <c r="S26" s="840">
        <v>0</v>
      </c>
      <c r="T26" s="838">
        <v>0</v>
      </c>
      <c r="U26" s="839">
        <v>0</v>
      </c>
      <c r="V26" s="838">
        <f t="shared" si="1"/>
        <v>103</v>
      </c>
      <c r="W26" s="837">
        <f t="shared" si="2"/>
        <v>197</v>
      </c>
      <c r="X26" s="859" t="s">
        <v>714</v>
      </c>
      <c r="Y26" s="842">
        <v>0</v>
      </c>
      <c r="Z26" s="840">
        <v>0</v>
      </c>
      <c r="AA26" s="838">
        <v>0</v>
      </c>
      <c r="AB26" s="839">
        <v>0</v>
      </c>
      <c r="AC26" s="841">
        <v>0</v>
      </c>
      <c r="AD26" s="840">
        <v>0</v>
      </c>
      <c r="AE26" s="838">
        <v>0</v>
      </c>
      <c r="AF26" s="839">
        <v>0</v>
      </c>
      <c r="AG26" s="838">
        <f t="shared" si="3"/>
        <v>0</v>
      </c>
      <c r="AH26" s="837">
        <f t="shared" si="4"/>
        <v>0</v>
      </c>
    </row>
    <row r="27" spans="2:34" ht="15" customHeight="1">
      <c r="B27" s="859" t="s">
        <v>707</v>
      </c>
      <c r="C27" s="842">
        <v>9</v>
      </c>
      <c r="D27" s="840">
        <v>20</v>
      </c>
      <c r="E27" s="838">
        <v>9</v>
      </c>
      <c r="F27" s="839">
        <v>15</v>
      </c>
      <c r="G27" s="841">
        <v>0</v>
      </c>
      <c r="H27" s="840">
        <v>0</v>
      </c>
      <c r="I27" s="838">
        <v>0</v>
      </c>
      <c r="J27" s="839">
        <v>0</v>
      </c>
      <c r="K27" s="838">
        <f t="shared" si="0"/>
        <v>18</v>
      </c>
      <c r="L27" s="837">
        <f t="shared" si="5"/>
        <v>35</v>
      </c>
      <c r="M27" s="859" t="s">
        <v>707</v>
      </c>
      <c r="N27" s="842">
        <v>48</v>
      </c>
      <c r="O27" s="840">
        <v>90</v>
      </c>
      <c r="P27" s="838">
        <v>0</v>
      </c>
      <c r="Q27" s="839">
        <v>0</v>
      </c>
      <c r="R27" s="841">
        <v>0</v>
      </c>
      <c r="S27" s="840">
        <v>0</v>
      </c>
      <c r="T27" s="838">
        <v>0</v>
      </c>
      <c r="U27" s="839">
        <v>0</v>
      </c>
      <c r="V27" s="838">
        <f t="shared" si="1"/>
        <v>48</v>
      </c>
      <c r="W27" s="837">
        <f t="shared" si="2"/>
        <v>90</v>
      </c>
      <c r="X27" s="859" t="s">
        <v>707</v>
      </c>
      <c r="Y27" s="842">
        <v>15</v>
      </c>
      <c r="Z27" s="840">
        <v>30</v>
      </c>
      <c r="AA27" s="838">
        <v>0</v>
      </c>
      <c r="AB27" s="839">
        <v>0</v>
      </c>
      <c r="AC27" s="841">
        <v>0</v>
      </c>
      <c r="AD27" s="840">
        <v>0</v>
      </c>
      <c r="AE27" s="838">
        <v>0</v>
      </c>
      <c r="AF27" s="839">
        <v>0</v>
      </c>
      <c r="AG27" s="838">
        <f t="shared" si="3"/>
        <v>15</v>
      </c>
      <c r="AH27" s="837">
        <f t="shared" si="4"/>
        <v>30</v>
      </c>
    </row>
    <row r="28" spans="2:34" ht="15" customHeight="1">
      <c r="B28" s="859" t="s">
        <v>685</v>
      </c>
      <c r="C28" s="842">
        <v>1</v>
      </c>
      <c r="D28" s="840">
        <v>2</v>
      </c>
      <c r="E28" s="838">
        <v>0</v>
      </c>
      <c r="F28" s="839">
        <v>0</v>
      </c>
      <c r="G28" s="841">
        <v>0</v>
      </c>
      <c r="H28" s="840">
        <v>0</v>
      </c>
      <c r="I28" s="838">
        <v>0</v>
      </c>
      <c r="J28" s="839">
        <v>0</v>
      </c>
      <c r="K28" s="838">
        <f t="shared" si="0"/>
        <v>1</v>
      </c>
      <c r="L28" s="837">
        <f t="shared" si="5"/>
        <v>2</v>
      </c>
      <c r="M28" s="859" t="s">
        <v>685</v>
      </c>
      <c r="N28" s="842">
        <v>39</v>
      </c>
      <c r="O28" s="840">
        <v>70</v>
      </c>
      <c r="P28" s="838">
        <v>0</v>
      </c>
      <c r="Q28" s="839">
        <v>0</v>
      </c>
      <c r="R28" s="841">
        <v>0</v>
      </c>
      <c r="S28" s="840">
        <v>0</v>
      </c>
      <c r="T28" s="838">
        <v>0</v>
      </c>
      <c r="U28" s="839">
        <v>0</v>
      </c>
      <c r="V28" s="838">
        <f t="shared" si="1"/>
        <v>39</v>
      </c>
      <c r="W28" s="837">
        <f t="shared" si="2"/>
        <v>70</v>
      </c>
      <c r="X28" s="859" t="s">
        <v>685</v>
      </c>
      <c r="Y28" s="842">
        <v>0</v>
      </c>
      <c r="Z28" s="840">
        <v>0</v>
      </c>
      <c r="AA28" s="838">
        <v>0</v>
      </c>
      <c r="AB28" s="839">
        <v>0</v>
      </c>
      <c r="AC28" s="841">
        <v>0</v>
      </c>
      <c r="AD28" s="840">
        <v>0</v>
      </c>
      <c r="AE28" s="838">
        <v>0</v>
      </c>
      <c r="AF28" s="839">
        <v>0</v>
      </c>
      <c r="AG28" s="838">
        <f t="shared" si="3"/>
        <v>0</v>
      </c>
      <c r="AH28" s="837">
        <f t="shared" si="4"/>
        <v>0</v>
      </c>
    </row>
    <row r="29" spans="2:34" ht="15" customHeight="1">
      <c r="B29" s="859" t="s">
        <v>683</v>
      </c>
      <c r="C29" s="842">
        <v>3</v>
      </c>
      <c r="D29" s="840">
        <v>3</v>
      </c>
      <c r="E29" s="838">
        <v>0</v>
      </c>
      <c r="F29" s="839">
        <v>0</v>
      </c>
      <c r="G29" s="841">
        <v>0</v>
      </c>
      <c r="H29" s="840">
        <v>0</v>
      </c>
      <c r="I29" s="838">
        <v>0</v>
      </c>
      <c r="J29" s="839">
        <v>0</v>
      </c>
      <c r="K29" s="838">
        <f t="shared" si="0"/>
        <v>3</v>
      </c>
      <c r="L29" s="837">
        <f t="shared" si="5"/>
        <v>3</v>
      </c>
      <c r="M29" s="859" t="s">
        <v>683</v>
      </c>
      <c r="N29" s="842">
        <v>52</v>
      </c>
      <c r="O29" s="840">
        <v>111</v>
      </c>
      <c r="P29" s="838">
        <v>0</v>
      </c>
      <c r="Q29" s="839">
        <v>0</v>
      </c>
      <c r="R29" s="841">
        <v>0</v>
      </c>
      <c r="S29" s="840">
        <v>0</v>
      </c>
      <c r="T29" s="838">
        <v>0</v>
      </c>
      <c r="U29" s="839">
        <v>0</v>
      </c>
      <c r="V29" s="838">
        <f t="shared" si="1"/>
        <v>52</v>
      </c>
      <c r="W29" s="837">
        <f t="shared" si="2"/>
        <v>111</v>
      </c>
      <c r="X29" s="859" t="s">
        <v>683</v>
      </c>
      <c r="Y29" s="842">
        <v>53</v>
      </c>
      <c r="Z29" s="840">
        <v>113</v>
      </c>
      <c r="AA29" s="838">
        <v>0</v>
      </c>
      <c r="AB29" s="839">
        <v>0</v>
      </c>
      <c r="AC29" s="841">
        <v>0</v>
      </c>
      <c r="AD29" s="840">
        <v>0</v>
      </c>
      <c r="AE29" s="838">
        <v>0</v>
      </c>
      <c r="AF29" s="839">
        <v>0</v>
      </c>
      <c r="AG29" s="838">
        <f t="shared" si="3"/>
        <v>53</v>
      </c>
      <c r="AH29" s="837">
        <f t="shared" si="4"/>
        <v>113</v>
      </c>
    </row>
    <row r="30" spans="2:34" ht="15" customHeight="1">
      <c r="B30" s="859" t="s">
        <v>177</v>
      </c>
      <c r="C30" s="842">
        <v>18</v>
      </c>
      <c r="D30" s="840">
        <v>28</v>
      </c>
      <c r="E30" s="838">
        <v>0</v>
      </c>
      <c r="F30" s="839">
        <v>0</v>
      </c>
      <c r="G30" s="841">
        <v>1</v>
      </c>
      <c r="H30" s="840">
        <v>4</v>
      </c>
      <c r="I30" s="838">
        <v>0</v>
      </c>
      <c r="J30" s="839">
        <v>0</v>
      </c>
      <c r="K30" s="838">
        <f t="shared" si="0"/>
        <v>19</v>
      </c>
      <c r="L30" s="837">
        <f t="shared" si="5"/>
        <v>32</v>
      </c>
      <c r="M30" s="859" t="s">
        <v>177</v>
      </c>
      <c r="N30" s="842">
        <v>17</v>
      </c>
      <c r="O30" s="840">
        <v>34</v>
      </c>
      <c r="P30" s="838">
        <v>0</v>
      </c>
      <c r="Q30" s="839">
        <v>0</v>
      </c>
      <c r="R30" s="841">
        <v>0</v>
      </c>
      <c r="S30" s="840">
        <v>0</v>
      </c>
      <c r="T30" s="838">
        <v>0</v>
      </c>
      <c r="U30" s="839">
        <v>0</v>
      </c>
      <c r="V30" s="838">
        <f t="shared" si="1"/>
        <v>17</v>
      </c>
      <c r="W30" s="837">
        <f t="shared" si="2"/>
        <v>34</v>
      </c>
      <c r="X30" s="859" t="s">
        <v>177</v>
      </c>
      <c r="Y30" s="842">
        <v>33</v>
      </c>
      <c r="Z30" s="840">
        <v>66</v>
      </c>
      <c r="AA30" s="838">
        <v>0</v>
      </c>
      <c r="AB30" s="839">
        <v>0</v>
      </c>
      <c r="AC30" s="841">
        <v>0</v>
      </c>
      <c r="AD30" s="840">
        <v>0</v>
      </c>
      <c r="AE30" s="838">
        <v>0</v>
      </c>
      <c r="AF30" s="839">
        <v>0</v>
      </c>
      <c r="AG30" s="838">
        <f t="shared" si="3"/>
        <v>33</v>
      </c>
      <c r="AH30" s="837">
        <f t="shared" si="4"/>
        <v>66</v>
      </c>
    </row>
    <row r="31" spans="2:34" ht="15" customHeight="1">
      <c r="B31" s="859" t="s">
        <v>672</v>
      </c>
      <c r="C31" s="842">
        <v>26</v>
      </c>
      <c r="D31" s="840">
        <v>44</v>
      </c>
      <c r="E31" s="838">
        <v>0</v>
      </c>
      <c r="F31" s="839">
        <v>0</v>
      </c>
      <c r="G31" s="841">
        <v>0</v>
      </c>
      <c r="H31" s="840">
        <v>0</v>
      </c>
      <c r="I31" s="838">
        <v>0</v>
      </c>
      <c r="J31" s="839">
        <v>0</v>
      </c>
      <c r="K31" s="838">
        <f t="shared" si="0"/>
        <v>26</v>
      </c>
      <c r="L31" s="837">
        <f t="shared" si="5"/>
        <v>44</v>
      </c>
      <c r="M31" s="859" t="s">
        <v>672</v>
      </c>
      <c r="N31" s="842">
        <v>17</v>
      </c>
      <c r="O31" s="840">
        <v>35</v>
      </c>
      <c r="P31" s="838">
        <v>0</v>
      </c>
      <c r="Q31" s="839">
        <v>0</v>
      </c>
      <c r="R31" s="841">
        <v>0</v>
      </c>
      <c r="S31" s="840">
        <v>0</v>
      </c>
      <c r="T31" s="838">
        <v>0</v>
      </c>
      <c r="U31" s="839">
        <v>0</v>
      </c>
      <c r="V31" s="838">
        <f t="shared" si="1"/>
        <v>17</v>
      </c>
      <c r="W31" s="837">
        <f t="shared" si="2"/>
        <v>35</v>
      </c>
      <c r="X31" s="859" t="s">
        <v>672</v>
      </c>
      <c r="Y31" s="842">
        <v>16</v>
      </c>
      <c r="Z31" s="840">
        <v>42</v>
      </c>
      <c r="AA31" s="838">
        <v>0</v>
      </c>
      <c r="AB31" s="839">
        <v>0</v>
      </c>
      <c r="AC31" s="841">
        <v>0</v>
      </c>
      <c r="AD31" s="840">
        <v>0</v>
      </c>
      <c r="AE31" s="838">
        <v>0</v>
      </c>
      <c r="AF31" s="839">
        <v>0</v>
      </c>
      <c r="AG31" s="838">
        <f t="shared" si="3"/>
        <v>16</v>
      </c>
      <c r="AH31" s="837">
        <f t="shared" si="4"/>
        <v>42</v>
      </c>
    </row>
    <row r="32" spans="2:34" ht="15" customHeight="1">
      <c r="B32" s="859" t="s">
        <v>668</v>
      </c>
      <c r="C32" s="842">
        <v>0</v>
      </c>
      <c r="D32" s="840">
        <v>0</v>
      </c>
      <c r="E32" s="838">
        <v>0</v>
      </c>
      <c r="F32" s="839">
        <v>0</v>
      </c>
      <c r="G32" s="841">
        <v>0</v>
      </c>
      <c r="H32" s="840">
        <v>0</v>
      </c>
      <c r="I32" s="838">
        <v>0</v>
      </c>
      <c r="J32" s="839">
        <v>0</v>
      </c>
      <c r="K32" s="838">
        <f t="shared" si="0"/>
        <v>0</v>
      </c>
      <c r="L32" s="837">
        <f t="shared" si="5"/>
        <v>0</v>
      </c>
      <c r="M32" s="859" t="s">
        <v>668</v>
      </c>
      <c r="N32" s="842">
        <v>32</v>
      </c>
      <c r="O32" s="840">
        <v>56</v>
      </c>
      <c r="P32" s="838">
        <v>0</v>
      </c>
      <c r="Q32" s="839">
        <v>0</v>
      </c>
      <c r="R32" s="841">
        <v>0</v>
      </c>
      <c r="S32" s="840">
        <v>0</v>
      </c>
      <c r="T32" s="838">
        <v>0</v>
      </c>
      <c r="U32" s="839">
        <v>0</v>
      </c>
      <c r="V32" s="838">
        <f t="shared" si="1"/>
        <v>32</v>
      </c>
      <c r="W32" s="837">
        <f t="shared" si="2"/>
        <v>56</v>
      </c>
      <c r="X32" s="859" t="s">
        <v>668</v>
      </c>
      <c r="Y32" s="842">
        <v>32</v>
      </c>
      <c r="Z32" s="840">
        <v>56</v>
      </c>
      <c r="AA32" s="838">
        <v>0</v>
      </c>
      <c r="AB32" s="839">
        <v>0</v>
      </c>
      <c r="AC32" s="841">
        <v>0</v>
      </c>
      <c r="AD32" s="840">
        <v>0</v>
      </c>
      <c r="AE32" s="838">
        <v>0</v>
      </c>
      <c r="AF32" s="839">
        <v>0</v>
      </c>
      <c r="AG32" s="838">
        <f t="shared" si="3"/>
        <v>32</v>
      </c>
      <c r="AH32" s="837">
        <f t="shared" si="4"/>
        <v>56</v>
      </c>
    </row>
    <row r="33" spans="2:34" ht="15" customHeight="1">
      <c r="B33" s="859" t="s">
        <v>661</v>
      </c>
      <c r="C33" s="842">
        <v>5</v>
      </c>
      <c r="D33" s="840">
        <v>10</v>
      </c>
      <c r="E33" s="838">
        <v>8</v>
      </c>
      <c r="F33" s="839">
        <v>13</v>
      </c>
      <c r="G33" s="841">
        <v>0</v>
      </c>
      <c r="H33" s="840">
        <v>0</v>
      </c>
      <c r="I33" s="838">
        <v>0</v>
      </c>
      <c r="J33" s="839">
        <v>0</v>
      </c>
      <c r="K33" s="838">
        <f t="shared" si="0"/>
        <v>13</v>
      </c>
      <c r="L33" s="837">
        <f t="shared" si="5"/>
        <v>23</v>
      </c>
      <c r="M33" s="859" t="s">
        <v>661</v>
      </c>
      <c r="N33" s="842">
        <v>42</v>
      </c>
      <c r="O33" s="840">
        <v>75</v>
      </c>
      <c r="P33" s="838">
        <v>0</v>
      </c>
      <c r="Q33" s="839">
        <v>0</v>
      </c>
      <c r="R33" s="841">
        <v>0</v>
      </c>
      <c r="S33" s="840">
        <v>0</v>
      </c>
      <c r="T33" s="838">
        <v>0</v>
      </c>
      <c r="U33" s="839">
        <v>0</v>
      </c>
      <c r="V33" s="838">
        <f t="shared" si="1"/>
        <v>42</v>
      </c>
      <c r="W33" s="837">
        <f t="shared" si="2"/>
        <v>75</v>
      </c>
      <c r="X33" s="859" t="s">
        <v>661</v>
      </c>
      <c r="Y33" s="842">
        <v>59</v>
      </c>
      <c r="Z33" s="840">
        <v>125</v>
      </c>
      <c r="AA33" s="838">
        <v>0</v>
      </c>
      <c r="AB33" s="839">
        <v>0</v>
      </c>
      <c r="AC33" s="841">
        <v>0</v>
      </c>
      <c r="AD33" s="840">
        <v>0</v>
      </c>
      <c r="AE33" s="838">
        <v>0</v>
      </c>
      <c r="AF33" s="839">
        <v>0</v>
      </c>
      <c r="AG33" s="838">
        <f t="shared" si="3"/>
        <v>59</v>
      </c>
      <c r="AH33" s="837">
        <f t="shared" si="4"/>
        <v>125</v>
      </c>
    </row>
    <row r="34" spans="2:34" ht="15" customHeight="1">
      <c r="B34" s="859" t="s">
        <v>658</v>
      </c>
      <c r="C34" s="842">
        <v>60</v>
      </c>
      <c r="D34" s="840">
        <v>144</v>
      </c>
      <c r="E34" s="838">
        <v>12</v>
      </c>
      <c r="F34" s="839">
        <v>22</v>
      </c>
      <c r="G34" s="841">
        <v>0</v>
      </c>
      <c r="H34" s="840">
        <v>0</v>
      </c>
      <c r="I34" s="838">
        <v>0</v>
      </c>
      <c r="J34" s="839">
        <v>0</v>
      </c>
      <c r="K34" s="838">
        <f t="shared" si="0"/>
        <v>72</v>
      </c>
      <c r="L34" s="837">
        <f t="shared" si="5"/>
        <v>166</v>
      </c>
      <c r="M34" s="859" t="s">
        <v>658</v>
      </c>
      <c r="N34" s="842">
        <v>69</v>
      </c>
      <c r="O34" s="840">
        <v>138</v>
      </c>
      <c r="P34" s="838">
        <v>0</v>
      </c>
      <c r="Q34" s="839">
        <v>0</v>
      </c>
      <c r="R34" s="841">
        <v>0</v>
      </c>
      <c r="S34" s="840">
        <v>0</v>
      </c>
      <c r="T34" s="838">
        <v>0</v>
      </c>
      <c r="U34" s="839">
        <v>0</v>
      </c>
      <c r="V34" s="838">
        <f t="shared" si="1"/>
        <v>69</v>
      </c>
      <c r="W34" s="837">
        <f t="shared" si="2"/>
        <v>138</v>
      </c>
      <c r="X34" s="859" t="s">
        <v>658</v>
      </c>
      <c r="Y34" s="842">
        <v>114</v>
      </c>
      <c r="Z34" s="840">
        <v>228</v>
      </c>
      <c r="AA34" s="838">
        <v>19</v>
      </c>
      <c r="AB34" s="839">
        <v>19</v>
      </c>
      <c r="AC34" s="841">
        <v>0</v>
      </c>
      <c r="AD34" s="840">
        <v>0</v>
      </c>
      <c r="AE34" s="838">
        <v>0</v>
      </c>
      <c r="AF34" s="839">
        <v>0</v>
      </c>
      <c r="AG34" s="838">
        <f t="shared" si="3"/>
        <v>133</v>
      </c>
      <c r="AH34" s="837">
        <f t="shared" si="4"/>
        <v>247</v>
      </c>
    </row>
    <row r="35" spans="2:34" ht="15" customHeight="1">
      <c r="B35" s="859" t="s">
        <v>652</v>
      </c>
      <c r="C35" s="842">
        <v>16</v>
      </c>
      <c r="D35" s="840">
        <v>36</v>
      </c>
      <c r="E35" s="838">
        <v>8</v>
      </c>
      <c r="F35" s="839">
        <v>5</v>
      </c>
      <c r="G35" s="841">
        <v>0</v>
      </c>
      <c r="H35" s="840">
        <v>0</v>
      </c>
      <c r="I35" s="838">
        <v>0</v>
      </c>
      <c r="J35" s="839">
        <v>0</v>
      </c>
      <c r="K35" s="838">
        <f t="shared" si="0"/>
        <v>24</v>
      </c>
      <c r="L35" s="837">
        <f t="shared" si="5"/>
        <v>41</v>
      </c>
      <c r="M35" s="859" t="s">
        <v>652</v>
      </c>
      <c r="N35" s="842">
        <v>0</v>
      </c>
      <c r="O35" s="840">
        <v>0</v>
      </c>
      <c r="P35" s="838">
        <v>0</v>
      </c>
      <c r="Q35" s="839">
        <v>0</v>
      </c>
      <c r="R35" s="841">
        <v>0</v>
      </c>
      <c r="S35" s="840">
        <v>0</v>
      </c>
      <c r="T35" s="838">
        <v>0</v>
      </c>
      <c r="U35" s="839">
        <v>0</v>
      </c>
      <c r="V35" s="838">
        <f t="shared" si="1"/>
        <v>0</v>
      </c>
      <c r="W35" s="837">
        <f t="shared" si="2"/>
        <v>0</v>
      </c>
      <c r="X35" s="859" t="s">
        <v>652</v>
      </c>
      <c r="Y35" s="842">
        <v>18</v>
      </c>
      <c r="Z35" s="840">
        <v>40</v>
      </c>
      <c r="AA35" s="838">
        <v>23</v>
      </c>
      <c r="AB35" s="839">
        <v>39</v>
      </c>
      <c r="AC35" s="841">
        <v>0</v>
      </c>
      <c r="AD35" s="840">
        <v>0</v>
      </c>
      <c r="AE35" s="838">
        <v>0</v>
      </c>
      <c r="AF35" s="839">
        <v>0</v>
      </c>
      <c r="AG35" s="838">
        <f t="shared" si="3"/>
        <v>41</v>
      </c>
      <c r="AH35" s="837">
        <f t="shared" si="4"/>
        <v>79</v>
      </c>
    </row>
    <row r="36" spans="2:34" ht="15" customHeight="1">
      <c r="B36" s="859" t="s">
        <v>645</v>
      </c>
      <c r="C36" s="842">
        <v>0</v>
      </c>
      <c r="D36" s="840">
        <v>0</v>
      </c>
      <c r="E36" s="838">
        <v>1</v>
      </c>
      <c r="F36" s="839">
        <v>2</v>
      </c>
      <c r="G36" s="841">
        <v>0</v>
      </c>
      <c r="H36" s="840">
        <v>0</v>
      </c>
      <c r="I36" s="838">
        <v>0</v>
      </c>
      <c r="J36" s="839">
        <v>0</v>
      </c>
      <c r="K36" s="838">
        <f t="shared" si="0"/>
        <v>1</v>
      </c>
      <c r="L36" s="837">
        <f t="shared" si="5"/>
        <v>2</v>
      </c>
      <c r="M36" s="859" t="s">
        <v>645</v>
      </c>
      <c r="N36" s="842">
        <v>21</v>
      </c>
      <c r="O36" s="840">
        <v>39</v>
      </c>
      <c r="P36" s="838">
        <v>0</v>
      </c>
      <c r="Q36" s="839">
        <v>0</v>
      </c>
      <c r="R36" s="841">
        <v>0</v>
      </c>
      <c r="S36" s="840">
        <v>0</v>
      </c>
      <c r="T36" s="838">
        <v>0</v>
      </c>
      <c r="U36" s="839">
        <v>0</v>
      </c>
      <c r="V36" s="838">
        <f t="shared" si="1"/>
        <v>21</v>
      </c>
      <c r="W36" s="837">
        <f t="shared" si="2"/>
        <v>39</v>
      </c>
      <c r="X36" s="859" t="s">
        <v>645</v>
      </c>
      <c r="Y36" s="842">
        <v>21</v>
      </c>
      <c r="Z36" s="840">
        <v>39</v>
      </c>
      <c r="AA36" s="838">
        <v>0</v>
      </c>
      <c r="AB36" s="839">
        <v>0</v>
      </c>
      <c r="AC36" s="841">
        <v>0</v>
      </c>
      <c r="AD36" s="840">
        <v>0</v>
      </c>
      <c r="AE36" s="838">
        <v>0</v>
      </c>
      <c r="AF36" s="839">
        <v>0</v>
      </c>
      <c r="AG36" s="838">
        <f t="shared" si="3"/>
        <v>21</v>
      </c>
      <c r="AH36" s="837">
        <f t="shared" si="4"/>
        <v>39</v>
      </c>
    </row>
    <row r="37" spans="2:34" ht="15" customHeight="1">
      <c r="B37" s="859" t="s">
        <v>632</v>
      </c>
      <c r="C37" s="842">
        <v>22</v>
      </c>
      <c r="D37" s="840">
        <v>49</v>
      </c>
      <c r="E37" s="838">
        <v>0</v>
      </c>
      <c r="F37" s="839">
        <v>0</v>
      </c>
      <c r="G37" s="841">
        <v>0</v>
      </c>
      <c r="H37" s="840">
        <v>0</v>
      </c>
      <c r="I37" s="838">
        <v>0</v>
      </c>
      <c r="J37" s="839">
        <v>0</v>
      </c>
      <c r="K37" s="838">
        <f t="shared" si="0"/>
        <v>22</v>
      </c>
      <c r="L37" s="837">
        <f t="shared" si="5"/>
        <v>49</v>
      </c>
      <c r="M37" s="859" t="s">
        <v>632</v>
      </c>
      <c r="N37" s="842">
        <v>22</v>
      </c>
      <c r="O37" s="840">
        <v>54</v>
      </c>
      <c r="P37" s="838">
        <v>1</v>
      </c>
      <c r="Q37" s="839">
        <v>8</v>
      </c>
      <c r="R37" s="841">
        <v>0</v>
      </c>
      <c r="S37" s="840">
        <v>0</v>
      </c>
      <c r="T37" s="838">
        <v>0</v>
      </c>
      <c r="U37" s="839">
        <v>0</v>
      </c>
      <c r="V37" s="838">
        <f t="shared" si="1"/>
        <v>23</v>
      </c>
      <c r="W37" s="837">
        <f t="shared" si="2"/>
        <v>62</v>
      </c>
      <c r="X37" s="859" t="s">
        <v>632</v>
      </c>
      <c r="Y37" s="842">
        <v>33</v>
      </c>
      <c r="Z37" s="840">
        <v>81</v>
      </c>
      <c r="AA37" s="838">
        <v>0</v>
      </c>
      <c r="AB37" s="839">
        <v>0</v>
      </c>
      <c r="AC37" s="841">
        <v>0</v>
      </c>
      <c r="AD37" s="840">
        <v>0</v>
      </c>
      <c r="AE37" s="838">
        <v>0</v>
      </c>
      <c r="AF37" s="839">
        <v>0</v>
      </c>
      <c r="AG37" s="838">
        <f t="shared" si="3"/>
        <v>33</v>
      </c>
      <c r="AH37" s="837">
        <f t="shared" si="4"/>
        <v>81</v>
      </c>
    </row>
    <row r="38" spans="2:34" ht="15" customHeight="1">
      <c r="B38" s="859" t="s">
        <v>615</v>
      </c>
      <c r="C38" s="842">
        <v>3</v>
      </c>
      <c r="D38" s="840">
        <v>8</v>
      </c>
      <c r="E38" s="838">
        <v>0</v>
      </c>
      <c r="F38" s="839">
        <v>0</v>
      </c>
      <c r="G38" s="841">
        <v>0</v>
      </c>
      <c r="H38" s="840">
        <v>0</v>
      </c>
      <c r="I38" s="838">
        <v>0</v>
      </c>
      <c r="J38" s="839">
        <v>0</v>
      </c>
      <c r="K38" s="838">
        <f t="shared" si="0"/>
        <v>3</v>
      </c>
      <c r="L38" s="837">
        <f t="shared" si="5"/>
        <v>8</v>
      </c>
      <c r="M38" s="859" t="s">
        <v>615</v>
      </c>
      <c r="N38" s="842">
        <v>8</v>
      </c>
      <c r="O38" s="840">
        <v>28</v>
      </c>
      <c r="P38" s="838">
        <v>0</v>
      </c>
      <c r="Q38" s="839">
        <v>0</v>
      </c>
      <c r="R38" s="841">
        <v>0</v>
      </c>
      <c r="S38" s="840">
        <v>0</v>
      </c>
      <c r="T38" s="838">
        <v>0</v>
      </c>
      <c r="U38" s="839">
        <v>0</v>
      </c>
      <c r="V38" s="838">
        <f t="shared" si="1"/>
        <v>8</v>
      </c>
      <c r="W38" s="837">
        <f t="shared" si="2"/>
        <v>28</v>
      </c>
      <c r="X38" s="859" t="s">
        <v>615</v>
      </c>
      <c r="Y38" s="842">
        <v>4</v>
      </c>
      <c r="Z38" s="840">
        <v>12</v>
      </c>
      <c r="AA38" s="838">
        <v>0</v>
      </c>
      <c r="AB38" s="839">
        <v>0</v>
      </c>
      <c r="AC38" s="841">
        <v>0</v>
      </c>
      <c r="AD38" s="840">
        <v>0</v>
      </c>
      <c r="AE38" s="838">
        <v>0</v>
      </c>
      <c r="AF38" s="839">
        <v>0</v>
      </c>
      <c r="AG38" s="838">
        <f t="shared" si="3"/>
        <v>4</v>
      </c>
      <c r="AH38" s="837">
        <f t="shared" si="4"/>
        <v>12</v>
      </c>
    </row>
    <row r="39" spans="2:34" ht="15" customHeight="1" thickBot="1">
      <c r="B39" s="861" t="s">
        <v>609</v>
      </c>
      <c r="C39" s="858">
        <v>13</v>
      </c>
      <c r="D39" s="856">
        <v>29</v>
      </c>
      <c r="E39" s="855">
        <v>6</v>
      </c>
      <c r="F39" s="854">
        <v>4</v>
      </c>
      <c r="G39" s="857">
        <v>0</v>
      </c>
      <c r="H39" s="856">
        <v>0</v>
      </c>
      <c r="I39" s="855">
        <v>0</v>
      </c>
      <c r="J39" s="854">
        <v>0</v>
      </c>
      <c r="K39" s="838">
        <f t="shared" si="0"/>
        <v>19</v>
      </c>
      <c r="L39" s="837">
        <f t="shared" si="5"/>
        <v>33</v>
      </c>
      <c r="M39" s="861" t="s">
        <v>609</v>
      </c>
      <c r="N39" s="858">
        <v>2</v>
      </c>
      <c r="O39" s="856">
        <v>5</v>
      </c>
      <c r="P39" s="855">
        <v>2</v>
      </c>
      <c r="Q39" s="854">
        <v>2</v>
      </c>
      <c r="R39" s="857">
        <v>0</v>
      </c>
      <c r="S39" s="856">
        <v>0</v>
      </c>
      <c r="T39" s="855">
        <v>0</v>
      </c>
      <c r="U39" s="854">
        <v>0</v>
      </c>
      <c r="V39" s="838">
        <f t="shared" si="1"/>
        <v>4</v>
      </c>
      <c r="W39" s="837">
        <f t="shared" si="2"/>
        <v>7</v>
      </c>
      <c r="X39" s="861" t="s">
        <v>609</v>
      </c>
      <c r="Y39" s="858">
        <v>13</v>
      </c>
      <c r="Z39" s="856">
        <v>32</v>
      </c>
      <c r="AA39" s="855">
        <v>9</v>
      </c>
      <c r="AB39" s="854">
        <v>11</v>
      </c>
      <c r="AC39" s="857">
        <v>0</v>
      </c>
      <c r="AD39" s="856">
        <v>0</v>
      </c>
      <c r="AE39" s="855">
        <v>0</v>
      </c>
      <c r="AF39" s="854">
        <v>0</v>
      </c>
      <c r="AG39" s="838">
        <f t="shared" si="3"/>
        <v>22</v>
      </c>
      <c r="AH39" s="837">
        <f t="shared" si="4"/>
        <v>43</v>
      </c>
    </row>
    <row r="40" spans="2:34" ht="15" customHeight="1" thickBot="1">
      <c r="B40" s="827" t="s">
        <v>1007</v>
      </c>
      <c r="C40" s="829">
        <f t="shared" ref="C40:L40" si="6">SUM(C7:C39)</f>
        <v>1242</v>
      </c>
      <c r="D40" s="828">
        <f t="shared" si="6"/>
        <v>1991</v>
      </c>
      <c r="E40" s="823">
        <f t="shared" si="6"/>
        <v>93</v>
      </c>
      <c r="F40" s="825">
        <f t="shared" si="6"/>
        <v>143</v>
      </c>
      <c r="G40" s="823">
        <f t="shared" si="6"/>
        <v>12</v>
      </c>
      <c r="H40" s="825">
        <f t="shared" si="6"/>
        <v>25</v>
      </c>
      <c r="I40" s="823">
        <f t="shared" si="6"/>
        <v>17</v>
      </c>
      <c r="J40" s="825">
        <f t="shared" si="6"/>
        <v>0</v>
      </c>
      <c r="K40" s="823">
        <f t="shared" si="6"/>
        <v>1364</v>
      </c>
      <c r="L40" s="822">
        <f t="shared" si="6"/>
        <v>2159</v>
      </c>
      <c r="M40" s="827" t="s">
        <v>1007</v>
      </c>
      <c r="N40" s="829">
        <f t="shared" ref="N40:W40" si="7">SUM(N7:N39)</f>
        <v>1771</v>
      </c>
      <c r="O40" s="828">
        <f t="shared" si="7"/>
        <v>3768</v>
      </c>
      <c r="P40" s="823">
        <f t="shared" si="7"/>
        <v>138</v>
      </c>
      <c r="Q40" s="825">
        <f t="shared" si="7"/>
        <v>796</v>
      </c>
      <c r="R40" s="823">
        <f t="shared" si="7"/>
        <v>93</v>
      </c>
      <c r="S40" s="825">
        <f t="shared" si="7"/>
        <v>558</v>
      </c>
      <c r="T40" s="823">
        <f t="shared" si="7"/>
        <v>0</v>
      </c>
      <c r="U40" s="825">
        <f t="shared" si="7"/>
        <v>0</v>
      </c>
      <c r="V40" s="823">
        <f t="shared" si="7"/>
        <v>2002</v>
      </c>
      <c r="W40" s="822">
        <f t="shared" si="7"/>
        <v>5122</v>
      </c>
      <c r="X40" s="827" t="s">
        <v>1007</v>
      </c>
      <c r="Y40" s="829">
        <f t="shared" ref="Y40:AH40" si="8">SUM(Y7:Y39)</f>
        <v>2306</v>
      </c>
      <c r="Z40" s="828">
        <f t="shared" si="8"/>
        <v>5134</v>
      </c>
      <c r="AA40" s="823">
        <f t="shared" si="8"/>
        <v>129</v>
      </c>
      <c r="AB40" s="825">
        <f t="shared" si="8"/>
        <v>227</v>
      </c>
      <c r="AC40" s="823">
        <f t="shared" si="8"/>
        <v>0</v>
      </c>
      <c r="AD40" s="825">
        <f t="shared" si="8"/>
        <v>0</v>
      </c>
      <c r="AE40" s="823">
        <f t="shared" si="8"/>
        <v>0</v>
      </c>
      <c r="AF40" s="825">
        <f t="shared" si="8"/>
        <v>0</v>
      </c>
      <c r="AG40" s="823">
        <f t="shared" si="8"/>
        <v>2435</v>
      </c>
      <c r="AH40" s="822">
        <f t="shared" si="8"/>
        <v>5361</v>
      </c>
    </row>
    <row r="41" spans="2:34" ht="15" customHeight="1">
      <c r="B41" s="860" t="s">
        <v>598</v>
      </c>
      <c r="C41" s="852">
        <v>0</v>
      </c>
      <c r="D41" s="850">
        <v>0</v>
      </c>
      <c r="E41" s="849">
        <v>0</v>
      </c>
      <c r="F41" s="848">
        <v>0</v>
      </c>
      <c r="G41" s="851">
        <v>3</v>
      </c>
      <c r="H41" s="850">
        <v>14</v>
      </c>
      <c r="I41" s="849">
        <v>0</v>
      </c>
      <c r="J41" s="848">
        <v>0</v>
      </c>
      <c r="K41" s="847">
        <f t="shared" ref="K41:K50" si="9">C41+E41+G41+I41</f>
        <v>3</v>
      </c>
      <c r="L41" s="846">
        <f t="shared" ref="L41:L50" si="10">D41+F41+H41+J41</f>
        <v>14</v>
      </c>
      <c r="M41" s="860" t="s">
        <v>598</v>
      </c>
      <c r="N41" s="852">
        <v>7</v>
      </c>
      <c r="O41" s="850">
        <v>17</v>
      </c>
      <c r="P41" s="849">
        <v>0</v>
      </c>
      <c r="Q41" s="848">
        <v>0</v>
      </c>
      <c r="R41" s="851">
        <v>0</v>
      </c>
      <c r="S41" s="850">
        <v>0</v>
      </c>
      <c r="T41" s="849">
        <v>0</v>
      </c>
      <c r="U41" s="848">
        <v>0</v>
      </c>
      <c r="V41" s="847">
        <f t="shared" ref="V41:V50" si="11">N41+P41+R41+T41</f>
        <v>7</v>
      </c>
      <c r="W41" s="846">
        <f t="shared" ref="W41:W50" si="12">O41+Q41+S41+U41</f>
        <v>17</v>
      </c>
      <c r="X41" s="860" t="s">
        <v>598</v>
      </c>
      <c r="Y41" s="852">
        <v>10</v>
      </c>
      <c r="Z41" s="850">
        <v>22</v>
      </c>
      <c r="AA41" s="849">
        <v>0</v>
      </c>
      <c r="AB41" s="848">
        <v>0</v>
      </c>
      <c r="AC41" s="851">
        <v>0</v>
      </c>
      <c r="AD41" s="850">
        <v>0</v>
      </c>
      <c r="AE41" s="849">
        <v>0</v>
      </c>
      <c r="AF41" s="848">
        <v>0</v>
      </c>
      <c r="AG41" s="847">
        <f t="shared" ref="AG41:AG50" si="13">Y41+AA41+AC41+AE41</f>
        <v>10</v>
      </c>
      <c r="AH41" s="846">
        <f t="shared" ref="AH41:AH50" si="14">Z41+AB41+AD41+AF41</f>
        <v>22</v>
      </c>
    </row>
    <row r="42" spans="2:34" ht="15" customHeight="1">
      <c r="B42" s="859" t="s">
        <v>595</v>
      </c>
      <c r="C42" s="842">
        <v>7</v>
      </c>
      <c r="D42" s="840">
        <v>19</v>
      </c>
      <c r="E42" s="838">
        <v>3</v>
      </c>
      <c r="F42" s="839">
        <v>4</v>
      </c>
      <c r="G42" s="841">
        <v>0</v>
      </c>
      <c r="H42" s="840">
        <v>0</v>
      </c>
      <c r="I42" s="838">
        <v>0</v>
      </c>
      <c r="J42" s="839">
        <v>0</v>
      </c>
      <c r="K42" s="838">
        <f t="shared" si="9"/>
        <v>10</v>
      </c>
      <c r="L42" s="837">
        <f t="shared" si="10"/>
        <v>23</v>
      </c>
      <c r="M42" s="859" t="s">
        <v>595</v>
      </c>
      <c r="N42" s="842">
        <v>10</v>
      </c>
      <c r="O42" s="840">
        <v>21</v>
      </c>
      <c r="P42" s="838">
        <v>15</v>
      </c>
      <c r="Q42" s="839">
        <v>38</v>
      </c>
      <c r="R42" s="841">
        <v>0</v>
      </c>
      <c r="S42" s="840">
        <v>0</v>
      </c>
      <c r="T42" s="838">
        <v>0</v>
      </c>
      <c r="U42" s="839">
        <v>0</v>
      </c>
      <c r="V42" s="838">
        <f t="shared" si="11"/>
        <v>25</v>
      </c>
      <c r="W42" s="837">
        <f t="shared" si="12"/>
        <v>59</v>
      </c>
      <c r="X42" s="859" t="s">
        <v>595</v>
      </c>
      <c r="Y42" s="842">
        <v>16</v>
      </c>
      <c r="Z42" s="840">
        <v>41</v>
      </c>
      <c r="AA42" s="838">
        <v>27</v>
      </c>
      <c r="AB42" s="839">
        <v>69</v>
      </c>
      <c r="AC42" s="841">
        <v>0</v>
      </c>
      <c r="AD42" s="840">
        <v>0</v>
      </c>
      <c r="AE42" s="838">
        <v>0</v>
      </c>
      <c r="AF42" s="839">
        <v>0</v>
      </c>
      <c r="AG42" s="838">
        <f t="shared" si="13"/>
        <v>43</v>
      </c>
      <c r="AH42" s="837">
        <f t="shared" si="14"/>
        <v>110</v>
      </c>
    </row>
    <row r="43" spans="2:34" ht="15" customHeight="1">
      <c r="B43" s="859" t="s">
        <v>590</v>
      </c>
      <c r="C43" s="842">
        <v>1</v>
      </c>
      <c r="D43" s="840">
        <v>2</v>
      </c>
      <c r="E43" s="838">
        <v>0</v>
      </c>
      <c r="F43" s="839">
        <v>0</v>
      </c>
      <c r="G43" s="841">
        <v>0</v>
      </c>
      <c r="H43" s="840">
        <v>0</v>
      </c>
      <c r="I43" s="838">
        <v>0</v>
      </c>
      <c r="J43" s="839">
        <v>0</v>
      </c>
      <c r="K43" s="838">
        <f t="shared" si="9"/>
        <v>1</v>
      </c>
      <c r="L43" s="837">
        <f t="shared" si="10"/>
        <v>2</v>
      </c>
      <c r="M43" s="859" t="s">
        <v>590</v>
      </c>
      <c r="N43" s="842">
        <v>8</v>
      </c>
      <c r="O43" s="840">
        <v>16</v>
      </c>
      <c r="P43" s="838">
        <v>0</v>
      </c>
      <c r="Q43" s="839">
        <v>0</v>
      </c>
      <c r="R43" s="841">
        <v>0</v>
      </c>
      <c r="S43" s="840">
        <v>0</v>
      </c>
      <c r="T43" s="838">
        <v>0</v>
      </c>
      <c r="U43" s="839">
        <v>0</v>
      </c>
      <c r="V43" s="838">
        <f t="shared" si="11"/>
        <v>8</v>
      </c>
      <c r="W43" s="837">
        <f t="shared" si="12"/>
        <v>16</v>
      </c>
      <c r="X43" s="859" t="s">
        <v>590</v>
      </c>
      <c r="Y43" s="842">
        <v>4</v>
      </c>
      <c r="Z43" s="840">
        <v>8</v>
      </c>
      <c r="AA43" s="838">
        <v>0</v>
      </c>
      <c r="AB43" s="839">
        <v>0</v>
      </c>
      <c r="AC43" s="841">
        <v>0</v>
      </c>
      <c r="AD43" s="840">
        <v>0</v>
      </c>
      <c r="AE43" s="838">
        <v>0</v>
      </c>
      <c r="AF43" s="839">
        <v>0</v>
      </c>
      <c r="AG43" s="838">
        <f t="shared" si="13"/>
        <v>4</v>
      </c>
      <c r="AH43" s="837">
        <f t="shared" si="14"/>
        <v>8</v>
      </c>
    </row>
    <row r="44" spans="2:34" ht="15" customHeight="1">
      <c r="B44" s="859" t="s">
        <v>582</v>
      </c>
      <c r="C44" s="842">
        <v>0</v>
      </c>
      <c r="D44" s="840">
        <v>0</v>
      </c>
      <c r="E44" s="838">
        <v>0</v>
      </c>
      <c r="F44" s="839">
        <v>0</v>
      </c>
      <c r="G44" s="841">
        <v>0</v>
      </c>
      <c r="H44" s="840">
        <v>0</v>
      </c>
      <c r="I44" s="838">
        <v>0</v>
      </c>
      <c r="J44" s="839">
        <v>0</v>
      </c>
      <c r="K44" s="838">
        <f t="shared" si="9"/>
        <v>0</v>
      </c>
      <c r="L44" s="837">
        <f t="shared" si="10"/>
        <v>0</v>
      </c>
      <c r="M44" s="859" t="s">
        <v>582</v>
      </c>
      <c r="N44" s="842">
        <v>12</v>
      </c>
      <c r="O44" s="840">
        <v>24</v>
      </c>
      <c r="P44" s="838">
        <v>5</v>
      </c>
      <c r="Q44" s="839">
        <v>7</v>
      </c>
      <c r="R44" s="841">
        <v>0</v>
      </c>
      <c r="S44" s="840">
        <v>0</v>
      </c>
      <c r="T44" s="838">
        <v>0</v>
      </c>
      <c r="U44" s="839">
        <v>0</v>
      </c>
      <c r="V44" s="838">
        <f t="shared" si="11"/>
        <v>17</v>
      </c>
      <c r="W44" s="837">
        <f t="shared" si="12"/>
        <v>31</v>
      </c>
      <c r="X44" s="859" t="s">
        <v>582</v>
      </c>
      <c r="Y44" s="842">
        <v>0</v>
      </c>
      <c r="Z44" s="840">
        <v>0</v>
      </c>
      <c r="AA44" s="838">
        <v>0</v>
      </c>
      <c r="AB44" s="839">
        <v>0</v>
      </c>
      <c r="AC44" s="841">
        <v>0</v>
      </c>
      <c r="AD44" s="840">
        <v>0</v>
      </c>
      <c r="AE44" s="838">
        <v>0</v>
      </c>
      <c r="AF44" s="839">
        <v>0</v>
      </c>
      <c r="AG44" s="838">
        <f t="shared" si="13"/>
        <v>0</v>
      </c>
      <c r="AH44" s="837">
        <f t="shared" si="14"/>
        <v>0</v>
      </c>
    </row>
    <row r="45" spans="2:34" ht="15" customHeight="1">
      <c r="B45" s="859" t="s">
        <v>577</v>
      </c>
      <c r="C45" s="842">
        <v>1</v>
      </c>
      <c r="D45" s="840">
        <v>2</v>
      </c>
      <c r="E45" s="838">
        <v>0</v>
      </c>
      <c r="F45" s="839">
        <v>0</v>
      </c>
      <c r="G45" s="841">
        <v>0</v>
      </c>
      <c r="H45" s="840">
        <v>0</v>
      </c>
      <c r="I45" s="838">
        <v>0</v>
      </c>
      <c r="J45" s="839">
        <v>0</v>
      </c>
      <c r="K45" s="838">
        <f t="shared" si="9"/>
        <v>1</v>
      </c>
      <c r="L45" s="837">
        <f t="shared" si="10"/>
        <v>2</v>
      </c>
      <c r="M45" s="859" t="s">
        <v>577</v>
      </c>
      <c r="N45" s="842">
        <v>20</v>
      </c>
      <c r="O45" s="840">
        <v>37</v>
      </c>
      <c r="P45" s="838">
        <v>3</v>
      </c>
      <c r="Q45" s="839">
        <v>10</v>
      </c>
      <c r="R45" s="841">
        <v>1</v>
      </c>
      <c r="S45" s="840">
        <v>3</v>
      </c>
      <c r="T45" s="838">
        <v>0</v>
      </c>
      <c r="U45" s="839">
        <v>0</v>
      </c>
      <c r="V45" s="838">
        <f t="shared" si="11"/>
        <v>24</v>
      </c>
      <c r="W45" s="837">
        <f t="shared" si="12"/>
        <v>50</v>
      </c>
      <c r="X45" s="859" t="s">
        <v>577</v>
      </c>
      <c r="Y45" s="842">
        <v>39</v>
      </c>
      <c r="Z45" s="840">
        <v>82</v>
      </c>
      <c r="AA45" s="838">
        <v>0</v>
      </c>
      <c r="AB45" s="839">
        <v>0</v>
      </c>
      <c r="AC45" s="841">
        <v>0</v>
      </c>
      <c r="AD45" s="840">
        <v>0</v>
      </c>
      <c r="AE45" s="838">
        <v>0</v>
      </c>
      <c r="AF45" s="839">
        <v>0</v>
      </c>
      <c r="AG45" s="838">
        <f t="shared" si="13"/>
        <v>39</v>
      </c>
      <c r="AH45" s="837">
        <f t="shared" si="14"/>
        <v>82</v>
      </c>
    </row>
    <row r="46" spans="2:34" ht="15" customHeight="1">
      <c r="B46" s="859" t="s">
        <v>566</v>
      </c>
      <c r="C46" s="842">
        <v>2</v>
      </c>
      <c r="D46" s="840">
        <v>2</v>
      </c>
      <c r="E46" s="838">
        <v>0</v>
      </c>
      <c r="F46" s="839">
        <v>0</v>
      </c>
      <c r="G46" s="841">
        <v>0</v>
      </c>
      <c r="H46" s="840">
        <v>0</v>
      </c>
      <c r="I46" s="838">
        <v>0</v>
      </c>
      <c r="J46" s="839">
        <v>0</v>
      </c>
      <c r="K46" s="838">
        <f t="shared" si="9"/>
        <v>2</v>
      </c>
      <c r="L46" s="837">
        <f t="shared" si="10"/>
        <v>2</v>
      </c>
      <c r="M46" s="859" t="s">
        <v>566</v>
      </c>
      <c r="N46" s="842">
        <v>6</v>
      </c>
      <c r="O46" s="840">
        <v>9</v>
      </c>
      <c r="P46" s="838">
        <v>0</v>
      </c>
      <c r="Q46" s="839">
        <v>0</v>
      </c>
      <c r="R46" s="841">
        <v>0</v>
      </c>
      <c r="S46" s="840">
        <v>0</v>
      </c>
      <c r="T46" s="838">
        <v>0</v>
      </c>
      <c r="U46" s="839">
        <v>0</v>
      </c>
      <c r="V46" s="838">
        <f t="shared" si="11"/>
        <v>6</v>
      </c>
      <c r="W46" s="837">
        <f t="shared" si="12"/>
        <v>9</v>
      </c>
      <c r="X46" s="859" t="s">
        <v>566</v>
      </c>
      <c r="Y46" s="842">
        <v>0</v>
      </c>
      <c r="Z46" s="840">
        <v>0</v>
      </c>
      <c r="AA46" s="838">
        <v>0</v>
      </c>
      <c r="AB46" s="839">
        <v>0</v>
      </c>
      <c r="AC46" s="841">
        <v>0</v>
      </c>
      <c r="AD46" s="840">
        <v>0</v>
      </c>
      <c r="AE46" s="838">
        <v>0</v>
      </c>
      <c r="AF46" s="839">
        <v>0</v>
      </c>
      <c r="AG46" s="838">
        <f t="shared" si="13"/>
        <v>0</v>
      </c>
      <c r="AH46" s="837">
        <f t="shared" si="14"/>
        <v>0</v>
      </c>
    </row>
    <row r="47" spans="2:34" ht="15" customHeight="1">
      <c r="B47" s="859" t="s">
        <v>559</v>
      </c>
      <c r="C47" s="842">
        <v>0</v>
      </c>
      <c r="D47" s="840">
        <v>0</v>
      </c>
      <c r="E47" s="838">
        <v>0</v>
      </c>
      <c r="F47" s="839">
        <v>0</v>
      </c>
      <c r="G47" s="841">
        <v>2</v>
      </c>
      <c r="H47" s="840">
        <v>6</v>
      </c>
      <c r="I47" s="838">
        <v>0</v>
      </c>
      <c r="J47" s="839">
        <v>0</v>
      </c>
      <c r="K47" s="838">
        <f t="shared" si="9"/>
        <v>2</v>
      </c>
      <c r="L47" s="837">
        <f t="shared" si="10"/>
        <v>6</v>
      </c>
      <c r="M47" s="859" t="s">
        <v>559</v>
      </c>
      <c r="N47" s="842">
        <v>7</v>
      </c>
      <c r="O47" s="840">
        <v>14</v>
      </c>
      <c r="P47" s="838">
        <v>0</v>
      </c>
      <c r="Q47" s="839">
        <v>0</v>
      </c>
      <c r="R47" s="841">
        <v>0</v>
      </c>
      <c r="S47" s="840">
        <v>0</v>
      </c>
      <c r="T47" s="838">
        <v>0</v>
      </c>
      <c r="U47" s="839">
        <v>0</v>
      </c>
      <c r="V47" s="838">
        <f t="shared" si="11"/>
        <v>7</v>
      </c>
      <c r="W47" s="837">
        <f t="shared" si="12"/>
        <v>14</v>
      </c>
      <c r="X47" s="859" t="s">
        <v>559</v>
      </c>
      <c r="Y47" s="842">
        <v>1</v>
      </c>
      <c r="Z47" s="840">
        <v>2</v>
      </c>
      <c r="AA47" s="838">
        <v>0</v>
      </c>
      <c r="AB47" s="839">
        <v>0</v>
      </c>
      <c r="AC47" s="841">
        <v>0</v>
      </c>
      <c r="AD47" s="840">
        <v>0</v>
      </c>
      <c r="AE47" s="838">
        <v>0</v>
      </c>
      <c r="AF47" s="839">
        <v>0</v>
      </c>
      <c r="AG47" s="838">
        <f t="shared" si="13"/>
        <v>1</v>
      </c>
      <c r="AH47" s="837">
        <f t="shared" si="14"/>
        <v>2</v>
      </c>
    </row>
    <row r="48" spans="2:34" ht="15" customHeight="1">
      <c r="B48" s="859" t="s">
        <v>552</v>
      </c>
      <c r="C48" s="842">
        <v>0</v>
      </c>
      <c r="D48" s="840">
        <v>0</v>
      </c>
      <c r="E48" s="838">
        <v>0</v>
      </c>
      <c r="F48" s="839">
        <v>0</v>
      </c>
      <c r="G48" s="841">
        <v>0</v>
      </c>
      <c r="H48" s="840">
        <v>0</v>
      </c>
      <c r="I48" s="838">
        <v>0</v>
      </c>
      <c r="J48" s="839">
        <v>0</v>
      </c>
      <c r="K48" s="838">
        <f t="shared" si="9"/>
        <v>0</v>
      </c>
      <c r="L48" s="837">
        <f t="shared" si="10"/>
        <v>0</v>
      </c>
      <c r="M48" s="859" t="s">
        <v>552</v>
      </c>
      <c r="N48" s="842">
        <v>5</v>
      </c>
      <c r="O48" s="840">
        <v>6</v>
      </c>
      <c r="P48" s="838">
        <v>11</v>
      </c>
      <c r="Q48" s="839">
        <v>23</v>
      </c>
      <c r="R48" s="841">
        <v>0</v>
      </c>
      <c r="S48" s="840">
        <v>0</v>
      </c>
      <c r="T48" s="838">
        <v>0</v>
      </c>
      <c r="U48" s="839">
        <v>0</v>
      </c>
      <c r="V48" s="838">
        <f t="shared" si="11"/>
        <v>16</v>
      </c>
      <c r="W48" s="837">
        <f t="shared" si="12"/>
        <v>29</v>
      </c>
      <c r="X48" s="859" t="s">
        <v>552</v>
      </c>
      <c r="Y48" s="842">
        <v>0</v>
      </c>
      <c r="Z48" s="840">
        <v>0</v>
      </c>
      <c r="AA48" s="838">
        <v>0</v>
      </c>
      <c r="AB48" s="839">
        <v>0</v>
      </c>
      <c r="AC48" s="841">
        <v>0</v>
      </c>
      <c r="AD48" s="840">
        <v>0</v>
      </c>
      <c r="AE48" s="838">
        <v>0</v>
      </c>
      <c r="AF48" s="839">
        <v>0</v>
      </c>
      <c r="AG48" s="838">
        <f t="shared" si="13"/>
        <v>0</v>
      </c>
      <c r="AH48" s="837">
        <f t="shared" si="14"/>
        <v>0</v>
      </c>
    </row>
    <row r="49" spans="2:34" ht="15" customHeight="1">
      <c r="B49" s="859" t="s">
        <v>551</v>
      </c>
      <c r="C49" s="842">
        <v>0</v>
      </c>
      <c r="D49" s="840">
        <v>0</v>
      </c>
      <c r="E49" s="838">
        <v>0</v>
      </c>
      <c r="F49" s="839">
        <v>0</v>
      </c>
      <c r="G49" s="841">
        <v>0</v>
      </c>
      <c r="H49" s="840">
        <v>0</v>
      </c>
      <c r="I49" s="838">
        <v>0</v>
      </c>
      <c r="J49" s="839">
        <v>0</v>
      </c>
      <c r="K49" s="838">
        <f t="shared" si="9"/>
        <v>0</v>
      </c>
      <c r="L49" s="837">
        <f t="shared" si="10"/>
        <v>0</v>
      </c>
      <c r="M49" s="859" t="s">
        <v>551</v>
      </c>
      <c r="N49" s="842">
        <v>31</v>
      </c>
      <c r="O49" s="840">
        <v>67</v>
      </c>
      <c r="P49" s="838">
        <v>0</v>
      </c>
      <c r="Q49" s="839">
        <v>0</v>
      </c>
      <c r="R49" s="841">
        <v>0</v>
      </c>
      <c r="S49" s="840">
        <v>0</v>
      </c>
      <c r="T49" s="838">
        <v>0</v>
      </c>
      <c r="U49" s="839">
        <v>0</v>
      </c>
      <c r="V49" s="838">
        <f t="shared" si="11"/>
        <v>31</v>
      </c>
      <c r="W49" s="837">
        <f t="shared" si="12"/>
        <v>67</v>
      </c>
      <c r="X49" s="859" t="s">
        <v>551</v>
      </c>
      <c r="Y49" s="842">
        <v>0</v>
      </c>
      <c r="Z49" s="840">
        <v>0</v>
      </c>
      <c r="AA49" s="838">
        <v>0</v>
      </c>
      <c r="AB49" s="839">
        <v>0</v>
      </c>
      <c r="AC49" s="841">
        <v>0</v>
      </c>
      <c r="AD49" s="840">
        <v>0</v>
      </c>
      <c r="AE49" s="838">
        <v>0</v>
      </c>
      <c r="AF49" s="839">
        <v>0</v>
      </c>
      <c r="AG49" s="838">
        <f t="shared" si="13"/>
        <v>0</v>
      </c>
      <c r="AH49" s="837">
        <f t="shared" si="14"/>
        <v>0</v>
      </c>
    </row>
    <row r="50" spans="2:34" ht="15" customHeight="1" thickBot="1">
      <c r="B50" s="859" t="s">
        <v>549</v>
      </c>
      <c r="C50" s="858">
        <v>0</v>
      </c>
      <c r="D50" s="856">
        <v>0</v>
      </c>
      <c r="E50" s="855">
        <v>0</v>
      </c>
      <c r="F50" s="854">
        <v>0</v>
      </c>
      <c r="G50" s="857">
        <v>0</v>
      </c>
      <c r="H50" s="856">
        <v>0</v>
      </c>
      <c r="I50" s="855">
        <v>0</v>
      </c>
      <c r="J50" s="854">
        <v>0</v>
      </c>
      <c r="K50" s="838">
        <f t="shared" si="9"/>
        <v>0</v>
      </c>
      <c r="L50" s="837">
        <f t="shared" si="10"/>
        <v>0</v>
      </c>
      <c r="M50" s="859" t="s">
        <v>549</v>
      </c>
      <c r="N50" s="858">
        <v>2</v>
      </c>
      <c r="O50" s="856">
        <v>4</v>
      </c>
      <c r="P50" s="855">
        <v>0</v>
      </c>
      <c r="Q50" s="854">
        <v>0</v>
      </c>
      <c r="R50" s="857">
        <v>2</v>
      </c>
      <c r="S50" s="856">
        <v>8</v>
      </c>
      <c r="T50" s="855">
        <v>0</v>
      </c>
      <c r="U50" s="854">
        <v>0</v>
      </c>
      <c r="V50" s="838">
        <f t="shared" si="11"/>
        <v>4</v>
      </c>
      <c r="W50" s="837">
        <f t="shared" si="12"/>
        <v>12</v>
      </c>
      <c r="X50" s="859" t="s">
        <v>549</v>
      </c>
      <c r="Y50" s="858">
        <v>0</v>
      </c>
      <c r="Z50" s="856">
        <v>0</v>
      </c>
      <c r="AA50" s="855">
        <v>0</v>
      </c>
      <c r="AB50" s="854">
        <v>0</v>
      </c>
      <c r="AC50" s="857">
        <v>0</v>
      </c>
      <c r="AD50" s="856">
        <v>0</v>
      </c>
      <c r="AE50" s="855">
        <v>0</v>
      </c>
      <c r="AF50" s="854">
        <v>0</v>
      </c>
      <c r="AG50" s="838">
        <f t="shared" si="13"/>
        <v>0</v>
      </c>
      <c r="AH50" s="837">
        <f t="shared" si="14"/>
        <v>0</v>
      </c>
    </row>
    <row r="51" spans="2:34" ht="15" customHeight="1" thickBot="1">
      <c r="B51" s="827" t="s">
        <v>1005</v>
      </c>
      <c r="C51" s="829">
        <f t="shared" ref="C51:L51" si="15">SUM(C41:C50)</f>
        <v>11</v>
      </c>
      <c r="D51" s="828">
        <f t="shared" si="15"/>
        <v>25</v>
      </c>
      <c r="E51" s="823">
        <f t="shared" si="15"/>
        <v>3</v>
      </c>
      <c r="F51" s="825">
        <f t="shared" si="15"/>
        <v>4</v>
      </c>
      <c r="G51" s="823">
        <f t="shared" si="15"/>
        <v>5</v>
      </c>
      <c r="H51" s="825">
        <f t="shared" si="15"/>
        <v>20</v>
      </c>
      <c r="I51" s="823">
        <f t="shared" si="15"/>
        <v>0</v>
      </c>
      <c r="J51" s="825">
        <f t="shared" si="15"/>
        <v>0</v>
      </c>
      <c r="K51" s="823">
        <f t="shared" si="15"/>
        <v>19</v>
      </c>
      <c r="L51" s="822">
        <f t="shared" si="15"/>
        <v>49</v>
      </c>
      <c r="M51" s="827" t="s">
        <v>1005</v>
      </c>
      <c r="N51" s="829">
        <f t="shared" ref="N51:W51" si="16">SUM(N41:N50)</f>
        <v>108</v>
      </c>
      <c r="O51" s="828">
        <f t="shared" si="16"/>
        <v>215</v>
      </c>
      <c r="P51" s="823">
        <f t="shared" si="16"/>
        <v>34</v>
      </c>
      <c r="Q51" s="825">
        <f t="shared" si="16"/>
        <v>78</v>
      </c>
      <c r="R51" s="823">
        <f t="shared" si="16"/>
        <v>3</v>
      </c>
      <c r="S51" s="825">
        <f t="shared" si="16"/>
        <v>11</v>
      </c>
      <c r="T51" s="823">
        <f t="shared" si="16"/>
        <v>0</v>
      </c>
      <c r="U51" s="825">
        <f t="shared" si="16"/>
        <v>0</v>
      </c>
      <c r="V51" s="823">
        <f t="shared" si="16"/>
        <v>145</v>
      </c>
      <c r="W51" s="822">
        <f t="shared" si="16"/>
        <v>304</v>
      </c>
      <c r="X51" s="827" t="s">
        <v>1005</v>
      </c>
      <c r="Y51" s="829">
        <f t="shared" ref="Y51:AH51" si="17">SUM(Y41:Y50)</f>
        <v>70</v>
      </c>
      <c r="Z51" s="828">
        <f t="shared" si="17"/>
        <v>155</v>
      </c>
      <c r="AA51" s="823">
        <f t="shared" si="17"/>
        <v>27</v>
      </c>
      <c r="AB51" s="825">
        <f t="shared" si="17"/>
        <v>69</v>
      </c>
      <c r="AC51" s="823">
        <f t="shared" si="17"/>
        <v>0</v>
      </c>
      <c r="AD51" s="825">
        <f t="shared" si="17"/>
        <v>0</v>
      </c>
      <c r="AE51" s="823">
        <f t="shared" si="17"/>
        <v>0</v>
      </c>
      <c r="AF51" s="825">
        <f t="shared" si="17"/>
        <v>0</v>
      </c>
      <c r="AG51" s="823">
        <f t="shared" si="17"/>
        <v>97</v>
      </c>
      <c r="AH51" s="822">
        <f t="shared" si="17"/>
        <v>224</v>
      </c>
    </row>
    <row r="52" spans="2:34" ht="15" customHeight="1" thickBot="1">
      <c r="B52" s="827" t="s">
        <v>1055</v>
      </c>
      <c r="C52" s="829">
        <f t="shared" ref="C52:J52" si="18">SUM(C51,C40)</f>
        <v>1253</v>
      </c>
      <c r="D52" s="828">
        <f t="shared" si="18"/>
        <v>2016</v>
      </c>
      <c r="E52" s="823">
        <f t="shared" si="18"/>
        <v>96</v>
      </c>
      <c r="F52" s="825">
        <f t="shared" si="18"/>
        <v>147</v>
      </c>
      <c r="G52" s="823">
        <f t="shared" si="18"/>
        <v>17</v>
      </c>
      <c r="H52" s="825">
        <f t="shared" si="18"/>
        <v>45</v>
      </c>
      <c r="I52" s="823">
        <f t="shared" si="18"/>
        <v>17</v>
      </c>
      <c r="J52" s="825">
        <f t="shared" si="18"/>
        <v>0</v>
      </c>
      <c r="K52" s="823">
        <f>SUM(K40,K51)</f>
        <v>1383</v>
      </c>
      <c r="L52" s="822">
        <f>SUM(L51,L40)</f>
        <v>2208</v>
      </c>
      <c r="M52" s="827" t="s">
        <v>1055</v>
      </c>
      <c r="N52" s="829">
        <f t="shared" ref="N52:U52" si="19">SUM(N51,N40)</f>
        <v>1879</v>
      </c>
      <c r="O52" s="828">
        <f t="shared" si="19"/>
        <v>3983</v>
      </c>
      <c r="P52" s="823">
        <f t="shared" si="19"/>
        <v>172</v>
      </c>
      <c r="Q52" s="825">
        <f t="shared" si="19"/>
        <v>874</v>
      </c>
      <c r="R52" s="823">
        <f t="shared" si="19"/>
        <v>96</v>
      </c>
      <c r="S52" s="825">
        <f t="shared" si="19"/>
        <v>569</v>
      </c>
      <c r="T52" s="823">
        <f t="shared" si="19"/>
        <v>0</v>
      </c>
      <c r="U52" s="825">
        <f t="shared" si="19"/>
        <v>0</v>
      </c>
      <c r="V52" s="823">
        <f>SUM(V40,V51)</f>
        <v>2147</v>
      </c>
      <c r="W52" s="822">
        <f>SUM(W51,W40)</f>
        <v>5426</v>
      </c>
      <c r="X52" s="827" t="s">
        <v>1055</v>
      </c>
      <c r="Y52" s="829">
        <f t="shared" ref="Y52:AF52" si="20">SUM(Y51,Y40)</f>
        <v>2376</v>
      </c>
      <c r="Z52" s="828">
        <f t="shared" si="20"/>
        <v>5289</v>
      </c>
      <c r="AA52" s="823">
        <f t="shared" si="20"/>
        <v>156</v>
      </c>
      <c r="AB52" s="825">
        <f t="shared" si="20"/>
        <v>296</v>
      </c>
      <c r="AC52" s="823">
        <f t="shared" si="20"/>
        <v>0</v>
      </c>
      <c r="AD52" s="825">
        <f t="shared" si="20"/>
        <v>0</v>
      </c>
      <c r="AE52" s="823">
        <f t="shared" si="20"/>
        <v>0</v>
      </c>
      <c r="AF52" s="825">
        <f t="shared" si="20"/>
        <v>0</v>
      </c>
      <c r="AG52" s="823">
        <f>SUM(AG40,AG51)</f>
        <v>2532</v>
      </c>
      <c r="AH52" s="822">
        <f>SUM(AH51,AH40)</f>
        <v>5585</v>
      </c>
    </row>
    <row r="53" spans="2:34" ht="15" customHeight="1">
      <c r="B53" s="853" t="s">
        <v>1054</v>
      </c>
      <c r="C53" s="852">
        <v>0</v>
      </c>
      <c r="D53" s="850">
        <v>0</v>
      </c>
      <c r="E53" s="849">
        <v>0</v>
      </c>
      <c r="F53" s="848">
        <v>0</v>
      </c>
      <c r="G53" s="851">
        <v>0</v>
      </c>
      <c r="H53" s="850">
        <v>0</v>
      </c>
      <c r="I53" s="849">
        <v>0</v>
      </c>
      <c r="J53" s="848">
        <v>0</v>
      </c>
      <c r="K53" s="847">
        <f t="shared" ref="K53:K64" si="21">C53+E53+G53+I53</f>
        <v>0</v>
      </c>
      <c r="L53" s="846">
        <f t="shared" ref="L53:L64" si="22">D53+F53+H53+J53</f>
        <v>0</v>
      </c>
      <c r="M53" s="853" t="s">
        <v>1054</v>
      </c>
      <c r="N53" s="852">
        <v>0</v>
      </c>
      <c r="O53" s="850">
        <v>0</v>
      </c>
      <c r="P53" s="849">
        <v>0</v>
      </c>
      <c r="Q53" s="848">
        <v>0</v>
      </c>
      <c r="R53" s="851">
        <v>15</v>
      </c>
      <c r="S53" s="850">
        <v>139</v>
      </c>
      <c r="T53" s="849">
        <v>0</v>
      </c>
      <c r="U53" s="848">
        <v>0</v>
      </c>
      <c r="V53" s="847">
        <f t="shared" ref="V53:V64" si="23">N53+P53+R53+T53</f>
        <v>15</v>
      </c>
      <c r="W53" s="846">
        <f t="shared" ref="W53:W64" si="24">O53+Q53+S53+U53</f>
        <v>139</v>
      </c>
      <c r="X53" s="853" t="s">
        <v>1054</v>
      </c>
      <c r="Y53" s="852">
        <v>0</v>
      </c>
      <c r="Z53" s="850">
        <v>0</v>
      </c>
      <c r="AA53" s="849">
        <v>0</v>
      </c>
      <c r="AB53" s="848">
        <v>0</v>
      </c>
      <c r="AC53" s="851">
        <v>0</v>
      </c>
      <c r="AD53" s="850">
        <v>0</v>
      </c>
      <c r="AE53" s="849">
        <v>0</v>
      </c>
      <c r="AF53" s="848">
        <v>0</v>
      </c>
      <c r="AG53" s="847">
        <f t="shared" ref="AG53:AG64" si="25">Y53+AA53+AC53+AE53</f>
        <v>0</v>
      </c>
      <c r="AH53" s="846">
        <f t="shared" ref="AH53:AH64" si="26">Z53+AB53+AD53+AF53</f>
        <v>0</v>
      </c>
    </row>
    <row r="54" spans="2:34" ht="15" customHeight="1">
      <c r="B54" s="845" t="s">
        <v>1053</v>
      </c>
      <c r="C54" s="842">
        <v>0</v>
      </c>
      <c r="D54" s="840">
        <v>0</v>
      </c>
      <c r="E54" s="838">
        <v>0</v>
      </c>
      <c r="F54" s="839">
        <v>0</v>
      </c>
      <c r="G54" s="841">
        <v>0</v>
      </c>
      <c r="H54" s="840">
        <v>0</v>
      </c>
      <c r="I54" s="838">
        <v>0</v>
      </c>
      <c r="J54" s="839">
        <v>0</v>
      </c>
      <c r="K54" s="838">
        <f t="shared" si="21"/>
        <v>0</v>
      </c>
      <c r="L54" s="837">
        <f t="shared" si="22"/>
        <v>0</v>
      </c>
      <c r="M54" s="845" t="s">
        <v>1053</v>
      </c>
      <c r="N54" s="842">
        <v>0</v>
      </c>
      <c r="O54" s="840">
        <v>0</v>
      </c>
      <c r="P54" s="838">
        <v>0</v>
      </c>
      <c r="Q54" s="839">
        <v>0</v>
      </c>
      <c r="R54" s="841">
        <v>5</v>
      </c>
      <c r="S54" s="840">
        <v>50</v>
      </c>
      <c r="T54" s="838">
        <v>0</v>
      </c>
      <c r="U54" s="839">
        <v>0</v>
      </c>
      <c r="V54" s="838">
        <f t="shared" si="23"/>
        <v>5</v>
      </c>
      <c r="W54" s="837">
        <f t="shared" si="24"/>
        <v>50</v>
      </c>
      <c r="X54" s="845" t="s">
        <v>1053</v>
      </c>
      <c r="Y54" s="842">
        <v>0</v>
      </c>
      <c r="Z54" s="840">
        <v>0</v>
      </c>
      <c r="AA54" s="838">
        <v>0</v>
      </c>
      <c r="AB54" s="839">
        <v>0</v>
      </c>
      <c r="AC54" s="841">
        <v>0</v>
      </c>
      <c r="AD54" s="840">
        <v>0</v>
      </c>
      <c r="AE54" s="838">
        <v>0</v>
      </c>
      <c r="AF54" s="839">
        <v>0</v>
      </c>
      <c r="AG54" s="838">
        <f t="shared" si="25"/>
        <v>0</v>
      </c>
      <c r="AH54" s="837">
        <f t="shared" si="26"/>
        <v>0</v>
      </c>
    </row>
    <row r="55" spans="2:34" ht="15" customHeight="1">
      <c r="B55" s="845" t="s">
        <v>1052</v>
      </c>
      <c r="C55" s="842">
        <v>0</v>
      </c>
      <c r="D55" s="840">
        <v>0</v>
      </c>
      <c r="E55" s="838">
        <v>0</v>
      </c>
      <c r="F55" s="839">
        <v>0</v>
      </c>
      <c r="G55" s="841">
        <v>1</v>
      </c>
      <c r="H55" s="840">
        <v>10</v>
      </c>
      <c r="I55" s="838">
        <v>0</v>
      </c>
      <c r="J55" s="839">
        <v>0</v>
      </c>
      <c r="K55" s="838">
        <f t="shared" si="21"/>
        <v>1</v>
      </c>
      <c r="L55" s="837">
        <f t="shared" si="22"/>
        <v>10</v>
      </c>
      <c r="M55" s="845" t="s">
        <v>1051</v>
      </c>
      <c r="N55" s="842">
        <v>0</v>
      </c>
      <c r="O55" s="840">
        <v>0</v>
      </c>
      <c r="P55" s="838">
        <v>0</v>
      </c>
      <c r="Q55" s="839">
        <v>0</v>
      </c>
      <c r="R55" s="841">
        <v>1</v>
      </c>
      <c r="S55" s="840">
        <v>10</v>
      </c>
      <c r="T55" s="838">
        <v>0</v>
      </c>
      <c r="U55" s="839">
        <v>0</v>
      </c>
      <c r="V55" s="838">
        <f t="shared" si="23"/>
        <v>1</v>
      </c>
      <c r="W55" s="837">
        <f t="shared" si="24"/>
        <v>10</v>
      </c>
      <c r="X55" s="845" t="s">
        <v>1051</v>
      </c>
      <c r="Y55" s="842">
        <v>0</v>
      </c>
      <c r="Z55" s="840">
        <v>0</v>
      </c>
      <c r="AA55" s="838">
        <v>0</v>
      </c>
      <c r="AB55" s="839">
        <v>0</v>
      </c>
      <c r="AC55" s="841">
        <v>0</v>
      </c>
      <c r="AD55" s="840">
        <v>0</v>
      </c>
      <c r="AE55" s="838">
        <v>0</v>
      </c>
      <c r="AF55" s="839">
        <v>0</v>
      </c>
      <c r="AG55" s="838">
        <f t="shared" si="25"/>
        <v>0</v>
      </c>
      <c r="AH55" s="837">
        <f t="shared" si="26"/>
        <v>0</v>
      </c>
    </row>
    <row r="56" spans="2:34" ht="15" customHeight="1">
      <c r="B56" s="845" t="s">
        <v>1050</v>
      </c>
      <c r="C56" s="842">
        <v>0</v>
      </c>
      <c r="D56" s="840">
        <v>0</v>
      </c>
      <c r="E56" s="838">
        <v>0</v>
      </c>
      <c r="F56" s="839">
        <v>0</v>
      </c>
      <c r="G56" s="841">
        <v>0</v>
      </c>
      <c r="H56" s="840">
        <v>0</v>
      </c>
      <c r="I56" s="838">
        <v>0</v>
      </c>
      <c r="J56" s="839">
        <v>0</v>
      </c>
      <c r="K56" s="838">
        <f t="shared" si="21"/>
        <v>0</v>
      </c>
      <c r="L56" s="837">
        <f t="shared" si="22"/>
        <v>0</v>
      </c>
      <c r="M56" s="845" t="s">
        <v>1050</v>
      </c>
      <c r="N56" s="842">
        <v>0</v>
      </c>
      <c r="O56" s="840">
        <v>0</v>
      </c>
      <c r="P56" s="838">
        <v>0</v>
      </c>
      <c r="Q56" s="839">
        <v>0</v>
      </c>
      <c r="R56" s="841">
        <v>0</v>
      </c>
      <c r="S56" s="840">
        <v>0</v>
      </c>
      <c r="T56" s="838">
        <v>0</v>
      </c>
      <c r="U56" s="839">
        <v>0</v>
      </c>
      <c r="V56" s="838">
        <f t="shared" si="23"/>
        <v>0</v>
      </c>
      <c r="W56" s="837">
        <f t="shared" si="24"/>
        <v>0</v>
      </c>
      <c r="X56" s="845" t="s">
        <v>1050</v>
      </c>
      <c r="Y56" s="842">
        <v>0</v>
      </c>
      <c r="Z56" s="840">
        <v>0</v>
      </c>
      <c r="AA56" s="838">
        <v>0</v>
      </c>
      <c r="AB56" s="839">
        <v>0</v>
      </c>
      <c r="AC56" s="841">
        <v>0</v>
      </c>
      <c r="AD56" s="840">
        <v>0</v>
      </c>
      <c r="AE56" s="838">
        <v>0</v>
      </c>
      <c r="AF56" s="839">
        <v>0</v>
      </c>
      <c r="AG56" s="838">
        <f t="shared" si="25"/>
        <v>0</v>
      </c>
      <c r="AH56" s="837">
        <f t="shared" si="26"/>
        <v>0</v>
      </c>
    </row>
    <row r="57" spans="2:34" ht="15" customHeight="1">
      <c r="B57" s="845" t="s">
        <v>1049</v>
      </c>
      <c r="C57" s="842">
        <v>0</v>
      </c>
      <c r="D57" s="840">
        <v>0</v>
      </c>
      <c r="E57" s="838">
        <v>0</v>
      </c>
      <c r="F57" s="839">
        <v>0</v>
      </c>
      <c r="G57" s="841">
        <v>1</v>
      </c>
      <c r="H57" s="840">
        <v>2</v>
      </c>
      <c r="I57" s="838">
        <v>0</v>
      </c>
      <c r="J57" s="839">
        <v>0</v>
      </c>
      <c r="K57" s="838">
        <f t="shared" si="21"/>
        <v>1</v>
      </c>
      <c r="L57" s="837">
        <f t="shared" si="22"/>
        <v>2</v>
      </c>
      <c r="M57" s="845" t="s">
        <v>1049</v>
      </c>
      <c r="N57" s="842">
        <v>0</v>
      </c>
      <c r="O57" s="840">
        <v>0</v>
      </c>
      <c r="P57" s="838">
        <v>15</v>
      </c>
      <c r="Q57" s="839">
        <v>106</v>
      </c>
      <c r="R57" s="841">
        <v>27</v>
      </c>
      <c r="S57" s="840">
        <v>228</v>
      </c>
      <c r="T57" s="838">
        <v>0</v>
      </c>
      <c r="U57" s="839">
        <v>0</v>
      </c>
      <c r="V57" s="838">
        <f t="shared" si="23"/>
        <v>42</v>
      </c>
      <c r="W57" s="837">
        <f t="shared" si="24"/>
        <v>334</v>
      </c>
      <c r="X57" s="845" t="s">
        <v>1049</v>
      </c>
      <c r="Y57" s="842">
        <v>0</v>
      </c>
      <c r="Z57" s="840">
        <v>0</v>
      </c>
      <c r="AA57" s="838">
        <v>0</v>
      </c>
      <c r="AB57" s="839">
        <v>0</v>
      </c>
      <c r="AC57" s="841">
        <v>0</v>
      </c>
      <c r="AD57" s="840">
        <v>0</v>
      </c>
      <c r="AE57" s="838">
        <v>0</v>
      </c>
      <c r="AF57" s="839">
        <v>0</v>
      </c>
      <c r="AG57" s="838">
        <f t="shared" si="25"/>
        <v>0</v>
      </c>
      <c r="AH57" s="837">
        <f t="shared" si="26"/>
        <v>0</v>
      </c>
    </row>
    <row r="58" spans="2:34" ht="15" customHeight="1">
      <c r="B58" s="845" t="s">
        <v>1048</v>
      </c>
      <c r="C58" s="842">
        <v>0</v>
      </c>
      <c r="D58" s="840">
        <v>0</v>
      </c>
      <c r="E58" s="838">
        <v>0</v>
      </c>
      <c r="F58" s="839">
        <v>0</v>
      </c>
      <c r="G58" s="841">
        <v>0</v>
      </c>
      <c r="H58" s="840">
        <v>0</v>
      </c>
      <c r="I58" s="838">
        <v>0</v>
      </c>
      <c r="J58" s="839">
        <v>0</v>
      </c>
      <c r="K58" s="838">
        <f t="shared" si="21"/>
        <v>0</v>
      </c>
      <c r="L58" s="837">
        <f t="shared" si="22"/>
        <v>0</v>
      </c>
      <c r="M58" s="845" t="s">
        <v>1048</v>
      </c>
      <c r="N58" s="842">
        <v>0</v>
      </c>
      <c r="O58" s="840">
        <v>0</v>
      </c>
      <c r="P58" s="838">
        <v>0</v>
      </c>
      <c r="Q58" s="839">
        <v>0</v>
      </c>
      <c r="R58" s="841">
        <v>28</v>
      </c>
      <c r="S58" s="840">
        <v>266</v>
      </c>
      <c r="T58" s="838">
        <v>0</v>
      </c>
      <c r="U58" s="839">
        <v>0</v>
      </c>
      <c r="V58" s="838">
        <f t="shared" si="23"/>
        <v>28</v>
      </c>
      <c r="W58" s="837">
        <f t="shared" si="24"/>
        <v>266</v>
      </c>
      <c r="X58" s="845" t="s">
        <v>1048</v>
      </c>
      <c r="Y58" s="842">
        <v>0</v>
      </c>
      <c r="Z58" s="840">
        <v>0</v>
      </c>
      <c r="AA58" s="838">
        <v>0</v>
      </c>
      <c r="AB58" s="839">
        <v>0</v>
      </c>
      <c r="AC58" s="841">
        <v>0</v>
      </c>
      <c r="AD58" s="840">
        <v>0</v>
      </c>
      <c r="AE58" s="838">
        <v>0</v>
      </c>
      <c r="AF58" s="839">
        <v>0</v>
      </c>
      <c r="AG58" s="838">
        <f t="shared" si="25"/>
        <v>0</v>
      </c>
      <c r="AH58" s="837">
        <f t="shared" si="26"/>
        <v>0</v>
      </c>
    </row>
    <row r="59" spans="2:34" ht="15" customHeight="1">
      <c r="B59" s="845" t="s">
        <v>1047</v>
      </c>
      <c r="C59" s="842">
        <v>0</v>
      </c>
      <c r="D59" s="840">
        <v>0</v>
      </c>
      <c r="E59" s="838">
        <v>0</v>
      </c>
      <c r="F59" s="839">
        <v>0</v>
      </c>
      <c r="G59" s="841">
        <v>0</v>
      </c>
      <c r="H59" s="840">
        <v>0</v>
      </c>
      <c r="I59" s="838">
        <v>0</v>
      </c>
      <c r="J59" s="839">
        <v>0</v>
      </c>
      <c r="K59" s="838">
        <f t="shared" si="21"/>
        <v>0</v>
      </c>
      <c r="L59" s="837">
        <f t="shared" si="22"/>
        <v>0</v>
      </c>
      <c r="M59" s="845" t="s">
        <v>1047</v>
      </c>
      <c r="N59" s="842">
        <v>0</v>
      </c>
      <c r="O59" s="840">
        <v>0</v>
      </c>
      <c r="P59" s="838">
        <v>0</v>
      </c>
      <c r="Q59" s="839">
        <v>0</v>
      </c>
      <c r="R59" s="841">
        <v>6</v>
      </c>
      <c r="S59" s="840">
        <v>64</v>
      </c>
      <c r="T59" s="838">
        <v>0</v>
      </c>
      <c r="U59" s="839">
        <v>0</v>
      </c>
      <c r="V59" s="838">
        <f t="shared" si="23"/>
        <v>6</v>
      </c>
      <c r="W59" s="837">
        <f t="shared" si="24"/>
        <v>64</v>
      </c>
      <c r="X59" s="845" t="s">
        <v>1047</v>
      </c>
      <c r="Y59" s="842">
        <v>0</v>
      </c>
      <c r="Z59" s="840">
        <v>0</v>
      </c>
      <c r="AA59" s="838">
        <v>0</v>
      </c>
      <c r="AB59" s="839">
        <v>0</v>
      </c>
      <c r="AC59" s="841">
        <v>0</v>
      </c>
      <c r="AD59" s="840">
        <v>0</v>
      </c>
      <c r="AE59" s="838">
        <v>0</v>
      </c>
      <c r="AF59" s="839">
        <v>0</v>
      </c>
      <c r="AG59" s="838">
        <f t="shared" si="25"/>
        <v>0</v>
      </c>
      <c r="AH59" s="837">
        <f t="shared" si="26"/>
        <v>0</v>
      </c>
    </row>
    <row r="60" spans="2:34" ht="15" customHeight="1">
      <c r="B60" s="845" t="s">
        <v>1046</v>
      </c>
      <c r="C60" s="842">
        <v>0</v>
      </c>
      <c r="D60" s="840">
        <v>0</v>
      </c>
      <c r="E60" s="838">
        <v>0</v>
      </c>
      <c r="F60" s="839">
        <v>0</v>
      </c>
      <c r="G60" s="841">
        <v>0</v>
      </c>
      <c r="H60" s="840">
        <v>0</v>
      </c>
      <c r="I60" s="838">
        <v>0</v>
      </c>
      <c r="J60" s="839">
        <v>0</v>
      </c>
      <c r="K60" s="838">
        <f t="shared" si="21"/>
        <v>0</v>
      </c>
      <c r="L60" s="837">
        <f t="shared" si="22"/>
        <v>0</v>
      </c>
      <c r="M60" s="845" t="s">
        <v>1046</v>
      </c>
      <c r="N60" s="842">
        <v>0</v>
      </c>
      <c r="O60" s="840">
        <v>0</v>
      </c>
      <c r="P60" s="838">
        <v>0</v>
      </c>
      <c r="Q60" s="839">
        <v>0</v>
      </c>
      <c r="R60" s="841">
        <v>3</v>
      </c>
      <c r="S60" s="840">
        <v>31</v>
      </c>
      <c r="T60" s="838">
        <v>0</v>
      </c>
      <c r="U60" s="839">
        <v>0</v>
      </c>
      <c r="V60" s="838">
        <f t="shared" si="23"/>
        <v>3</v>
      </c>
      <c r="W60" s="837">
        <f t="shared" si="24"/>
        <v>31</v>
      </c>
      <c r="X60" s="845" t="s">
        <v>1046</v>
      </c>
      <c r="Y60" s="842">
        <v>0</v>
      </c>
      <c r="Z60" s="840">
        <v>0</v>
      </c>
      <c r="AA60" s="838">
        <v>0</v>
      </c>
      <c r="AB60" s="839">
        <v>0</v>
      </c>
      <c r="AC60" s="841">
        <v>0</v>
      </c>
      <c r="AD60" s="840">
        <v>0</v>
      </c>
      <c r="AE60" s="838">
        <v>0</v>
      </c>
      <c r="AF60" s="839">
        <v>0</v>
      </c>
      <c r="AG60" s="838">
        <f t="shared" si="25"/>
        <v>0</v>
      </c>
      <c r="AH60" s="837">
        <f t="shared" si="26"/>
        <v>0</v>
      </c>
    </row>
    <row r="61" spans="2:34" ht="15" customHeight="1">
      <c r="B61" s="845" t="s">
        <v>1045</v>
      </c>
      <c r="C61" s="842">
        <v>0</v>
      </c>
      <c r="D61" s="840">
        <v>0</v>
      </c>
      <c r="E61" s="838">
        <v>0</v>
      </c>
      <c r="F61" s="839">
        <v>0</v>
      </c>
      <c r="G61" s="841">
        <v>6</v>
      </c>
      <c r="H61" s="840">
        <v>5</v>
      </c>
      <c r="I61" s="838">
        <v>0</v>
      </c>
      <c r="J61" s="839">
        <v>0</v>
      </c>
      <c r="K61" s="838">
        <f t="shared" si="21"/>
        <v>6</v>
      </c>
      <c r="L61" s="837">
        <f t="shared" si="22"/>
        <v>5</v>
      </c>
      <c r="M61" s="845" t="s">
        <v>1045</v>
      </c>
      <c r="N61" s="842">
        <v>0</v>
      </c>
      <c r="O61" s="840">
        <v>0</v>
      </c>
      <c r="P61" s="838">
        <v>0</v>
      </c>
      <c r="Q61" s="839">
        <v>0</v>
      </c>
      <c r="R61" s="841">
        <v>0</v>
      </c>
      <c r="S61" s="840">
        <v>0</v>
      </c>
      <c r="T61" s="838">
        <v>0</v>
      </c>
      <c r="U61" s="839">
        <v>0</v>
      </c>
      <c r="V61" s="838">
        <f t="shared" si="23"/>
        <v>0</v>
      </c>
      <c r="W61" s="837">
        <f t="shared" si="24"/>
        <v>0</v>
      </c>
      <c r="X61" s="845" t="s">
        <v>1045</v>
      </c>
      <c r="Y61" s="842">
        <v>0</v>
      </c>
      <c r="Z61" s="840">
        <v>0</v>
      </c>
      <c r="AA61" s="838">
        <v>0</v>
      </c>
      <c r="AB61" s="839">
        <v>0</v>
      </c>
      <c r="AC61" s="841">
        <v>0</v>
      </c>
      <c r="AD61" s="840">
        <v>0</v>
      </c>
      <c r="AE61" s="838">
        <v>0</v>
      </c>
      <c r="AF61" s="839">
        <v>0</v>
      </c>
      <c r="AG61" s="838">
        <f t="shared" si="25"/>
        <v>0</v>
      </c>
      <c r="AH61" s="839">
        <f t="shared" si="26"/>
        <v>0</v>
      </c>
    </row>
    <row r="62" spans="2:34" ht="15" customHeight="1">
      <c r="B62" s="843" t="s">
        <v>1044</v>
      </c>
      <c r="C62" s="842">
        <v>0</v>
      </c>
      <c r="D62" s="840">
        <v>0</v>
      </c>
      <c r="E62" s="838">
        <v>0</v>
      </c>
      <c r="F62" s="839">
        <v>0</v>
      </c>
      <c r="G62" s="841">
        <v>0</v>
      </c>
      <c r="H62" s="840">
        <v>0</v>
      </c>
      <c r="I62" s="838">
        <v>0</v>
      </c>
      <c r="J62" s="839">
        <v>0</v>
      </c>
      <c r="K62" s="838">
        <f t="shared" si="21"/>
        <v>0</v>
      </c>
      <c r="L62" s="837">
        <f t="shared" si="22"/>
        <v>0</v>
      </c>
      <c r="M62" s="844" t="s">
        <v>1044</v>
      </c>
      <c r="N62" s="834">
        <v>0</v>
      </c>
      <c r="O62" s="832">
        <v>0</v>
      </c>
      <c r="P62" s="831">
        <v>0</v>
      </c>
      <c r="Q62" s="830">
        <v>0</v>
      </c>
      <c r="R62" s="833">
        <v>0</v>
      </c>
      <c r="S62" s="832">
        <v>0</v>
      </c>
      <c r="T62" s="831">
        <v>0</v>
      </c>
      <c r="U62" s="830">
        <v>0</v>
      </c>
      <c r="V62" s="831">
        <f t="shared" si="23"/>
        <v>0</v>
      </c>
      <c r="W62" s="836">
        <f t="shared" si="24"/>
        <v>0</v>
      </c>
      <c r="X62" s="844" t="s">
        <v>1044</v>
      </c>
      <c r="Y62" s="834">
        <v>0</v>
      </c>
      <c r="Z62" s="832">
        <v>0</v>
      </c>
      <c r="AA62" s="831">
        <v>0</v>
      </c>
      <c r="AB62" s="830">
        <v>0</v>
      </c>
      <c r="AC62" s="833">
        <v>0</v>
      </c>
      <c r="AD62" s="832">
        <v>0</v>
      </c>
      <c r="AE62" s="831">
        <v>0</v>
      </c>
      <c r="AF62" s="830">
        <v>0</v>
      </c>
      <c r="AG62" s="831">
        <f t="shared" si="25"/>
        <v>0</v>
      </c>
      <c r="AH62" s="830">
        <f t="shared" si="26"/>
        <v>0</v>
      </c>
    </row>
    <row r="63" spans="2:34" ht="15" customHeight="1">
      <c r="B63" s="843" t="s">
        <v>1043</v>
      </c>
      <c r="C63" s="842">
        <v>0</v>
      </c>
      <c r="D63" s="840">
        <v>0</v>
      </c>
      <c r="E63" s="838">
        <v>0</v>
      </c>
      <c r="F63" s="839">
        <v>0</v>
      </c>
      <c r="G63" s="841">
        <v>0</v>
      </c>
      <c r="H63" s="840">
        <v>0</v>
      </c>
      <c r="I63" s="838">
        <v>0</v>
      </c>
      <c r="J63" s="839">
        <v>0</v>
      </c>
      <c r="K63" s="838">
        <f t="shared" si="21"/>
        <v>0</v>
      </c>
      <c r="L63" s="837">
        <f t="shared" si="22"/>
        <v>0</v>
      </c>
      <c r="M63" s="843" t="s">
        <v>1043</v>
      </c>
      <c r="N63" s="834">
        <v>0</v>
      </c>
      <c r="O63" s="832">
        <v>0</v>
      </c>
      <c r="P63" s="831">
        <v>0</v>
      </c>
      <c r="Q63" s="830">
        <v>0</v>
      </c>
      <c r="R63" s="833">
        <v>108</v>
      </c>
      <c r="S63" s="832">
        <v>1136</v>
      </c>
      <c r="T63" s="831">
        <v>0</v>
      </c>
      <c r="U63" s="830">
        <v>0</v>
      </c>
      <c r="V63" s="831">
        <f t="shared" si="23"/>
        <v>108</v>
      </c>
      <c r="W63" s="836">
        <f t="shared" si="24"/>
        <v>1136</v>
      </c>
      <c r="X63" s="843" t="s">
        <v>1043</v>
      </c>
      <c r="Y63" s="834">
        <v>0</v>
      </c>
      <c r="Z63" s="832">
        <v>0</v>
      </c>
      <c r="AA63" s="831">
        <v>0</v>
      </c>
      <c r="AB63" s="830">
        <v>0</v>
      </c>
      <c r="AC63" s="833">
        <v>0</v>
      </c>
      <c r="AD63" s="832">
        <v>0</v>
      </c>
      <c r="AE63" s="831">
        <v>0</v>
      </c>
      <c r="AF63" s="830">
        <v>0</v>
      </c>
      <c r="AG63" s="831">
        <f t="shared" si="25"/>
        <v>0</v>
      </c>
      <c r="AH63" s="830">
        <f t="shared" si="26"/>
        <v>0</v>
      </c>
    </row>
    <row r="64" spans="2:34" ht="15" customHeight="1" thickBot="1">
      <c r="B64" s="835" t="s">
        <v>1042</v>
      </c>
      <c r="C64" s="842">
        <v>0</v>
      </c>
      <c r="D64" s="840">
        <v>0</v>
      </c>
      <c r="E64" s="838">
        <v>0</v>
      </c>
      <c r="F64" s="839">
        <v>0</v>
      </c>
      <c r="G64" s="841">
        <v>0</v>
      </c>
      <c r="H64" s="840">
        <v>0</v>
      </c>
      <c r="I64" s="838">
        <v>0</v>
      </c>
      <c r="J64" s="839">
        <v>0</v>
      </c>
      <c r="K64" s="838">
        <f t="shared" si="21"/>
        <v>0</v>
      </c>
      <c r="L64" s="837">
        <f t="shared" si="22"/>
        <v>0</v>
      </c>
      <c r="M64" s="835" t="s">
        <v>1042</v>
      </c>
      <c r="N64" s="834">
        <v>0</v>
      </c>
      <c r="O64" s="832">
        <v>0</v>
      </c>
      <c r="P64" s="831">
        <v>0</v>
      </c>
      <c r="Q64" s="830">
        <v>0</v>
      </c>
      <c r="R64" s="833">
        <v>0</v>
      </c>
      <c r="S64" s="832">
        <v>0</v>
      </c>
      <c r="T64" s="831">
        <v>0</v>
      </c>
      <c r="U64" s="830">
        <v>0</v>
      </c>
      <c r="V64" s="831">
        <f t="shared" si="23"/>
        <v>0</v>
      </c>
      <c r="W64" s="836">
        <f t="shared" si="24"/>
        <v>0</v>
      </c>
      <c r="X64" s="835" t="s">
        <v>1042</v>
      </c>
      <c r="Y64" s="834">
        <v>0</v>
      </c>
      <c r="Z64" s="832">
        <v>0</v>
      </c>
      <c r="AA64" s="831">
        <v>0</v>
      </c>
      <c r="AB64" s="830">
        <v>0</v>
      </c>
      <c r="AC64" s="833">
        <v>0</v>
      </c>
      <c r="AD64" s="832">
        <v>0</v>
      </c>
      <c r="AE64" s="831">
        <v>0</v>
      </c>
      <c r="AF64" s="830">
        <v>0</v>
      </c>
      <c r="AG64" s="831">
        <f t="shared" si="25"/>
        <v>0</v>
      </c>
      <c r="AH64" s="830">
        <f t="shared" si="26"/>
        <v>0</v>
      </c>
    </row>
    <row r="65" spans="2:34" ht="15" customHeight="1" thickBot="1">
      <c r="B65" s="827" t="s">
        <v>1041</v>
      </c>
      <c r="C65" s="829">
        <f t="shared" ref="C65:L65" si="27">SUM(C53:C63)</f>
        <v>0</v>
      </c>
      <c r="D65" s="825">
        <f t="shared" si="27"/>
        <v>0</v>
      </c>
      <c r="E65" s="823">
        <f t="shared" si="27"/>
        <v>0</v>
      </c>
      <c r="F65" s="825">
        <f t="shared" si="27"/>
        <v>0</v>
      </c>
      <c r="G65" s="823">
        <f t="shared" si="27"/>
        <v>8</v>
      </c>
      <c r="H65" s="825">
        <f t="shared" si="27"/>
        <v>17</v>
      </c>
      <c r="I65" s="824">
        <f t="shared" si="27"/>
        <v>0</v>
      </c>
      <c r="J65" s="825">
        <f t="shared" si="27"/>
        <v>0</v>
      </c>
      <c r="K65" s="823">
        <f t="shared" si="27"/>
        <v>8</v>
      </c>
      <c r="L65" s="822">
        <f t="shared" si="27"/>
        <v>17</v>
      </c>
      <c r="M65" s="827" t="s">
        <v>1040</v>
      </c>
      <c r="N65" s="826">
        <f t="shared" ref="N65:W65" si="28">SUM(N53:N63)</f>
        <v>0</v>
      </c>
      <c r="O65" s="825">
        <f t="shared" si="28"/>
        <v>0</v>
      </c>
      <c r="P65" s="823">
        <f t="shared" si="28"/>
        <v>15</v>
      </c>
      <c r="Q65" s="828">
        <f t="shared" si="28"/>
        <v>106</v>
      </c>
      <c r="R65" s="823">
        <f t="shared" si="28"/>
        <v>193</v>
      </c>
      <c r="S65" s="828">
        <f t="shared" si="28"/>
        <v>1924</v>
      </c>
      <c r="T65" s="823">
        <f t="shared" si="28"/>
        <v>0</v>
      </c>
      <c r="U65" s="828">
        <f t="shared" si="28"/>
        <v>0</v>
      </c>
      <c r="V65" s="823">
        <f t="shared" si="28"/>
        <v>208</v>
      </c>
      <c r="W65" s="822">
        <f t="shared" si="28"/>
        <v>2030</v>
      </c>
      <c r="X65" s="827" t="s">
        <v>1040</v>
      </c>
      <c r="Y65" s="826">
        <f t="shared" ref="Y65:AH65" si="29">SUM(Y53:Y63)</f>
        <v>0</v>
      </c>
      <c r="Z65" s="825">
        <f t="shared" si="29"/>
        <v>0</v>
      </c>
      <c r="AA65" s="823">
        <f t="shared" si="29"/>
        <v>0</v>
      </c>
      <c r="AB65" s="824">
        <f t="shared" si="29"/>
        <v>0</v>
      </c>
      <c r="AC65" s="823">
        <f t="shared" si="29"/>
        <v>0</v>
      </c>
      <c r="AD65" s="824">
        <f t="shared" si="29"/>
        <v>0</v>
      </c>
      <c r="AE65" s="823">
        <f t="shared" si="29"/>
        <v>0</v>
      </c>
      <c r="AF65" s="824">
        <f t="shared" si="29"/>
        <v>0</v>
      </c>
      <c r="AG65" s="823">
        <f t="shared" si="29"/>
        <v>0</v>
      </c>
      <c r="AH65" s="822">
        <f t="shared" si="29"/>
        <v>0</v>
      </c>
    </row>
    <row r="66" spans="2:34" ht="15" customHeight="1" thickBot="1">
      <c r="B66" s="821" t="s">
        <v>1004</v>
      </c>
      <c r="C66" s="820">
        <f t="shared" ref="C66:L66" si="30">C52+C65</f>
        <v>1253</v>
      </c>
      <c r="D66" s="819">
        <f t="shared" si="30"/>
        <v>2016</v>
      </c>
      <c r="E66" s="818">
        <f t="shared" si="30"/>
        <v>96</v>
      </c>
      <c r="F66" s="819">
        <f t="shared" si="30"/>
        <v>147</v>
      </c>
      <c r="G66" s="818">
        <f t="shared" si="30"/>
        <v>25</v>
      </c>
      <c r="H66" s="819">
        <f t="shared" si="30"/>
        <v>62</v>
      </c>
      <c r="I66" s="818">
        <f t="shared" si="30"/>
        <v>17</v>
      </c>
      <c r="J66" s="819">
        <f t="shared" si="30"/>
        <v>0</v>
      </c>
      <c r="K66" s="818">
        <f t="shared" si="30"/>
        <v>1391</v>
      </c>
      <c r="L66" s="817">
        <f t="shared" si="30"/>
        <v>2225</v>
      </c>
      <c r="M66" s="821" t="s">
        <v>1004</v>
      </c>
      <c r="N66" s="820">
        <f t="shared" ref="N66:W66" si="31">N52+N65</f>
        <v>1879</v>
      </c>
      <c r="O66" s="819">
        <f t="shared" si="31"/>
        <v>3983</v>
      </c>
      <c r="P66" s="818">
        <f t="shared" si="31"/>
        <v>187</v>
      </c>
      <c r="Q66" s="819">
        <f t="shared" si="31"/>
        <v>980</v>
      </c>
      <c r="R66" s="818">
        <f t="shared" si="31"/>
        <v>289</v>
      </c>
      <c r="S66" s="819">
        <f t="shared" si="31"/>
        <v>2493</v>
      </c>
      <c r="T66" s="818">
        <f t="shared" si="31"/>
        <v>0</v>
      </c>
      <c r="U66" s="819">
        <f t="shared" si="31"/>
        <v>0</v>
      </c>
      <c r="V66" s="818">
        <f t="shared" si="31"/>
        <v>2355</v>
      </c>
      <c r="W66" s="817">
        <f t="shared" si="31"/>
        <v>7456</v>
      </c>
      <c r="X66" s="821" t="s">
        <v>1004</v>
      </c>
      <c r="Y66" s="820">
        <f t="shared" ref="Y66:AH66" si="32">Y52+Y65</f>
        <v>2376</v>
      </c>
      <c r="Z66" s="819">
        <f t="shared" si="32"/>
        <v>5289</v>
      </c>
      <c r="AA66" s="818">
        <f t="shared" si="32"/>
        <v>156</v>
      </c>
      <c r="AB66" s="819">
        <f t="shared" si="32"/>
        <v>296</v>
      </c>
      <c r="AC66" s="818">
        <f t="shared" si="32"/>
        <v>0</v>
      </c>
      <c r="AD66" s="819">
        <f t="shared" si="32"/>
        <v>0</v>
      </c>
      <c r="AE66" s="818">
        <f t="shared" si="32"/>
        <v>0</v>
      </c>
      <c r="AF66" s="819">
        <f t="shared" si="32"/>
        <v>0</v>
      </c>
      <c r="AG66" s="818">
        <f t="shared" si="32"/>
        <v>2532</v>
      </c>
      <c r="AH66" s="817">
        <f t="shared" si="32"/>
        <v>5585</v>
      </c>
    </row>
    <row r="68" spans="2:34">
      <c r="B68" s="785"/>
    </row>
    <row r="69" spans="2:34">
      <c r="B69" s="785"/>
    </row>
  </sheetData>
  <phoneticPr fontId="3"/>
  <printOptions horizontalCentered="1" gridLinesSet="0"/>
  <pageMargins left="0.7" right="0.7" top="0.75" bottom="0.75" header="0.3" footer="0.3"/>
  <pageSetup paperSize="9" scale="81" fitToWidth="0" orientation="portrait" horizontalDpi="300" verticalDpi="300" r:id="rId1"/>
  <headerFooter alignWithMargins="0"/>
  <colBreaks count="2" manualBreakCount="2">
    <brk id="12" max="64" man="1"/>
    <brk id="23" max="6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1E49F45F34144780CB55CE29A007D9" ma:contentTypeVersion="16" ma:contentTypeDescription="新しいドキュメントを作成します。" ma:contentTypeScope="" ma:versionID="22e4460847c673ac18378267c96bf99f">
  <xsd:schema xmlns:xsd="http://www.w3.org/2001/XMLSchema" xmlns:xs="http://www.w3.org/2001/XMLSchema" xmlns:p="http://schemas.microsoft.com/office/2006/metadata/properties" xmlns:ns1="http://schemas.microsoft.com/sharepoint/v3" xmlns:ns2="bb7cbd1b-d6fb-46b5-8447-727aafe87e39" xmlns:ns3="3271f3cb-e3ea-4354-829a-fb376d214556" targetNamespace="http://schemas.microsoft.com/office/2006/metadata/properties" ma:root="true" ma:fieldsID="19c758bdac2b60103c3086b6c64f3291" ns1:_="" ns2:_="" ns3:_="">
    <xsd:import namespace="http://schemas.microsoft.com/sharepoint/v3"/>
    <xsd:import namespace="bb7cbd1b-d6fb-46b5-8447-727aafe87e39"/>
    <xsd:import namespace="3271f3cb-e3ea-4354-829a-fb376d214556"/>
    <xsd:element name="properties">
      <xsd:complexType>
        <xsd:sequence>
          <xsd:element name="documentManagement">
            <xsd:complexType>
              <xsd:all>
                <xsd:element ref="ns1:PublishingStartDate" minOccurs="0"/>
                <xsd:element ref="ns1:PublishingExpirationDate" minOccurs="0"/>
                <xsd:element ref="ns2:SharedWithUsers"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7cbd1b-d6fb-46b5-8447-727aafe87e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71f3cb-e3ea-4354-829a-fb376d2145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C65DDD4-1E04-4DB0-A59E-CEE963805823}"/>
</file>

<file path=customXml/itemProps2.xml><?xml version="1.0" encoding="utf-8"?>
<ds:datastoreItem xmlns:ds="http://schemas.openxmlformats.org/officeDocument/2006/customXml" ds:itemID="{1A4524C5-470F-4ECC-8CB3-29F83F7F0648}"/>
</file>

<file path=customXml/itemProps3.xml><?xml version="1.0" encoding="utf-8"?>
<ds:datastoreItem xmlns:ds="http://schemas.openxmlformats.org/officeDocument/2006/customXml" ds:itemID="{79D36EC6-8592-4D1C-ACE0-326D6F0E63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第２編第２章　１_分別収集の実施状況</vt:lpstr>
      <vt:lpstr>第２編第２章　２_ごみ収集の状況</vt:lpstr>
      <vt:lpstr>第２編第２章　３_ごみ処理手数料の状況　生活系</vt:lpstr>
      <vt:lpstr>第２編第２章　３_ごみ処理手数料の状況　事業系</vt:lpstr>
      <vt:lpstr>第２編第２章　４_ごみ搬入量</vt:lpstr>
      <vt:lpstr>第２編第２章　５_資源化の状況</vt:lpstr>
      <vt:lpstr>第２編第２章　６_ごみ収集・運搬機材</vt:lpstr>
      <vt:lpstr>'第２編第２章　１_分別収集の実施状況'!Print_Area</vt:lpstr>
      <vt:lpstr>'第２編第２章　２_ごみ収集の状況'!Print_Area</vt:lpstr>
      <vt:lpstr>'第２編第２章　３_ごみ処理手数料の状況　事業系'!Print_Area</vt:lpstr>
      <vt:lpstr>'第２編第２章　３_ごみ処理手数料の状況　生活系'!Print_Area</vt:lpstr>
      <vt:lpstr>'第２編第２章　４_ごみ搬入量'!Print_Area</vt:lpstr>
      <vt:lpstr>'第２編第２章　５_資源化の状況'!Print_Area</vt:lpstr>
      <vt:lpstr>'第２編第２章　６_ごみ収集・運搬機材'!Print_Area</vt:lpstr>
      <vt:lpstr>'第２編第２章　１_分別収集の実施状況'!Print_Titles</vt:lpstr>
      <vt:lpstr>'第２編第２章　２_ごみ収集の状況'!Print_Titles</vt:lpstr>
      <vt:lpstr>'第２編第２章　３_ごみ処理手数料の状況　事業系'!Print_Titles</vt:lpstr>
      <vt:lpstr>'第２編第２章　３_ごみ処理手数料の状況　生活系'!Print_Titles</vt:lpstr>
      <vt:lpstr>'第２編第２章　５_資源化の状況'!Print_Titles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2026-03-03T00:52:44Z</dcterms:created>
  <dcterms:modified xsi:type="dcterms:W3CDTF">2026-03-03T00:55:23Z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0x010100A21E49F45F34144780CB55CE29A007D9</vt:lpwstr>
  </property>
</Properties>
</file>