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37689708-5D93-4723-B419-FE1B80647A15}" xr6:coauthVersionLast="47" xr6:coauthVersionMax="47" xr10:uidLastSave="{00000000-0000-0000-0000-000000000000}"/>
  <bookViews>
    <workbookView xWindow="-120" yWindow="-120" windowWidth="29040" windowHeight="15720" tabRatio="801" xr2:uid="{00000000-000D-0000-FFFF-FFFF00000000}"/>
  </bookViews>
  <sheets>
    <sheet name="1-1歳入（ごみ）" sheetId="13" r:id="rId1"/>
    <sheet name="1-1歳入（し尿）" sheetId="27" r:id="rId2"/>
    <sheet name="１-2歳出（ごみ）" sheetId="4" r:id="rId3"/>
    <sheet name="１-2歳出（し尿）" sheetId="28" r:id="rId4"/>
    <sheet name="2従事職員" sheetId="9" r:id="rId5"/>
    <sheet name="3委託許可" sheetId="24" r:id="rId6"/>
  </sheets>
  <definedNames>
    <definedName name="_xlnm.Print_Area" localSheetId="0">'1-1歳入（ごみ）'!$A$1:$J$70</definedName>
    <definedName name="_xlnm.Print_Area" localSheetId="1">'1-1歳入（し尿）'!$A$2:$J$59</definedName>
    <definedName name="_xlnm.Print_Area" localSheetId="2">'１-2歳出（ごみ）'!$A$2:$S$69</definedName>
    <definedName name="_xlnm.Print_Area" localSheetId="3">'１-2歳出（し尿）'!$A$2:$S$59</definedName>
    <definedName name="_xlnm.Print_Area" localSheetId="4">'2従事職員'!$A$2:$V$66</definedName>
    <definedName name="_xlnm.Print_Area" localSheetId="5">'3委託許可'!$A$2:$G$238</definedName>
    <definedName name="_xlnm.Print_Titles" localSheetId="0">'1-1歳入（ごみ）'!$5:$8</definedName>
    <definedName name="_xlnm.Print_Titles" localSheetId="1">'1-1歳入（し尿）'!$3:$6</definedName>
    <definedName name="_xlnm.Print_Titles" localSheetId="2">'１-2歳出（ごみ）'!$4:$7</definedName>
    <definedName name="_xlnm.Print_Titles" localSheetId="3">'１-2歳出（し尿）'!$4:$6</definedName>
    <definedName name="_xlnm.Print_Titles" localSheetId="4">'2従事職員'!$3:$6</definedName>
    <definedName name="_xlnm.Print_Titles" localSheetId="5">'3委託許可'!$4:$6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67" i="4" l="1"/>
  <c r="P67" i="4"/>
  <c r="N67" i="4"/>
  <c r="M67" i="4"/>
  <c r="Q67" i="4" s="1"/>
  <c r="L67" i="4"/>
  <c r="K67" i="4"/>
  <c r="J67" i="4"/>
  <c r="I67" i="4"/>
  <c r="F67" i="4"/>
  <c r="E67" i="4"/>
  <c r="D67" i="4"/>
  <c r="H67" i="4" s="1"/>
  <c r="C67" i="4"/>
  <c r="B67" i="4"/>
  <c r="S66" i="4"/>
  <c r="S65" i="4"/>
  <c r="H64" i="4"/>
  <c r="S64" i="4" s="1"/>
  <c r="H63" i="4"/>
  <c r="S63" i="4" s="1"/>
  <c r="S62" i="4"/>
  <c r="H62" i="4"/>
  <c r="H61" i="4"/>
  <c r="S61" i="4" s="1"/>
  <c r="H60" i="4"/>
  <c r="S60" i="4" s="1"/>
  <c r="H59" i="4"/>
  <c r="S59" i="4" s="1"/>
  <c r="S58" i="4"/>
  <c r="H58" i="4"/>
  <c r="H57" i="4"/>
  <c r="S57" i="4" s="1"/>
  <c r="H56" i="4"/>
  <c r="S56" i="4" s="1"/>
  <c r="H55" i="4"/>
  <c r="S55" i="4"/>
  <c r="S54" i="4"/>
  <c r="H54" i="4"/>
  <c r="R52" i="4"/>
  <c r="R53" i="4" s="1"/>
  <c r="R68" i="4" s="1"/>
  <c r="P52" i="4"/>
  <c r="P53" i="4"/>
  <c r="P68" i="4"/>
  <c r="O52" i="4"/>
  <c r="N52" i="4"/>
  <c r="M52" i="4"/>
  <c r="M53" i="4" s="1"/>
  <c r="M68" i="4" s="1"/>
  <c r="L52" i="4"/>
  <c r="L53" i="4"/>
  <c r="L68" i="4"/>
  <c r="K52" i="4"/>
  <c r="J52" i="4"/>
  <c r="I52" i="4"/>
  <c r="Q52" i="4" s="1"/>
  <c r="I53" i="4"/>
  <c r="G52" i="4"/>
  <c r="F52" i="4"/>
  <c r="F53" i="4" s="1"/>
  <c r="F68" i="4" s="1"/>
  <c r="E52" i="4"/>
  <c r="D52" i="4"/>
  <c r="D53" i="4"/>
  <c r="D68" i="4" s="1"/>
  <c r="C52" i="4"/>
  <c r="B52" i="4"/>
  <c r="B53" i="4" s="1"/>
  <c r="Q51" i="4"/>
  <c r="S51" i="4"/>
  <c r="H51" i="4"/>
  <c r="Q50" i="4"/>
  <c r="S50" i="4"/>
  <c r="H50" i="4"/>
  <c r="Q49" i="4"/>
  <c r="S49" i="4" s="1"/>
  <c r="H49" i="4"/>
  <c r="S48" i="4"/>
  <c r="Q48" i="4"/>
  <c r="H48" i="4"/>
  <c r="Q47" i="4"/>
  <c r="S47" i="4" s="1"/>
  <c r="H47" i="4"/>
  <c r="Q46" i="4"/>
  <c r="H46" i="4"/>
  <c r="S46" i="4" s="1"/>
  <c r="Q45" i="4"/>
  <c r="H45" i="4"/>
  <c r="S45" i="4"/>
  <c r="Q44" i="4"/>
  <c r="S44" i="4"/>
  <c r="H44" i="4"/>
  <c r="Q43" i="4"/>
  <c r="S43" i="4"/>
  <c r="H43" i="4"/>
  <c r="Q42" i="4"/>
  <c r="S42" i="4"/>
  <c r="H42" i="4"/>
  <c r="R41" i="4"/>
  <c r="P41" i="4"/>
  <c r="O41" i="4"/>
  <c r="O53" i="4" s="1"/>
  <c r="O68" i="4" s="1"/>
  <c r="N41" i="4"/>
  <c r="N53" i="4" s="1"/>
  <c r="N68" i="4" s="1"/>
  <c r="M41" i="4"/>
  <c r="L41" i="4"/>
  <c r="K41" i="4"/>
  <c r="K53" i="4" s="1"/>
  <c r="K68" i="4" s="1"/>
  <c r="J41" i="4"/>
  <c r="J53" i="4" s="1"/>
  <c r="J68" i="4" s="1"/>
  <c r="I41" i="4"/>
  <c r="Q41" i="4" s="1"/>
  <c r="G41" i="4"/>
  <c r="G53" i="4" s="1"/>
  <c r="G68" i="4" s="1"/>
  <c r="F41" i="4"/>
  <c r="E41" i="4"/>
  <c r="E53" i="4" s="1"/>
  <c r="E68" i="4" s="1"/>
  <c r="D41" i="4"/>
  <c r="C41" i="4"/>
  <c r="C53" i="4" s="1"/>
  <c r="C68" i="4" s="1"/>
  <c r="B41" i="4"/>
  <c r="Q40" i="4"/>
  <c r="H40" i="4"/>
  <c r="S40" i="4" s="1"/>
  <c r="Q39" i="4"/>
  <c r="H39" i="4"/>
  <c r="S39" i="4" s="1"/>
  <c r="Q38" i="4"/>
  <c r="S38" i="4"/>
  <c r="H38" i="4"/>
  <c r="Q37" i="4"/>
  <c r="S37" i="4" s="1"/>
  <c r="H37" i="4"/>
  <c r="Q36" i="4"/>
  <c r="S36" i="4"/>
  <c r="H36" i="4"/>
  <c r="Q35" i="4"/>
  <c r="S35" i="4" s="1"/>
  <c r="H35" i="4"/>
  <c r="Q34" i="4"/>
  <c r="S34" i="4" s="1"/>
  <c r="H34" i="4"/>
  <c r="Q33" i="4"/>
  <c r="S33" i="4" s="1"/>
  <c r="H33" i="4"/>
  <c r="Q32" i="4"/>
  <c r="H32" i="4"/>
  <c r="S32" i="4" s="1"/>
  <c r="Q31" i="4"/>
  <c r="S31" i="4"/>
  <c r="H31" i="4"/>
  <c r="Q30" i="4"/>
  <c r="S30" i="4"/>
  <c r="H30" i="4"/>
  <c r="Q29" i="4"/>
  <c r="S29" i="4" s="1"/>
  <c r="H29" i="4"/>
  <c r="Q28" i="4"/>
  <c r="S28" i="4" s="1"/>
  <c r="H28" i="4"/>
  <c r="Q27" i="4"/>
  <c r="S27" i="4" s="1"/>
  <c r="H27" i="4"/>
  <c r="Q26" i="4"/>
  <c r="S26" i="4" s="1"/>
  <c r="H26" i="4"/>
  <c r="Q25" i="4"/>
  <c r="S25" i="4"/>
  <c r="H25" i="4"/>
  <c r="Q24" i="4"/>
  <c r="H24" i="4"/>
  <c r="S24" i="4" s="1"/>
  <c r="Q23" i="4"/>
  <c r="S23" i="4"/>
  <c r="H23" i="4"/>
  <c r="Q22" i="4"/>
  <c r="S22" i="4" s="1"/>
  <c r="H22" i="4"/>
  <c r="Q21" i="4"/>
  <c r="S21" i="4" s="1"/>
  <c r="H21" i="4"/>
  <c r="Q20" i="4"/>
  <c r="S20" i="4" s="1"/>
  <c r="H20" i="4"/>
  <c r="Q19" i="4"/>
  <c r="S19" i="4" s="1"/>
  <c r="H19" i="4"/>
  <c r="Q18" i="4"/>
  <c r="S18" i="4" s="1"/>
  <c r="H18" i="4"/>
  <c r="Q17" i="4"/>
  <c r="S17" i="4"/>
  <c r="H17" i="4"/>
  <c r="Q16" i="4"/>
  <c r="H16" i="4"/>
  <c r="S16" i="4" s="1"/>
  <c r="Q15" i="4"/>
  <c r="S15" i="4"/>
  <c r="H15" i="4"/>
  <c r="Q14" i="4"/>
  <c r="S14" i="4" s="1"/>
  <c r="H14" i="4"/>
  <c r="Q13" i="4"/>
  <c r="S13" i="4" s="1"/>
  <c r="H13" i="4"/>
  <c r="Q12" i="4"/>
  <c r="S12" i="4" s="1"/>
  <c r="H12" i="4"/>
  <c r="Q11" i="4"/>
  <c r="H11" i="4"/>
  <c r="S11" i="4" s="1"/>
  <c r="Q10" i="4"/>
  <c r="S10" i="4" s="1"/>
  <c r="H10" i="4"/>
  <c r="Q9" i="4"/>
  <c r="S9" i="4"/>
  <c r="H9" i="4"/>
  <c r="Q8" i="4"/>
  <c r="H8" i="4"/>
  <c r="S8" i="4" s="1"/>
  <c r="F237" i="24"/>
  <c r="E237" i="24"/>
  <c r="F236" i="24"/>
  <c r="E236" i="24"/>
  <c r="F235" i="24"/>
  <c r="F238" i="24"/>
  <c r="E235" i="24"/>
  <c r="E238" i="24"/>
  <c r="E230" i="24"/>
  <c r="E226" i="24"/>
  <c r="E222" i="24"/>
  <c r="E218" i="24"/>
  <c r="E214" i="24"/>
  <c r="E210" i="24"/>
  <c r="E206" i="24"/>
  <c r="E202" i="24"/>
  <c r="E198" i="24"/>
  <c r="E194" i="24"/>
  <c r="E190" i="24"/>
  <c r="E186" i="24"/>
  <c r="E234" i="24" s="1"/>
  <c r="G182" i="24"/>
  <c r="G238" i="24"/>
  <c r="F178" i="24"/>
  <c r="E178" i="24"/>
  <c r="F174" i="24"/>
  <c r="E174" i="24"/>
  <c r="F170" i="24"/>
  <c r="E170" i="24"/>
  <c r="F166" i="24"/>
  <c r="E166" i="24"/>
  <c r="F162" i="24"/>
  <c r="E162" i="24"/>
  <c r="F158" i="24"/>
  <c r="E158" i="24"/>
  <c r="F154" i="24"/>
  <c r="E154" i="24"/>
  <c r="F150" i="24"/>
  <c r="E150" i="24"/>
  <c r="F146" i="24"/>
  <c r="E146" i="24"/>
  <c r="F142" i="24"/>
  <c r="E142" i="24"/>
  <c r="F138" i="24"/>
  <c r="E138" i="24"/>
  <c r="F134" i="24"/>
  <c r="E134" i="24"/>
  <c r="F130" i="24"/>
  <c r="E130" i="24"/>
  <c r="F126" i="24"/>
  <c r="E126" i="24"/>
  <c r="F122" i="24"/>
  <c r="E122" i="24"/>
  <c r="F118" i="24"/>
  <c r="E118" i="24"/>
  <c r="F114" i="24"/>
  <c r="E114" i="24"/>
  <c r="F110" i="24"/>
  <c r="E110" i="24"/>
  <c r="F106" i="24"/>
  <c r="E106" i="24"/>
  <c r="F102" i="24"/>
  <c r="E102" i="24"/>
  <c r="F98" i="24"/>
  <c r="E98" i="24"/>
  <c r="F94" i="24"/>
  <c r="E94" i="24"/>
  <c r="F90" i="24"/>
  <c r="E90" i="24"/>
  <c r="F86" i="24"/>
  <c r="E86" i="24"/>
  <c r="F82" i="24"/>
  <c r="E82" i="24"/>
  <c r="F78" i="24"/>
  <c r="E78" i="24"/>
  <c r="F74" i="24"/>
  <c r="E74" i="24"/>
  <c r="F70" i="24"/>
  <c r="E70" i="24"/>
  <c r="F66" i="24"/>
  <c r="E66" i="24"/>
  <c r="F62" i="24"/>
  <c r="E62" i="24"/>
  <c r="F58" i="24"/>
  <c r="E58" i="24"/>
  <c r="F54" i="24"/>
  <c r="E54" i="24"/>
  <c r="F50" i="24"/>
  <c r="E50" i="24"/>
  <c r="F46" i="24"/>
  <c r="E46" i="24"/>
  <c r="F42" i="24"/>
  <c r="E42" i="24"/>
  <c r="F38" i="24"/>
  <c r="E38" i="24"/>
  <c r="F34" i="24"/>
  <c r="F182" i="24" s="1"/>
  <c r="E34" i="24"/>
  <c r="F30" i="24"/>
  <c r="E30" i="24"/>
  <c r="F26" i="24"/>
  <c r="E26" i="24"/>
  <c r="F22" i="24"/>
  <c r="E22" i="24"/>
  <c r="E182" i="24" s="1"/>
  <c r="F18" i="24"/>
  <c r="E18" i="24"/>
  <c r="F14" i="24"/>
  <c r="E14" i="24"/>
  <c r="F10" i="24"/>
  <c r="E10" i="24"/>
  <c r="O64" i="9"/>
  <c r="O63" i="9"/>
  <c r="O62" i="9"/>
  <c r="O61" i="9"/>
  <c r="O60" i="9"/>
  <c r="O59" i="9"/>
  <c r="V59" i="9"/>
  <c r="O58" i="9"/>
  <c r="O57" i="9"/>
  <c r="O56" i="9"/>
  <c r="O55" i="9"/>
  <c r="O54" i="9"/>
  <c r="O53" i="9"/>
  <c r="N51" i="9"/>
  <c r="M51" i="9"/>
  <c r="M52" i="9" s="1"/>
  <c r="L51" i="9"/>
  <c r="K51" i="9"/>
  <c r="J51" i="9"/>
  <c r="J52" i="9"/>
  <c r="J66" i="9"/>
  <c r="I51" i="9"/>
  <c r="O50" i="9"/>
  <c r="O49" i="9"/>
  <c r="O48" i="9"/>
  <c r="O47" i="9"/>
  <c r="O46" i="9"/>
  <c r="V46" i="9"/>
  <c r="O45" i="9"/>
  <c r="O51" i="9" s="1"/>
  <c r="O52" i="9" s="1"/>
  <c r="O66" i="9" s="1"/>
  <c r="O44" i="9"/>
  <c r="O43" i="9"/>
  <c r="O42" i="9"/>
  <c r="O41" i="9"/>
  <c r="N40" i="9"/>
  <c r="N52" i="9" s="1"/>
  <c r="M40" i="9"/>
  <c r="L40" i="9"/>
  <c r="L52" i="9" s="1"/>
  <c r="K40" i="9"/>
  <c r="K52" i="9"/>
  <c r="J40" i="9"/>
  <c r="I40" i="9"/>
  <c r="I52" i="9"/>
  <c r="O39" i="9"/>
  <c r="O38" i="9"/>
  <c r="O37" i="9"/>
  <c r="O36" i="9"/>
  <c r="O35" i="9"/>
  <c r="O34" i="9"/>
  <c r="V34" i="9"/>
  <c r="O33" i="9"/>
  <c r="V33" i="9" s="1"/>
  <c r="O32" i="9"/>
  <c r="O31" i="9"/>
  <c r="O30" i="9"/>
  <c r="O29" i="9"/>
  <c r="O28" i="9"/>
  <c r="O27" i="9"/>
  <c r="V27" i="9"/>
  <c r="O26" i="9"/>
  <c r="O25" i="9"/>
  <c r="O24" i="9"/>
  <c r="O23" i="9"/>
  <c r="O22" i="9"/>
  <c r="O21" i="9"/>
  <c r="O20" i="9"/>
  <c r="O19" i="9"/>
  <c r="O18" i="9"/>
  <c r="O17" i="9"/>
  <c r="O16" i="9"/>
  <c r="O15" i="9"/>
  <c r="O14" i="9"/>
  <c r="O13" i="9"/>
  <c r="O12" i="9"/>
  <c r="O11" i="9"/>
  <c r="O10" i="9"/>
  <c r="V10" i="9"/>
  <c r="O9" i="9"/>
  <c r="O8" i="9"/>
  <c r="O7" i="9"/>
  <c r="Q56" i="28"/>
  <c r="H56" i="28"/>
  <c r="Q55" i="28"/>
  <c r="H55" i="28"/>
  <c r="S55" i="28" s="1"/>
  <c r="Q54" i="28"/>
  <c r="S54" i="28" s="1"/>
  <c r="H54" i="28"/>
  <c r="Q53" i="28"/>
  <c r="S53" i="28"/>
  <c r="H53" i="28"/>
  <c r="Q50" i="28"/>
  <c r="H50" i="28"/>
  <c r="S50" i="28" s="1"/>
  <c r="Q49" i="28"/>
  <c r="H49" i="28"/>
  <c r="Q48" i="28"/>
  <c r="H48" i="28"/>
  <c r="Q47" i="28"/>
  <c r="S47" i="28" s="1"/>
  <c r="H47" i="28"/>
  <c r="Q46" i="28"/>
  <c r="S46" i="28" s="1"/>
  <c r="H46" i="28"/>
  <c r="Q45" i="28"/>
  <c r="H45" i="28"/>
  <c r="Q44" i="28"/>
  <c r="H44" i="28"/>
  <c r="Q43" i="28"/>
  <c r="H43" i="28"/>
  <c r="S43" i="28" s="1"/>
  <c r="Q42" i="28"/>
  <c r="S42" i="28" s="1"/>
  <c r="H42" i="28"/>
  <c r="Q41" i="28"/>
  <c r="S41" i="28" s="1"/>
  <c r="H41" i="28"/>
  <c r="Q39" i="28"/>
  <c r="H39" i="28"/>
  <c r="Q38" i="28"/>
  <c r="S38" i="28" s="1"/>
  <c r="H38" i="28"/>
  <c r="Q37" i="28"/>
  <c r="S37" i="28" s="1"/>
  <c r="H37" i="28"/>
  <c r="Q36" i="28"/>
  <c r="H36" i="28"/>
  <c r="S36" i="28" s="1"/>
  <c r="Q35" i="28"/>
  <c r="H35" i="28"/>
  <c r="Q34" i="28"/>
  <c r="H34" i="28"/>
  <c r="Q33" i="28"/>
  <c r="S33" i="28" s="1"/>
  <c r="H33" i="28"/>
  <c r="Q32" i="28"/>
  <c r="S32" i="28"/>
  <c r="H32" i="28"/>
  <c r="Q31" i="28"/>
  <c r="H31" i="28"/>
  <c r="Q30" i="28"/>
  <c r="H30" i="28"/>
  <c r="S30" i="28"/>
  <c r="Q29" i="28"/>
  <c r="S29" i="28" s="1"/>
  <c r="H29" i="28"/>
  <c r="Q28" i="28"/>
  <c r="S28" i="28"/>
  <c r="H28" i="28"/>
  <c r="Q27" i="28"/>
  <c r="H27" i="28"/>
  <c r="Q26" i="28"/>
  <c r="H26" i="28"/>
  <c r="S26" i="28"/>
  <c r="Q25" i="28"/>
  <c r="H25" i="28"/>
  <c r="Q24" i="28"/>
  <c r="S24" i="28"/>
  <c r="H24" i="28"/>
  <c r="Q23" i="28"/>
  <c r="H23" i="28"/>
  <c r="S23" i="28" s="1"/>
  <c r="Q22" i="28"/>
  <c r="S22" i="28" s="1"/>
  <c r="H22" i="28"/>
  <c r="Q21" i="28"/>
  <c r="H21" i="28"/>
  <c r="Q20" i="28"/>
  <c r="H20" i="28"/>
  <c r="S20" i="28" s="1"/>
  <c r="Q19" i="28"/>
  <c r="S19" i="28" s="1"/>
  <c r="H19" i="28"/>
  <c r="Q18" i="28"/>
  <c r="S18" i="28" s="1"/>
  <c r="H18" i="28"/>
  <c r="Q17" i="28"/>
  <c r="H17" i="28"/>
  <c r="S17" i="28"/>
  <c r="Q16" i="28"/>
  <c r="S16" i="28" s="1"/>
  <c r="H16" i="28"/>
  <c r="Q15" i="28"/>
  <c r="H15" i="28"/>
  <c r="Q14" i="28"/>
  <c r="H14" i="28"/>
  <c r="Q13" i="28"/>
  <c r="H13" i="28"/>
  <c r="S13" i="28" s="1"/>
  <c r="Q12" i="28"/>
  <c r="H12" i="28"/>
  <c r="Q11" i="28"/>
  <c r="H11" i="28"/>
  <c r="Q10" i="28"/>
  <c r="H10" i="28"/>
  <c r="S10" i="28"/>
  <c r="Q9" i="28"/>
  <c r="S9" i="28" s="1"/>
  <c r="H9" i="28"/>
  <c r="Q8" i="28"/>
  <c r="H8" i="28"/>
  <c r="S8" i="28" s="1"/>
  <c r="Q7" i="28"/>
  <c r="S7" i="28" s="1"/>
  <c r="H7" i="28"/>
  <c r="J41" i="27"/>
  <c r="C179" i="24"/>
  <c r="C235" i="24" s="1"/>
  <c r="B68" i="13"/>
  <c r="C68" i="13"/>
  <c r="D68" i="13"/>
  <c r="E68" i="13"/>
  <c r="F68" i="13"/>
  <c r="G68" i="13"/>
  <c r="I68" i="13"/>
  <c r="J46" i="13"/>
  <c r="J53" i="13" s="1"/>
  <c r="J17" i="13"/>
  <c r="H67" i="13"/>
  <c r="J67" i="13" s="1"/>
  <c r="H66" i="13"/>
  <c r="J66" i="13"/>
  <c r="H65" i="13"/>
  <c r="J65" i="13"/>
  <c r="H64" i="13"/>
  <c r="J64" i="13" s="1"/>
  <c r="H63" i="13"/>
  <c r="J63" i="13" s="1"/>
  <c r="H62" i="13"/>
  <c r="J62" i="13"/>
  <c r="H61" i="13"/>
  <c r="J61" i="13"/>
  <c r="H60" i="13"/>
  <c r="J60" i="13" s="1"/>
  <c r="H59" i="13"/>
  <c r="J59" i="13" s="1"/>
  <c r="H58" i="13"/>
  <c r="J58" i="13"/>
  <c r="H57" i="13"/>
  <c r="J57" i="13"/>
  <c r="H56" i="13"/>
  <c r="J56" i="13" s="1"/>
  <c r="H55" i="13"/>
  <c r="J55" i="13" s="1"/>
  <c r="H52" i="13"/>
  <c r="J52" i="13"/>
  <c r="H51" i="13"/>
  <c r="J51" i="13"/>
  <c r="H50" i="13"/>
  <c r="J50" i="13" s="1"/>
  <c r="H49" i="13"/>
  <c r="J49" i="13" s="1"/>
  <c r="H48" i="13"/>
  <c r="J48" i="13"/>
  <c r="H47" i="13"/>
  <c r="J47" i="13"/>
  <c r="H46" i="13"/>
  <c r="H45" i="13"/>
  <c r="J45" i="13"/>
  <c r="H44" i="13"/>
  <c r="J44" i="13"/>
  <c r="H43" i="13"/>
  <c r="H41" i="13"/>
  <c r="J41" i="13" s="1"/>
  <c r="H40" i="13"/>
  <c r="J40" i="13" s="1"/>
  <c r="H39" i="13"/>
  <c r="J39" i="13" s="1"/>
  <c r="H38" i="13"/>
  <c r="J38" i="13" s="1"/>
  <c r="H37" i="13"/>
  <c r="J37" i="13"/>
  <c r="H36" i="13"/>
  <c r="J36" i="13"/>
  <c r="H35" i="13"/>
  <c r="J35" i="13" s="1"/>
  <c r="H34" i="13"/>
  <c r="J34" i="13" s="1"/>
  <c r="H33" i="13"/>
  <c r="J33" i="13"/>
  <c r="H32" i="13"/>
  <c r="J32" i="13"/>
  <c r="H31" i="13"/>
  <c r="J31" i="13" s="1"/>
  <c r="H30" i="13"/>
  <c r="J30" i="13" s="1"/>
  <c r="H29" i="13"/>
  <c r="J29" i="13"/>
  <c r="H28" i="13"/>
  <c r="J28" i="13" s="1"/>
  <c r="H27" i="13"/>
  <c r="J27" i="13" s="1"/>
  <c r="H26" i="13"/>
  <c r="J26" i="13" s="1"/>
  <c r="H25" i="13"/>
  <c r="J25" i="13"/>
  <c r="H24" i="13"/>
  <c r="J24" i="13"/>
  <c r="H23" i="13"/>
  <c r="J23" i="13"/>
  <c r="H22" i="13"/>
  <c r="J22" i="13" s="1"/>
  <c r="H21" i="13"/>
  <c r="J21" i="13"/>
  <c r="H20" i="13"/>
  <c r="J20" i="13"/>
  <c r="H19" i="13"/>
  <c r="J19" i="13" s="1"/>
  <c r="H18" i="13"/>
  <c r="J18" i="13" s="1"/>
  <c r="H17" i="13"/>
  <c r="H16" i="13"/>
  <c r="J16" i="13" s="1"/>
  <c r="H15" i="13"/>
  <c r="J15" i="13"/>
  <c r="H14" i="13"/>
  <c r="J14" i="13"/>
  <c r="H13" i="13"/>
  <c r="J13" i="13" s="1"/>
  <c r="H12" i="13"/>
  <c r="H11" i="13"/>
  <c r="J11" i="13" s="1"/>
  <c r="H10" i="13"/>
  <c r="J10" i="13" s="1"/>
  <c r="H9" i="13"/>
  <c r="J9" i="13"/>
  <c r="G42" i="13"/>
  <c r="I42" i="13"/>
  <c r="R57" i="28"/>
  <c r="P57" i="28"/>
  <c r="O57" i="28"/>
  <c r="N57" i="28"/>
  <c r="M57" i="28"/>
  <c r="L57" i="28"/>
  <c r="K57" i="28"/>
  <c r="J57" i="28"/>
  <c r="I57" i="28"/>
  <c r="Q57" i="28" s="1"/>
  <c r="G57" i="28"/>
  <c r="F57" i="28"/>
  <c r="E57" i="28"/>
  <c r="E58" i="28" s="1"/>
  <c r="D57" i="28"/>
  <c r="D58" i="28" s="1"/>
  <c r="C57" i="28"/>
  <c r="C58" i="28" s="1"/>
  <c r="B57" i="28"/>
  <c r="S56" i="28"/>
  <c r="R51" i="28"/>
  <c r="P51" i="28"/>
  <c r="P58" i="28"/>
  <c r="O51" i="28"/>
  <c r="O52" i="28" s="1"/>
  <c r="O58" i="28" s="1"/>
  <c r="N51" i="28"/>
  <c r="N52" i="28" s="1"/>
  <c r="N58" i="28" s="1"/>
  <c r="M51" i="28"/>
  <c r="L51" i="28"/>
  <c r="K51" i="28"/>
  <c r="J51" i="28"/>
  <c r="J52" i="28" s="1"/>
  <c r="I51" i="28"/>
  <c r="G51" i="28"/>
  <c r="G52" i="28" s="1"/>
  <c r="G58" i="28" s="1"/>
  <c r="F51" i="28"/>
  <c r="E51" i="28"/>
  <c r="D51" i="28"/>
  <c r="C51" i="28"/>
  <c r="B51" i="28"/>
  <c r="S49" i="28"/>
  <c r="S45" i="28"/>
  <c r="S44" i="28"/>
  <c r="R40" i="28"/>
  <c r="R52" i="28"/>
  <c r="R58" i="28"/>
  <c r="P40" i="28"/>
  <c r="P52" i="28" s="1"/>
  <c r="O40" i="28"/>
  <c r="N40" i="28"/>
  <c r="M40" i="28"/>
  <c r="L40" i="28"/>
  <c r="Q40" i="28" s="1"/>
  <c r="L52" i="28"/>
  <c r="K40" i="28"/>
  <c r="J40" i="28"/>
  <c r="I40" i="28"/>
  <c r="G40" i="28"/>
  <c r="F40" i="28"/>
  <c r="F52" i="28" s="1"/>
  <c r="F58" i="28" s="1"/>
  <c r="E40" i="28"/>
  <c r="E52" i="28" s="1"/>
  <c r="D40" i="28"/>
  <c r="D52" i="28"/>
  <c r="C40" i="28"/>
  <c r="C52" i="28"/>
  <c r="B40" i="28"/>
  <c r="S34" i="28"/>
  <c r="S27" i="28"/>
  <c r="S15" i="28"/>
  <c r="S14" i="28"/>
  <c r="J56" i="27"/>
  <c r="J55" i="27"/>
  <c r="J54" i="27"/>
  <c r="J53" i="27"/>
  <c r="J50" i="27"/>
  <c r="J49" i="27"/>
  <c r="J48" i="27"/>
  <c r="J47" i="27"/>
  <c r="J46" i="27"/>
  <c r="J45" i="27"/>
  <c r="J44" i="27"/>
  <c r="J43" i="27"/>
  <c r="J42"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I53" i="13"/>
  <c r="G53" i="13"/>
  <c r="G54" i="13"/>
  <c r="G69" i="13"/>
  <c r="E53" i="13"/>
  <c r="E54" i="13" s="1"/>
  <c r="E69" i="13" s="1"/>
  <c r="D53" i="13"/>
  <c r="D54" i="13"/>
  <c r="D69" i="13"/>
  <c r="C53" i="13"/>
  <c r="C54" i="13"/>
  <c r="C69" i="13" s="1"/>
  <c r="B53" i="13"/>
  <c r="B54" i="13"/>
  <c r="B69" i="13" s="1"/>
  <c r="F69" i="13"/>
  <c r="C233" i="24"/>
  <c r="C232" i="24"/>
  <c r="C231" i="24"/>
  <c r="C234" i="24" s="1"/>
  <c r="D181" i="24"/>
  <c r="D237" i="24" s="1"/>
  <c r="C181" i="24"/>
  <c r="C237" i="24" s="1"/>
  <c r="D180" i="24"/>
  <c r="D236" i="24" s="1"/>
  <c r="C180" i="24"/>
  <c r="C236" i="24" s="1"/>
  <c r="D179" i="24"/>
  <c r="N65" i="9"/>
  <c r="M65" i="9"/>
  <c r="M66" i="9"/>
  <c r="L65" i="9"/>
  <c r="L66" i="9" s="1"/>
  <c r="K65" i="9"/>
  <c r="K66" i="9" s="1"/>
  <c r="J65" i="9"/>
  <c r="I65" i="9"/>
  <c r="I66" i="9" s="1"/>
  <c r="G40" i="9"/>
  <c r="F40" i="9"/>
  <c r="F52" i="9" s="1"/>
  <c r="E40" i="9"/>
  <c r="E52" i="9" s="1"/>
  <c r="E66" i="9" s="1"/>
  <c r="D40" i="9"/>
  <c r="D52" i="9" s="1"/>
  <c r="C40" i="9"/>
  <c r="C52" i="9" s="1"/>
  <c r="C66" i="9" s="1"/>
  <c r="B40" i="9"/>
  <c r="G51" i="9"/>
  <c r="F51" i="9"/>
  <c r="E51" i="9"/>
  <c r="D51" i="9"/>
  <c r="C51" i="9"/>
  <c r="B51" i="9"/>
  <c r="B52" i="9"/>
  <c r="G65" i="9"/>
  <c r="F65" i="9"/>
  <c r="E65" i="9"/>
  <c r="D65" i="9"/>
  <c r="C65" i="9"/>
  <c r="B65" i="9"/>
  <c r="B66" i="9" s="1"/>
  <c r="H64" i="9"/>
  <c r="V64" i="9" s="1"/>
  <c r="H63" i="9"/>
  <c r="V63" i="9" s="1"/>
  <c r="H62" i="9"/>
  <c r="H61" i="9"/>
  <c r="V61" i="9"/>
  <c r="H60" i="9"/>
  <c r="V60" i="9" s="1"/>
  <c r="H59" i="9"/>
  <c r="H58" i="9"/>
  <c r="V58" i="9" s="1"/>
  <c r="H57" i="9"/>
  <c r="V57" i="9" s="1"/>
  <c r="H56" i="9"/>
  <c r="V56" i="9" s="1"/>
  <c r="H55" i="9"/>
  <c r="V55" i="9"/>
  <c r="H54" i="9"/>
  <c r="H65" i="9" s="1"/>
  <c r="H53" i="9"/>
  <c r="H50" i="9"/>
  <c r="V50" i="9" s="1"/>
  <c r="H49" i="9"/>
  <c r="V49" i="9"/>
  <c r="H48" i="9"/>
  <c r="V48" i="9"/>
  <c r="H47" i="9"/>
  <c r="V47" i="9"/>
  <c r="H46" i="9"/>
  <c r="H45" i="9"/>
  <c r="V45" i="9" s="1"/>
  <c r="H44" i="9"/>
  <c r="V44" i="9" s="1"/>
  <c r="H43" i="9"/>
  <c r="V43" i="9"/>
  <c r="H42" i="9"/>
  <c r="V42" i="9"/>
  <c r="H41" i="9"/>
  <c r="H39" i="9"/>
  <c r="V39" i="9" s="1"/>
  <c r="H38" i="9"/>
  <c r="V38" i="9"/>
  <c r="H37" i="9"/>
  <c r="V37" i="9" s="1"/>
  <c r="H36" i="9"/>
  <c r="V36" i="9" s="1"/>
  <c r="H35" i="9"/>
  <c r="V35" i="9" s="1"/>
  <c r="H34" i="9"/>
  <c r="H33" i="9"/>
  <c r="H32" i="9"/>
  <c r="V32" i="9"/>
  <c r="H31" i="9"/>
  <c r="V31" i="9"/>
  <c r="H30" i="9"/>
  <c r="V30" i="9" s="1"/>
  <c r="H29" i="9"/>
  <c r="V29" i="9"/>
  <c r="H28" i="9"/>
  <c r="V28" i="9" s="1"/>
  <c r="H27" i="9"/>
  <c r="H26" i="9"/>
  <c r="V26" i="9" s="1"/>
  <c r="H25" i="9"/>
  <c r="V25" i="9" s="1"/>
  <c r="H24" i="9"/>
  <c r="V24" i="9" s="1"/>
  <c r="H23" i="9"/>
  <c r="V23" i="9"/>
  <c r="H22" i="9"/>
  <c r="H21" i="9"/>
  <c r="V21" i="9" s="1"/>
  <c r="H20" i="9"/>
  <c r="V20" i="9" s="1"/>
  <c r="H19" i="9"/>
  <c r="V19" i="9" s="1"/>
  <c r="H18" i="9"/>
  <c r="V18" i="9" s="1"/>
  <c r="H17" i="9"/>
  <c r="V17" i="9" s="1"/>
  <c r="H16" i="9"/>
  <c r="V16" i="9" s="1"/>
  <c r="H15" i="9"/>
  <c r="V15" i="9"/>
  <c r="H14" i="9"/>
  <c r="V14" i="9"/>
  <c r="H13" i="9"/>
  <c r="V13" i="9" s="1"/>
  <c r="H12" i="9"/>
  <c r="V12" i="9" s="1"/>
  <c r="H11" i="9"/>
  <c r="V11" i="9" s="1"/>
  <c r="H10" i="9"/>
  <c r="H9" i="9"/>
  <c r="V9" i="9" s="1"/>
  <c r="H8" i="9"/>
  <c r="H40" i="9" s="1"/>
  <c r="V8" i="9"/>
  <c r="H7" i="9"/>
  <c r="P7" i="9"/>
  <c r="P40" i="9" s="1"/>
  <c r="P54" i="9"/>
  <c r="Q54" i="9"/>
  <c r="R54" i="9"/>
  <c r="S54" i="9"/>
  <c r="T54" i="9"/>
  <c r="T65" i="9" s="1"/>
  <c r="U54" i="9"/>
  <c r="P55" i="9"/>
  <c r="Q55" i="9"/>
  <c r="R55" i="9"/>
  <c r="S55" i="9"/>
  <c r="T55" i="9"/>
  <c r="U55" i="9"/>
  <c r="P56" i="9"/>
  <c r="P65" i="9" s="1"/>
  <c r="Q56" i="9"/>
  <c r="R56" i="9"/>
  <c r="S56" i="9"/>
  <c r="T56" i="9"/>
  <c r="U56" i="9"/>
  <c r="P57" i="9"/>
  <c r="Q57" i="9"/>
  <c r="Q65" i="9" s="1"/>
  <c r="R57" i="9"/>
  <c r="R65" i="9" s="1"/>
  <c r="S57" i="9"/>
  <c r="T57" i="9"/>
  <c r="U57" i="9"/>
  <c r="P58" i="9"/>
  <c r="Q58" i="9"/>
  <c r="R58" i="9"/>
  <c r="S58" i="9"/>
  <c r="T58" i="9"/>
  <c r="U58" i="9"/>
  <c r="P59" i="9"/>
  <c r="Q59" i="9"/>
  <c r="R59" i="9"/>
  <c r="S59" i="9"/>
  <c r="T59" i="9"/>
  <c r="U59" i="9"/>
  <c r="P60" i="9"/>
  <c r="Q60" i="9"/>
  <c r="R60" i="9"/>
  <c r="S60" i="9"/>
  <c r="T60" i="9"/>
  <c r="U60" i="9"/>
  <c r="P61" i="9"/>
  <c r="Q61" i="9"/>
  <c r="R61" i="9"/>
  <c r="S61" i="9"/>
  <c r="T61" i="9"/>
  <c r="U61" i="9"/>
  <c r="P62" i="9"/>
  <c r="Q62" i="9"/>
  <c r="R62" i="9"/>
  <c r="S62" i="9"/>
  <c r="T62" i="9"/>
  <c r="U62" i="9"/>
  <c r="P63" i="9"/>
  <c r="Q63" i="9"/>
  <c r="R63" i="9"/>
  <c r="S63" i="9"/>
  <c r="T63" i="9"/>
  <c r="U63" i="9"/>
  <c r="P64" i="9"/>
  <c r="Q64" i="9"/>
  <c r="R64" i="9"/>
  <c r="S64" i="9"/>
  <c r="T64" i="9"/>
  <c r="U64" i="9"/>
  <c r="U53" i="9"/>
  <c r="U65" i="9"/>
  <c r="T53" i="9"/>
  <c r="S53" i="9"/>
  <c r="S65" i="9" s="1"/>
  <c r="R53" i="9"/>
  <c r="Q53" i="9"/>
  <c r="P53" i="9"/>
  <c r="P42" i="9"/>
  <c r="Q42" i="9"/>
  <c r="R42" i="9"/>
  <c r="S42" i="9"/>
  <c r="T42" i="9"/>
  <c r="U42" i="9"/>
  <c r="P43" i="9"/>
  <c r="Q43" i="9"/>
  <c r="R43" i="9"/>
  <c r="S43" i="9"/>
  <c r="T43" i="9"/>
  <c r="U43" i="9"/>
  <c r="P44" i="9"/>
  <c r="Q44" i="9"/>
  <c r="R44" i="9"/>
  <c r="S44" i="9"/>
  <c r="T44" i="9"/>
  <c r="U44" i="9"/>
  <c r="P45" i="9"/>
  <c r="Q45" i="9"/>
  <c r="R45" i="9"/>
  <c r="S45" i="9"/>
  <c r="T45" i="9"/>
  <c r="U45" i="9"/>
  <c r="P46" i="9"/>
  <c r="Q46" i="9"/>
  <c r="R46" i="9"/>
  <c r="S46" i="9"/>
  <c r="T46" i="9"/>
  <c r="U46" i="9"/>
  <c r="U51" i="9" s="1"/>
  <c r="P47" i="9"/>
  <c r="Q47" i="9"/>
  <c r="R47" i="9"/>
  <c r="S47" i="9"/>
  <c r="T47" i="9"/>
  <c r="U47" i="9"/>
  <c r="P48" i="9"/>
  <c r="Q48" i="9"/>
  <c r="R48" i="9"/>
  <c r="S48" i="9"/>
  <c r="T48" i="9"/>
  <c r="U48" i="9"/>
  <c r="P49" i="9"/>
  <c r="Q49" i="9"/>
  <c r="R49" i="9"/>
  <c r="S49" i="9"/>
  <c r="T49" i="9"/>
  <c r="U49" i="9"/>
  <c r="P50" i="9"/>
  <c r="Q50" i="9"/>
  <c r="R50" i="9"/>
  <c r="S50" i="9"/>
  <c r="T50" i="9"/>
  <c r="U50" i="9"/>
  <c r="U41" i="9"/>
  <c r="T41" i="9"/>
  <c r="T51" i="9" s="1"/>
  <c r="S41" i="9"/>
  <c r="R41" i="9"/>
  <c r="R51" i="9" s="1"/>
  <c r="Q41" i="9"/>
  <c r="P41" i="9"/>
  <c r="P8" i="9"/>
  <c r="Q8" i="9"/>
  <c r="R8" i="9"/>
  <c r="S8" i="9"/>
  <c r="T8" i="9"/>
  <c r="T40" i="9" s="1"/>
  <c r="T52" i="9" s="1"/>
  <c r="U8" i="9"/>
  <c r="U40" i="9" s="1"/>
  <c r="U52" i="9" s="1"/>
  <c r="U66" i="9" s="1"/>
  <c r="P9" i="9"/>
  <c r="Q9" i="9"/>
  <c r="R9" i="9"/>
  <c r="S9" i="9"/>
  <c r="T9" i="9"/>
  <c r="U9" i="9"/>
  <c r="P10" i="9"/>
  <c r="Q10" i="9"/>
  <c r="R10" i="9"/>
  <c r="S10" i="9"/>
  <c r="T10" i="9"/>
  <c r="U10" i="9"/>
  <c r="P11" i="9"/>
  <c r="Q11" i="9"/>
  <c r="R11" i="9"/>
  <c r="S11" i="9"/>
  <c r="T11" i="9"/>
  <c r="U11" i="9"/>
  <c r="P12" i="9"/>
  <c r="Q12" i="9"/>
  <c r="R12" i="9"/>
  <c r="S12" i="9"/>
  <c r="T12" i="9"/>
  <c r="U12" i="9"/>
  <c r="P13" i="9"/>
  <c r="Q13" i="9"/>
  <c r="R13" i="9"/>
  <c r="S13" i="9"/>
  <c r="T13" i="9"/>
  <c r="U13" i="9"/>
  <c r="P14" i="9"/>
  <c r="Q14" i="9"/>
  <c r="R14" i="9"/>
  <c r="S14" i="9"/>
  <c r="T14" i="9"/>
  <c r="U14" i="9"/>
  <c r="P15" i="9"/>
  <c r="Q15" i="9"/>
  <c r="R15" i="9"/>
  <c r="S15" i="9"/>
  <c r="T15" i="9"/>
  <c r="U15" i="9"/>
  <c r="P16" i="9"/>
  <c r="Q16" i="9"/>
  <c r="R16" i="9"/>
  <c r="S16" i="9"/>
  <c r="T16" i="9"/>
  <c r="U16" i="9"/>
  <c r="P17" i="9"/>
  <c r="Q17" i="9"/>
  <c r="R17" i="9"/>
  <c r="S17" i="9"/>
  <c r="T17" i="9"/>
  <c r="U17" i="9"/>
  <c r="P18" i="9"/>
  <c r="Q18" i="9"/>
  <c r="R18" i="9"/>
  <c r="S18" i="9"/>
  <c r="T18" i="9"/>
  <c r="U18" i="9"/>
  <c r="P19" i="9"/>
  <c r="Q19" i="9"/>
  <c r="R19" i="9"/>
  <c r="S19" i="9"/>
  <c r="T19" i="9"/>
  <c r="U19" i="9"/>
  <c r="P20" i="9"/>
  <c r="Q20" i="9"/>
  <c r="R20" i="9"/>
  <c r="S20" i="9"/>
  <c r="T20" i="9"/>
  <c r="U20" i="9"/>
  <c r="P21" i="9"/>
  <c r="Q21" i="9"/>
  <c r="R21" i="9"/>
  <c r="S21" i="9"/>
  <c r="T21" i="9"/>
  <c r="U21" i="9"/>
  <c r="P22" i="9"/>
  <c r="Q22" i="9"/>
  <c r="R22" i="9"/>
  <c r="S22" i="9"/>
  <c r="T22" i="9"/>
  <c r="U22" i="9"/>
  <c r="P23" i="9"/>
  <c r="Q23" i="9"/>
  <c r="R23" i="9"/>
  <c r="S23" i="9"/>
  <c r="T23" i="9"/>
  <c r="U23" i="9"/>
  <c r="P24" i="9"/>
  <c r="Q24" i="9"/>
  <c r="R24" i="9"/>
  <c r="S24" i="9"/>
  <c r="T24" i="9"/>
  <c r="U24" i="9"/>
  <c r="P25" i="9"/>
  <c r="Q25" i="9"/>
  <c r="R25" i="9"/>
  <c r="S25" i="9"/>
  <c r="T25" i="9"/>
  <c r="U25" i="9"/>
  <c r="P26" i="9"/>
  <c r="Q26" i="9"/>
  <c r="R26" i="9"/>
  <c r="S26" i="9"/>
  <c r="T26" i="9"/>
  <c r="U26" i="9"/>
  <c r="P27" i="9"/>
  <c r="Q27" i="9"/>
  <c r="R27" i="9"/>
  <c r="S27" i="9"/>
  <c r="T27" i="9"/>
  <c r="U27" i="9"/>
  <c r="P28" i="9"/>
  <c r="Q28" i="9"/>
  <c r="R28" i="9"/>
  <c r="S28" i="9"/>
  <c r="T28" i="9"/>
  <c r="U28" i="9"/>
  <c r="P29" i="9"/>
  <c r="Q29" i="9"/>
  <c r="R29" i="9"/>
  <c r="S29" i="9"/>
  <c r="T29" i="9"/>
  <c r="U29" i="9"/>
  <c r="P30" i="9"/>
  <c r="Q30" i="9"/>
  <c r="R30" i="9"/>
  <c r="S30" i="9"/>
  <c r="T30" i="9"/>
  <c r="U30" i="9"/>
  <c r="P31" i="9"/>
  <c r="Q31" i="9"/>
  <c r="R31" i="9"/>
  <c r="S31" i="9"/>
  <c r="T31" i="9"/>
  <c r="U31" i="9"/>
  <c r="P32" i="9"/>
  <c r="Q32" i="9"/>
  <c r="R32" i="9"/>
  <c r="S32" i="9"/>
  <c r="T32" i="9"/>
  <c r="U32" i="9"/>
  <c r="P33" i="9"/>
  <c r="Q33" i="9"/>
  <c r="R33" i="9"/>
  <c r="S33" i="9"/>
  <c r="T33" i="9"/>
  <c r="U33" i="9"/>
  <c r="P34" i="9"/>
  <c r="Q34" i="9"/>
  <c r="R34" i="9"/>
  <c r="S34" i="9"/>
  <c r="T34" i="9"/>
  <c r="U34" i="9"/>
  <c r="P35" i="9"/>
  <c r="Q35" i="9"/>
  <c r="R35" i="9"/>
  <c r="S35" i="9"/>
  <c r="T35" i="9"/>
  <c r="U35" i="9"/>
  <c r="P36" i="9"/>
  <c r="Q36" i="9"/>
  <c r="R36" i="9"/>
  <c r="S36" i="9"/>
  <c r="T36" i="9"/>
  <c r="U36" i="9"/>
  <c r="P37" i="9"/>
  <c r="Q37" i="9"/>
  <c r="R37" i="9"/>
  <c r="S37" i="9"/>
  <c r="T37" i="9"/>
  <c r="U37" i="9"/>
  <c r="P38" i="9"/>
  <c r="Q38" i="9"/>
  <c r="R38" i="9"/>
  <c r="S38" i="9"/>
  <c r="T38" i="9"/>
  <c r="U38" i="9"/>
  <c r="P39" i="9"/>
  <c r="Q39" i="9"/>
  <c r="R39" i="9"/>
  <c r="S39" i="9"/>
  <c r="T39" i="9"/>
  <c r="U39" i="9"/>
  <c r="V7" i="9"/>
  <c r="U7" i="9"/>
  <c r="T7" i="9"/>
  <c r="S7" i="9"/>
  <c r="R7" i="9"/>
  <c r="R40" i="9" s="1"/>
  <c r="Q7" i="9"/>
  <c r="J57" i="27"/>
  <c r="V53" i="9"/>
  <c r="V65" i="9" s="1"/>
  <c r="V54" i="9"/>
  <c r="V62" i="9"/>
  <c r="V22" i="9"/>
  <c r="G52" i="9"/>
  <c r="S48" i="28"/>
  <c r="K52" i="28"/>
  <c r="K58" i="28" s="1"/>
  <c r="S21" i="28"/>
  <c r="S25" i="28"/>
  <c r="S11" i="28"/>
  <c r="S31" i="28"/>
  <c r="S12" i="28"/>
  <c r="S35" i="28"/>
  <c r="S39" i="28"/>
  <c r="B52" i="28"/>
  <c r="J51" i="27"/>
  <c r="J58" i="27"/>
  <c r="J52" i="27"/>
  <c r="J40" i="27"/>
  <c r="H68" i="13"/>
  <c r="I54" i="13"/>
  <c r="I69" i="13" s="1"/>
  <c r="H53" i="13"/>
  <c r="J43" i="13"/>
  <c r="O65" i="9"/>
  <c r="O40" i="9"/>
  <c r="J58" i="28"/>
  <c r="M52" i="28"/>
  <c r="M58" i="28"/>
  <c r="S67" i="4"/>
  <c r="I68" i="4"/>
  <c r="H66" i="9" l="1"/>
  <c r="C238" i="24"/>
  <c r="T66" i="9"/>
  <c r="P52" i="9"/>
  <c r="P66" i="9" s="1"/>
  <c r="S41" i="4"/>
  <c r="H52" i="28"/>
  <c r="B58" i="28"/>
  <c r="H58" i="28" s="1"/>
  <c r="V40" i="9"/>
  <c r="V52" i="9" s="1"/>
  <c r="V66" i="9" s="1"/>
  <c r="Q51" i="28"/>
  <c r="I52" i="28"/>
  <c r="H42" i="13"/>
  <c r="H54" i="13" s="1"/>
  <c r="H69" i="13" s="1"/>
  <c r="J12" i="13"/>
  <c r="Q40" i="9"/>
  <c r="Q52" i="9" s="1"/>
  <c r="Q66" i="9" s="1"/>
  <c r="S51" i="9"/>
  <c r="D66" i="9"/>
  <c r="H40" i="28"/>
  <c r="S40" i="28" s="1"/>
  <c r="R52" i="9"/>
  <c r="R66" i="9" s="1"/>
  <c r="V41" i="9"/>
  <c r="V51" i="9" s="1"/>
  <c r="H51" i="9"/>
  <c r="H52" i="9" s="1"/>
  <c r="N66" i="9"/>
  <c r="H51" i="28"/>
  <c r="J68" i="13"/>
  <c r="S40" i="9"/>
  <c r="P51" i="9"/>
  <c r="F66" i="9"/>
  <c r="D182" i="24"/>
  <c r="D238" i="24" s="1"/>
  <c r="D235" i="24"/>
  <c r="H57" i="28"/>
  <c r="S57" i="28" s="1"/>
  <c r="B68" i="4"/>
  <c r="H53" i="4"/>
  <c r="H68" i="4" s="1"/>
  <c r="Q53" i="4"/>
  <c r="Q68" i="4" s="1"/>
  <c r="Q51" i="9"/>
  <c r="G66" i="9"/>
  <c r="L58" i="28"/>
  <c r="J42" i="13"/>
  <c r="J54" i="13" s="1"/>
  <c r="J69" i="13" s="1"/>
  <c r="S52" i="4"/>
  <c r="S53" i="4" s="1"/>
  <c r="S68" i="4" s="1"/>
  <c r="H41" i="4"/>
  <c r="C182" i="24"/>
  <c r="H52" i="4"/>
  <c r="Q52" i="28" l="1"/>
  <c r="S52" i="28" s="1"/>
  <c r="I58" i="28"/>
  <c r="Q58" i="28" s="1"/>
  <c r="S58" i="28" s="1"/>
  <c r="S52" i="9"/>
  <c r="S66" i="9" s="1"/>
  <c r="S51" i="28"/>
</calcChain>
</file>

<file path=xl/sharedStrings.xml><?xml version="1.0" encoding="utf-8"?>
<sst xmlns="http://schemas.openxmlformats.org/spreadsheetml/2006/main" count="1021" uniqueCount="193">
  <si>
    <t>市町村・</t>
  </si>
  <si>
    <t>一部事務</t>
  </si>
  <si>
    <t>組合名</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</si>
  <si>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</si>
  <si>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</si>
  <si>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</si>
  <si>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</si>
  <si>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</si>
  <si>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</si>
  <si>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</si>
  <si>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</si>
  <si>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</si>
  <si>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</si>
  <si>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</si>
  <si>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</si>
  <si>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</si>
  <si>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</si>
  <si>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</si>
  <si>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</si>
  <si>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</si>
  <si>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</si>
  <si>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</si>
  <si>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</si>
  <si>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</si>
  <si>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</si>
  <si>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</si>
  <si>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</si>
  <si>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</si>
  <si>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</si>
  <si>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</si>
  <si>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</si>
  <si>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</si>
  <si>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</si>
  <si>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</si>
  <si>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</si>
  <si>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</si>
  <si>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市計</t>
  </si>
  <si>
    <t>島本町</t>
  </si>
  <si>
    <t>豊能町</t>
  </si>
  <si>
    <t>能勢町</t>
  </si>
  <si>
    <t>忠岡町</t>
  </si>
  <si>
    <t>熊取町</t>
  </si>
  <si>
    <t>田尻町</t>
  </si>
  <si>
    <t>岬町</t>
  </si>
  <si>
    <t>太子町</t>
  </si>
  <si>
    <t>河南町</t>
  </si>
  <si>
    <t>千早赤阪村</t>
  </si>
  <si>
    <t>町村計</t>
  </si>
  <si>
    <t>市町村計</t>
  </si>
  <si>
    <t>（単位：千円）</t>
  </si>
  <si>
    <t>ご　　み　　関　　係　　経　　費</t>
  </si>
  <si>
    <t>国庫支出金</t>
  </si>
  <si>
    <t>府支出金</t>
  </si>
  <si>
    <t>地方債</t>
  </si>
  <si>
    <t>使用料及び</t>
  </si>
  <si>
    <t>その他</t>
  </si>
  <si>
    <t>計</t>
  </si>
  <si>
    <t>一般財源</t>
  </si>
  <si>
    <t>合計</t>
  </si>
  <si>
    <t>手数料</t>
  </si>
  <si>
    <t>府合計</t>
  </si>
  <si>
    <t>建  　設　　改　　良　　費</t>
  </si>
  <si>
    <t>処　　理　　及　　び　　維　　持　　管　　理　　費</t>
  </si>
  <si>
    <t>工　　事　　費</t>
  </si>
  <si>
    <t>調査費</t>
  </si>
  <si>
    <t>小計</t>
  </si>
  <si>
    <t>人件費</t>
  </si>
  <si>
    <t>処　　理　　費</t>
  </si>
  <si>
    <t>車輌等</t>
  </si>
  <si>
    <t>委託費</t>
  </si>
  <si>
    <t>中間処理施設</t>
  </si>
  <si>
    <t>最終処分場</t>
  </si>
  <si>
    <t>収集運搬費</t>
  </si>
  <si>
    <t>中間処理費</t>
  </si>
  <si>
    <t>最終処分費</t>
  </si>
  <si>
    <t>購入費</t>
  </si>
  <si>
    <t>市町村・一部</t>
  </si>
  <si>
    <t>事務組合名</t>
  </si>
  <si>
    <t>（単位:人）</t>
  </si>
  <si>
    <t>一般職</t>
  </si>
  <si>
    <t>技能職</t>
  </si>
  <si>
    <t>事務</t>
  </si>
  <si>
    <t>技術</t>
  </si>
  <si>
    <t>岸和田市貝塚市　　　　　　　　　　　　　　　　　　　　　　　　　　　　　　　　　　　　　　　　　　　　　　　　　　　　　　　　　　　　　　　　　　　　　　　　　　　　　　　　　　　　　　　　　　　　　　　清掃施設組合</t>
    <rPh sb="102" eb="104">
      <t>セイソウ</t>
    </rPh>
    <rPh sb="104" eb="106">
      <t>シセツ</t>
    </rPh>
    <rPh sb="106" eb="108">
      <t>クミアイ</t>
    </rPh>
    <phoneticPr fontId="2"/>
  </si>
  <si>
    <t>市町村</t>
    <rPh sb="0" eb="3">
      <t>シチョウソン</t>
    </rPh>
    <phoneticPr fontId="2"/>
  </si>
  <si>
    <t>分担金</t>
    <rPh sb="0" eb="3">
      <t>ブンタンキン</t>
    </rPh>
    <phoneticPr fontId="2"/>
  </si>
  <si>
    <t>一部事務組合計</t>
    <rPh sb="6" eb="7">
      <t>ケイ</t>
    </rPh>
    <phoneticPr fontId="2"/>
  </si>
  <si>
    <t>一部事務組合計</t>
    <rPh sb="0" eb="2">
      <t>イチブ</t>
    </rPh>
    <rPh sb="2" eb="4">
      <t>ジム</t>
    </rPh>
    <rPh sb="4" eb="6">
      <t>クミアイ</t>
    </rPh>
    <rPh sb="6" eb="7">
      <t>ケイ</t>
    </rPh>
    <phoneticPr fontId="2"/>
  </si>
  <si>
    <t>府合計</t>
    <rPh sb="0" eb="1">
      <t>フ</t>
    </rPh>
    <rPh sb="1" eb="3">
      <t>ゴウケイ</t>
    </rPh>
    <phoneticPr fontId="2"/>
  </si>
  <si>
    <t>一部事務組合計</t>
    <rPh sb="5" eb="7">
      <t>ゴウケイ</t>
    </rPh>
    <phoneticPr fontId="2"/>
  </si>
  <si>
    <t>市町村・</t>
    <rPh sb="0" eb="3">
      <t>シチョウソン</t>
    </rPh>
    <phoneticPr fontId="2"/>
  </si>
  <si>
    <t>一部事務</t>
    <rPh sb="0" eb="2">
      <t>イチブ</t>
    </rPh>
    <rPh sb="2" eb="4">
      <t>ジム</t>
    </rPh>
    <phoneticPr fontId="2"/>
  </si>
  <si>
    <t>組合名</t>
    <rPh sb="0" eb="2">
      <t>クミアイ</t>
    </rPh>
    <rPh sb="2" eb="3">
      <t>ナ</t>
    </rPh>
    <phoneticPr fontId="2"/>
  </si>
  <si>
    <t>し　　　尿</t>
    <rPh sb="4" eb="5">
      <t>ニョウ</t>
    </rPh>
    <phoneticPr fontId="2"/>
  </si>
  <si>
    <t>泉南清掃
事務組合</t>
    <rPh sb="0" eb="2">
      <t>センナン</t>
    </rPh>
    <rPh sb="2" eb="4">
      <t>セイソウ</t>
    </rPh>
    <rPh sb="5" eb="7">
      <t>ジム</t>
    </rPh>
    <rPh sb="7" eb="9">
      <t>クミアイ</t>
    </rPh>
    <phoneticPr fontId="2"/>
  </si>
  <si>
    <t>調査</t>
    <rPh sb="0" eb="2">
      <t>チョウサ</t>
    </rPh>
    <phoneticPr fontId="2"/>
  </si>
  <si>
    <t>研究費</t>
  </si>
  <si>
    <t>収集運搬施設</t>
    <rPh sb="0" eb="2">
      <t>シュウシュウ</t>
    </rPh>
    <rPh sb="2" eb="4">
      <t>ウンパン</t>
    </rPh>
    <phoneticPr fontId="2"/>
  </si>
  <si>
    <t>南河内環境  　　                                                                                                                                               事業組合</t>
    <rPh sb="3" eb="5">
      <t>カンキョウ</t>
    </rPh>
    <rPh sb="152" eb="154">
      <t>ジギョウ</t>
    </rPh>
    <phoneticPr fontId="2"/>
  </si>
  <si>
    <t>３　委託・許可件数</t>
    <rPh sb="7" eb="9">
      <t>ケンスウ</t>
    </rPh>
    <phoneticPr fontId="2"/>
  </si>
  <si>
    <t>区分</t>
    <rPh sb="0" eb="2">
      <t>クブン</t>
    </rPh>
    <phoneticPr fontId="2"/>
  </si>
  <si>
    <t>ご　み　（件）</t>
  </si>
  <si>
    <t>し　尿　（件）</t>
  </si>
  <si>
    <t>委託</t>
  </si>
  <si>
    <t>許可</t>
  </si>
  <si>
    <t>（法第6条の2）</t>
    <rPh sb="1" eb="2">
      <t>ホウ</t>
    </rPh>
    <rPh sb="2" eb="3">
      <t>ダイ</t>
    </rPh>
    <rPh sb="4" eb="5">
      <t>ジョウ</t>
    </rPh>
    <phoneticPr fontId="2"/>
  </si>
  <si>
    <t>（法第7条）</t>
    <rPh sb="1" eb="2">
      <t>ホウ</t>
    </rPh>
    <rPh sb="2" eb="3">
      <t>ダイ</t>
    </rPh>
    <rPh sb="4" eb="5">
      <t>ジョウ</t>
    </rPh>
    <phoneticPr fontId="2"/>
  </si>
  <si>
    <t>（浄化槽法第35条）</t>
    <rPh sb="1" eb="4">
      <t>ジョウカソウ</t>
    </rPh>
    <rPh sb="4" eb="5">
      <t>ホウ</t>
    </rPh>
    <rPh sb="5" eb="6">
      <t>ダイ</t>
    </rPh>
    <rPh sb="8" eb="9">
      <t>ジョウ</t>
    </rPh>
    <phoneticPr fontId="2"/>
  </si>
  <si>
    <t>収集運搬</t>
    <rPh sb="0" eb="2">
      <t>シュウシュウ</t>
    </rPh>
    <rPh sb="2" eb="4">
      <t>ウンパン</t>
    </rPh>
    <phoneticPr fontId="2"/>
  </si>
  <si>
    <t>中間処理</t>
    <rPh sb="0" eb="2">
      <t>チュウカン</t>
    </rPh>
    <rPh sb="2" eb="4">
      <t>ショリ</t>
    </rPh>
    <phoneticPr fontId="2"/>
  </si>
  <si>
    <t>最終処分場</t>
    <rPh sb="0" eb="2">
      <t>サイシュウ</t>
    </rPh>
    <rPh sb="2" eb="5">
      <t>ショブンジョウ</t>
    </rPh>
    <phoneticPr fontId="2"/>
  </si>
  <si>
    <t>計</t>
    <rPh sb="0" eb="1">
      <t>ケイ</t>
    </rPh>
    <phoneticPr fontId="2"/>
  </si>
  <si>
    <t>南河内環境    　　　　　　　　　　　　　　　　　　　　　　　　　　　　　　　　　　　　　　　　　　　　　　　　　　　　　　　　　　　　　　　　　　　　　　　　　　事業組合</t>
    <rPh sb="2" eb="3">
      <t>ウチ</t>
    </rPh>
    <rPh sb="3" eb="5">
      <t>カンキョウ</t>
    </rPh>
    <rPh sb="83" eb="85">
      <t>ジギョウ</t>
    </rPh>
    <phoneticPr fontId="2"/>
  </si>
  <si>
    <t>泉南清掃     　　　　　　　　　　　　　　　　　　　　　　　　　　　　　　　　　　　　　　　　　　　　　　　　　　　　　　　　　　　　　　　　　　　　　　　　　　　事務組合</t>
    <rPh sb="84" eb="86">
      <t>ジム</t>
    </rPh>
    <phoneticPr fontId="2"/>
  </si>
  <si>
    <t>第１章　一般廃棄物処理事業の状況</t>
    <rPh sb="0" eb="1">
      <t>ダイ</t>
    </rPh>
    <rPh sb="2" eb="3">
      <t>ショウ</t>
    </rPh>
    <rPh sb="4" eb="6">
      <t>イッパン</t>
    </rPh>
    <rPh sb="6" eb="9">
      <t>ハイキブツ</t>
    </rPh>
    <rPh sb="9" eb="11">
      <t>ショリ</t>
    </rPh>
    <rPh sb="11" eb="13">
      <t>ジギョウ</t>
    </rPh>
    <rPh sb="14" eb="16">
      <t>ジョウキョウ</t>
    </rPh>
    <phoneticPr fontId="2"/>
  </si>
  <si>
    <t>泉北環境整備
施設組合</t>
    <rPh sb="7" eb="9">
      <t>シセツ</t>
    </rPh>
    <rPh sb="9" eb="11">
      <t>クミアイ</t>
    </rPh>
    <phoneticPr fontId="2"/>
  </si>
  <si>
    <t>柏羽藤環境
事業組合</t>
    <rPh sb="6" eb="8">
      <t>ジギョウ</t>
    </rPh>
    <rPh sb="8" eb="10">
      <t>クミアイ</t>
    </rPh>
    <phoneticPr fontId="2"/>
  </si>
  <si>
    <t>泉佐野市田尻町
清掃施設組合</t>
    <rPh sb="8" eb="10">
      <t>セイソウ</t>
    </rPh>
    <rPh sb="10" eb="12">
      <t>シセツ</t>
    </rPh>
    <rPh sb="12" eb="14">
      <t>クミアイ</t>
    </rPh>
    <phoneticPr fontId="2"/>
  </si>
  <si>
    <t>東大阪都市
清掃施設組合</t>
    <rPh sb="6" eb="8">
      <t>セイソウ</t>
    </rPh>
    <rPh sb="8" eb="10">
      <t>シセツ</t>
    </rPh>
    <rPh sb="10" eb="12">
      <t>クミアイ</t>
    </rPh>
    <phoneticPr fontId="2"/>
  </si>
  <si>
    <t>四條畷市交野市
清掃施設組合</t>
    <rPh sb="8" eb="10">
      <t>セイソウ</t>
    </rPh>
    <rPh sb="10" eb="12">
      <t>シセツ</t>
    </rPh>
    <rPh sb="12" eb="14">
      <t>クミアイ</t>
    </rPh>
    <phoneticPr fontId="2"/>
  </si>
  <si>
    <t>南河内環境
事業組合</t>
    <rPh sb="3" eb="5">
      <t>カンキョウ</t>
    </rPh>
    <rPh sb="6" eb="8">
      <t>ジギョウ</t>
    </rPh>
    <rPh sb="8" eb="10">
      <t>クミアイ</t>
    </rPh>
    <phoneticPr fontId="2"/>
  </si>
  <si>
    <t>柏羽藤環境事業組合</t>
    <rPh sb="0" eb="1">
      <t>カシワ</t>
    </rPh>
    <rPh sb="1" eb="2">
      <t>バネ</t>
    </rPh>
    <rPh sb="2" eb="3">
      <t>フジ</t>
    </rPh>
    <rPh sb="3" eb="5">
      <t>カンキョウ</t>
    </rPh>
    <rPh sb="5" eb="7">
      <t>ジギョウ</t>
    </rPh>
    <rPh sb="7" eb="9">
      <t>クミアイ</t>
    </rPh>
    <phoneticPr fontId="2"/>
  </si>
  <si>
    <t>１　一般廃棄物処理事業経費の状況</t>
    <rPh sb="2" eb="4">
      <t>イッパン</t>
    </rPh>
    <rPh sb="4" eb="7">
      <t>ハイキブツ</t>
    </rPh>
    <rPh sb="7" eb="9">
      <t>ショリ</t>
    </rPh>
    <rPh sb="9" eb="11">
      <t>ジギョウ</t>
    </rPh>
    <rPh sb="11" eb="13">
      <t>ケイヒ</t>
    </rPh>
    <rPh sb="14" eb="16">
      <t>ジョウキョウ</t>
    </rPh>
    <phoneticPr fontId="2"/>
  </si>
  <si>
    <t>し　　尿　　関　　係　　経　　費</t>
    <rPh sb="3" eb="4">
      <t>ニョウ</t>
    </rPh>
    <phoneticPr fontId="2"/>
  </si>
  <si>
    <t>研究費</t>
    <rPh sb="0" eb="3">
      <t>ケンキュウヒ</t>
    </rPh>
    <phoneticPr fontId="2"/>
  </si>
  <si>
    <t>泉北環境
整備施設組合</t>
    <rPh sb="0" eb="2">
      <t>センボク</t>
    </rPh>
    <rPh sb="2" eb="4">
      <t>カンキョウ</t>
    </rPh>
    <rPh sb="5" eb="7">
      <t>セイビ</t>
    </rPh>
    <rPh sb="7" eb="9">
      <t>シセツ</t>
    </rPh>
    <rPh sb="9" eb="11">
      <t>クミアイ</t>
    </rPh>
    <phoneticPr fontId="2"/>
  </si>
  <si>
    <t>豊中市伊丹市
クリーンランド
（豊中市分）</t>
    <rPh sb="0" eb="3">
      <t>トヨナカシ</t>
    </rPh>
    <rPh sb="3" eb="6">
      <t>イタミシ</t>
    </rPh>
    <rPh sb="16" eb="19">
      <t>トヨナカシ</t>
    </rPh>
    <rPh sb="19" eb="20">
      <t>ブン</t>
    </rPh>
    <phoneticPr fontId="2"/>
  </si>
  <si>
    <t>東大阪都市
清掃施設組合</t>
    <rPh sb="0" eb="3">
      <t>ヒガシオオサカ</t>
    </rPh>
    <rPh sb="3" eb="5">
      <t>トシ</t>
    </rPh>
    <rPh sb="6" eb="8">
      <t>セイソウ</t>
    </rPh>
    <rPh sb="8" eb="10">
      <t>シセツ</t>
    </rPh>
    <rPh sb="10" eb="12">
      <t>クミアイ</t>
    </rPh>
    <phoneticPr fontId="2"/>
  </si>
  <si>
    <t>泉佐野市田尻町
清掃施設組合</t>
    <rPh sb="0" eb="4">
      <t>イズミサノシ</t>
    </rPh>
    <rPh sb="4" eb="7">
      <t>タジリチョウ</t>
    </rPh>
    <rPh sb="8" eb="10">
      <t>セイソウ</t>
    </rPh>
    <rPh sb="10" eb="12">
      <t>シセツ</t>
    </rPh>
    <rPh sb="12" eb="14">
      <t>クミアイ</t>
    </rPh>
    <phoneticPr fontId="2"/>
  </si>
  <si>
    <t>四條畷市交野市
清掃施設組合</t>
    <rPh sb="0" eb="4">
      <t>シジョウナワテシ</t>
    </rPh>
    <rPh sb="4" eb="7">
      <t>カタノシ</t>
    </rPh>
    <rPh sb="8" eb="10">
      <t>セイソウ</t>
    </rPh>
    <rPh sb="10" eb="12">
      <t>シセツ</t>
    </rPh>
    <rPh sb="12" eb="14">
      <t>クミアイ</t>
    </rPh>
    <phoneticPr fontId="2"/>
  </si>
  <si>
    <t>豊中市伊丹市
クリーンランド
（豊中市分）</t>
    <rPh sb="16" eb="19">
      <t>トヨナカシ</t>
    </rPh>
    <rPh sb="19" eb="20">
      <t>ブン</t>
    </rPh>
    <phoneticPr fontId="2"/>
  </si>
  <si>
    <t>北河内４市
リサイクル
施設組合</t>
    <rPh sb="0" eb="1">
      <t>キタ</t>
    </rPh>
    <rPh sb="1" eb="3">
      <t>カワウチ</t>
    </rPh>
    <rPh sb="4" eb="5">
      <t>シ</t>
    </rPh>
    <rPh sb="12" eb="14">
      <t>シセツ</t>
    </rPh>
    <rPh sb="14" eb="16">
      <t>クミアイ</t>
    </rPh>
    <phoneticPr fontId="2"/>
  </si>
  <si>
    <t>猪名川上流広域
ごみ処理施設組合
(豊能町,能勢町分)</t>
    <rPh sb="0" eb="3">
      <t>イナガワ</t>
    </rPh>
    <rPh sb="3" eb="5">
      <t>ジョウリュウ</t>
    </rPh>
    <rPh sb="5" eb="7">
      <t>コウイキ</t>
    </rPh>
    <rPh sb="10" eb="12">
      <t>ショリ</t>
    </rPh>
    <rPh sb="12" eb="14">
      <t>シセツ</t>
    </rPh>
    <rPh sb="14" eb="16">
      <t>クミアイ</t>
    </rPh>
    <rPh sb="18" eb="21">
      <t>トヨノチョウ</t>
    </rPh>
    <rPh sb="22" eb="25">
      <t>ノセチョウ</t>
    </rPh>
    <rPh sb="25" eb="26">
      <t>ブン</t>
    </rPh>
    <phoneticPr fontId="2"/>
  </si>
  <si>
    <t>岸和田市貝塚市
清掃施設組合</t>
    <rPh sb="0" eb="4">
      <t>キシワダシ</t>
    </rPh>
    <rPh sb="4" eb="7">
      <t>カイヅカシ</t>
    </rPh>
    <rPh sb="8" eb="10">
      <t>セイソウ</t>
    </rPh>
    <rPh sb="10" eb="12">
      <t>シセツ</t>
    </rPh>
    <rPh sb="12" eb="14">
      <t>クミアイ</t>
    </rPh>
    <phoneticPr fontId="2"/>
  </si>
  <si>
    <t>２　一般廃棄物処理事業従事職員</t>
    <phoneticPr fontId="2"/>
  </si>
  <si>
    <t>収集　　　　　　　　　　　　　　　　　　　　　　　　　　　　　　　　　　　　　　　　　　　　　　　　　　　　　　　　　　　　　　　　　　　　　　　　　　　　　　　　　　　運搬</t>
    <phoneticPr fontId="2"/>
  </si>
  <si>
    <t>中間　　　　　　　　　　　　　　　　　　　　　　　　　　　　　　　　　　　　　　　　　　　　　　　　　　　　　　　　　　　　　　　　　　　　　　　　　　　　　　　　　　　　　　　　　　　処理</t>
    <phoneticPr fontId="2"/>
  </si>
  <si>
    <t>最終　　　　　　　　　　　　　　　　　　　　　　　　　　　　　　　　　　　　　　　　　　　　　　　　　　　　　　　　　　　　　　　　　　　　　　　　　　　　　　　　　　　　　　　　処分</t>
    <phoneticPr fontId="2"/>
  </si>
  <si>
    <t>豊中市伊丹市
クリーンランド</t>
    <phoneticPr fontId="2"/>
  </si>
  <si>
    <t>泉北環境                                                                                                                                                      整備施設組合</t>
    <phoneticPr fontId="2"/>
  </si>
  <si>
    <t>柏羽藤環境                                                                                                                                                                                                                           　事業組合</t>
    <phoneticPr fontId="2"/>
  </si>
  <si>
    <t>泉佐野市田尻町                                                                                                                                                 清掃施設組合</t>
    <phoneticPr fontId="2"/>
  </si>
  <si>
    <t>東大阪都市   　　                                                                                                                                                清掃施設組合</t>
    <phoneticPr fontId="2"/>
  </si>
  <si>
    <t>四條畷市交野市                                                                                                                                                                          清掃施設組合</t>
    <phoneticPr fontId="2"/>
  </si>
  <si>
    <t>岸和田市貝塚市                                                                                                                                                清掃施設組合</t>
    <phoneticPr fontId="2"/>
  </si>
  <si>
    <t>泉南清掃
事務組合</t>
    <rPh sb="5" eb="7">
      <t>ジム</t>
    </rPh>
    <rPh sb="7" eb="9">
      <t>クミアイ</t>
    </rPh>
    <phoneticPr fontId="2"/>
  </si>
  <si>
    <t>　　（２）し尿</t>
    <phoneticPr fontId="2"/>
  </si>
  <si>
    <t>市町村・</t>
    <phoneticPr fontId="2"/>
  </si>
  <si>
    <t>組合</t>
    <phoneticPr fontId="6"/>
  </si>
  <si>
    <t>その他</t>
    <phoneticPr fontId="6"/>
  </si>
  <si>
    <t>中間処理施設</t>
    <phoneticPr fontId="6"/>
  </si>
  <si>
    <t>分担金</t>
    <phoneticPr fontId="6"/>
  </si>
  <si>
    <t>－</t>
  </si>
  <si>
    <t>　１－１　廃棄物処理事業歳入の状況</t>
    <phoneticPr fontId="2"/>
  </si>
  <si>
    <t>　　（１）ごみ</t>
    <phoneticPr fontId="2"/>
  </si>
  <si>
    <t>国庫支出金</t>
    <phoneticPr fontId="2"/>
  </si>
  <si>
    <t>泉南清掃事務組合</t>
    <rPh sb="4" eb="6">
      <t>ジム</t>
    </rPh>
    <rPh sb="6" eb="8">
      <t>クミアイ</t>
    </rPh>
    <phoneticPr fontId="2"/>
  </si>
  <si>
    <t>　１－２　廃棄物処理事業歳出の状況</t>
    <phoneticPr fontId="2"/>
  </si>
  <si>
    <t>（単位：千円）</t>
    <phoneticPr fontId="2"/>
  </si>
  <si>
    <t>組合</t>
    <phoneticPr fontId="2"/>
  </si>
  <si>
    <t>その他</t>
    <phoneticPr fontId="2"/>
  </si>
  <si>
    <t>分担金</t>
    <phoneticPr fontId="2"/>
  </si>
  <si>
    <t>南河内環境事業組合</t>
    <rPh sb="0" eb="1">
      <t>ミナミ</t>
    </rPh>
    <rPh sb="1" eb="3">
      <t>カワチ</t>
    </rPh>
    <rPh sb="3" eb="5">
      <t>カンキョウ</t>
    </rPh>
    <rPh sb="5" eb="7">
      <t>ジギョウ</t>
    </rPh>
    <rPh sb="7" eb="9">
      <t>クミアイ</t>
    </rPh>
    <phoneticPr fontId="2"/>
  </si>
  <si>
    <t>猪名川上流広域
ごみ処理施設組合（豊能町,能勢町分）</t>
    <rPh sb="0" eb="3">
      <t>イナガワ</t>
    </rPh>
    <rPh sb="3" eb="5">
      <t>ジョウリュウ</t>
    </rPh>
    <rPh sb="5" eb="7">
      <t>コウイキ</t>
    </rPh>
    <rPh sb="10" eb="12">
      <t>ショリ</t>
    </rPh>
    <rPh sb="12" eb="14">
      <t>シセツ</t>
    </rPh>
    <rPh sb="14" eb="16">
      <t>クミアイ</t>
    </rPh>
    <rPh sb="17" eb="20">
      <t>トヨノチョウ</t>
    </rPh>
    <rPh sb="21" eb="24">
      <t>ノセチョウ</t>
    </rPh>
    <rPh sb="24" eb="25">
      <t>ブン</t>
    </rPh>
    <phoneticPr fontId="2"/>
  </si>
  <si>
    <t>し尿浄化槽</t>
  </si>
  <si>
    <t>豊中市伊丹市                                                                                                                                                           クリーンランド</t>
    <phoneticPr fontId="2"/>
  </si>
  <si>
    <t>泉北環境　　　　　　　　　　　　　　　　　　　　　　　　　　　　　　　　　　　　　　　　　　　　　　　　　　　　　　　　　　　　　　　　　　　　　　　　　　　　　　整備施設組合</t>
    <phoneticPr fontId="2"/>
  </si>
  <si>
    <t>柏羽藤環境     　　　　　　　　　　　　　　　　　　　　　　　　　　　　　　　　　　　　　　　　　　　　　　　　　　　　　　　　　　　　　　　　　　　　　　　　　事業組合</t>
    <phoneticPr fontId="2"/>
  </si>
  <si>
    <t>泉佐野市田尻町    　　　　　　　　　　　　　　　　　　　　　　　　　　　　　　　　　　　　　　　　　　　　　　　　　　　　　　　　　　　　　　　　　　　　　　　清掃施設組合</t>
    <phoneticPr fontId="2"/>
  </si>
  <si>
    <t>東大阪都市    　　　　　　　　　　　　　　　　　　　　　　　　　　　　　　　　　　　　　　　　　　　　　　　　　　　　　　　　　　　　　　　　　　　　　　　　　　清掃施設組合</t>
    <phoneticPr fontId="2"/>
  </si>
  <si>
    <t>四條畷市交野市   　　　　　　　　　　　　　　　　　　　　　　　　　　　　　　　　　　　　　　　　　　　　　　　　　　　　　　　　　　　　　　　　　　　　　　　　　　 清掃施設組合</t>
    <phoneticPr fontId="2"/>
  </si>
  <si>
    <t>岸和田市貝塚市    　　　　　　　　　　　　　　　　　　　　　　　　　　　　　　　　　　　　　　　　　　　　　　　　　　　　　　　　　　　　　　　　　　　　　　　　　清掃施設組合</t>
    <phoneticPr fontId="2"/>
  </si>
  <si>
    <t>ご　　　み</t>
    <phoneticPr fontId="2"/>
  </si>
  <si>
    <t>枚方京田辺
環境施設組合</t>
    <rPh sb="0" eb="2">
      <t>ヒラカタ</t>
    </rPh>
    <rPh sb="2" eb="5">
      <t>キョウタナベ</t>
    </rPh>
    <rPh sb="6" eb="8">
      <t>カンキョウ</t>
    </rPh>
    <rPh sb="8" eb="10">
      <t>シセツ</t>
    </rPh>
    <rPh sb="10" eb="12">
      <t>クミアイ</t>
    </rPh>
    <phoneticPr fontId="2"/>
  </si>
  <si>
    <t>大阪広域
環境施設組合</t>
    <rPh sb="0" eb="2">
      <t>オオサカ</t>
    </rPh>
    <rPh sb="2" eb="4">
      <t>コウイキ</t>
    </rPh>
    <rPh sb="5" eb="7">
      <t>カンキョウ</t>
    </rPh>
    <rPh sb="7" eb="9">
      <t>シセツ</t>
    </rPh>
    <rPh sb="9" eb="11">
      <t>クミアイ</t>
    </rPh>
    <phoneticPr fontId="2"/>
  </si>
  <si>
    <t>大阪広域
環境施設組合</t>
    <rPh sb="2" eb="4">
      <t>コウイキ</t>
    </rPh>
    <phoneticPr fontId="2"/>
  </si>
  <si>
    <t>北河内４市リサイクル
施設組合</t>
    <phoneticPr fontId="2"/>
  </si>
  <si>
    <t>泉北環境整備　　　　　　　　　　　　　　　　　　　　　　　　　　　　　　　　　　　　　　　　　　　　　　　　　　　　　　　　　　　　　　　　　　　　　　　　　　　　　　施設組合</t>
    <rPh sb="84" eb="86">
      <t>シセツ</t>
    </rPh>
    <rPh sb="86" eb="88">
      <t>クミアイ</t>
    </rPh>
    <phoneticPr fontId="2"/>
  </si>
  <si>
    <t>南河内環境
事業組合</t>
    <rPh sb="0" eb="3">
      <t>ミナミガワチ</t>
    </rPh>
    <rPh sb="3" eb="5">
      <t>カンキョウ</t>
    </rPh>
    <rPh sb="6" eb="8">
      <t>ジギョウ</t>
    </rPh>
    <rPh sb="8" eb="10">
      <t>クミアイ</t>
    </rPh>
    <phoneticPr fontId="2"/>
  </si>
  <si>
    <t>柏羽藤環境　　　　　　　　　　　　　　　　　　　　　　　　　　　　　　　　　　　　　　　　　　　　　　　　　　　　　　　　　　　　　　　　　　　　　　　　　　　　　　事業組合</t>
    <rPh sb="83" eb="85">
      <t>ジギョウ</t>
    </rPh>
    <rPh sb="85" eb="87">
      <t>クミアイ</t>
    </rPh>
    <phoneticPr fontId="2"/>
  </si>
  <si>
    <t>泉佐野市田尻町　　　　　　　　　　　　　　　　　　　　　　　　　　　　　　　　　　　　　　　　　　　　　　　　　　　　　　　　　　　　　　　　　　　　　　　　　　　　　清掃施設組合</t>
    <rPh sb="84" eb="86">
      <t>セイソウ</t>
    </rPh>
    <rPh sb="86" eb="88">
      <t>シセツ</t>
    </rPh>
    <rPh sb="88" eb="90">
      <t>クミアイ</t>
    </rPh>
    <phoneticPr fontId="2"/>
  </si>
  <si>
    <t>府合計</t>
    <phoneticPr fontId="2"/>
  </si>
  <si>
    <t>大阪市</t>
    <phoneticPr fontId="2"/>
  </si>
  <si>
    <t>泉北環境整備施設組合</t>
    <rPh sb="0" eb="2">
      <t>センボク</t>
    </rPh>
    <rPh sb="2" eb="4">
      <t>カンキョウ</t>
    </rPh>
    <rPh sb="4" eb="6">
      <t>セイビ</t>
    </rPh>
    <rPh sb="6" eb="8">
      <t>シセツ</t>
    </rPh>
    <rPh sb="8" eb="10">
      <t>クミアイ</t>
    </rPh>
    <phoneticPr fontId="2"/>
  </si>
  <si>
    <t>泉佐野市
田尻町清掃施設組合</t>
    <rPh sb="0" eb="4">
      <t>イズミサノシ</t>
    </rPh>
    <rPh sb="5" eb="8">
      <t>タジリチョウ</t>
    </rPh>
    <rPh sb="8" eb="10">
      <t>セイソウ</t>
    </rPh>
    <rPh sb="10" eb="12">
      <t>シセツ</t>
    </rPh>
    <rPh sb="12" eb="14">
      <t>クミアイ</t>
    </rPh>
    <phoneticPr fontId="2"/>
  </si>
  <si>
    <t>南河内環境
事業組合</t>
    <phoneticPr fontId="2"/>
  </si>
  <si>
    <t>-</t>
  </si>
  <si>
    <t>－</t>
    <phoneticPr fontId="2"/>
  </si>
  <si>
    <t>小計</t>
    <phoneticPr fontId="2"/>
  </si>
  <si>
    <t>（注）　歳入の府合計は、上記府合計から分担金963,919千円を控除した6,475,636千円である。</t>
    <phoneticPr fontId="2"/>
  </si>
  <si>
    <t>（注）　歳出の府合計は、上記府合計から分担金（建設改良費4,0426千円、処理及び維持管理費923,493千円）を控除した6,475,636千円である。</t>
    <phoneticPr fontId="2"/>
  </si>
  <si>
    <t>（注）　歳入の府合計は、上記府合計から分担金20,270,599千円を控除した124,162,008千円である。</t>
    <phoneticPr fontId="2"/>
  </si>
  <si>
    <t>（注）　歳出の府合計は、上記府合計から組合分担金（建設改良費1,590,447千円、処理及び維持管理費18,680,152千円）を控除した124,162,003千円である。</t>
    <rPh sb="1" eb="2">
      <t>チュウ</t>
    </rPh>
    <rPh sb="4" eb="6">
      <t>サイシュツ</t>
    </rPh>
    <rPh sb="7" eb="8">
      <t>フ</t>
    </rPh>
    <rPh sb="8" eb="10">
      <t>ゴウケイ</t>
    </rPh>
    <rPh sb="12" eb="13">
      <t>ウエ</t>
    </rPh>
    <rPh sb="13" eb="14">
      <t>キ</t>
    </rPh>
    <rPh sb="14" eb="15">
      <t>フ</t>
    </rPh>
    <rPh sb="15" eb="17">
      <t>ゴウケイ</t>
    </rPh>
    <rPh sb="19" eb="21">
      <t>クミアイ</t>
    </rPh>
    <rPh sb="21" eb="24">
      <t>ブンタンキン</t>
    </rPh>
    <rPh sb="25" eb="27">
      <t>ケンセツ</t>
    </rPh>
    <rPh sb="27" eb="29">
      <t>カイリョウ</t>
    </rPh>
    <rPh sb="29" eb="30">
      <t>ヒ</t>
    </rPh>
    <rPh sb="39" eb="41">
      <t>センエン</t>
    </rPh>
    <rPh sb="42" eb="44">
      <t>ショリ</t>
    </rPh>
    <rPh sb="44" eb="45">
      <t>オヨ</t>
    </rPh>
    <rPh sb="46" eb="48">
      <t>イジ</t>
    </rPh>
    <rPh sb="48" eb="51">
      <t>カンリヒ</t>
    </rPh>
    <rPh sb="61" eb="63">
      <t>センエン</t>
    </rPh>
    <rPh sb="65" eb="67">
      <t>コウジョ</t>
    </rPh>
    <rPh sb="80" eb="82">
      <t>センエン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</si>
</sst>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16">
    <font>
      <sz val="11"/>
      <name val="明朝"/>
      <family val="1"/>
      <charset val="128"/>
    </font>
    <font>
      <sz val="11"/>
      <name val="明朝"/>
      <family val="1"/>
      <charset val="128"/>
    </font>
    <font>
      <sz val="6"/>
      <name val="ＭＳ Ｐ明朝"/>
      <family val="1"/>
      <charset val="128"/>
    </font>
    <font>
      <b/>
      <sz val="9"/>
      <name val="ＭＳ ゴシック"/>
      <family val="3"/>
      <charset val="128"/>
    </font>
    <font>
      <sz val="9"/>
      <name val="ＭＳ ゴシック"/>
      <family val="3"/>
      <charset val="128"/>
    </font>
    <font>
      <sz val="8"/>
      <name val="ＭＳ ゴシック"/>
      <family val="3"/>
      <charset val="128"/>
    </font>
    <font>
      <sz val="6"/>
      <name val="明朝"/>
      <family val="1"/>
      <charset val="128"/>
    </font>
    <font>
      <sz val="11"/>
      <name val="ＭＳ 明朝"/>
      <family val="1"/>
      <charset val="128"/>
    </font>
    <font>
      <b/>
      <sz val="8"/>
      <name val="ＭＳ ゴシック"/>
      <family val="3"/>
      <charset val="128"/>
    </font>
    <font>
      <sz val="10"/>
      <name val="明朝"/>
      <family val="1"/>
      <charset val="128"/>
    </font>
    <font>
      <sz val="9"/>
      <name val="明朝"/>
      <family val="1"/>
      <charset val="128"/>
    </font>
    <font>
      <sz val="11"/>
      <name val="ＭＳ ゴシック"/>
      <family val="3"/>
      <charset val="128"/>
    </font>
    <font>
      <b/>
      <sz val="12"/>
      <name val="ＭＳ ゴシック"/>
      <family val="3"/>
      <charset val="128"/>
    </font>
    <font>
      <sz val="8"/>
      <name val="明朝"/>
      <family val="3"/>
      <charset val="128"/>
    </font>
    <font>
      <sz val="8"/>
      <name val="MS ゴシック"/>
      <family val="3"/>
      <charset val="128"/>
    </font>
    <font>
      <sz val="10"/>
      <name val="MS ゴシック"/>
      <family val="3"/>
      <charset val="128"/>
    </font>
  </fonts>
  <fills count="3">
    <fill>
      <patternFill patternType="none"/>
    </fill>
    <fill>
      <patternFill patternType="gray125"/>
    </fill>
    <fill>
      <patternFill patternType="solid">
        <fgColor theme="0"/>
        <bgColor indexed="64"/>
      </patternFill>
    </fill>
  </fills>
  <borders count="147">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hair">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style="hair">
        <color indexed="64"/>
      </left>
      <right style="medium">
        <color indexed="64"/>
      </right>
      <top/>
      <bottom style="medium">
        <color indexed="64"/>
      </bottom>
      <diagonal/>
    </border>
    <border>
      <left style="medium">
        <color indexed="64"/>
      </left>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right style="hair">
        <color indexed="64"/>
      </right>
      <top/>
      <bottom style="medium">
        <color indexed="64"/>
      </bottom>
      <diagonal/>
    </border>
    <border>
      <left style="thin">
        <color indexed="64"/>
      </left>
      <right style="thin">
        <color indexed="64"/>
      </right>
      <top style="medium">
        <color indexed="64"/>
      </top>
      <bottom/>
      <diagonal/>
    </border>
    <border>
      <left/>
      <right style="hair">
        <color indexed="64"/>
      </right>
      <top style="hair">
        <color indexed="64"/>
      </top>
      <bottom style="medium">
        <color indexed="64"/>
      </bottom>
      <diagonal/>
    </border>
    <border>
      <left style="medium">
        <color indexed="64"/>
      </left>
      <right/>
      <top/>
      <bottom/>
      <diagonal/>
    </border>
    <border>
      <left/>
      <right style="hair">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bottom style="medium">
        <color indexed="64"/>
      </bottom>
      <diagonal/>
    </border>
    <border diagonalDown="1">
      <left style="hair">
        <color indexed="64"/>
      </left>
      <right style="hair">
        <color indexed="64"/>
      </right>
      <top style="medium">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medium">
        <color indexed="64"/>
      </bottom>
      <diagonal style="hair">
        <color indexed="64"/>
      </diagonal>
    </border>
    <border diagonalDown="1">
      <left style="hair">
        <color indexed="64"/>
      </left>
      <right style="hair">
        <color indexed="64"/>
      </right>
      <top style="medium">
        <color indexed="64"/>
      </top>
      <bottom style="medium">
        <color indexed="64"/>
      </bottom>
      <diagonal style="hair">
        <color indexed="64"/>
      </diagonal>
    </border>
    <border diagonalDown="1">
      <left style="hair">
        <color indexed="64"/>
      </left>
      <right style="hair">
        <color indexed="64"/>
      </right>
      <top style="thin">
        <color indexed="64"/>
      </top>
      <bottom style="medium">
        <color indexed="64"/>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medium">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diagonalDown="1">
      <left style="hair">
        <color indexed="64"/>
      </left>
      <right style="hair">
        <color indexed="64"/>
      </right>
      <top/>
      <bottom style="hair">
        <color indexed="64"/>
      </bottom>
      <diagonal style="hair">
        <color indexed="64"/>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right/>
      <top/>
      <bottom style="hair">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s>
  <cellStyleXfs count="6">
    <xf numFmtId="0" fontId="0" fillId="0" borderId="0"/>
    <xf numFmtId="38" fontId="1" fillId="0" borderId="0" applyFont="0" applyFill="0" applyBorder="0" applyAlignment="0" applyProtection="0"/>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cellStyleXfs>
  <cellXfs count="558">
    <xf numFmtId="0" fontId="0" fillId="0" borderId="0" xfId="0"/>
    <xf numFmtId="0" fontId="4" fillId="0" borderId="0" xfId="0" applyFont="1" applyFill="1" applyAlignment="1"/>
    <xf numFmtId="0" fontId="4" fillId="0" borderId="0" xfId="0" applyFont="1" applyFill="1"/>
    <xf numFmtId="0" fontId="4" fillId="0" borderId="0" xfId="0" applyFont="1" applyFill="1" applyAlignment="1">
      <alignment horizontal="left"/>
    </xf>
    <xf numFmtId="0" fontId="4" fillId="0" borderId="0" xfId="0" applyFont="1" applyFill="1" applyAlignment="1">
      <alignment horizontal="distributed"/>
    </xf>
    <xf numFmtId="3" fontId="4" fillId="0" borderId="0" xfId="0" applyNumberFormat="1" applyFont="1" applyFill="1" applyAlignment="1"/>
    <xf numFmtId="0" fontId="5" fillId="0" borderId="0" xfId="0" applyFont="1" applyFill="1"/>
    <xf numFmtId="3" fontId="5" fillId="0" borderId="0" xfId="0" applyNumberFormat="1" applyFont="1" applyFill="1"/>
    <xf numFmtId="0" fontId="3" fillId="0" borderId="0" xfId="0" applyFont="1" applyFill="1"/>
    <xf numFmtId="0" fontId="4" fillId="0" borderId="1" xfId="0" applyFont="1" applyFill="1" applyBorder="1" applyAlignment="1">
      <alignment horizontal="centerContinuous"/>
    </xf>
    <xf numFmtId="0" fontId="4" fillId="0" borderId="2" xfId="0" applyFont="1" applyFill="1" applyBorder="1" applyAlignment="1">
      <alignment horizontal="centerContinuous"/>
    </xf>
    <xf numFmtId="0" fontId="4" fillId="0" borderId="3" xfId="0" applyFont="1" applyFill="1" applyBorder="1" applyAlignment="1">
      <alignment horizontal="distributed"/>
    </xf>
    <xf numFmtId="0" fontId="4" fillId="0" borderId="4" xfId="0" applyFont="1" applyFill="1" applyBorder="1" applyAlignment="1">
      <alignment horizontal="distributed"/>
    </xf>
    <xf numFmtId="0" fontId="4" fillId="0" borderId="5" xfId="0" applyFont="1" applyFill="1" applyBorder="1" applyAlignment="1">
      <alignment horizontal="distributed"/>
    </xf>
    <xf numFmtId="0" fontId="4" fillId="0" borderId="6" xfId="0" applyFont="1" applyFill="1" applyBorder="1" applyAlignment="1">
      <alignment horizontal="centerContinuous"/>
    </xf>
    <xf numFmtId="0" fontId="4" fillId="0" borderId="7" xfId="0" applyFont="1" applyFill="1" applyBorder="1" applyAlignment="1">
      <alignment horizontal="centerContinuous"/>
    </xf>
    <xf numFmtId="0" fontId="4" fillId="0" borderId="8" xfId="0" applyFont="1" applyFill="1" applyBorder="1" applyAlignment="1">
      <alignment horizontal="centerContinuous"/>
    </xf>
    <xf numFmtId="0" fontId="4" fillId="0" borderId="9" xfId="0" applyFont="1" applyFill="1" applyBorder="1" applyAlignment="1">
      <alignment horizontal="distributed"/>
    </xf>
    <xf numFmtId="0" fontId="4" fillId="0" borderId="10" xfId="0" applyFont="1" applyFill="1" applyBorder="1" applyAlignment="1">
      <alignment horizontal="distributed"/>
    </xf>
    <xf numFmtId="0" fontId="4" fillId="0" borderId="11" xfId="0" applyFont="1" applyFill="1" applyBorder="1" applyAlignment="1">
      <alignment horizontal="distributed"/>
    </xf>
    <xf numFmtId="0" fontId="4" fillId="0" borderId="12" xfId="0" applyFont="1" applyFill="1" applyBorder="1" applyAlignment="1">
      <alignment horizontal="distributed"/>
    </xf>
    <xf numFmtId="0" fontId="4" fillId="0" borderId="13" xfId="0" quotePrefix="1" applyFont="1" applyFill="1" applyBorder="1" applyAlignment="1">
      <alignment horizontal="distributed"/>
    </xf>
    <xf numFmtId="0" fontId="4" fillId="0" borderId="14" xfId="0" applyFont="1" applyFill="1" applyBorder="1" applyAlignment="1">
      <alignment horizontal="distributed"/>
    </xf>
    <xf numFmtId="0" fontId="4" fillId="0" borderId="15" xfId="0" applyFont="1" applyFill="1" applyBorder="1" applyAlignment="1">
      <alignment horizontal="distributed"/>
    </xf>
    <xf numFmtId="0" fontId="4" fillId="0" borderId="16" xfId="0" applyFont="1" applyFill="1" applyBorder="1" applyAlignment="1">
      <alignment horizontal="distributed"/>
    </xf>
    <xf numFmtId="0" fontId="4" fillId="0" borderId="17" xfId="0" applyFont="1" applyFill="1" applyBorder="1" applyAlignment="1">
      <alignment horizontal="distributed"/>
    </xf>
    <xf numFmtId="0" fontId="4" fillId="0" borderId="18" xfId="0" applyFont="1" applyFill="1" applyBorder="1" applyAlignment="1">
      <alignment horizontal="distributed"/>
    </xf>
    <xf numFmtId="0" fontId="4" fillId="0" borderId="19" xfId="0" applyFont="1" applyFill="1" applyBorder="1" applyAlignment="1">
      <alignment horizontal="distributed"/>
    </xf>
    <xf numFmtId="0" fontId="4" fillId="0" borderId="20" xfId="0" applyFont="1" applyFill="1" applyBorder="1" applyAlignment="1">
      <alignment horizontal="distributed"/>
    </xf>
    <xf numFmtId="0" fontId="4" fillId="0" borderId="21" xfId="0" applyFont="1" applyFill="1" applyBorder="1" applyAlignment="1">
      <alignment horizontal="distributed"/>
    </xf>
    <xf numFmtId="0" fontId="4" fillId="0" borderId="22" xfId="0" applyFont="1" applyFill="1" applyBorder="1" applyAlignment="1">
      <alignment horizontal="distributed"/>
    </xf>
    <xf numFmtId="0" fontId="5" fillId="0" borderId="20" xfId="0" applyFont="1" applyFill="1" applyBorder="1" applyAlignment="1">
      <alignment horizontal="distributed" vertical="center" wrapText="1"/>
    </xf>
    <xf numFmtId="0" fontId="5" fillId="0" borderId="23" xfId="0" applyFont="1" applyFill="1" applyBorder="1" applyAlignment="1">
      <alignment horizontal="distributed"/>
    </xf>
    <xf numFmtId="3" fontId="5" fillId="0" borderId="24" xfId="0" quotePrefix="1" applyNumberFormat="1" applyFont="1" applyFill="1" applyBorder="1" applyAlignment="1">
      <alignment horizontal="distributed"/>
    </xf>
    <xf numFmtId="0" fontId="5" fillId="0" borderId="9" xfId="0" applyFont="1" applyFill="1" applyBorder="1" applyAlignment="1">
      <alignment horizontal="distributed"/>
    </xf>
    <xf numFmtId="3" fontId="5" fillId="0" borderId="10" xfId="0" applyNumberFormat="1" applyFont="1" applyFill="1" applyBorder="1" applyAlignment="1">
      <alignment horizontal="distributed"/>
    </xf>
    <xf numFmtId="3" fontId="5" fillId="0" borderId="25" xfId="0" applyNumberFormat="1" applyFont="1" applyFill="1" applyBorder="1" applyAlignment="1">
      <alignment horizontal="distributed"/>
    </xf>
    <xf numFmtId="3" fontId="5" fillId="0" borderId="26" xfId="0" applyNumberFormat="1" applyFont="1" applyFill="1" applyBorder="1" applyAlignment="1">
      <alignment horizontal="distributed"/>
    </xf>
    <xf numFmtId="0" fontId="5" fillId="0" borderId="0" xfId="0" applyFont="1" applyFill="1" applyAlignment="1">
      <alignment horizontal="distributed"/>
    </xf>
    <xf numFmtId="0" fontId="5" fillId="0" borderId="13" xfId="0" applyFont="1" applyFill="1" applyBorder="1" applyAlignment="1">
      <alignment horizontal="distributed"/>
    </xf>
    <xf numFmtId="3" fontId="5" fillId="0" borderId="16" xfId="0" applyNumberFormat="1" applyFont="1" applyFill="1" applyBorder="1" applyAlignment="1">
      <alignment horizontal="distributed"/>
    </xf>
    <xf numFmtId="3" fontId="5" fillId="0" borderId="27" xfId="0" applyNumberFormat="1" applyFont="1" applyFill="1" applyBorder="1" applyAlignment="1">
      <alignment horizontal="distributed"/>
    </xf>
    <xf numFmtId="3" fontId="5" fillId="0" borderId="18" xfId="0" applyNumberFormat="1" applyFont="1" applyFill="1" applyBorder="1" applyAlignment="1">
      <alignment horizontal="distributed"/>
    </xf>
    <xf numFmtId="0" fontId="5" fillId="0" borderId="19" xfId="0" applyFont="1" applyFill="1" applyBorder="1" applyAlignment="1">
      <alignment horizontal="distributed"/>
    </xf>
    <xf numFmtId="0" fontId="5" fillId="0" borderId="20" xfId="0" applyFont="1" applyFill="1" applyBorder="1" applyAlignment="1">
      <alignment horizontal="distributed"/>
    </xf>
    <xf numFmtId="0" fontId="5" fillId="0" borderId="22" xfId="0" applyFont="1" applyFill="1" applyBorder="1" applyAlignment="1">
      <alignment horizontal="distributed" vertical="center"/>
    </xf>
    <xf numFmtId="0" fontId="5" fillId="0" borderId="13" xfId="0" applyFont="1" applyFill="1" applyBorder="1" applyAlignment="1">
      <alignment horizontal="distributed" vertical="center"/>
    </xf>
    <xf numFmtId="0" fontId="4" fillId="0" borderId="23" xfId="0" applyFont="1" applyFill="1" applyBorder="1" applyAlignment="1">
      <alignment horizontal="distributed" vertical="center"/>
    </xf>
    <xf numFmtId="0" fontId="4" fillId="0" borderId="28" xfId="0" applyFont="1" applyFill="1" applyBorder="1" applyAlignment="1">
      <alignment horizontal="center"/>
    </xf>
    <xf numFmtId="0" fontId="4" fillId="0" borderId="29" xfId="0" applyFont="1" applyFill="1" applyBorder="1" applyAlignment="1">
      <alignment horizontal="center"/>
    </xf>
    <xf numFmtId="0" fontId="4" fillId="0" borderId="29" xfId="0" applyFont="1" applyFill="1" applyBorder="1" applyAlignment="1">
      <alignment horizontal="center" wrapText="1"/>
    </xf>
    <xf numFmtId="0" fontId="4" fillId="0" borderId="30" xfId="0" applyFont="1" applyFill="1" applyBorder="1" applyAlignment="1">
      <alignment horizontal="distributed"/>
    </xf>
    <xf numFmtId="0" fontId="4" fillId="0" borderId="31" xfId="0" applyFont="1" applyFill="1" applyBorder="1" applyAlignment="1">
      <alignment horizontal="centerContinuous"/>
    </xf>
    <xf numFmtId="3" fontId="5" fillId="0" borderId="15" xfId="0" applyNumberFormat="1" applyFont="1" applyFill="1" applyBorder="1" applyAlignment="1">
      <alignment horizontal="distributed"/>
    </xf>
    <xf numFmtId="3" fontId="5" fillId="0" borderId="14" xfId="0" applyNumberFormat="1" applyFont="1" applyFill="1" applyBorder="1" applyAlignment="1">
      <alignment horizontal="distributed"/>
    </xf>
    <xf numFmtId="3" fontId="5" fillId="0" borderId="4" xfId="0" applyNumberFormat="1" applyFont="1" applyFill="1" applyBorder="1" applyAlignment="1">
      <alignment horizontal="distributed"/>
    </xf>
    <xf numFmtId="3" fontId="5" fillId="0" borderId="4" xfId="0" quotePrefix="1" applyNumberFormat="1" applyFont="1" applyFill="1" applyBorder="1" applyAlignment="1">
      <alignment horizontal="distributed"/>
    </xf>
    <xf numFmtId="3" fontId="5" fillId="0" borderId="3" xfId="0" applyNumberFormat="1" applyFont="1" applyFill="1" applyBorder="1" applyAlignment="1">
      <alignment horizontal="distributed"/>
    </xf>
    <xf numFmtId="0" fontId="4" fillId="0" borderId="22" xfId="0" applyFont="1" applyFill="1" applyBorder="1" applyAlignment="1">
      <alignment horizontal="distributed" vertical="center"/>
    </xf>
    <xf numFmtId="0" fontId="3" fillId="0" borderId="0" xfId="0" applyFont="1" applyFill="1" applyAlignment="1">
      <alignment vertical="center"/>
    </xf>
    <xf numFmtId="0" fontId="3" fillId="0" borderId="0" xfId="0" applyFont="1" applyFill="1" applyAlignment="1">
      <alignment horizontal="left"/>
    </xf>
    <xf numFmtId="0" fontId="4" fillId="0" borderId="0" xfId="0" applyFont="1" applyFill="1" applyAlignment="1">
      <alignment horizontal="distributed" wrapText="1"/>
    </xf>
    <xf numFmtId="0" fontId="4" fillId="0" borderId="5" xfId="0" applyFont="1" applyFill="1" applyBorder="1" applyAlignment="1">
      <alignment horizontal="distributed" wrapText="1"/>
    </xf>
    <xf numFmtId="0" fontId="4" fillId="0" borderId="32" xfId="0" applyFont="1" applyFill="1" applyBorder="1" applyAlignment="1">
      <alignment horizontal="distributed" wrapText="1"/>
    </xf>
    <xf numFmtId="0" fontId="4" fillId="0" borderId="33" xfId="0" applyFont="1" applyFill="1" applyBorder="1" applyAlignment="1">
      <alignment horizontal="distributed"/>
    </xf>
    <xf numFmtId="0" fontId="4" fillId="0" borderId="34" xfId="0" applyFont="1" applyFill="1" applyBorder="1" applyAlignment="1">
      <alignment horizontal="distributed"/>
    </xf>
    <xf numFmtId="0" fontId="4" fillId="0" borderId="35" xfId="0" applyFont="1" applyFill="1" applyBorder="1" applyAlignment="1">
      <alignment horizontal="distributed"/>
    </xf>
    <xf numFmtId="0" fontId="4" fillId="0" borderId="13" xfId="0" applyFont="1" applyFill="1" applyBorder="1" applyAlignment="1">
      <alignment horizontal="distributed"/>
    </xf>
    <xf numFmtId="0" fontId="4" fillId="0" borderId="14" xfId="0" applyFont="1" applyFill="1" applyBorder="1" applyAlignment="1">
      <alignment horizontal="fill"/>
    </xf>
    <xf numFmtId="0" fontId="4" fillId="0" borderId="36" xfId="0" applyFont="1" applyFill="1" applyBorder="1" applyAlignment="1">
      <alignment horizontal="center"/>
    </xf>
    <xf numFmtId="0" fontId="4" fillId="0" borderId="15" xfId="0" applyFont="1" applyFill="1" applyBorder="1" applyAlignment="1">
      <alignment horizontal="center"/>
    </xf>
    <xf numFmtId="0" fontId="4" fillId="0" borderId="37" xfId="0" applyFont="1" applyFill="1" applyBorder="1" applyAlignment="1">
      <alignment horizontal="distributed" wrapText="1"/>
    </xf>
    <xf numFmtId="0" fontId="4" fillId="0" borderId="9" xfId="0" applyFont="1" applyFill="1" applyBorder="1" applyAlignment="1">
      <alignment horizontal="distributed" wrapText="1"/>
    </xf>
    <xf numFmtId="0" fontId="4" fillId="0" borderId="38" xfId="0" applyFont="1" applyFill="1" applyBorder="1" applyAlignment="1">
      <alignment horizontal="distributed" wrapText="1"/>
    </xf>
    <xf numFmtId="0" fontId="4" fillId="0" borderId="39" xfId="0" applyFont="1" applyFill="1" applyBorder="1" applyAlignment="1">
      <alignment horizontal="distributed" wrapText="1"/>
    </xf>
    <xf numFmtId="0" fontId="4" fillId="0" borderId="13" xfId="0" applyFont="1" applyFill="1" applyBorder="1" applyAlignment="1">
      <alignment horizontal="distributed" wrapText="1"/>
    </xf>
    <xf numFmtId="0" fontId="4" fillId="0" borderId="30" xfId="0" applyFont="1" applyFill="1" applyBorder="1" applyAlignment="1">
      <alignment horizontal="distributed" wrapText="1"/>
    </xf>
    <xf numFmtId="0" fontId="4" fillId="0" borderId="33" xfId="0" applyFont="1" applyFill="1" applyBorder="1" applyAlignment="1">
      <alignment horizontal="distributed" wrapText="1"/>
    </xf>
    <xf numFmtId="0" fontId="4" fillId="0" borderId="19" xfId="0" applyFont="1" applyFill="1" applyBorder="1" applyAlignment="1">
      <alignment horizontal="distributed" vertical="center"/>
    </xf>
    <xf numFmtId="0" fontId="4" fillId="0" borderId="20"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40" xfId="0" applyFont="1" applyFill="1" applyBorder="1" applyAlignment="1">
      <alignment horizontal="distributed" vertical="center"/>
    </xf>
    <xf numFmtId="0" fontId="4" fillId="0" borderId="41" xfId="0" applyFont="1" applyFill="1" applyBorder="1" applyAlignment="1">
      <alignment horizontal="distributed" vertical="center" wrapText="1"/>
    </xf>
    <xf numFmtId="0" fontId="3" fillId="0" borderId="0" xfId="0" applyFont="1" applyFill="1" applyAlignment="1"/>
    <xf numFmtId="0" fontId="4" fillId="0" borderId="42" xfId="0" applyFont="1" applyFill="1" applyBorder="1" applyAlignment="1">
      <alignment horizontal="distributed" vertical="center" wrapText="1"/>
    </xf>
    <xf numFmtId="0" fontId="4" fillId="0" borderId="20"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3" fillId="0" borderId="0" xfId="0" applyFont="1" applyFill="1" applyAlignment="1">
      <alignment horizontal="left" vertical="top"/>
    </xf>
    <xf numFmtId="56" fontId="3" fillId="0" borderId="0" xfId="0" applyNumberFormat="1" applyFont="1" applyFill="1" applyAlignment="1">
      <alignment horizontal="left"/>
    </xf>
    <xf numFmtId="0" fontId="4" fillId="0" borderId="43" xfId="0" applyFont="1" applyFill="1" applyBorder="1" applyAlignment="1">
      <alignment shrinkToFit="1"/>
    </xf>
    <xf numFmtId="0" fontId="4" fillId="0" borderId="13" xfId="0" applyFont="1" applyFill="1" applyBorder="1" applyAlignment="1">
      <alignment horizontal="distributed" vertical="center" wrapText="1"/>
    </xf>
    <xf numFmtId="0" fontId="4" fillId="0" borderId="44" xfId="0" applyFont="1" applyFill="1" applyBorder="1" applyAlignment="1">
      <alignment horizontal="distributed" vertical="center" wrapText="1"/>
    </xf>
    <xf numFmtId="3" fontId="11" fillId="0" borderId="0" xfId="0" applyNumberFormat="1" applyFont="1" applyFill="1"/>
    <xf numFmtId="3" fontId="5" fillId="0" borderId="0" xfId="0" applyNumberFormat="1" applyFont="1" applyFill="1" applyAlignment="1">
      <alignment horizontal="right"/>
    </xf>
    <xf numFmtId="0" fontId="11" fillId="0" borderId="0" xfId="0" applyFont="1" applyFill="1"/>
    <xf numFmtId="177" fontId="4" fillId="0" borderId="11" xfId="1" applyNumberFormat="1" applyFont="1" applyFill="1" applyBorder="1" applyAlignment="1">
      <alignment horizontal="distributed"/>
    </xf>
    <xf numFmtId="177" fontId="4" fillId="0" borderId="17" xfId="1" applyNumberFormat="1" applyFont="1" applyFill="1" applyBorder="1" applyAlignment="1">
      <alignment horizontal="distributed"/>
    </xf>
    <xf numFmtId="177" fontId="4" fillId="0" borderId="0" xfId="1" applyNumberFormat="1" applyFont="1" applyFill="1" applyAlignment="1"/>
    <xf numFmtId="38" fontId="4" fillId="0" borderId="0" xfId="1" applyFont="1" applyFill="1" applyAlignment="1">
      <alignment horizontal="left"/>
    </xf>
    <xf numFmtId="0" fontId="9" fillId="0" borderId="0" xfId="0" applyFont="1" applyFill="1" applyAlignment="1"/>
    <xf numFmtId="0" fontId="10" fillId="0" borderId="0" xfId="0" applyFont="1" applyFill="1" applyAlignment="1"/>
    <xf numFmtId="0" fontId="10" fillId="0" borderId="0" xfId="0" applyFont="1" applyFill="1" applyAlignment="1">
      <alignment horizontal="left"/>
    </xf>
    <xf numFmtId="0" fontId="5" fillId="0" borderId="0" xfId="0" applyFont="1" applyFill="1" applyBorder="1"/>
    <xf numFmtId="0" fontId="5" fillId="0" borderId="45" xfId="0" applyFont="1" applyFill="1" applyBorder="1" applyAlignment="1">
      <alignment horizontal="distributed" vertical="center" wrapText="1"/>
    </xf>
    <xf numFmtId="0" fontId="5" fillId="0" borderId="46" xfId="0" applyFont="1" applyFill="1" applyBorder="1" applyAlignment="1">
      <alignment horizontal="distributed"/>
    </xf>
    <xf numFmtId="0" fontId="5" fillId="0" borderId="45" xfId="0" applyFont="1" applyFill="1" applyBorder="1" applyAlignment="1">
      <alignment horizontal="distributed"/>
    </xf>
    <xf numFmtId="3" fontId="5" fillId="0" borderId="47" xfId="0" applyNumberFormat="1" applyFont="1" applyFill="1" applyBorder="1" applyAlignment="1">
      <alignment horizontal="distributed"/>
    </xf>
    <xf numFmtId="3" fontId="5" fillId="0" borderId="48" xfId="0" applyNumberFormat="1" applyFont="1" applyFill="1" applyBorder="1" applyAlignment="1">
      <alignment horizontal="distributed"/>
    </xf>
    <xf numFmtId="0" fontId="12" fillId="0" borderId="0" xfId="0" applyFont="1" applyFill="1" applyAlignment="1">
      <alignment horizontal="left"/>
    </xf>
    <xf numFmtId="3" fontId="5" fillId="0" borderId="28" xfId="0" applyNumberFormat="1" applyFont="1" applyFill="1" applyBorder="1" applyAlignment="1">
      <alignment horizontal="center"/>
    </xf>
    <xf numFmtId="3" fontId="5" fillId="0" borderId="29" xfId="0" applyNumberFormat="1" applyFont="1" applyFill="1" applyBorder="1" applyAlignment="1">
      <alignment horizontal="center"/>
    </xf>
    <xf numFmtId="3" fontId="5" fillId="0" borderId="47" xfId="0" applyNumberFormat="1" applyFont="1" applyFill="1" applyBorder="1" applyAlignment="1">
      <alignment horizontal="center"/>
    </xf>
    <xf numFmtId="0" fontId="4" fillId="0" borderId="7" xfId="0" applyFont="1" applyFill="1" applyBorder="1" applyAlignment="1">
      <alignment horizontal="center"/>
    </xf>
    <xf numFmtId="0" fontId="4" fillId="0" borderId="31" xfId="0" applyFont="1" applyFill="1" applyBorder="1" applyAlignment="1">
      <alignment horizontal="center"/>
    </xf>
    <xf numFmtId="0" fontId="4" fillId="0" borderId="49" xfId="0" applyFont="1" applyFill="1" applyBorder="1" applyAlignment="1">
      <alignment horizontal="center"/>
    </xf>
    <xf numFmtId="0" fontId="4" fillId="0" borderId="9" xfId="0" applyFont="1" applyFill="1" applyBorder="1" applyAlignment="1">
      <alignment horizontal="distributed" vertical="top" wrapText="1"/>
    </xf>
    <xf numFmtId="0" fontId="4" fillId="0" borderId="13" xfId="0" applyFont="1" applyFill="1" applyBorder="1" applyAlignment="1">
      <alignment horizontal="distributed" vertical="top" wrapText="1"/>
    </xf>
    <xf numFmtId="0" fontId="4" fillId="0" borderId="13" xfId="0" applyFont="1" applyFill="1" applyBorder="1" applyAlignment="1">
      <alignment horizontal="distributed" vertical="top"/>
    </xf>
    <xf numFmtId="0" fontId="4" fillId="0" borderId="50" xfId="0" applyFont="1" applyFill="1" applyBorder="1" applyAlignment="1">
      <alignment horizontal="distributed" vertical="center" wrapText="1"/>
    </xf>
    <xf numFmtId="0" fontId="4" fillId="0" borderId="0" xfId="0" applyNumberFormat="1" applyFont="1" applyFill="1" applyAlignment="1">
      <alignment vertical="center"/>
    </xf>
    <xf numFmtId="3" fontId="4" fillId="0" borderId="0" xfId="0" applyNumberFormat="1" applyFont="1" applyFill="1" applyAlignment="1">
      <alignment vertical="center"/>
    </xf>
    <xf numFmtId="0" fontId="13" fillId="0" borderId="0" xfId="0" applyFont="1" applyFill="1"/>
    <xf numFmtId="0" fontId="13" fillId="0" borderId="0" xfId="0" applyFont="1" applyFill="1" applyAlignment="1">
      <alignment horizontal="distributed"/>
    </xf>
    <xf numFmtId="0" fontId="12" fillId="0" borderId="0" xfId="0" applyFont="1" applyAlignment="1">
      <alignment horizontal="left"/>
    </xf>
    <xf numFmtId="0" fontId="4" fillId="0" borderId="0" xfId="0" applyFont="1" applyAlignment="1">
      <alignment horizontal="left"/>
    </xf>
    <xf numFmtId="0" fontId="4" fillId="0" borderId="0" xfId="0" applyFont="1" applyAlignment="1">
      <alignment horizontal="distributed"/>
    </xf>
    <xf numFmtId="0" fontId="4" fillId="0" borderId="0" xfId="0" applyFont="1"/>
    <xf numFmtId="0" fontId="4" fillId="0" borderId="5" xfId="0" applyFont="1" applyBorder="1" applyAlignment="1">
      <alignment horizontal="distributed"/>
    </xf>
    <xf numFmtId="0" fontId="4" fillId="0" borderId="9" xfId="0" applyFont="1" applyBorder="1" applyAlignment="1">
      <alignment horizontal="distributed"/>
    </xf>
    <xf numFmtId="0" fontId="4" fillId="0" borderId="3" xfId="0" applyFont="1" applyBorder="1" applyAlignment="1">
      <alignment horizontal="distributed"/>
    </xf>
    <xf numFmtId="0" fontId="4" fillId="0" borderId="4" xfId="0" applyFont="1" applyBorder="1" applyAlignment="1">
      <alignment horizontal="distributed"/>
    </xf>
    <xf numFmtId="0" fontId="4" fillId="0" borderId="51" xfId="0" applyFont="1" applyBorder="1" applyAlignment="1">
      <alignment horizontal="distributed"/>
    </xf>
    <xf numFmtId="0" fontId="4" fillId="0" borderId="52" xfId="0" applyFont="1" applyBorder="1" applyAlignment="1">
      <alignment horizontal="distributed"/>
    </xf>
    <xf numFmtId="0" fontId="4" fillId="0" borderId="12" xfId="0" applyFont="1" applyBorder="1" applyAlignment="1">
      <alignment horizontal="distributed"/>
    </xf>
    <xf numFmtId="0" fontId="4" fillId="0" borderId="9" xfId="0" quotePrefix="1" applyFont="1" applyBorder="1" applyAlignment="1">
      <alignment horizontal="distributed"/>
    </xf>
    <xf numFmtId="0" fontId="4" fillId="0" borderId="14" xfId="0" applyFont="1" applyBorder="1" applyAlignment="1">
      <alignment horizontal="distributed"/>
    </xf>
    <xf numFmtId="0" fontId="4" fillId="0" borderId="15" xfId="0" applyFont="1" applyBorder="1" applyAlignment="1">
      <alignment horizontal="distributed"/>
    </xf>
    <xf numFmtId="0" fontId="4" fillId="0" borderId="47" xfId="0" applyFont="1" applyBorder="1" applyAlignment="1">
      <alignment horizontal="distributed"/>
    </xf>
    <xf numFmtId="0" fontId="4" fillId="0" borderId="30" xfId="0" applyFont="1" applyBorder="1" applyAlignment="1">
      <alignment horizontal="distributed"/>
    </xf>
    <xf numFmtId="0" fontId="4" fillId="0" borderId="18" xfId="0" applyFont="1" applyBorder="1" applyAlignment="1">
      <alignment horizontal="distributed"/>
    </xf>
    <xf numFmtId="0" fontId="4" fillId="0" borderId="42" xfId="0" applyFont="1" applyBorder="1" applyAlignment="1">
      <alignment horizontal="distributed" vertical="center"/>
    </xf>
    <xf numFmtId="0" fontId="4" fillId="0" borderId="41" xfId="0" applyFont="1" applyBorder="1" applyAlignment="1">
      <alignment horizontal="distributed" vertical="center"/>
    </xf>
    <xf numFmtId="0" fontId="4" fillId="0" borderId="44" xfId="0" applyFont="1" applyBorder="1" applyAlignment="1">
      <alignment horizontal="distributed" vertical="center"/>
    </xf>
    <xf numFmtId="0" fontId="4" fillId="0" borderId="53" xfId="0" applyFont="1" applyBorder="1" applyAlignment="1">
      <alignment horizontal="distributed" vertical="center"/>
    </xf>
    <xf numFmtId="0" fontId="4" fillId="0" borderId="54" xfId="0" applyFont="1" applyBorder="1" applyAlignment="1">
      <alignment horizontal="distributed" vertical="center"/>
    </xf>
    <xf numFmtId="0" fontId="4" fillId="0" borderId="55" xfId="0" applyFont="1" applyBorder="1" applyAlignment="1">
      <alignment horizontal="distributed" vertical="center"/>
    </xf>
    <xf numFmtId="0" fontId="4" fillId="0" borderId="54" xfId="0" applyFont="1" applyBorder="1" applyAlignment="1">
      <alignment horizontal="distributed" vertical="center" wrapText="1"/>
    </xf>
    <xf numFmtId="0" fontId="4" fillId="0" borderId="41" xfId="0" applyFont="1" applyBorder="1" applyAlignment="1">
      <alignment horizontal="distributed" vertical="center" wrapText="1"/>
    </xf>
    <xf numFmtId="0" fontId="4" fillId="0" borderId="23" xfId="0" applyFont="1" applyBorder="1" applyAlignment="1">
      <alignment horizontal="distributed" vertical="center"/>
    </xf>
    <xf numFmtId="0" fontId="0" fillId="0" borderId="0" xfId="0" applyFont="1" applyFill="1" applyAlignment="1">
      <alignment horizontal="left"/>
    </xf>
    <xf numFmtId="0" fontId="0" fillId="0" borderId="0" xfId="0" applyFont="1" applyFill="1"/>
    <xf numFmtId="3" fontId="4" fillId="0" borderId="56" xfId="0" applyNumberFormat="1" applyFont="1" applyFill="1" applyBorder="1" applyAlignment="1">
      <alignment vertical="center"/>
    </xf>
    <xf numFmtId="3" fontId="4" fillId="0" borderId="57" xfId="0" applyNumberFormat="1" applyFont="1" applyFill="1" applyBorder="1" applyAlignment="1">
      <alignment vertical="center"/>
    </xf>
    <xf numFmtId="3" fontId="4" fillId="0" borderId="58" xfId="0" applyNumberFormat="1" applyFont="1" applyFill="1" applyBorder="1" applyAlignment="1">
      <alignment vertical="center"/>
    </xf>
    <xf numFmtId="3" fontId="4" fillId="0" borderId="59" xfId="0" applyNumberFormat="1" applyFont="1" applyBorder="1" applyAlignment="1">
      <alignment vertical="center"/>
    </xf>
    <xf numFmtId="3" fontId="4" fillId="0" borderId="60" xfId="0" applyNumberFormat="1" applyFont="1" applyBorder="1" applyAlignment="1">
      <alignment vertical="center"/>
    </xf>
    <xf numFmtId="38" fontId="4" fillId="0" borderId="56" xfId="1" applyFont="1" applyFill="1" applyBorder="1" applyAlignment="1">
      <alignment vertical="center"/>
    </xf>
    <xf numFmtId="38" fontId="4" fillId="0" borderId="57" xfId="1" applyFont="1" applyFill="1" applyBorder="1" applyAlignment="1">
      <alignment vertical="center"/>
    </xf>
    <xf numFmtId="38" fontId="4" fillId="0" borderId="61" xfId="1" applyFont="1" applyFill="1" applyBorder="1" applyAlignment="1">
      <alignment vertical="center"/>
    </xf>
    <xf numFmtId="38" fontId="4" fillId="0" borderId="59" xfId="1" applyFont="1" applyFill="1" applyBorder="1" applyAlignment="1">
      <alignment vertical="center"/>
    </xf>
    <xf numFmtId="38" fontId="4" fillId="0" borderId="62" xfId="1" applyFont="1" applyFill="1" applyBorder="1" applyAlignment="1">
      <alignment vertical="center"/>
    </xf>
    <xf numFmtId="0" fontId="4" fillId="0" borderId="0" xfId="0" applyFont="1" applyAlignment="1">
      <alignment horizontal="left" vertical="center"/>
    </xf>
    <xf numFmtId="3" fontId="5" fillId="0" borderId="63" xfId="3" applyNumberFormat="1" applyFont="1" applyBorder="1" applyAlignment="1"/>
    <xf numFmtId="3" fontId="5" fillId="0" borderId="64" xfId="3" applyNumberFormat="1" applyFont="1" applyBorder="1" applyAlignment="1"/>
    <xf numFmtId="3" fontId="5" fillId="0" borderId="57" xfId="0" applyNumberFormat="1" applyFont="1" applyBorder="1"/>
    <xf numFmtId="3" fontId="5" fillId="0" borderId="64" xfId="0" applyNumberFormat="1" applyFont="1" applyBorder="1"/>
    <xf numFmtId="3" fontId="5" fillId="0" borderId="65" xfId="3" applyNumberFormat="1" applyFont="1" applyBorder="1" applyAlignment="1"/>
    <xf numFmtId="3" fontId="5" fillId="0" borderId="66" xfId="3" applyNumberFormat="1" applyFont="1" applyBorder="1" applyAlignment="1"/>
    <xf numFmtId="3" fontId="5" fillId="0" borderId="67" xfId="0" applyNumberFormat="1" applyFont="1" applyBorder="1"/>
    <xf numFmtId="3" fontId="14" fillId="0" borderId="38" xfId="0" applyNumberFormat="1" applyFont="1" applyBorder="1" applyAlignment="1">
      <alignment vertical="center"/>
    </xf>
    <xf numFmtId="3" fontId="4" fillId="0" borderId="68" xfId="0" applyNumberFormat="1" applyFont="1" applyFill="1" applyBorder="1"/>
    <xf numFmtId="3" fontId="4" fillId="0" borderId="69" xfId="0" applyNumberFormat="1" applyFont="1" applyFill="1" applyBorder="1"/>
    <xf numFmtId="3" fontId="4" fillId="2" borderId="68" xfId="0" applyNumberFormat="1" applyFont="1" applyFill="1" applyBorder="1"/>
    <xf numFmtId="3" fontId="4" fillId="2" borderId="70" xfId="0" applyNumberFormat="1" applyFont="1" applyFill="1" applyBorder="1"/>
    <xf numFmtId="0" fontId="4" fillId="0" borderId="71" xfId="0" applyFont="1" applyBorder="1" applyAlignment="1">
      <alignment horizontal="center"/>
    </xf>
    <xf numFmtId="3" fontId="4" fillId="0" borderId="63" xfId="0" applyNumberFormat="1" applyFont="1" applyFill="1" applyBorder="1"/>
    <xf numFmtId="3" fontId="4" fillId="0" borderId="72" xfId="0" applyNumberFormat="1" applyFont="1" applyFill="1" applyBorder="1"/>
    <xf numFmtId="3" fontId="4" fillId="2" borderId="63" xfId="0" applyNumberFormat="1" applyFont="1" applyFill="1" applyBorder="1"/>
    <xf numFmtId="3" fontId="4" fillId="2" borderId="64" xfId="0" applyNumberFormat="1" applyFont="1" applyFill="1" applyBorder="1"/>
    <xf numFmtId="0" fontId="4" fillId="0" borderId="73" xfId="0" applyFont="1" applyBorder="1" applyAlignment="1">
      <alignment horizontal="center"/>
    </xf>
    <xf numFmtId="3" fontId="4" fillId="0" borderId="74" xfId="0" applyNumberFormat="1" applyFont="1" applyFill="1" applyBorder="1"/>
    <xf numFmtId="3" fontId="4" fillId="0" borderId="75" xfId="0" applyNumberFormat="1" applyFont="1" applyFill="1" applyBorder="1"/>
    <xf numFmtId="3" fontId="4" fillId="2" borderId="74" xfId="0" applyNumberFormat="1" applyFont="1" applyFill="1" applyBorder="1"/>
    <xf numFmtId="3" fontId="4" fillId="2" borderId="76" xfId="0" applyNumberFormat="1" applyFont="1" applyFill="1" applyBorder="1"/>
    <xf numFmtId="0" fontId="4" fillId="0" borderId="77" xfId="0" applyFont="1" applyBorder="1" applyAlignment="1">
      <alignment horizontal="center"/>
    </xf>
    <xf numFmtId="0" fontId="4" fillId="0" borderId="14" xfId="0" applyFont="1" applyFill="1" applyBorder="1"/>
    <xf numFmtId="0" fontId="4" fillId="0" borderId="16" xfId="0" applyFont="1" applyFill="1" applyBorder="1"/>
    <xf numFmtId="0" fontId="4" fillId="2" borderId="14" xfId="0" applyFont="1" applyFill="1" applyBorder="1"/>
    <xf numFmtId="3" fontId="4" fillId="2" borderId="15" xfId="0" applyNumberFormat="1" applyFont="1" applyFill="1" applyBorder="1"/>
    <xf numFmtId="0" fontId="4" fillId="0" borderId="43" xfId="0" applyFont="1" applyBorder="1"/>
    <xf numFmtId="0" fontId="4" fillId="2" borderId="68" xfId="0" applyFont="1" applyFill="1" applyBorder="1"/>
    <xf numFmtId="0" fontId="4" fillId="2" borderId="70" xfId="0" applyFont="1" applyFill="1" applyBorder="1"/>
    <xf numFmtId="0" fontId="4" fillId="2" borderId="63" xfId="0" applyFont="1" applyFill="1" applyBorder="1"/>
    <xf numFmtId="0" fontId="4" fillId="2" borderId="64" xfId="0" applyFont="1" applyFill="1" applyBorder="1"/>
    <xf numFmtId="0" fontId="4" fillId="2" borderId="74" xfId="0" applyFont="1" applyFill="1" applyBorder="1"/>
    <xf numFmtId="0" fontId="4" fillId="2" borderId="76" xfId="0" applyFont="1" applyFill="1" applyBorder="1"/>
    <xf numFmtId="0" fontId="4" fillId="2" borderId="15" xfId="0" applyFont="1" applyFill="1" applyBorder="1"/>
    <xf numFmtId="0" fontId="4" fillId="2" borderId="78" xfId="0" applyFont="1" applyFill="1" applyBorder="1"/>
    <xf numFmtId="0" fontId="4" fillId="2" borderId="79" xfId="0" applyFont="1" applyFill="1" applyBorder="1"/>
    <xf numFmtId="0" fontId="4" fillId="0" borderId="68" xfId="0" applyFont="1" applyFill="1" applyBorder="1"/>
    <xf numFmtId="0" fontId="4" fillId="0" borderId="69" xfId="0" applyFont="1" applyFill="1" applyBorder="1"/>
    <xf numFmtId="0" fontId="4" fillId="0" borderId="63" xfId="0" applyFont="1" applyFill="1" applyBorder="1"/>
    <xf numFmtId="0" fontId="4" fillId="0" borderId="72" xfId="0" applyFont="1" applyFill="1" applyBorder="1"/>
    <xf numFmtId="0" fontId="4" fillId="0" borderId="74" xfId="0" applyFont="1" applyFill="1" applyBorder="1"/>
    <xf numFmtId="0" fontId="4" fillId="0" borderId="75" xfId="0" applyFont="1" applyFill="1" applyBorder="1"/>
    <xf numFmtId="3" fontId="4" fillId="2" borderId="79" xfId="0" applyNumberFormat="1" applyFont="1" applyFill="1" applyBorder="1"/>
    <xf numFmtId="0" fontId="4" fillId="0" borderId="70" xfId="0" applyFont="1" applyFill="1" applyBorder="1" applyAlignment="1">
      <alignment horizontal="center"/>
    </xf>
    <xf numFmtId="0" fontId="4" fillId="2" borderId="70" xfId="0" applyFont="1" applyFill="1" applyBorder="1" applyAlignment="1">
      <alignment horizontal="center" vertical="center"/>
    </xf>
    <xf numFmtId="0" fontId="4" fillId="0" borderId="64" xfId="0" applyFont="1" applyFill="1" applyBorder="1" applyAlignment="1">
      <alignment horizontal="center"/>
    </xf>
    <xf numFmtId="0" fontId="4" fillId="2" borderId="64" xfId="0" applyFont="1" applyFill="1" applyBorder="1" applyAlignment="1">
      <alignment horizontal="center" vertical="center"/>
    </xf>
    <xf numFmtId="0" fontId="4" fillId="0" borderId="76" xfId="0" applyFont="1" applyFill="1" applyBorder="1" applyAlignment="1">
      <alignment horizontal="center"/>
    </xf>
    <xf numFmtId="0" fontId="4" fillId="2" borderId="76" xfId="0" applyFont="1" applyFill="1" applyBorder="1" applyAlignment="1">
      <alignment horizontal="center" vertical="center"/>
    </xf>
    <xf numFmtId="0" fontId="4" fillId="0" borderId="80" xfId="0" applyFont="1" applyFill="1" applyBorder="1" applyAlignment="1">
      <alignment horizontal="center"/>
    </xf>
    <xf numFmtId="0" fontId="4" fillId="2" borderId="80" xfId="0" applyFont="1" applyFill="1" applyBorder="1" applyAlignment="1">
      <alignment horizontal="center" vertical="center"/>
    </xf>
    <xf numFmtId="0" fontId="4" fillId="0" borderId="81" xfId="0" applyFont="1" applyBorder="1" applyAlignment="1">
      <alignment horizontal="center"/>
    </xf>
    <xf numFmtId="3" fontId="15" fillId="0" borderId="82" xfId="2" applyNumberFormat="1" applyFont="1" applyFill="1" applyBorder="1" applyAlignment="1">
      <alignment vertical="center"/>
    </xf>
    <xf numFmtId="3" fontId="15" fillId="0" borderId="83" xfId="2" applyNumberFormat="1" applyFont="1" applyFill="1" applyBorder="1" applyAlignment="1">
      <alignment vertical="center"/>
    </xf>
    <xf numFmtId="3" fontId="15" fillId="0" borderId="74" xfId="2" applyNumberFormat="1" applyFont="1" applyFill="1" applyBorder="1" applyAlignment="1">
      <alignment vertical="center"/>
    </xf>
    <xf numFmtId="0" fontId="4" fillId="2" borderId="84" xfId="0" applyFont="1" applyFill="1" applyBorder="1" applyAlignment="1">
      <alignment horizontal="center" vertical="center"/>
    </xf>
    <xf numFmtId="3" fontId="15" fillId="0" borderId="25" xfId="2" applyNumberFormat="1" applyFont="1" applyFill="1" applyBorder="1" applyAlignment="1">
      <alignment vertical="center"/>
    </xf>
    <xf numFmtId="3" fontId="15" fillId="0" borderId="85" xfId="2" applyNumberFormat="1" applyFont="1" applyFill="1" applyBorder="1" applyAlignment="1">
      <alignment vertical="center"/>
    </xf>
    <xf numFmtId="3" fontId="15" fillId="0" borderId="86" xfId="2" applyNumberFormat="1" applyFont="1" applyFill="1" applyBorder="1" applyAlignment="1">
      <alignment vertical="center"/>
    </xf>
    <xf numFmtId="0" fontId="4" fillId="2" borderId="87" xfId="0" applyFont="1" applyFill="1" applyBorder="1"/>
    <xf numFmtId="3" fontId="4" fillId="0" borderId="14" xfId="0" applyNumberFormat="1" applyFont="1" applyFill="1" applyBorder="1"/>
    <xf numFmtId="3" fontId="4" fillId="0" borderId="88" xfId="0" applyNumberFormat="1" applyFont="1" applyFill="1" applyBorder="1"/>
    <xf numFmtId="3" fontId="4" fillId="2" borderId="14" xfId="0" applyNumberFormat="1" applyFont="1" applyFill="1" applyBorder="1"/>
    <xf numFmtId="0" fontId="4" fillId="0" borderId="43" xfId="0" applyFont="1" applyBorder="1" applyAlignment="1">
      <alignment horizontal="right"/>
    </xf>
    <xf numFmtId="3" fontId="4" fillId="0" borderId="89" xfId="2" applyNumberFormat="1" applyFont="1" applyFill="1" applyBorder="1" applyAlignment="1">
      <alignment vertical="center"/>
    </xf>
    <xf numFmtId="3" fontId="4" fillId="0" borderId="90" xfId="2" applyNumberFormat="1" applyFont="1" applyFill="1" applyBorder="1" applyAlignment="1">
      <alignment vertical="center"/>
    </xf>
    <xf numFmtId="3" fontId="4" fillId="0" borderId="91" xfId="2" applyNumberFormat="1" applyFont="1" applyFill="1" applyBorder="1" applyAlignment="1">
      <alignment vertical="center"/>
    </xf>
    <xf numFmtId="3" fontId="4" fillId="0" borderId="70" xfId="2" applyNumberFormat="1" applyFont="1" applyFill="1" applyBorder="1" applyAlignment="1">
      <alignment vertical="center"/>
    </xf>
    <xf numFmtId="3" fontId="4" fillId="0" borderId="92" xfId="0" applyNumberFormat="1" applyFont="1" applyBorder="1" applyAlignment="1">
      <alignment vertical="center"/>
    </xf>
    <xf numFmtId="3" fontId="4" fillId="0" borderId="37" xfId="2" applyNumberFormat="1" applyFont="1" applyFill="1" applyBorder="1" applyAlignment="1">
      <alignment vertical="center"/>
    </xf>
    <xf numFmtId="3" fontId="4" fillId="0" borderId="93" xfId="0" applyNumberFormat="1" applyFont="1" applyBorder="1" applyAlignment="1">
      <alignment vertical="center"/>
    </xf>
    <xf numFmtId="3" fontId="4" fillId="0" borderId="83" xfId="2" applyNumberFormat="1" applyFont="1" applyFill="1" applyBorder="1" applyAlignment="1">
      <alignment vertical="center"/>
    </xf>
    <xf numFmtId="3" fontId="4" fillId="0" borderId="64" xfId="2" applyNumberFormat="1" applyFont="1" applyFill="1" applyBorder="1" applyAlignment="1">
      <alignment vertical="center"/>
    </xf>
    <xf numFmtId="3" fontId="4" fillId="0" borderId="94" xfId="2" applyNumberFormat="1" applyFont="1" applyFill="1" applyBorder="1" applyAlignment="1">
      <alignment vertical="center"/>
    </xf>
    <xf numFmtId="3" fontId="4" fillId="0" borderId="95" xfId="0" applyNumberFormat="1" applyFont="1" applyBorder="1" applyAlignment="1">
      <alignment vertical="center"/>
    </xf>
    <xf numFmtId="3" fontId="4" fillId="0" borderId="38" xfId="2" applyNumberFormat="1" applyFont="1" applyFill="1" applyBorder="1" applyAlignment="1">
      <alignment vertical="center"/>
    </xf>
    <xf numFmtId="3" fontId="4" fillId="0" borderId="96" xfId="0" applyNumberFormat="1" applyFont="1" applyBorder="1" applyAlignment="1">
      <alignment vertical="center"/>
    </xf>
    <xf numFmtId="3" fontId="4" fillId="0" borderId="65" xfId="2" applyNumberFormat="1" applyFont="1" applyFill="1" applyBorder="1" applyAlignment="1">
      <alignment vertical="center"/>
    </xf>
    <xf numFmtId="3" fontId="4" fillId="0" borderId="66" xfId="2" applyNumberFormat="1" applyFont="1" applyFill="1" applyBorder="1" applyAlignment="1">
      <alignment vertical="center"/>
    </xf>
    <xf numFmtId="3" fontId="4" fillId="0" borderId="97" xfId="2" applyNumberFormat="1" applyFont="1" applyFill="1" applyBorder="1" applyAlignment="1">
      <alignment vertical="center"/>
    </xf>
    <xf numFmtId="3" fontId="4" fillId="0" borderId="29" xfId="2" applyNumberFormat="1" applyFont="1" applyFill="1" applyBorder="1" applyAlignment="1">
      <alignment vertical="center"/>
    </xf>
    <xf numFmtId="3" fontId="4" fillId="0" borderId="98" xfId="0" applyNumberFormat="1" applyFont="1" applyBorder="1" applyAlignment="1">
      <alignment vertical="center"/>
    </xf>
    <xf numFmtId="3" fontId="4" fillId="0" borderId="99" xfId="2" applyNumberFormat="1" applyFont="1" applyFill="1" applyBorder="1" applyAlignment="1">
      <alignment vertical="center"/>
    </xf>
    <xf numFmtId="3" fontId="4" fillId="0" borderId="100" xfId="0" applyNumberFormat="1" applyFont="1" applyBorder="1" applyAlignment="1">
      <alignment vertical="center"/>
    </xf>
    <xf numFmtId="3" fontId="4" fillId="0" borderId="101" xfId="0" applyNumberFormat="1" applyFont="1" applyBorder="1" applyAlignment="1">
      <alignment vertical="center"/>
    </xf>
    <xf numFmtId="3" fontId="4" fillId="0" borderId="102" xfId="0" applyNumberFormat="1" applyFont="1" applyBorder="1" applyAlignment="1">
      <alignment vertical="center"/>
    </xf>
    <xf numFmtId="3" fontId="4" fillId="0" borderId="103" xfId="0" applyNumberFormat="1" applyFont="1" applyBorder="1" applyAlignment="1">
      <alignment vertical="center"/>
    </xf>
    <xf numFmtId="3" fontId="4" fillId="0" borderId="104" xfId="0" applyNumberFormat="1" applyFont="1" applyBorder="1" applyAlignment="1">
      <alignment vertical="center"/>
    </xf>
    <xf numFmtId="3" fontId="4" fillId="0" borderId="68" xfId="3" applyNumberFormat="1" applyFont="1" applyFill="1" applyBorder="1" applyAlignment="1">
      <alignment vertical="center"/>
    </xf>
    <xf numFmtId="3" fontId="4" fillId="0" borderId="70" xfId="3" applyNumberFormat="1" applyFont="1" applyFill="1" applyBorder="1" applyAlignment="1">
      <alignment vertical="center"/>
    </xf>
    <xf numFmtId="3" fontId="4" fillId="0" borderId="37" xfId="3" applyNumberFormat="1" applyFont="1" applyFill="1" applyBorder="1" applyAlignment="1">
      <alignment vertical="center"/>
    </xf>
    <xf numFmtId="3" fontId="4" fillId="0" borderId="63" xfId="3" applyNumberFormat="1" applyFont="1" applyFill="1" applyBorder="1" applyAlignment="1">
      <alignment vertical="center"/>
    </xf>
    <xf numFmtId="3" fontId="4" fillId="0" borderId="64" xfId="3" applyNumberFormat="1" applyFont="1" applyFill="1" applyBorder="1" applyAlignment="1">
      <alignment vertical="center"/>
    </xf>
    <xf numFmtId="3" fontId="4" fillId="0" borderId="38" xfId="3" applyNumberFormat="1" applyFont="1" applyFill="1" applyBorder="1" applyAlignment="1">
      <alignment vertical="center"/>
    </xf>
    <xf numFmtId="3" fontId="4" fillId="0" borderId="28" xfId="3" applyNumberFormat="1" applyFont="1" applyFill="1" applyBorder="1" applyAlignment="1">
      <alignment vertical="center"/>
    </xf>
    <xf numFmtId="3" fontId="4" fillId="0" borderId="29" xfId="3" applyNumberFormat="1" applyFont="1" applyFill="1" applyBorder="1" applyAlignment="1">
      <alignment vertical="center"/>
    </xf>
    <xf numFmtId="3" fontId="4" fillId="0" borderId="99" xfId="3" applyNumberFormat="1" applyFont="1" applyFill="1" applyBorder="1" applyAlignment="1">
      <alignment vertical="center"/>
    </xf>
    <xf numFmtId="3" fontId="4" fillId="0" borderId="105" xfId="0" applyNumberFormat="1" applyFont="1" applyBorder="1" applyAlignment="1">
      <alignment vertical="center"/>
    </xf>
    <xf numFmtId="3" fontId="4" fillId="0" borderId="106" xfId="0" applyNumberFormat="1" applyFont="1" applyBorder="1" applyAlignment="1">
      <alignment vertical="center"/>
    </xf>
    <xf numFmtId="3" fontId="4" fillId="0" borderId="78" xfId="0" applyNumberFormat="1" applyFont="1" applyBorder="1" applyAlignment="1">
      <alignment vertical="center"/>
    </xf>
    <xf numFmtId="3" fontId="4" fillId="0" borderId="107" xfId="0" applyNumberFormat="1" applyFont="1" applyBorder="1" applyAlignment="1">
      <alignment vertical="center"/>
    </xf>
    <xf numFmtId="3" fontId="4" fillId="0" borderId="108" xfId="0" applyNumberFormat="1" applyFont="1" applyBorder="1" applyAlignment="1">
      <alignment vertical="center"/>
    </xf>
    <xf numFmtId="3" fontId="4" fillId="0" borderId="109" xfId="0" applyNumberFormat="1" applyFont="1" applyBorder="1" applyAlignment="1">
      <alignment vertical="center"/>
    </xf>
    <xf numFmtId="3" fontId="4" fillId="0" borderId="110" xfId="0" applyNumberFormat="1" applyFont="1" applyBorder="1" applyAlignment="1">
      <alignment vertical="center"/>
    </xf>
    <xf numFmtId="3" fontId="4" fillId="0" borderId="83" xfId="3" applyNumberFormat="1" applyFont="1" applyFill="1" applyBorder="1" applyAlignment="1">
      <alignment vertical="center"/>
    </xf>
    <xf numFmtId="3" fontId="4" fillId="0" borderId="94" xfId="3" applyNumberFormat="1" applyFont="1" applyFill="1" applyBorder="1" applyAlignment="1">
      <alignment vertical="center"/>
    </xf>
    <xf numFmtId="3" fontId="4" fillId="0" borderId="85" xfId="3" applyNumberFormat="1" applyFont="1" applyFill="1" applyBorder="1" applyAlignment="1">
      <alignment vertical="center"/>
    </xf>
    <xf numFmtId="3" fontId="4" fillId="0" borderId="111" xfId="3" applyNumberFormat="1" applyFont="1" applyFill="1" applyBorder="1" applyAlignment="1">
      <alignment vertical="center"/>
    </xf>
    <xf numFmtId="3" fontId="4" fillId="0" borderId="112" xfId="3" applyNumberFormat="1" applyFont="1" applyFill="1" applyBorder="1" applyAlignment="1">
      <alignment vertical="center"/>
    </xf>
    <xf numFmtId="3" fontId="4" fillId="0" borderId="113" xfId="3" applyNumberFormat="1" applyFont="1" applyFill="1" applyBorder="1" applyAlignment="1">
      <alignment vertical="center"/>
    </xf>
    <xf numFmtId="3" fontId="4" fillId="0" borderId="88" xfId="0" applyNumberFormat="1" applyFont="1" applyBorder="1" applyAlignment="1">
      <alignment vertical="center"/>
    </xf>
    <xf numFmtId="3" fontId="4" fillId="0" borderId="90" xfId="0" applyNumberFormat="1" applyFont="1" applyBorder="1" applyAlignment="1">
      <alignment vertical="center"/>
    </xf>
    <xf numFmtId="3" fontId="4" fillId="0" borderId="114" xfId="0" applyNumberFormat="1" applyFont="1" applyBorder="1" applyAlignment="1">
      <alignment vertical="center"/>
    </xf>
    <xf numFmtId="177" fontId="4" fillId="0" borderId="89" xfId="0" applyNumberFormat="1" applyFont="1" applyBorder="1" applyAlignment="1">
      <alignment vertical="center"/>
    </xf>
    <xf numFmtId="3" fontId="4" fillId="0" borderId="24" xfId="0" applyNumberFormat="1" applyFont="1" applyBorder="1" applyAlignment="1">
      <alignment vertical="center"/>
    </xf>
    <xf numFmtId="3" fontId="4" fillId="0" borderId="115" xfId="0" applyNumberFormat="1" applyFont="1" applyBorder="1" applyAlignment="1">
      <alignment vertical="center"/>
    </xf>
    <xf numFmtId="38" fontId="4" fillId="0" borderId="68" xfId="1" applyFont="1" applyFill="1" applyBorder="1" applyAlignment="1">
      <alignment vertical="center"/>
    </xf>
    <xf numFmtId="38" fontId="4" fillId="0" borderId="70" xfId="1" applyFont="1" applyFill="1" applyBorder="1" applyAlignment="1">
      <alignment vertical="center"/>
    </xf>
    <xf numFmtId="38" fontId="4" fillId="0" borderId="116" xfId="1" applyFont="1" applyFill="1" applyBorder="1" applyAlignment="1">
      <alignment vertical="center"/>
    </xf>
    <xf numFmtId="38" fontId="4" fillId="0" borderId="37" xfId="1" applyFont="1" applyFill="1" applyBorder="1" applyAlignment="1">
      <alignment vertical="center"/>
    </xf>
    <xf numFmtId="38" fontId="4" fillId="0" borderId="93" xfId="1" applyFont="1" applyFill="1" applyBorder="1" applyAlignment="1">
      <alignment vertical="center"/>
    </xf>
    <xf numFmtId="38" fontId="4" fillId="0" borderId="63" xfId="1" applyFont="1" applyFill="1" applyBorder="1" applyAlignment="1">
      <alignment vertical="center"/>
    </xf>
    <xf numFmtId="38" fontId="4" fillId="0" borderId="64" xfId="1" applyFont="1" applyFill="1" applyBorder="1" applyAlignment="1">
      <alignment vertical="center"/>
    </xf>
    <xf numFmtId="38" fontId="4" fillId="0" borderId="117" xfId="1" applyFont="1" applyFill="1" applyBorder="1" applyAlignment="1">
      <alignment vertical="center"/>
    </xf>
    <xf numFmtId="38" fontId="4" fillId="0" borderId="38" xfId="1" applyFont="1" applyFill="1" applyBorder="1" applyAlignment="1">
      <alignment vertical="center"/>
    </xf>
    <xf numFmtId="38" fontId="4" fillId="0" borderId="96" xfId="1" applyFont="1" applyFill="1" applyBorder="1" applyAlignment="1">
      <alignment vertical="center"/>
    </xf>
    <xf numFmtId="38" fontId="4" fillId="0" borderId="87" xfId="1" applyFont="1" applyFill="1" applyBorder="1" applyAlignment="1">
      <alignment vertical="center"/>
    </xf>
    <xf numFmtId="38" fontId="4" fillId="0" borderId="80" xfId="1" applyFont="1" applyFill="1" applyBorder="1" applyAlignment="1">
      <alignment vertical="center"/>
    </xf>
    <xf numFmtId="38" fontId="4" fillId="0" borderId="33" xfId="1" applyFont="1" applyFill="1" applyBorder="1" applyAlignment="1">
      <alignment vertical="center"/>
    </xf>
    <xf numFmtId="38" fontId="4" fillId="0" borderId="118" xfId="1" applyFont="1" applyFill="1" applyBorder="1" applyAlignment="1">
      <alignment vertical="center"/>
    </xf>
    <xf numFmtId="38" fontId="4" fillId="0" borderId="26" xfId="1" applyFont="1" applyFill="1" applyBorder="1" applyAlignment="1">
      <alignment vertical="center"/>
    </xf>
    <xf numFmtId="38" fontId="4" fillId="0" borderId="101" xfId="1" applyFont="1" applyFill="1" applyBorder="1" applyAlignment="1">
      <alignment vertical="center"/>
    </xf>
    <xf numFmtId="38" fontId="4" fillId="0" borderId="102" xfId="1" applyFont="1" applyFill="1" applyBorder="1" applyAlignment="1">
      <alignment vertical="center"/>
    </xf>
    <xf numFmtId="38" fontId="4" fillId="0" borderId="115" xfId="1" applyFont="1" applyFill="1" applyBorder="1" applyAlignment="1">
      <alignment vertical="center"/>
    </xf>
    <xf numFmtId="38" fontId="4" fillId="0" borderId="105" xfId="1" applyFont="1" applyFill="1" applyBorder="1" applyAlignment="1">
      <alignment vertical="center"/>
    </xf>
    <xf numFmtId="38" fontId="4" fillId="0" borderId="104" xfId="1" applyFont="1" applyFill="1" applyBorder="1" applyAlignment="1">
      <alignment vertical="center"/>
    </xf>
    <xf numFmtId="38" fontId="4" fillId="0" borderId="14" xfId="1" applyFont="1" applyFill="1" applyBorder="1" applyAlignment="1">
      <alignment vertical="center"/>
    </xf>
    <xf numFmtId="38" fontId="4" fillId="0" borderId="15" xfId="1" applyFont="1" applyFill="1" applyBorder="1" applyAlignment="1">
      <alignment vertical="center"/>
    </xf>
    <xf numFmtId="38" fontId="4" fillId="0" borderId="30" xfId="1" applyFont="1" applyFill="1" applyBorder="1" applyAlignment="1">
      <alignment vertical="center"/>
    </xf>
    <xf numFmtId="38" fontId="4" fillId="0" borderId="17" xfId="1" applyFont="1" applyFill="1" applyBorder="1" applyAlignment="1">
      <alignment vertical="center"/>
    </xf>
    <xf numFmtId="38" fontId="4" fillId="0" borderId="18" xfId="1" applyFont="1" applyFill="1" applyBorder="1" applyAlignment="1">
      <alignment vertical="center"/>
    </xf>
    <xf numFmtId="38" fontId="4" fillId="0" borderId="68" xfId="1" applyFont="1" applyFill="1" applyBorder="1" applyAlignment="1">
      <alignment horizontal="right" vertical="center"/>
    </xf>
    <xf numFmtId="38" fontId="4" fillId="0" borderId="70" xfId="1" applyFont="1" applyFill="1" applyBorder="1" applyAlignment="1">
      <alignment horizontal="right" vertical="center"/>
    </xf>
    <xf numFmtId="38" fontId="4" fillId="0" borderId="119" xfId="1" applyFont="1" applyFill="1" applyBorder="1" applyAlignment="1">
      <alignment horizontal="right" vertical="center"/>
    </xf>
    <xf numFmtId="38" fontId="4" fillId="0" borderId="37" xfId="1" applyFont="1" applyFill="1" applyBorder="1" applyAlignment="1">
      <alignment horizontal="right" vertical="center"/>
    </xf>
    <xf numFmtId="38" fontId="4" fillId="0" borderId="63" xfId="1" applyFont="1" applyFill="1" applyBorder="1" applyAlignment="1">
      <alignment horizontal="right" vertical="center"/>
    </xf>
    <xf numFmtId="38" fontId="4" fillId="0" borderId="64" xfId="1" applyFont="1" applyFill="1" applyBorder="1" applyAlignment="1">
      <alignment horizontal="right" vertical="center"/>
    </xf>
    <xf numFmtId="38" fontId="4" fillId="0" borderId="94" xfId="1" applyFont="1" applyFill="1" applyBorder="1" applyAlignment="1">
      <alignment horizontal="right" vertical="center"/>
    </xf>
    <xf numFmtId="38" fontId="4" fillId="0" borderId="38" xfId="1" applyFont="1" applyFill="1" applyBorder="1" applyAlignment="1">
      <alignment horizontal="right" vertical="center"/>
    </xf>
    <xf numFmtId="38" fontId="4" fillId="0" borderId="88" xfId="5" applyNumberFormat="1" applyFont="1" applyBorder="1">
      <alignment vertical="center"/>
    </xf>
    <xf numFmtId="38" fontId="4" fillId="0" borderId="90" xfId="5" applyNumberFormat="1" applyFont="1" applyBorder="1">
      <alignment vertical="center"/>
    </xf>
    <xf numFmtId="38" fontId="4" fillId="0" borderId="32" xfId="1" applyFont="1" applyFill="1" applyBorder="1" applyAlignment="1">
      <alignment vertical="center"/>
    </xf>
    <xf numFmtId="38" fontId="4" fillId="0" borderId="48" xfId="5" applyNumberFormat="1" applyFont="1" applyBorder="1">
      <alignment vertical="center"/>
    </xf>
    <xf numFmtId="38" fontId="4" fillId="0" borderId="24" xfId="1" applyFont="1" applyFill="1" applyBorder="1" applyAlignment="1">
      <alignment vertical="center"/>
    </xf>
    <xf numFmtId="38" fontId="4" fillId="0" borderId="101" xfId="5" applyNumberFormat="1" applyFont="1" applyBorder="1">
      <alignment vertical="center"/>
    </xf>
    <xf numFmtId="38" fontId="4" fillId="0" borderId="102" xfId="5" applyNumberFormat="1" applyFont="1" applyBorder="1">
      <alignment vertical="center"/>
    </xf>
    <xf numFmtId="38" fontId="4" fillId="0" borderId="105" xfId="5" applyNumberFormat="1" applyFont="1" applyBorder="1">
      <alignment vertical="center"/>
    </xf>
    <xf numFmtId="3" fontId="5" fillId="0" borderId="82" xfId="2" applyNumberFormat="1" applyFont="1" applyFill="1" applyBorder="1" applyAlignment="1"/>
    <xf numFmtId="3" fontId="5" fillId="0" borderId="70" xfId="2" applyNumberFormat="1" applyFont="1" applyFill="1" applyBorder="1" applyAlignment="1"/>
    <xf numFmtId="3" fontId="5" fillId="0" borderId="120" xfId="2" applyNumberFormat="1" applyFont="1" applyFill="1" applyBorder="1" applyAlignment="1"/>
    <xf numFmtId="3" fontId="5" fillId="0" borderId="92" xfId="0" applyNumberFormat="1" applyFont="1" applyBorder="1"/>
    <xf numFmtId="3" fontId="5" fillId="0" borderId="68" xfId="2" applyNumberFormat="1" applyFont="1" applyFill="1" applyBorder="1" applyAlignment="1"/>
    <xf numFmtId="3" fontId="5" fillId="0" borderId="70" xfId="2" applyNumberFormat="1" applyFont="1" applyFill="1" applyBorder="1" applyAlignment="1">
      <alignment horizontal="right"/>
    </xf>
    <xf numFmtId="3" fontId="5" fillId="0" borderId="37" xfId="2" applyNumberFormat="1" applyFont="1" applyFill="1" applyBorder="1" applyAlignment="1"/>
    <xf numFmtId="3" fontId="5" fillId="0" borderId="93" xfId="0" applyNumberFormat="1" applyFont="1" applyBorder="1"/>
    <xf numFmtId="3" fontId="5" fillId="0" borderId="83" xfId="2" applyNumberFormat="1" applyFont="1" applyFill="1" applyBorder="1" applyAlignment="1"/>
    <xf numFmtId="3" fontId="5" fillId="0" borderId="64" xfId="2" applyNumberFormat="1" applyFont="1" applyFill="1" applyBorder="1" applyAlignment="1"/>
    <xf numFmtId="3" fontId="5" fillId="0" borderId="94" xfId="2" applyNumberFormat="1" applyFont="1" applyFill="1" applyBorder="1" applyAlignment="1"/>
    <xf numFmtId="3" fontId="5" fillId="0" borderId="95" xfId="0" applyNumberFormat="1" applyFont="1" applyBorder="1"/>
    <xf numFmtId="3" fontId="5" fillId="0" borderId="63" xfId="2" applyNumberFormat="1" applyFont="1" applyFill="1" applyBorder="1" applyAlignment="1"/>
    <xf numFmtId="3" fontId="5" fillId="0" borderId="64" xfId="2" applyNumberFormat="1" applyFont="1" applyFill="1" applyBorder="1" applyAlignment="1">
      <alignment horizontal="right"/>
    </xf>
    <xf numFmtId="3" fontId="5" fillId="0" borderId="38" xfId="2" applyNumberFormat="1" applyFont="1" applyFill="1" applyBorder="1" applyAlignment="1"/>
    <xf numFmtId="3" fontId="5" fillId="0" borderId="96" xfId="0" applyNumberFormat="1" applyFont="1" applyBorder="1"/>
    <xf numFmtId="3" fontId="5" fillId="0" borderId="121" xfId="2" applyNumberFormat="1" applyFont="1" applyFill="1" applyBorder="1" applyAlignment="1"/>
    <xf numFmtId="3" fontId="5" fillId="0" borderId="29" xfId="2" applyNumberFormat="1" applyFont="1" applyFill="1" applyBorder="1" applyAlignment="1"/>
    <xf numFmtId="3" fontId="5" fillId="0" borderId="49" xfId="2" applyNumberFormat="1" applyFont="1" applyFill="1" applyBorder="1" applyAlignment="1"/>
    <xf numFmtId="3" fontId="5" fillId="0" borderId="98" xfId="0" applyNumberFormat="1" applyFont="1" applyBorder="1"/>
    <xf numFmtId="3" fontId="5" fillId="0" borderId="28" xfId="2" applyNumberFormat="1" applyFont="1" applyFill="1" applyBorder="1" applyAlignment="1"/>
    <xf numFmtId="3" fontId="5" fillId="0" borderId="29" xfId="2" applyNumberFormat="1" applyFont="1" applyFill="1" applyBorder="1" applyAlignment="1">
      <alignment horizontal="right"/>
    </xf>
    <xf numFmtId="3" fontId="5" fillId="0" borderId="99" xfId="2" applyNumberFormat="1" applyFont="1" applyFill="1" applyBorder="1" applyAlignment="1"/>
    <xf numFmtId="3" fontId="5" fillId="0" borderId="100" xfId="0" applyNumberFormat="1" applyFont="1" applyBorder="1"/>
    <xf numFmtId="3" fontId="5" fillId="0" borderId="101" xfId="0" applyNumberFormat="1" applyFont="1" applyBorder="1" applyAlignment="1">
      <alignment vertical="center"/>
    </xf>
    <xf numFmtId="3" fontId="5" fillId="0" borderId="102" xfId="0" applyNumberFormat="1" applyFont="1" applyBorder="1" applyAlignment="1">
      <alignment vertical="center"/>
    </xf>
    <xf numFmtId="3" fontId="5" fillId="0" borderId="103" xfId="0" applyNumberFormat="1" applyFont="1" applyBorder="1" applyAlignment="1">
      <alignment vertical="center"/>
    </xf>
    <xf numFmtId="3" fontId="5" fillId="0" borderId="122" xfId="0" applyNumberFormat="1" applyFont="1" applyBorder="1" applyAlignment="1">
      <alignment vertical="center"/>
    </xf>
    <xf numFmtId="3" fontId="5" fillId="0" borderId="104" xfId="0" applyNumberFormat="1" applyFont="1" applyBorder="1" applyAlignment="1">
      <alignment vertical="center"/>
    </xf>
    <xf numFmtId="3" fontId="5" fillId="0" borderId="107" xfId="0" applyNumberFormat="1" applyFont="1" applyBorder="1" applyAlignment="1">
      <alignment vertical="center"/>
    </xf>
    <xf numFmtId="3" fontId="5" fillId="0" borderId="106" xfId="0" applyNumberFormat="1" applyFont="1" applyBorder="1" applyAlignment="1">
      <alignment vertical="center"/>
    </xf>
    <xf numFmtId="3" fontId="5" fillId="0" borderId="78" xfId="0" applyNumberFormat="1" applyFont="1" applyBorder="1" applyAlignment="1">
      <alignment vertical="center"/>
    </xf>
    <xf numFmtId="3" fontId="5" fillId="0" borderId="59" xfId="0" applyNumberFormat="1" applyFont="1" applyBorder="1" applyAlignment="1">
      <alignment vertical="center"/>
    </xf>
    <xf numFmtId="3" fontId="5" fillId="0" borderId="14" xfId="0" applyNumberFormat="1" applyFont="1" applyBorder="1" applyAlignment="1">
      <alignment vertical="center"/>
    </xf>
    <xf numFmtId="3" fontId="5" fillId="0" borderId="15" xfId="0" applyNumberFormat="1" applyFont="1" applyBorder="1" applyAlignment="1">
      <alignment vertical="center"/>
    </xf>
    <xf numFmtId="3" fontId="5" fillId="0" borderId="36" xfId="0" applyNumberFormat="1" applyFont="1" applyBorder="1" applyAlignment="1">
      <alignment vertical="center"/>
    </xf>
    <xf numFmtId="3" fontId="5" fillId="0" borderId="16" xfId="0" applyNumberFormat="1" applyFont="1" applyBorder="1" applyAlignment="1">
      <alignment vertical="center"/>
    </xf>
    <xf numFmtId="3" fontId="5" fillId="0" borderId="27" xfId="0" applyNumberFormat="1" applyFont="1" applyBorder="1" applyAlignment="1">
      <alignment vertical="center"/>
    </xf>
    <xf numFmtId="3" fontId="5" fillId="0" borderId="18" xfId="0" applyNumberFormat="1" applyFont="1" applyBorder="1" applyAlignment="1">
      <alignment vertical="center"/>
    </xf>
    <xf numFmtId="3" fontId="14" fillId="0" borderId="68" xfId="1" applyNumberFormat="1" applyFont="1" applyFill="1" applyBorder="1" applyAlignment="1">
      <alignment vertical="center"/>
    </xf>
    <xf numFmtId="3" fontId="14" fillId="0" borderId="70" xfId="1" applyNumberFormat="1" applyFont="1" applyFill="1" applyBorder="1" applyAlignment="1">
      <alignment vertical="center"/>
    </xf>
    <xf numFmtId="3" fontId="14" fillId="0" borderId="70" xfId="1" applyNumberFormat="1" applyFont="1" applyFill="1" applyBorder="1" applyAlignment="1">
      <alignment horizontal="right" vertical="center"/>
    </xf>
    <xf numFmtId="38" fontId="5" fillId="0" borderId="116" xfId="1" applyFont="1" applyFill="1" applyBorder="1" applyAlignment="1">
      <alignment vertical="center"/>
    </xf>
    <xf numFmtId="3" fontId="14" fillId="0" borderId="119" xfId="1" applyNumberFormat="1" applyFont="1" applyFill="1" applyBorder="1" applyAlignment="1">
      <alignment vertical="center"/>
    </xf>
    <xf numFmtId="3" fontId="14" fillId="0" borderId="37" xfId="1" applyNumberFormat="1" applyFont="1" applyFill="1" applyBorder="1" applyAlignment="1">
      <alignment vertical="center"/>
    </xf>
    <xf numFmtId="38" fontId="5" fillId="0" borderId="93" xfId="1" applyFont="1" applyFill="1" applyBorder="1" applyAlignment="1">
      <alignment vertical="center"/>
    </xf>
    <xf numFmtId="3" fontId="14" fillId="0" borderId="87" xfId="1" applyNumberFormat="1" applyFont="1" applyFill="1" applyBorder="1" applyAlignment="1">
      <alignment vertical="center"/>
    </xf>
    <xf numFmtId="3" fontId="14" fillId="0" borderId="64" xfId="1" applyNumberFormat="1" applyFont="1" applyFill="1" applyBorder="1" applyAlignment="1">
      <alignment vertical="center"/>
    </xf>
    <xf numFmtId="3" fontId="14" fillId="0" borderId="64" xfId="1" applyNumberFormat="1" applyFont="1" applyFill="1" applyBorder="1" applyAlignment="1">
      <alignment horizontal="right" vertical="center"/>
    </xf>
    <xf numFmtId="38" fontId="5" fillId="0" borderId="117" xfId="1" applyFont="1" applyFill="1" applyBorder="1" applyAlignment="1">
      <alignment vertical="center"/>
    </xf>
    <xf numFmtId="3" fontId="14" fillId="0" borderId="63" xfId="1" applyNumberFormat="1" applyFont="1" applyFill="1" applyBorder="1" applyAlignment="1">
      <alignment vertical="center"/>
    </xf>
    <xf numFmtId="3" fontId="14" fillId="0" borderId="38" xfId="1" applyNumberFormat="1" applyFont="1" applyFill="1" applyBorder="1" applyAlignment="1">
      <alignment vertical="center"/>
    </xf>
    <xf numFmtId="38" fontId="5" fillId="0" borderId="96" xfId="1" applyFont="1" applyFill="1" applyBorder="1" applyAlignment="1">
      <alignment vertical="center"/>
    </xf>
    <xf numFmtId="3" fontId="14" fillId="0" borderId="63" xfId="0" applyNumberFormat="1" applyFont="1" applyBorder="1" applyAlignment="1">
      <alignment vertical="center"/>
    </xf>
    <xf numFmtId="3" fontId="14" fillId="0" borderId="64" xfId="0" applyNumberFormat="1" applyFont="1" applyBorder="1" applyAlignment="1">
      <alignment vertical="center"/>
    </xf>
    <xf numFmtId="3" fontId="14" fillId="0" borderId="64" xfId="0" applyNumberFormat="1" applyFont="1" applyBorder="1" applyAlignment="1">
      <alignment horizontal="right" vertical="center"/>
    </xf>
    <xf numFmtId="3" fontId="14" fillId="0" borderId="123" xfId="0" applyNumberFormat="1" applyFont="1" applyBorder="1" applyAlignment="1">
      <alignment vertical="center"/>
    </xf>
    <xf numFmtId="3" fontId="14" fillId="0" borderId="124" xfId="0" applyNumberFormat="1" applyFont="1" applyBorder="1" applyAlignment="1">
      <alignment vertical="center"/>
    </xf>
    <xf numFmtId="3" fontId="14" fillId="0" borderId="124" xfId="0" applyNumberFormat="1" applyFont="1" applyBorder="1" applyAlignment="1">
      <alignment horizontal="right" vertical="center"/>
    </xf>
    <xf numFmtId="38" fontId="5" fillId="0" borderId="33" xfId="1" applyFont="1" applyFill="1" applyBorder="1" applyAlignment="1">
      <alignment vertical="center"/>
    </xf>
    <xf numFmtId="3" fontId="14" fillId="0" borderId="125" xfId="0" applyNumberFormat="1" applyFont="1" applyBorder="1" applyAlignment="1">
      <alignment vertical="center"/>
    </xf>
    <xf numFmtId="38" fontId="5" fillId="0" borderId="26" xfId="1" applyFont="1" applyFill="1" applyBorder="1" applyAlignment="1">
      <alignment vertical="center"/>
    </xf>
    <xf numFmtId="38" fontId="5" fillId="0" borderId="101" xfId="1" applyFont="1" applyFill="1" applyBorder="1" applyAlignment="1">
      <alignment vertical="center"/>
    </xf>
    <xf numFmtId="38" fontId="5" fillId="0" borderId="102" xfId="1" applyFont="1" applyFill="1" applyBorder="1" applyAlignment="1">
      <alignment vertical="center"/>
    </xf>
    <xf numFmtId="38" fontId="5" fillId="0" borderId="115" xfId="1" applyFont="1" applyFill="1" applyBorder="1" applyAlignment="1">
      <alignment vertical="center"/>
    </xf>
    <xf numFmtId="38" fontId="5" fillId="0" borderId="105" xfId="1" applyFont="1" applyFill="1" applyBorder="1" applyAlignment="1">
      <alignment vertical="center"/>
    </xf>
    <xf numFmtId="38" fontId="5" fillId="0" borderId="104" xfId="1" applyFont="1" applyFill="1" applyBorder="1" applyAlignment="1">
      <alignment vertical="center"/>
    </xf>
    <xf numFmtId="3" fontId="14" fillId="0" borderId="68" xfId="0" applyNumberFormat="1" applyFont="1" applyBorder="1" applyAlignment="1">
      <alignment vertical="center"/>
    </xf>
    <xf numFmtId="3" fontId="14" fillId="0" borderId="70" xfId="0" applyNumberFormat="1" applyFont="1" applyBorder="1" applyAlignment="1">
      <alignment vertical="center"/>
    </xf>
    <xf numFmtId="3" fontId="14" fillId="0" borderId="70" xfId="0" applyNumberFormat="1" applyFont="1" applyBorder="1" applyAlignment="1">
      <alignment horizontal="right" vertical="center"/>
    </xf>
    <xf numFmtId="3" fontId="14" fillId="0" borderId="37" xfId="0" applyNumberFormat="1" applyFont="1" applyBorder="1" applyAlignment="1">
      <alignment vertical="center"/>
    </xf>
    <xf numFmtId="38" fontId="5" fillId="0" borderId="70" xfId="1" applyFont="1" applyFill="1" applyBorder="1" applyAlignment="1">
      <alignment horizontal="right" vertical="center"/>
    </xf>
    <xf numFmtId="38" fontId="5" fillId="0" borderId="64" xfId="1" applyFont="1" applyFill="1" applyBorder="1" applyAlignment="1">
      <alignment horizontal="right" vertical="center"/>
    </xf>
    <xf numFmtId="38" fontId="5" fillId="0" borderId="101" xfId="5" applyNumberFormat="1" applyFont="1" applyBorder="1">
      <alignment vertical="center"/>
    </xf>
    <xf numFmtId="38" fontId="5" fillId="0" borderId="102" xfId="5" applyNumberFormat="1" applyFont="1" applyBorder="1">
      <alignment vertical="center"/>
    </xf>
    <xf numFmtId="38" fontId="5" fillId="0" borderId="105" xfId="5" applyNumberFormat="1" applyFont="1" applyBorder="1">
      <alignment vertical="center"/>
    </xf>
    <xf numFmtId="38" fontId="5" fillId="0" borderId="14" xfId="5" applyNumberFormat="1" applyFont="1" applyBorder="1">
      <alignment vertical="center"/>
    </xf>
    <xf numFmtId="38" fontId="5" fillId="0" borderId="15" xfId="5" applyNumberFormat="1" applyFont="1" applyBorder="1">
      <alignment vertical="center"/>
    </xf>
    <xf numFmtId="38" fontId="5" fillId="0" borderId="30" xfId="1" applyFont="1" applyFill="1" applyBorder="1" applyAlignment="1">
      <alignment vertical="center"/>
    </xf>
    <xf numFmtId="38" fontId="5" fillId="0" borderId="17" xfId="5" applyNumberFormat="1" applyFont="1" applyBorder="1">
      <alignment vertical="center"/>
    </xf>
    <xf numFmtId="38" fontId="5" fillId="0" borderId="18" xfId="1" applyFont="1" applyFill="1" applyBorder="1" applyAlignment="1">
      <alignment vertical="center"/>
    </xf>
    <xf numFmtId="3" fontId="4" fillId="0" borderId="68" xfId="2" applyNumberFormat="1" applyFont="1" applyFill="1" applyBorder="1" applyAlignment="1"/>
    <xf numFmtId="3" fontId="4" fillId="0" borderId="70" xfId="2" applyNumberFormat="1" applyFont="1" applyFill="1" applyBorder="1" applyAlignment="1"/>
    <xf numFmtId="3" fontId="4" fillId="0" borderId="92" xfId="0" applyNumberFormat="1" applyFont="1" applyBorder="1"/>
    <xf numFmtId="3" fontId="4" fillId="0" borderId="68" xfId="0" applyNumberFormat="1" applyFont="1" applyBorder="1"/>
    <xf numFmtId="3" fontId="4" fillId="0" borderId="70" xfId="0" applyNumberFormat="1" applyFont="1" applyBorder="1"/>
    <xf numFmtId="3" fontId="4" fillId="0" borderId="70" xfId="0" applyNumberFormat="1" applyFont="1" applyBorder="1" applyAlignment="1">
      <alignment horizontal="right"/>
    </xf>
    <xf numFmtId="3" fontId="4" fillId="0" borderId="95" xfId="0" applyNumberFormat="1" applyFont="1" applyBorder="1"/>
    <xf numFmtId="3" fontId="4" fillId="0" borderId="97" xfId="0" applyNumberFormat="1" applyFont="1" applyFill="1" applyBorder="1"/>
    <xf numFmtId="3" fontId="4" fillId="0" borderId="66" xfId="0" applyNumberFormat="1" applyFont="1" applyFill="1" applyBorder="1"/>
    <xf numFmtId="3" fontId="4" fillId="0" borderId="71" xfId="0" applyNumberFormat="1" applyFont="1" applyFill="1" applyBorder="1"/>
    <xf numFmtId="3" fontId="4" fillId="0" borderId="63" xfId="2" applyNumberFormat="1" applyFont="1" applyFill="1" applyBorder="1" applyAlignment="1"/>
    <xf numFmtId="3" fontId="4" fillId="0" borderId="64" xfId="2" applyNumberFormat="1" applyFont="1" applyFill="1" applyBorder="1" applyAlignment="1"/>
    <xf numFmtId="3" fontId="4" fillId="0" borderId="63" xfId="0" applyNumberFormat="1" applyFont="1" applyBorder="1"/>
    <xf numFmtId="3" fontId="4" fillId="0" borderId="64" xfId="0" applyNumberFormat="1" applyFont="1" applyBorder="1"/>
    <xf numFmtId="3" fontId="4" fillId="0" borderId="94" xfId="0" applyNumberFormat="1" applyFont="1" applyFill="1" applyBorder="1"/>
    <xf numFmtId="3" fontId="4" fillId="0" borderId="64" xfId="0" applyNumberFormat="1" applyFont="1" applyFill="1" applyBorder="1"/>
    <xf numFmtId="3" fontId="4" fillId="0" borderId="73" xfId="0" applyNumberFormat="1" applyFont="1" applyFill="1" applyBorder="1"/>
    <xf numFmtId="3" fontId="4" fillId="0" borderId="28" xfId="2" applyNumberFormat="1" applyFont="1" applyFill="1" applyBorder="1" applyAlignment="1"/>
    <xf numFmtId="3" fontId="4" fillId="0" borderId="29" xfId="2" applyNumberFormat="1" applyFont="1" applyFill="1" applyBorder="1" applyAlignment="1"/>
    <xf numFmtId="3" fontId="4" fillId="0" borderId="98" xfId="0" applyNumberFormat="1" applyFont="1" applyBorder="1"/>
    <xf numFmtId="3" fontId="4" fillId="0" borderId="28" xfId="0" applyNumberFormat="1" applyFont="1" applyBorder="1"/>
    <xf numFmtId="3" fontId="4" fillId="0" borderId="29" xfId="0" applyNumberFormat="1" applyFont="1" applyBorder="1"/>
    <xf numFmtId="3" fontId="4" fillId="0" borderId="126" xfId="0" applyNumberFormat="1" applyFont="1" applyFill="1" applyBorder="1"/>
    <xf numFmtId="3" fontId="4" fillId="0" borderId="29" xfId="0" applyNumberFormat="1" applyFont="1" applyFill="1" applyBorder="1"/>
    <xf numFmtId="3" fontId="4" fillId="0" borderId="127" xfId="0" applyNumberFormat="1" applyFont="1" applyFill="1" applyBorder="1"/>
    <xf numFmtId="3" fontId="4" fillId="0" borderId="128" xfId="0" applyNumberFormat="1" applyFont="1" applyFill="1" applyBorder="1"/>
    <xf numFmtId="3" fontId="4" fillId="0" borderId="101" xfId="0" applyNumberFormat="1" applyFont="1" applyBorder="1"/>
    <xf numFmtId="3" fontId="4" fillId="0" borderId="102" xfId="0" applyNumberFormat="1" applyFont="1" applyBorder="1"/>
    <xf numFmtId="3" fontId="4" fillId="0" borderId="103" xfId="0" applyNumberFormat="1" applyFont="1" applyBorder="1"/>
    <xf numFmtId="3" fontId="4" fillId="0" borderId="129" xfId="0" applyNumberFormat="1" applyFont="1" applyBorder="1"/>
    <xf numFmtId="3" fontId="4" fillId="0" borderId="130" xfId="0" applyNumberFormat="1" applyFont="1" applyBorder="1"/>
    <xf numFmtId="3" fontId="4" fillId="0" borderId="122" xfId="0" applyNumberFormat="1" applyFont="1" applyFill="1" applyBorder="1"/>
    <xf numFmtId="3" fontId="4" fillId="0" borderId="129" xfId="0" applyNumberFormat="1" applyFont="1" applyFill="1" applyBorder="1"/>
    <xf numFmtId="3" fontId="4" fillId="0" borderId="102" xfId="0" applyNumberFormat="1" applyFont="1" applyFill="1" applyBorder="1"/>
    <xf numFmtId="3" fontId="4" fillId="0" borderId="131" xfId="0" applyNumberFormat="1" applyFont="1" applyFill="1" applyBorder="1"/>
    <xf numFmtId="3" fontId="4" fillId="0" borderId="132" xfId="0" applyNumberFormat="1" applyFont="1" applyFill="1" applyBorder="1"/>
    <xf numFmtId="3" fontId="4" fillId="0" borderId="82" xfId="3" applyNumberFormat="1" applyFont="1" applyFill="1" applyBorder="1" applyAlignment="1"/>
    <xf numFmtId="3" fontId="4" fillId="0" borderId="70" xfId="3" applyNumberFormat="1" applyFont="1" applyFill="1" applyBorder="1" applyAlignment="1"/>
    <xf numFmtId="3" fontId="4" fillId="0" borderId="120" xfId="3" applyNumberFormat="1" applyFont="1" applyFill="1" applyBorder="1" applyAlignment="1"/>
    <xf numFmtId="3" fontId="4" fillId="0" borderId="83" xfId="3" applyNumberFormat="1" applyFont="1" applyFill="1" applyBorder="1" applyAlignment="1"/>
    <xf numFmtId="3" fontId="4" fillId="0" borderId="64" xfId="3" applyNumberFormat="1" applyFont="1" applyFill="1" applyBorder="1" applyAlignment="1"/>
    <xf numFmtId="3" fontId="4" fillId="0" borderId="94" xfId="3" applyNumberFormat="1" applyFont="1" applyFill="1" applyBorder="1" applyAlignment="1"/>
    <xf numFmtId="3" fontId="4" fillId="0" borderId="121" xfId="3" applyNumberFormat="1" applyFont="1" applyFill="1" applyBorder="1" applyAlignment="1"/>
    <xf numFmtId="3" fontId="4" fillId="0" borderId="29" xfId="3" applyNumberFormat="1" applyFont="1" applyFill="1" applyBorder="1" applyAlignment="1"/>
    <xf numFmtId="3" fontId="4" fillId="0" borderId="49" xfId="3" applyNumberFormat="1" applyFont="1" applyFill="1" applyBorder="1" applyAlignment="1"/>
    <xf numFmtId="3" fontId="4" fillId="0" borderId="133" xfId="0" applyNumberFormat="1" applyFont="1" applyFill="1" applyBorder="1"/>
    <xf numFmtId="3" fontId="4" fillId="0" borderId="122" xfId="0" applyNumberFormat="1" applyFont="1" applyBorder="1"/>
    <xf numFmtId="3" fontId="4" fillId="0" borderId="115" xfId="0" applyNumberFormat="1" applyFont="1" applyBorder="1"/>
    <xf numFmtId="3" fontId="4" fillId="0" borderId="130" xfId="0" applyNumberFormat="1" applyFont="1" applyFill="1" applyBorder="1"/>
    <xf numFmtId="3" fontId="4" fillId="0" borderId="119" xfId="0" applyNumberFormat="1" applyFont="1" applyFill="1" applyBorder="1"/>
    <xf numFmtId="3" fontId="4" fillId="0" borderId="70" xfId="0" applyNumberFormat="1" applyFont="1" applyFill="1" applyBorder="1"/>
    <xf numFmtId="3" fontId="4" fillId="0" borderId="134" xfId="0" applyNumberFormat="1" applyFont="1" applyFill="1" applyBorder="1"/>
    <xf numFmtId="3" fontId="4" fillId="0" borderId="135" xfId="2" applyNumberFormat="1" applyFont="1" applyFill="1" applyBorder="1" applyAlignment="1"/>
    <xf numFmtId="3" fontId="4" fillId="0" borderId="111" xfId="2" applyNumberFormat="1" applyFont="1" applyFill="1" applyBorder="1" applyAlignment="1"/>
    <xf numFmtId="3" fontId="4" fillId="2" borderId="135" xfId="0" applyNumberFormat="1" applyFont="1" applyFill="1" applyBorder="1"/>
    <xf numFmtId="3" fontId="4" fillId="2" borderId="111" xfId="0" applyNumberFormat="1" applyFont="1" applyFill="1" applyBorder="1"/>
    <xf numFmtId="3" fontId="4" fillId="2" borderId="95" xfId="0" applyNumberFormat="1" applyFont="1" applyFill="1" applyBorder="1"/>
    <xf numFmtId="3" fontId="4" fillId="0" borderId="14" xfId="2" applyNumberFormat="1" applyFont="1" applyFill="1" applyBorder="1" applyAlignment="1"/>
    <xf numFmtId="3" fontId="4" fillId="0" borderId="15" xfId="2" applyNumberFormat="1" applyFont="1" applyFill="1" applyBorder="1" applyAlignment="1"/>
    <xf numFmtId="3" fontId="4" fillId="0" borderId="136" xfId="0" applyNumberFormat="1" applyFont="1" applyBorder="1"/>
    <xf numFmtId="3" fontId="4" fillId="0" borderId="27" xfId="0" applyNumberFormat="1" applyFont="1" applyBorder="1"/>
    <xf numFmtId="3" fontId="4" fillId="0" borderId="15" xfId="0" applyNumberFormat="1" applyFont="1" applyBorder="1"/>
    <xf numFmtId="3" fontId="4" fillId="0" borderId="137" xfId="0" applyNumberFormat="1" applyFont="1" applyFill="1" applyBorder="1"/>
    <xf numFmtId="0" fontId="8" fillId="0" borderId="0" xfId="0" applyFont="1" applyAlignment="1">
      <alignment horizontal="left"/>
    </xf>
    <xf numFmtId="3" fontId="8" fillId="0" borderId="0" xfId="0" applyNumberFormat="1" applyFont="1"/>
    <xf numFmtId="0" fontId="8" fillId="0" borderId="0" xfId="0" applyFont="1"/>
    <xf numFmtId="3" fontId="5" fillId="0" borderId="0" xfId="0" applyNumberFormat="1" applyFont="1"/>
    <xf numFmtId="178" fontId="8" fillId="0" borderId="0" xfId="0" applyNumberFormat="1" applyFont="1" applyAlignment="1">
      <alignment horizontal="center"/>
    </xf>
    <xf numFmtId="0" fontId="5" fillId="0" borderId="0" xfId="0" applyFont="1"/>
    <xf numFmtId="3" fontId="5" fillId="0" borderId="138" xfId="0" applyNumberFormat="1" applyFont="1" applyBorder="1"/>
    <xf numFmtId="3" fontId="5" fillId="0" borderId="138" xfId="0" applyNumberFormat="1" applyFont="1" applyBorder="1" applyAlignment="1">
      <alignment horizontal="right"/>
    </xf>
    <xf numFmtId="0" fontId="5" fillId="0" borderId="23" xfId="0" applyFont="1" applyBorder="1" applyAlignment="1">
      <alignment horizontal="distributed"/>
    </xf>
    <xf numFmtId="3" fontId="5" fillId="0" borderId="1" xfId="0" applyNumberFormat="1" applyFont="1" applyBorder="1" applyAlignment="1">
      <alignment horizontal="centerContinuous"/>
    </xf>
    <xf numFmtId="3" fontId="5" fillId="0" borderId="7" xfId="0" applyNumberFormat="1" applyFont="1" applyBorder="1" applyAlignment="1">
      <alignment horizontal="centerContinuous"/>
    </xf>
    <xf numFmtId="3" fontId="5" fillId="0" borderId="6" xfId="0" applyNumberFormat="1" applyFont="1" applyBorder="1" applyAlignment="1">
      <alignment horizontal="centerContinuous"/>
    </xf>
    <xf numFmtId="0" fontId="5" fillId="0" borderId="48" xfId="0" applyFont="1" applyBorder="1" applyAlignment="1">
      <alignment horizontal="distributed"/>
    </xf>
    <xf numFmtId="3" fontId="5" fillId="0" borderId="24" xfId="0" quotePrefix="1" applyNumberFormat="1" applyFont="1" applyBorder="1" applyAlignment="1">
      <alignment horizontal="distributed"/>
    </xf>
    <xf numFmtId="0" fontId="5" fillId="0" borderId="9" xfId="0" applyFont="1" applyBorder="1" applyAlignment="1">
      <alignment horizontal="distributed"/>
    </xf>
    <xf numFmtId="3" fontId="5" fillId="0" borderId="4" xfId="0" applyNumberFormat="1" applyFont="1" applyBorder="1" applyAlignment="1">
      <alignment horizontal="distributed"/>
    </xf>
    <xf numFmtId="3" fontId="5" fillId="0" borderId="10" xfId="0" applyNumberFormat="1" applyFont="1" applyBorder="1" applyAlignment="1">
      <alignment horizontal="distributed"/>
    </xf>
    <xf numFmtId="3" fontId="5" fillId="0" borderId="3" xfId="0" applyNumberFormat="1" applyFont="1" applyBorder="1" applyAlignment="1">
      <alignment horizontal="distributed"/>
    </xf>
    <xf numFmtId="3" fontId="5" fillId="0" borderId="4" xfId="0" quotePrefix="1" applyNumberFormat="1" applyFont="1" applyBorder="1" applyAlignment="1">
      <alignment horizontal="distributed"/>
    </xf>
    <xf numFmtId="3" fontId="5" fillId="0" borderId="25" xfId="0" applyNumberFormat="1" applyFont="1" applyBorder="1" applyAlignment="1">
      <alignment horizontal="distributed"/>
    </xf>
    <xf numFmtId="3" fontId="5" fillId="0" borderId="26" xfId="0" applyNumberFormat="1" applyFont="1" applyBorder="1" applyAlignment="1">
      <alignment horizontal="distributed"/>
    </xf>
    <xf numFmtId="0" fontId="5" fillId="0" borderId="0" xfId="0" applyFont="1" applyAlignment="1">
      <alignment horizontal="distributed"/>
    </xf>
    <xf numFmtId="0" fontId="5" fillId="0" borderId="13" xfId="0" applyFont="1" applyBorder="1" applyAlignment="1">
      <alignment horizontal="distributed"/>
    </xf>
    <xf numFmtId="3" fontId="5" fillId="0" borderId="14" xfId="0" applyNumberFormat="1" applyFont="1" applyBorder="1"/>
    <xf numFmtId="3" fontId="5" fillId="0" borderId="47" xfId="0" applyNumberFormat="1" applyFont="1" applyBorder="1"/>
    <xf numFmtId="3" fontId="5" fillId="0" borderId="15" xfId="0" applyNumberFormat="1" applyFont="1" applyBorder="1" applyAlignment="1">
      <alignment horizontal="distributed"/>
    </xf>
    <xf numFmtId="3" fontId="5" fillId="0" borderId="16" xfId="0" applyNumberFormat="1" applyFont="1" applyBorder="1" applyAlignment="1">
      <alignment horizontal="distributed"/>
    </xf>
    <xf numFmtId="3" fontId="5" fillId="0" borderId="14" xfId="0" applyNumberFormat="1" applyFont="1" applyBorder="1" applyAlignment="1">
      <alignment horizontal="distributed"/>
    </xf>
    <xf numFmtId="3" fontId="5" fillId="0" borderId="27" xfId="0" applyNumberFormat="1" applyFont="1" applyBorder="1" applyAlignment="1">
      <alignment horizontal="distributed"/>
    </xf>
    <xf numFmtId="3" fontId="5" fillId="0" borderId="18" xfId="0" applyNumberFormat="1" applyFont="1" applyBorder="1" applyAlignment="1">
      <alignment horizontal="distributed"/>
    </xf>
    <xf numFmtId="0" fontId="5" fillId="0" borderId="19" xfId="0" applyFont="1" applyBorder="1" applyAlignment="1">
      <alignment horizontal="distributed"/>
    </xf>
    <xf numFmtId="0" fontId="5" fillId="0" borderId="20" xfId="0" applyFont="1" applyBorder="1" applyAlignment="1">
      <alignment horizontal="distributed"/>
    </xf>
    <xf numFmtId="0" fontId="5" fillId="0" borderId="21" xfId="0" applyFont="1" applyBorder="1" applyAlignment="1">
      <alignment horizontal="distributed"/>
    </xf>
    <xf numFmtId="0" fontId="5" fillId="0" borderId="22" xfId="0" applyFont="1" applyBorder="1" applyAlignment="1">
      <alignment horizontal="distributed" vertical="center"/>
    </xf>
    <xf numFmtId="0" fontId="5" fillId="0" borderId="0" xfId="0" applyFont="1" applyAlignment="1">
      <alignment vertical="center"/>
    </xf>
    <xf numFmtId="0" fontId="5" fillId="0" borderId="139" xfId="0" applyFont="1" applyBorder="1" applyAlignment="1">
      <alignment horizontal="distributed"/>
    </xf>
    <xf numFmtId="0" fontId="5" fillId="0" borderId="19" xfId="0" applyFont="1" applyBorder="1" applyAlignment="1">
      <alignment horizontal="distributed" vertical="center" wrapText="1"/>
    </xf>
    <xf numFmtId="0" fontId="5" fillId="0" borderId="20" xfId="0" applyFont="1" applyBorder="1" applyAlignment="1">
      <alignment horizontal="distributed" vertical="center" wrapText="1"/>
    </xf>
    <xf numFmtId="0" fontId="5" fillId="0" borderId="20" xfId="0" applyFont="1" applyBorder="1" applyAlignment="1">
      <alignment horizontal="distributed" vertical="center"/>
    </xf>
    <xf numFmtId="0" fontId="5" fillId="0" borderId="9"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13" xfId="0" applyFont="1" applyBorder="1" applyAlignment="1">
      <alignment horizontal="distributed" vertical="center"/>
    </xf>
    <xf numFmtId="3" fontId="5" fillId="0" borderId="0" xfId="0" applyNumberFormat="1" applyFont="1" applyAlignment="1">
      <alignment vertical="center"/>
    </xf>
    <xf numFmtId="0" fontId="5" fillId="0" borderId="0" xfId="0" applyFont="1" applyAlignment="1">
      <alignment horizontal="left"/>
    </xf>
    <xf numFmtId="176" fontId="5" fillId="0" borderId="0" xfId="0" applyNumberFormat="1" applyFont="1" applyAlignment="1">
      <alignment horizontal="center"/>
    </xf>
    <xf numFmtId="3" fontId="5" fillId="0" borderId="68" xfId="3" applyNumberFormat="1" applyFont="1" applyBorder="1" applyAlignment="1"/>
    <xf numFmtId="3" fontId="5" fillId="0" borderId="70" xfId="3" applyNumberFormat="1" applyFont="1" applyBorder="1" applyAlignment="1"/>
    <xf numFmtId="3" fontId="5" fillId="0" borderId="70" xfId="0" applyNumberFormat="1" applyFont="1" applyBorder="1"/>
    <xf numFmtId="3" fontId="5" fillId="0" borderId="37" xfId="3" applyNumberFormat="1" applyFont="1" applyBorder="1" applyAlignment="1"/>
    <xf numFmtId="3" fontId="5" fillId="0" borderId="38" xfId="3" applyNumberFormat="1" applyFont="1" applyBorder="1" applyAlignment="1"/>
    <xf numFmtId="3" fontId="5" fillId="0" borderId="28" xfId="3" applyNumberFormat="1" applyFont="1" applyBorder="1" applyAlignment="1"/>
    <xf numFmtId="3" fontId="5" fillId="0" borderId="29" xfId="3" applyNumberFormat="1" applyFont="1" applyBorder="1" applyAlignment="1"/>
    <xf numFmtId="3" fontId="5" fillId="0" borderId="29" xfId="0" applyNumberFormat="1" applyFont="1" applyBorder="1"/>
    <xf numFmtId="3" fontId="5" fillId="0" borderId="99" xfId="3" applyNumberFormat="1" applyFont="1" applyBorder="1" applyAlignment="1"/>
    <xf numFmtId="3" fontId="5" fillId="0" borderId="56" xfId="0" applyNumberFormat="1" applyFont="1" applyBorder="1"/>
    <xf numFmtId="3" fontId="5" fillId="0" borderId="83" xfId="3" applyNumberFormat="1" applyFont="1" applyBorder="1" applyAlignment="1"/>
    <xf numFmtId="3" fontId="5" fillId="0" borderId="135" xfId="3" applyNumberFormat="1" applyFont="1" applyBorder="1" applyAlignment="1"/>
    <xf numFmtId="3" fontId="5" fillId="0" borderId="111" xfId="3" applyNumberFormat="1" applyFont="1" applyBorder="1" applyAlignment="1"/>
    <xf numFmtId="3" fontId="5" fillId="0" borderId="140" xfId="3" applyNumberFormat="1" applyFont="1" applyBorder="1" applyAlignment="1"/>
    <xf numFmtId="0" fontId="4" fillId="0" borderId="138" xfId="0" applyFont="1" applyFill="1" applyBorder="1" applyAlignment="1">
      <alignment horizontal="right"/>
    </xf>
    <xf numFmtId="0" fontId="4" fillId="0" borderId="138" xfId="0" applyFont="1" applyBorder="1" applyAlignment="1">
      <alignment horizontal="right"/>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34" xfId="0" applyFont="1" applyBorder="1" applyAlignment="1">
      <alignment horizontal="left" vertical="center"/>
    </xf>
    <xf numFmtId="3" fontId="5" fillId="0" borderId="141" xfId="0" quotePrefix="1" applyNumberFormat="1" applyFont="1" applyBorder="1" applyAlignment="1">
      <alignment horizontal="center"/>
    </xf>
    <xf numFmtId="3" fontId="5" fillId="0" borderId="142" xfId="0" quotePrefix="1" applyNumberFormat="1" applyFont="1" applyBorder="1" applyAlignment="1">
      <alignment horizontal="center"/>
    </xf>
    <xf numFmtId="3" fontId="5" fillId="0" borderId="143" xfId="0" quotePrefix="1" applyNumberFormat="1" applyFont="1" applyBorder="1" applyAlignment="1">
      <alignment horizontal="center"/>
    </xf>
    <xf numFmtId="3" fontId="5" fillId="0" borderId="143" xfId="0" applyNumberFormat="1" applyFont="1" applyBorder="1" applyAlignment="1">
      <alignment horizontal="center"/>
    </xf>
    <xf numFmtId="3" fontId="5" fillId="0" borderId="6" xfId="0" applyNumberFormat="1" applyFont="1" applyFill="1" applyBorder="1" applyAlignment="1">
      <alignment horizontal="center"/>
    </xf>
    <xf numFmtId="3" fontId="5" fillId="0" borderId="7" xfId="0" applyNumberFormat="1" applyFont="1" applyFill="1" applyBorder="1" applyAlignment="1">
      <alignment horizontal="center"/>
    </xf>
    <xf numFmtId="3" fontId="5" fillId="0" borderId="31" xfId="0" applyNumberFormat="1" applyFont="1" applyFill="1" applyBorder="1" applyAlignment="1">
      <alignment horizontal="center"/>
    </xf>
    <xf numFmtId="3" fontId="5" fillId="0" borderId="144" xfId="0" quotePrefix="1" applyNumberFormat="1" applyFont="1" applyFill="1" applyBorder="1" applyAlignment="1">
      <alignment horizontal="center"/>
    </xf>
    <xf numFmtId="3" fontId="5" fillId="0" borderId="145" xfId="0" quotePrefix="1" applyNumberFormat="1" applyFont="1" applyFill="1" applyBorder="1" applyAlignment="1">
      <alignment horizontal="center"/>
    </xf>
    <xf numFmtId="3" fontId="5" fillId="0" borderId="142" xfId="0" quotePrefix="1" applyNumberFormat="1" applyFont="1" applyFill="1" applyBorder="1" applyAlignment="1">
      <alignment horizontal="center"/>
    </xf>
    <xf numFmtId="3" fontId="5" fillId="0" borderId="146" xfId="0" applyNumberFormat="1" applyFont="1" applyFill="1" applyBorder="1" applyAlignment="1">
      <alignment horizontal="center"/>
    </xf>
    <xf numFmtId="3" fontId="5" fillId="0" borderId="145" xfId="0" applyNumberFormat="1" applyFont="1" applyFill="1" applyBorder="1" applyAlignment="1">
      <alignment horizontal="center"/>
    </xf>
    <xf numFmtId="3" fontId="5" fillId="0" borderId="142" xfId="0" applyNumberFormat="1" applyFont="1" applyFill="1" applyBorder="1" applyAlignment="1">
      <alignment horizontal="center"/>
    </xf>
    <xf numFmtId="0" fontId="4" fillId="0" borderId="134" xfId="0" applyFont="1" applyBorder="1" applyAlignment="1">
      <alignment horizontal="left"/>
    </xf>
    <xf numFmtId="0" fontId="4" fillId="0" borderId="0" xfId="0" applyFont="1" applyFill="1" applyAlignment="1">
      <alignment horizontal="center" vertical="center"/>
    </xf>
    <xf numFmtId="0" fontId="4" fillId="0" borderId="138" xfId="0" applyFont="1" applyFill="1" applyBorder="1" applyAlignment="1">
      <alignment horizontal="center" vertical="center"/>
    </xf>
    <xf numFmtId="0" fontId="4" fillId="0" borderId="145" xfId="0" applyFont="1" applyFill="1" applyBorder="1" applyAlignment="1">
      <alignment horizontal="center"/>
    </xf>
    <xf numFmtId="0" fontId="4" fillId="0" borderId="142" xfId="0" applyFont="1" applyFill="1" applyBorder="1" applyAlignment="1">
      <alignment horizontal="center"/>
    </xf>
    <xf numFmtId="0" fontId="4" fillId="0" borderId="146" xfId="0" applyFont="1" applyFill="1" applyBorder="1" applyAlignment="1">
      <alignment horizontal="center"/>
    </xf>
    <xf numFmtId="0" fontId="4" fillId="0" borderId="10" xfId="0" applyFont="1" applyFill="1" applyBorder="1" applyAlignment="1">
      <alignment horizontal="center"/>
    </xf>
    <xf numFmtId="0" fontId="4" fillId="0" borderId="16" xfId="0" applyFont="1" applyFill="1" applyBorder="1" applyAlignment="1">
      <alignment horizontal="center"/>
    </xf>
    <xf numFmtId="0" fontId="4" fillId="0" borderId="141" xfId="0" applyFont="1" applyFill="1" applyBorder="1" applyAlignment="1">
      <alignment horizontal="center"/>
    </xf>
    <xf numFmtId="0" fontId="4" fillId="0" borderId="143" xfId="0" applyFont="1" applyFill="1" applyBorder="1" applyAlignment="1">
      <alignment horizontal="center"/>
    </xf>
    <xf numFmtId="0" fontId="4" fillId="0" borderId="35" xfId="0" applyFont="1" applyFill="1" applyBorder="1" applyAlignment="1">
      <alignment horizontal="center"/>
    </xf>
    <xf numFmtId="0" fontId="4" fillId="0" borderId="43" xfId="0" applyFont="1" applyFill="1" applyBorder="1" applyAlignment="1">
      <alignment horizontal="center"/>
    </xf>
    <xf numFmtId="0" fontId="4" fillId="0" borderId="5" xfId="0" applyFont="1" applyFill="1" applyBorder="1" applyAlignment="1">
      <alignment horizontal="distributed" vertical="center" wrapText="1"/>
    </xf>
    <xf numFmtId="0" fontId="4" fillId="0" borderId="9" xfId="0" applyFont="1" applyFill="1" applyBorder="1" applyAlignment="1">
      <alignment horizontal="distributed" vertical="center" wrapText="1"/>
    </xf>
    <xf numFmtId="0" fontId="4" fillId="0" borderId="9" xfId="0" applyFont="1" applyFill="1" applyBorder="1" applyAlignment="1">
      <alignment horizontal="distributed" vertical="top" wrapText="1"/>
    </xf>
    <xf numFmtId="0" fontId="4" fillId="0" borderId="5" xfId="0" applyFont="1" applyFill="1" applyBorder="1" applyAlignment="1">
      <alignment horizontal="distributed" vertical="top" wrapText="1"/>
    </xf>
  </cellXfs>
  <cellStyles count="6">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_処理04_27_H19集計結果（経費）"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52</xdr:row>
      <xdr:rowOff>0</xdr:rowOff>
    </xdr:from>
    <xdr:to>
      <xdr:col>9</xdr:col>
      <xdr:colOff>0</xdr:colOff>
      <xdr:row>52</xdr:row>
      <xdr:rowOff>0</xdr:rowOff>
    </xdr:to>
    <xdr:sp macro="" textlink="">
      <xdr:nvSpPr>
        <xdr:cNvPr id="1020606" name="Line 170">
          <a:extLst>
            <a:ext uri="{FF2B5EF4-FFF2-40B4-BE49-F238E27FC236}">
              <a16:creationId xmlns:a16="http://schemas.microsoft.com/office/drawing/2014/main" id="{8106C49A-162B-4B64-9BCF-594DCAEF11A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07" name="Line 171">
          <a:extLst>
            <a:ext uri="{FF2B5EF4-FFF2-40B4-BE49-F238E27FC236}">
              <a16:creationId xmlns:a16="http://schemas.microsoft.com/office/drawing/2014/main" id="{0E9F1038-6E41-48C4-B796-4A20C7EF51C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08" name="Line 172">
          <a:extLst>
            <a:ext uri="{FF2B5EF4-FFF2-40B4-BE49-F238E27FC236}">
              <a16:creationId xmlns:a16="http://schemas.microsoft.com/office/drawing/2014/main" id="{7CB039EA-780F-4044-BC30-9B2B4912A89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09" name="Line 173">
          <a:extLst>
            <a:ext uri="{FF2B5EF4-FFF2-40B4-BE49-F238E27FC236}">
              <a16:creationId xmlns:a16="http://schemas.microsoft.com/office/drawing/2014/main" id="{D2EF7730-858D-4D67-9A44-9ACF9E226F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0" name="Line 174">
          <a:extLst>
            <a:ext uri="{FF2B5EF4-FFF2-40B4-BE49-F238E27FC236}">
              <a16:creationId xmlns:a16="http://schemas.microsoft.com/office/drawing/2014/main" id="{4194CC69-5B9D-4033-B844-3DFA410167D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1" name="Line 175">
          <a:extLst>
            <a:ext uri="{FF2B5EF4-FFF2-40B4-BE49-F238E27FC236}">
              <a16:creationId xmlns:a16="http://schemas.microsoft.com/office/drawing/2014/main" id="{6F9B72FB-08BE-4EBF-98BE-3037CD0075D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2" name="Line 176">
          <a:extLst>
            <a:ext uri="{FF2B5EF4-FFF2-40B4-BE49-F238E27FC236}">
              <a16:creationId xmlns:a16="http://schemas.microsoft.com/office/drawing/2014/main" id="{6F43FA26-4F9F-4EF8-8FC9-70D850F8F04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3" name="Line 177">
          <a:extLst>
            <a:ext uri="{FF2B5EF4-FFF2-40B4-BE49-F238E27FC236}">
              <a16:creationId xmlns:a16="http://schemas.microsoft.com/office/drawing/2014/main" id="{CB425AD3-CE5E-49F2-9648-F1035CBA15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4" name="Line 178">
          <a:extLst>
            <a:ext uri="{FF2B5EF4-FFF2-40B4-BE49-F238E27FC236}">
              <a16:creationId xmlns:a16="http://schemas.microsoft.com/office/drawing/2014/main" id="{840AAAA2-09BC-49C9-9C15-2CC3A106CDE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5" name="Line 179">
          <a:extLst>
            <a:ext uri="{FF2B5EF4-FFF2-40B4-BE49-F238E27FC236}">
              <a16:creationId xmlns:a16="http://schemas.microsoft.com/office/drawing/2014/main" id="{25163F08-2AD7-4F39-96E9-77BD4E1E27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6" name="Line 180">
          <a:extLst>
            <a:ext uri="{FF2B5EF4-FFF2-40B4-BE49-F238E27FC236}">
              <a16:creationId xmlns:a16="http://schemas.microsoft.com/office/drawing/2014/main" id="{4406EC42-6A2E-4841-8C0A-B8CC0797EB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7" name="Line 181">
          <a:extLst>
            <a:ext uri="{FF2B5EF4-FFF2-40B4-BE49-F238E27FC236}">
              <a16:creationId xmlns:a16="http://schemas.microsoft.com/office/drawing/2014/main" id="{B21B55D9-984C-4109-872F-192065962DB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8" name="Line 182">
          <a:extLst>
            <a:ext uri="{FF2B5EF4-FFF2-40B4-BE49-F238E27FC236}">
              <a16:creationId xmlns:a16="http://schemas.microsoft.com/office/drawing/2014/main" id="{C5746FD3-9D4C-44D3-BBF4-0764A089104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19" name="Line 183">
          <a:extLst>
            <a:ext uri="{FF2B5EF4-FFF2-40B4-BE49-F238E27FC236}">
              <a16:creationId xmlns:a16="http://schemas.microsoft.com/office/drawing/2014/main" id="{8244918C-C7EB-4E3A-B09E-DE578902266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0" name="Line 184">
          <a:extLst>
            <a:ext uri="{FF2B5EF4-FFF2-40B4-BE49-F238E27FC236}">
              <a16:creationId xmlns:a16="http://schemas.microsoft.com/office/drawing/2014/main" id="{89BBA7E4-8838-49B6-96BE-09133B839DA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1" name="Line 185">
          <a:extLst>
            <a:ext uri="{FF2B5EF4-FFF2-40B4-BE49-F238E27FC236}">
              <a16:creationId xmlns:a16="http://schemas.microsoft.com/office/drawing/2014/main" id="{F10F9A22-5233-4561-AF5E-B21D071B96C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2" name="Line 186">
          <a:extLst>
            <a:ext uri="{FF2B5EF4-FFF2-40B4-BE49-F238E27FC236}">
              <a16:creationId xmlns:a16="http://schemas.microsoft.com/office/drawing/2014/main" id="{3BA504C0-6C5F-41A7-8B6A-FDBA21209C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3" name="Line 187">
          <a:extLst>
            <a:ext uri="{FF2B5EF4-FFF2-40B4-BE49-F238E27FC236}">
              <a16:creationId xmlns:a16="http://schemas.microsoft.com/office/drawing/2014/main" id="{1318F51F-D954-440A-8A08-E01D20D6C2C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4" name="Line 188">
          <a:extLst>
            <a:ext uri="{FF2B5EF4-FFF2-40B4-BE49-F238E27FC236}">
              <a16:creationId xmlns:a16="http://schemas.microsoft.com/office/drawing/2014/main" id="{A232AE30-6E87-4CAB-A22B-501B47686C6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5" name="Line 189">
          <a:extLst>
            <a:ext uri="{FF2B5EF4-FFF2-40B4-BE49-F238E27FC236}">
              <a16:creationId xmlns:a16="http://schemas.microsoft.com/office/drawing/2014/main" id="{15195CF2-95A7-4E86-BB9E-07C7340BDE0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6" name="Line 190">
          <a:extLst>
            <a:ext uri="{FF2B5EF4-FFF2-40B4-BE49-F238E27FC236}">
              <a16:creationId xmlns:a16="http://schemas.microsoft.com/office/drawing/2014/main" id="{0E2C2EF2-6CD6-45FA-BE3A-71702BEBE1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7" name="Line 191">
          <a:extLst>
            <a:ext uri="{FF2B5EF4-FFF2-40B4-BE49-F238E27FC236}">
              <a16:creationId xmlns:a16="http://schemas.microsoft.com/office/drawing/2014/main" id="{4AB44DFC-CC30-4571-A59B-3FED991210C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8" name="Line 192">
          <a:extLst>
            <a:ext uri="{FF2B5EF4-FFF2-40B4-BE49-F238E27FC236}">
              <a16:creationId xmlns:a16="http://schemas.microsoft.com/office/drawing/2014/main" id="{AD6A53B6-C302-4CB3-A6E0-91D0AE976BB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29" name="Line 193">
          <a:extLst>
            <a:ext uri="{FF2B5EF4-FFF2-40B4-BE49-F238E27FC236}">
              <a16:creationId xmlns:a16="http://schemas.microsoft.com/office/drawing/2014/main" id="{15FEFDB6-F12F-49FB-AECC-EB137DFF27D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0" name="Line 194">
          <a:extLst>
            <a:ext uri="{FF2B5EF4-FFF2-40B4-BE49-F238E27FC236}">
              <a16:creationId xmlns:a16="http://schemas.microsoft.com/office/drawing/2014/main" id="{327EDA8F-9427-4326-AC00-6C329AD2356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1" name="Line 195">
          <a:extLst>
            <a:ext uri="{FF2B5EF4-FFF2-40B4-BE49-F238E27FC236}">
              <a16:creationId xmlns:a16="http://schemas.microsoft.com/office/drawing/2014/main" id="{FCDBA732-E9B3-4D11-8103-F27B2DE2B89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2" name="Line 196">
          <a:extLst>
            <a:ext uri="{FF2B5EF4-FFF2-40B4-BE49-F238E27FC236}">
              <a16:creationId xmlns:a16="http://schemas.microsoft.com/office/drawing/2014/main" id="{889CAAE0-F3A3-4A8C-AE57-2FF3BE1747F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3" name="Line 197">
          <a:extLst>
            <a:ext uri="{FF2B5EF4-FFF2-40B4-BE49-F238E27FC236}">
              <a16:creationId xmlns:a16="http://schemas.microsoft.com/office/drawing/2014/main" id="{55FBCBA0-AD18-4105-9874-9E74DD7E28E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4" name="Line 198">
          <a:extLst>
            <a:ext uri="{FF2B5EF4-FFF2-40B4-BE49-F238E27FC236}">
              <a16:creationId xmlns:a16="http://schemas.microsoft.com/office/drawing/2014/main" id="{B8C342E1-3A55-4E41-B71F-7339A9B0AAB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5" name="Line 199">
          <a:extLst>
            <a:ext uri="{FF2B5EF4-FFF2-40B4-BE49-F238E27FC236}">
              <a16:creationId xmlns:a16="http://schemas.microsoft.com/office/drawing/2014/main" id="{FB8FC33E-B5DB-4ACE-9262-406AE1CD14F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6" name="Line 200">
          <a:extLst>
            <a:ext uri="{FF2B5EF4-FFF2-40B4-BE49-F238E27FC236}">
              <a16:creationId xmlns:a16="http://schemas.microsoft.com/office/drawing/2014/main" id="{117428A4-1FC7-45BB-9684-3C38FD3F9CE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7" name="Line 201">
          <a:extLst>
            <a:ext uri="{FF2B5EF4-FFF2-40B4-BE49-F238E27FC236}">
              <a16:creationId xmlns:a16="http://schemas.microsoft.com/office/drawing/2014/main" id="{ADEE8180-2371-4E4E-A965-EF41498E6A9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8" name="Line 202">
          <a:extLst>
            <a:ext uri="{FF2B5EF4-FFF2-40B4-BE49-F238E27FC236}">
              <a16:creationId xmlns:a16="http://schemas.microsoft.com/office/drawing/2014/main" id="{473626CB-4BCC-4CF0-AC45-52DF07FA19B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39" name="Line 203">
          <a:extLst>
            <a:ext uri="{FF2B5EF4-FFF2-40B4-BE49-F238E27FC236}">
              <a16:creationId xmlns:a16="http://schemas.microsoft.com/office/drawing/2014/main" id="{A9D2D828-DEB9-4374-85B1-0B5F025C9C9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0" name="Line 204">
          <a:extLst>
            <a:ext uri="{FF2B5EF4-FFF2-40B4-BE49-F238E27FC236}">
              <a16:creationId xmlns:a16="http://schemas.microsoft.com/office/drawing/2014/main" id="{1FB2EF59-F228-4421-92AB-DA6A72940E5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1" name="Line 205">
          <a:extLst>
            <a:ext uri="{FF2B5EF4-FFF2-40B4-BE49-F238E27FC236}">
              <a16:creationId xmlns:a16="http://schemas.microsoft.com/office/drawing/2014/main" id="{E530F11D-EAA9-485E-A4E9-F8FD0B83957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2" name="Line 206">
          <a:extLst>
            <a:ext uri="{FF2B5EF4-FFF2-40B4-BE49-F238E27FC236}">
              <a16:creationId xmlns:a16="http://schemas.microsoft.com/office/drawing/2014/main" id="{EED21E10-9EEB-4C6E-92FF-A50E0EB5D2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3" name="Line 207">
          <a:extLst>
            <a:ext uri="{FF2B5EF4-FFF2-40B4-BE49-F238E27FC236}">
              <a16:creationId xmlns:a16="http://schemas.microsoft.com/office/drawing/2014/main" id="{81657915-9681-4423-98B2-83D0962013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4" name="Line 208">
          <a:extLst>
            <a:ext uri="{FF2B5EF4-FFF2-40B4-BE49-F238E27FC236}">
              <a16:creationId xmlns:a16="http://schemas.microsoft.com/office/drawing/2014/main" id="{9F1F4D47-6328-4C1D-9CEF-752F2BDA809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5" name="Line 209">
          <a:extLst>
            <a:ext uri="{FF2B5EF4-FFF2-40B4-BE49-F238E27FC236}">
              <a16:creationId xmlns:a16="http://schemas.microsoft.com/office/drawing/2014/main" id="{AA38903F-6157-4806-9F61-7EC297A49AB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6" name="Line 210">
          <a:extLst>
            <a:ext uri="{FF2B5EF4-FFF2-40B4-BE49-F238E27FC236}">
              <a16:creationId xmlns:a16="http://schemas.microsoft.com/office/drawing/2014/main" id="{E9DC91AB-71A9-45D8-A6B0-ACBF1AF422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7" name="Line 211">
          <a:extLst>
            <a:ext uri="{FF2B5EF4-FFF2-40B4-BE49-F238E27FC236}">
              <a16:creationId xmlns:a16="http://schemas.microsoft.com/office/drawing/2014/main" id="{243A0620-5871-435C-8763-C1B57B6837D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8" name="Line 212">
          <a:extLst>
            <a:ext uri="{FF2B5EF4-FFF2-40B4-BE49-F238E27FC236}">
              <a16:creationId xmlns:a16="http://schemas.microsoft.com/office/drawing/2014/main" id="{B75BBC36-2EBD-41B2-A277-3F24F12C304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49" name="Line 213">
          <a:extLst>
            <a:ext uri="{FF2B5EF4-FFF2-40B4-BE49-F238E27FC236}">
              <a16:creationId xmlns:a16="http://schemas.microsoft.com/office/drawing/2014/main" id="{6FFC47DD-FE25-4568-A9BA-FDFA070FA53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0" name="Line 214">
          <a:extLst>
            <a:ext uri="{FF2B5EF4-FFF2-40B4-BE49-F238E27FC236}">
              <a16:creationId xmlns:a16="http://schemas.microsoft.com/office/drawing/2014/main" id="{51A937CA-93EA-4F7E-9B49-CF32B3300F9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1" name="Line 215">
          <a:extLst>
            <a:ext uri="{FF2B5EF4-FFF2-40B4-BE49-F238E27FC236}">
              <a16:creationId xmlns:a16="http://schemas.microsoft.com/office/drawing/2014/main" id="{D7F08262-A12F-47AF-BDFA-60B85976635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2" name="Line 216">
          <a:extLst>
            <a:ext uri="{FF2B5EF4-FFF2-40B4-BE49-F238E27FC236}">
              <a16:creationId xmlns:a16="http://schemas.microsoft.com/office/drawing/2014/main" id="{9E7BED55-5DA3-409F-8ACF-C0461E4C8F3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3" name="Line 217">
          <a:extLst>
            <a:ext uri="{FF2B5EF4-FFF2-40B4-BE49-F238E27FC236}">
              <a16:creationId xmlns:a16="http://schemas.microsoft.com/office/drawing/2014/main" id="{3C4E247C-2B74-4444-809C-ABE48ED33C0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4" name="Line 218">
          <a:extLst>
            <a:ext uri="{FF2B5EF4-FFF2-40B4-BE49-F238E27FC236}">
              <a16:creationId xmlns:a16="http://schemas.microsoft.com/office/drawing/2014/main" id="{E7ED55B6-37A7-454C-AFA9-4B1FB127AFF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5" name="Line 219">
          <a:extLst>
            <a:ext uri="{FF2B5EF4-FFF2-40B4-BE49-F238E27FC236}">
              <a16:creationId xmlns:a16="http://schemas.microsoft.com/office/drawing/2014/main" id="{B4105D8D-FAE9-4810-8D90-E9CD629B59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6" name="Line 220">
          <a:extLst>
            <a:ext uri="{FF2B5EF4-FFF2-40B4-BE49-F238E27FC236}">
              <a16:creationId xmlns:a16="http://schemas.microsoft.com/office/drawing/2014/main" id="{3A2F02E0-C8F1-41F6-ABE5-6AF5C01A961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7" name="Line 221">
          <a:extLst>
            <a:ext uri="{FF2B5EF4-FFF2-40B4-BE49-F238E27FC236}">
              <a16:creationId xmlns:a16="http://schemas.microsoft.com/office/drawing/2014/main" id="{C3A1E686-C526-43FF-AC1C-E645E79BCA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8" name="Line 222">
          <a:extLst>
            <a:ext uri="{FF2B5EF4-FFF2-40B4-BE49-F238E27FC236}">
              <a16:creationId xmlns:a16="http://schemas.microsoft.com/office/drawing/2014/main" id="{FD08E04F-589F-4CF6-B3C8-3670F221697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59" name="Line 223">
          <a:extLst>
            <a:ext uri="{FF2B5EF4-FFF2-40B4-BE49-F238E27FC236}">
              <a16:creationId xmlns:a16="http://schemas.microsoft.com/office/drawing/2014/main" id="{58FF9813-E05A-4727-AC5F-8EBC81FB0E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0" name="Line 224">
          <a:extLst>
            <a:ext uri="{FF2B5EF4-FFF2-40B4-BE49-F238E27FC236}">
              <a16:creationId xmlns:a16="http://schemas.microsoft.com/office/drawing/2014/main" id="{AD68CDA3-BBC7-4672-822F-4314346EEAB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1" name="Line 225">
          <a:extLst>
            <a:ext uri="{FF2B5EF4-FFF2-40B4-BE49-F238E27FC236}">
              <a16:creationId xmlns:a16="http://schemas.microsoft.com/office/drawing/2014/main" id="{99C6B428-33E1-44C7-9A60-315E2AC1045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2" name="Line 226">
          <a:extLst>
            <a:ext uri="{FF2B5EF4-FFF2-40B4-BE49-F238E27FC236}">
              <a16:creationId xmlns:a16="http://schemas.microsoft.com/office/drawing/2014/main" id="{FC5654BC-F3CA-4C7B-BFAD-71D995DE257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3" name="Line 227">
          <a:extLst>
            <a:ext uri="{FF2B5EF4-FFF2-40B4-BE49-F238E27FC236}">
              <a16:creationId xmlns:a16="http://schemas.microsoft.com/office/drawing/2014/main" id="{86EE6C92-47BD-4D3F-8205-24959C24ABE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4" name="Line 228">
          <a:extLst>
            <a:ext uri="{FF2B5EF4-FFF2-40B4-BE49-F238E27FC236}">
              <a16:creationId xmlns:a16="http://schemas.microsoft.com/office/drawing/2014/main" id="{8896D115-2F46-4068-B36B-940A4F90F3C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5" name="Line 229">
          <a:extLst>
            <a:ext uri="{FF2B5EF4-FFF2-40B4-BE49-F238E27FC236}">
              <a16:creationId xmlns:a16="http://schemas.microsoft.com/office/drawing/2014/main" id="{84A4ECE6-FCC4-47AD-B53F-D902BF4AC7D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6" name="Line 230">
          <a:extLst>
            <a:ext uri="{FF2B5EF4-FFF2-40B4-BE49-F238E27FC236}">
              <a16:creationId xmlns:a16="http://schemas.microsoft.com/office/drawing/2014/main" id="{4464F0A2-E32F-4CA6-BA95-043793C70AC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7" name="Line 231">
          <a:extLst>
            <a:ext uri="{FF2B5EF4-FFF2-40B4-BE49-F238E27FC236}">
              <a16:creationId xmlns:a16="http://schemas.microsoft.com/office/drawing/2014/main" id="{8260BCB1-DE49-4183-BD8A-F7B3B629BB2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8" name="Line 232">
          <a:extLst>
            <a:ext uri="{FF2B5EF4-FFF2-40B4-BE49-F238E27FC236}">
              <a16:creationId xmlns:a16="http://schemas.microsoft.com/office/drawing/2014/main" id="{EF4611CD-4747-4E06-922E-0139AA8A33B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69" name="Line 233">
          <a:extLst>
            <a:ext uri="{FF2B5EF4-FFF2-40B4-BE49-F238E27FC236}">
              <a16:creationId xmlns:a16="http://schemas.microsoft.com/office/drawing/2014/main" id="{077E925A-4FED-4B24-BC17-0D8EC52284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0" name="Line 234">
          <a:extLst>
            <a:ext uri="{FF2B5EF4-FFF2-40B4-BE49-F238E27FC236}">
              <a16:creationId xmlns:a16="http://schemas.microsoft.com/office/drawing/2014/main" id="{1508FEDE-E05F-4BE1-91F1-73E3B50CCBD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1" name="Line 235">
          <a:extLst>
            <a:ext uri="{FF2B5EF4-FFF2-40B4-BE49-F238E27FC236}">
              <a16:creationId xmlns:a16="http://schemas.microsoft.com/office/drawing/2014/main" id="{68B1856B-67DF-4160-BDC1-CAB89D8C66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2" name="Line 236">
          <a:extLst>
            <a:ext uri="{FF2B5EF4-FFF2-40B4-BE49-F238E27FC236}">
              <a16:creationId xmlns:a16="http://schemas.microsoft.com/office/drawing/2014/main" id="{8978AF4C-8E7E-480C-88A7-619366FBAAB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3" name="Line 237">
          <a:extLst>
            <a:ext uri="{FF2B5EF4-FFF2-40B4-BE49-F238E27FC236}">
              <a16:creationId xmlns:a16="http://schemas.microsoft.com/office/drawing/2014/main" id="{C1694F55-8264-423C-BA88-3B760A6F916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4" name="Line 238">
          <a:extLst>
            <a:ext uri="{FF2B5EF4-FFF2-40B4-BE49-F238E27FC236}">
              <a16:creationId xmlns:a16="http://schemas.microsoft.com/office/drawing/2014/main" id="{84B2D846-EC4F-4165-B617-A028BCC2E20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5" name="Line 239">
          <a:extLst>
            <a:ext uri="{FF2B5EF4-FFF2-40B4-BE49-F238E27FC236}">
              <a16:creationId xmlns:a16="http://schemas.microsoft.com/office/drawing/2014/main" id="{8EF50F0F-C778-4FB3-958D-5A5047FE801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6" name="Line 240">
          <a:extLst>
            <a:ext uri="{FF2B5EF4-FFF2-40B4-BE49-F238E27FC236}">
              <a16:creationId xmlns:a16="http://schemas.microsoft.com/office/drawing/2014/main" id="{18B5C46D-32A3-4553-B317-88610A9DD5E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7" name="Line 241">
          <a:extLst>
            <a:ext uri="{FF2B5EF4-FFF2-40B4-BE49-F238E27FC236}">
              <a16:creationId xmlns:a16="http://schemas.microsoft.com/office/drawing/2014/main" id="{38FA221C-B203-4826-BEEB-872E1F659FE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8" name="Line 242">
          <a:extLst>
            <a:ext uri="{FF2B5EF4-FFF2-40B4-BE49-F238E27FC236}">
              <a16:creationId xmlns:a16="http://schemas.microsoft.com/office/drawing/2014/main" id="{82A15102-F4EC-47F7-8206-0BADCB9F8A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79" name="Line 243">
          <a:extLst>
            <a:ext uri="{FF2B5EF4-FFF2-40B4-BE49-F238E27FC236}">
              <a16:creationId xmlns:a16="http://schemas.microsoft.com/office/drawing/2014/main" id="{B2B06313-967D-443C-89F4-4904181C13A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0" name="Line 244">
          <a:extLst>
            <a:ext uri="{FF2B5EF4-FFF2-40B4-BE49-F238E27FC236}">
              <a16:creationId xmlns:a16="http://schemas.microsoft.com/office/drawing/2014/main" id="{705F6B80-2A90-47F6-A583-813B5BB0948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1" name="Line 245">
          <a:extLst>
            <a:ext uri="{FF2B5EF4-FFF2-40B4-BE49-F238E27FC236}">
              <a16:creationId xmlns:a16="http://schemas.microsoft.com/office/drawing/2014/main" id="{27770064-F042-4296-B0CE-7AE873B524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2" name="Line 246">
          <a:extLst>
            <a:ext uri="{FF2B5EF4-FFF2-40B4-BE49-F238E27FC236}">
              <a16:creationId xmlns:a16="http://schemas.microsoft.com/office/drawing/2014/main" id="{888D4753-84DF-445A-B294-7BE3006A693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3" name="Line 247">
          <a:extLst>
            <a:ext uri="{FF2B5EF4-FFF2-40B4-BE49-F238E27FC236}">
              <a16:creationId xmlns:a16="http://schemas.microsoft.com/office/drawing/2014/main" id="{54C1FA0A-E69E-4B2F-914D-AD53851D994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4" name="Line 248">
          <a:extLst>
            <a:ext uri="{FF2B5EF4-FFF2-40B4-BE49-F238E27FC236}">
              <a16:creationId xmlns:a16="http://schemas.microsoft.com/office/drawing/2014/main" id="{510F5FB4-CEA3-43F3-B817-C9DD7F8001D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5" name="Line 249">
          <a:extLst>
            <a:ext uri="{FF2B5EF4-FFF2-40B4-BE49-F238E27FC236}">
              <a16:creationId xmlns:a16="http://schemas.microsoft.com/office/drawing/2014/main" id="{6958E196-E199-47E3-B453-435D2F347F2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6" name="Line 250">
          <a:extLst>
            <a:ext uri="{FF2B5EF4-FFF2-40B4-BE49-F238E27FC236}">
              <a16:creationId xmlns:a16="http://schemas.microsoft.com/office/drawing/2014/main" id="{5C3AFBE8-76A5-473C-B30A-4530FF6E217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7" name="Line 251">
          <a:extLst>
            <a:ext uri="{FF2B5EF4-FFF2-40B4-BE49-F238E27FC236}">
              <a16:creationId xmlns:a16="http://schemas.microsoft.com/office/drawing/2014/main" id="{F1AB971E-045A-451F-869A-8156B3326C1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8" name="Line 252">
          <a:extLst>
            <a:ext uri="{FF2B5EF4-FFF2-40B4-BE49-F238E27FC236}">
              <a16:creationId xmlns:a16="http://schemas.microsoft.com/office/drawing/2014/main" id="{3993DD39-E549-45BE-A956-47547649570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89" name="Line 253">
          <a:extLst>
            <a:ext uri="{FF2B5EF4-FFF2-40B4-BE49-F238E27FC236}">
              <a16:creationId xmlns:a16="http://schemas.microsoft.com/office/drawing/2014/main" id="{EB383608-7644-46B1-8219-5C9659D5ECA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0" name="Line 254">
          <a:extLst>
            <a:ext uri="{FF2B5EF4-FFF2-40B4-BE49-F238E27FC236}">
              <a16:creationId xmlns:a16="http://schemas.microsoft.com/office/drawing/2014/main" id="{3D3DDAE7-9834-4993-AB62-3532ED71017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1" name="Line 255">
          <a:extLst>
            <a:ext uri="{FF2B5EF4-FFF2-40B4-BE49-F238E27FC236}">
              <a16:creationId xmlns:a16="http://schemas.microsoft.com/office/drawing/2014/main" id="{6EFFE7F6-7F22-4AE5-B0B7-772071365F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2" name="Line 256">
          <a:extLst>
            <a:ext uri="{FF2B5EF4-FFF2-40B4-BE49-F238E27FC236}">
              <a16:creationId xmlns:a16="http://schemas.microsoft.com/office/drawing/2014/main" id="{AB13A1E9-F4EF-4F5A-BF62-2474168E0C5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3" name="Line 257">
          <a:extLst>
            <a:ext uri="{FF2B5EF4-FFF2-40B4-BE49-F238E27FC236}">
              <a16:creationId xmlns:a16="http://schemas.microsoft.com/office/drawing/2014/main" id="{FA93A4B9-EBF2-48B8-AF40-105C9478706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4" name="Line 258">
          <a:extLst>
            <a:ext uri="{FF2B5EF4-FFF2-40B4-BE49-F238E27FC236}">
              <a16:creationId xmlns:a16="http://schemas.microsoft.com/office/drawing/2014/main" id="{66334CD5-28A3-4C21-8483-634069DEEC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5" name="Line 259">
          <a:extLst>
            <a:ext uri="{FF2B5EF4-FFF2-40B4-BE49-F238E27FC236}">
              <a16:creationId xmlns:a16="http://schemas.microsoft.com/office/drawing/2014/main" id="{65152702-AC57-406A-98B8-079E8CEDEB1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6" name="Line 260">
          <a:extLst>
            <a:ext uri="{FF2B5EF4-FFF2-40B4-BE49-F238E27FC236}">
              <a16:creationId xmlns:a16="http://schemas.microsoft.com/office/drawing/2014/main" id="{3D2E207D-998D-492E-9790-CF91FA36FB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7" name="Line 261">
          <a:extLst>
            <a:ext uri="{FF2B5EF4-FFF2-40B4-BE49-F238E27FC236}">
              <a16:creationId xmlns:a16="http://schemas.microsoft.com/office/drawing/2014/main" id="{3AE4B2F0-C899-4DC7-B6E8-661B10B6C60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8" name="Line 262">
          <a:extLst>
            <a:ext uri="{FF2B5EF4-FFF2-40B4-BE49-F238E27FC236}">
              <a16:creationId xmlns:a16="http://schemas.microsoft.com/office/drawing/2014/main" id="{D03DE863-778C-4D00-996A-4F4516C1B7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699" name="Line 263">
          <a:extLst>
            <a:ext uri="{FF2B5EF4-FFF2-40B4-BE49-F238E27FC236}">
              <a16:creationId xmlns:a16="http://schemas.microsoft.com/office/drawing/2014/main" id="{19E575DB-E33E-4624-92B3-C7450AA02BB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0" name="Line 264">
          <a:extLst>
            <a:ext uri="{FF2B5EF4-FFF2-40B4-BE49-F238E27FC236}">
              <a16:creationId xmlns:a16="http://schemas.microsoft.com/office/drawing/2014/main" id="{988F2146-41FB-40E6-93D1-0B671CF9F86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1" name="Line 265">
          <a:extLst>
            <a:ext uri="{FF2B5EF4-FFF2-40B4-BE49-F238E27FC236}">
              <a16:creationId xmlns:a16="http://schemas.microsoft.com/office/drawing/2014/main" id="{645C5A07-A6B4-4112-9E20-7F5DA4E6A8B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2" name="Line 266">
          <a:extLst>
            <a:ext uri="{FF2B5EF4-FFF2-40B4-BE49-F238E27FC236}">
              <a16:creationId xmlns:a16="http://schemas.microsoft.com/office/drawing/2014/main" id="{9EFE8510-AAEF-41A1-AE38-E79D3EB03B9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3" name="Line 267">
          <a:extLst>
            <a:ext uri="{FF2B5EF4-FFF2-40B4-BE49-F238E27FC236}">
              <a16:creationId xmlns:a16="http://schemas.microsoft.com/office/drawing/2014/main" id="{DB24A717-78F8-40E6-968A-94301D52310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4" name="Line 268">
          <a:extLst>
            <a:ext uri="{FF2B5EF4-FFF2-40B4-BE49-F238E27FC236}">
              <a16:creationId xmlns:a16="http://schemas.microsoft.com/office/drawing/2014/main" id="{5CEE4547-D0D8-4130-BFE1-29DF1F5C1D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5" name="Line 269">
          <a:extLst>
            <a:ext uri="{FF2B5EF4-FFF2-40B4-BE49-F238E27FC236}">
              <a16:creationId xmlns:a16="http://schemas.microsoft.com/office/drawing/2014/main" id="{D04F6B0A-38CF-45AB-B61A-861055F2463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6" name="Line 270">
          <a:extLst>
            <a:ext uri="{FF2B5EF4-FFF2-40B4-BE49-F238E27FC236}">
              <a16:creationId xmlns:a16="http://schemas.microsoft.com/office/drawing/2014/main" id="{FAD47BE4-9910-41F5-B56D-393CD532F52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7" name="Line 271">
          <a:extLst>
            <a:ext uri="{FF2B5EF4-FFF2-40B4-BE49-F238E27FC236}">
              <a16:creationId xmlns:a16="http://schemas.microsoft.com/office/drawing/2014/main" id="{2399BD4B-6CBC-4E98-B4B8-4591E510077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8" name="Line 272">
          <a:extLst>
            <a:ext uri="{FF2B5EF4-FFF2-40B4-BE49-F238E27FC236}">
              <a16:creationId xmlns:a16="http://schemas.microsoft.com/office/drawing/2014/main" id="{16815BD8-4881-43DD-AB81-60AF0356D5D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09" name="Line 273">
          <a:extLst>
            <a:ext uri="{FF2B5EF4-FFF2-40B4-BE49-F238E27FC236}">
              <a16:creationId xmlns:a16="http://schemas.microsoft.com/office/drawing/2014/main" id="{A062004D-74B0-4ACD-8CA8-12379D6E003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0" name="Line 274">
          <a:extLst>
            <a:ext uri="{FF2B5EF4-FFF2-40B4-BE49-F238E27FC236}">
              <a16:creationId xmlns:a16="http://schemas.microsoft.com/office/drawing/2014/main" id="{6CF38619-3384-4CB5-B976-33884B196B8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1" name="Line 275">
          <a:extLst>
            <a:ext uri="{FF2B5EF4-FFF2-40B4-BE49-F238E27FC236}">
              <a16:creationId xmlns:a16="http://schemas.microsoft.com/office/drawing/2014/main" id="{98D64D7A-B536-4572-B432-DF54DA10391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2" name="Line 276">
          <a:extLst>
            <a:ext uri="{FF2B5EF4-FFF2-40B4-BE49-F238E27FC236}">
              <a16:creationId xmlns:a16="http://schemas.microsoft.com/office/drawing/2014/main" id="{FA771931-5665-463E-9ED3-27EB899BBBF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3" name="Line 277">
          <a:extLst>
            <a:ext uri="{FF2B5EF4-FFF2-40B4-BE49-F238E27FC236}">
              <a16:creationId xmlns:a16="http://schemas.microsoft.com/office/drawing/2014/main" id="{B0A5DB8A-FA3B-4318-9315-42A2BD361E4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4" name="Line 278">
          <a:extLst>
            <a:ext uri="{FF2B5EF4-FFF2-40B4-BE49-F238E27FC236}">
              <a16:creationId xmlns:a16="http://schemas.microsoft.com/office/drawing/2014/main" id="{DE894928-6979-4D50-BAB6-5850DE63167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5" name="Line 279">
          <a:extLst>
            <a:ext uri="{FF2B5EF4-FFF2-40B4-BE49-F238E27FC236}">
              <a16:creationId xmlns:a16="http://schemas.microsoft.com/office/drawing/2014/main" id="{164F912B-B928-40D2-9F6B-16C0C5E5FA4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6" name="Line 280">
          <a:extLst>
            <a:ext uri="{FF2B5EF4-FFF2-40B4-BE49-F238E27FC236}">
              <a16:creationId xmlns:a16="http://schemas.microsoft.com/office/drawing/2014/main" id="{513D5246-6203-4EA8-A050-154CFC0BB34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7" name="Line 281">
          <a:extLst>
            <a:ext uri="{FF2B5EF4-FFF2-40B4-BE49-F238E27FC236}">
              <a16:creationId xmlns:a16="http://schemas.microsoft.com/office/drawing/2014/main" id="{79EBFCDD-8282-452C-9FF5-A78F6FB86F2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8" name="Line 282">
          <a:extLst>
            <a:ext uri="{FF2B5EF4-FFF2-40B4-BE49-F238E27FC236}">
              <a16:creationId xmlns:a16="http://schemas.microsoft.com/office/drawing/2014/main" id="{B491A208-E414-4FD9-843E-85F606C65E3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19" name="Line 283">
          <a:extLst>
            <a:ext uri="{FF2B5EF4-FFF2-40B4-BE49-F238E27FC236}">
              <a16:creationId xmlns:a16="http://schemas.microsoft.com/office/drawing/2014/main" id="{565C3CDB-D9E4-40A3-95E2-82346EAFE8F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0" name="Line 284">
          <a:extLst>
            <a:ext uri="{FF2B5EF4-FFF2-40B4-BE49-F238E27FC236}">
              <a16:creationId xmlns:a16="http://schemas.microsoft.com/office/drawing/2014/main" id="{F60B2573-FBC6-4C6F-93F5-5376BCCE3CA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1" name="Line 285">
          <a:extLst>
            <a:ext uri="{FF2B5EF4-FFF2-40B4-BE49-F238E27FC236}">
              <a16:creationId xmlns:a16="http://schemas.microsoft.com/office/drawing/2014/main" id="{DBC499A6-CEDE-4059-BDF2-49D916D7AFF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2" name="Line 286">
          <a:extLst>
            <a:ext uri="{FF2B5EF4-FFF2-40B4-BE49-F238E27FC236}">
              <a16:creationId xmlns:a16="http://schemas.microsoft.com/office/drawing/2014/main" id="{53EF3804-06BD-4C7B-8D50-495BC21A04C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3" name="Line 287">
          <a:extLst>
            <a:ext uri="{FF2B5EF4-FFF2-40B4-BE49-F238E27FC236}">
              <a16:creationId xmlns:a16="http://schemas.microsoft.com/office/drawing/2014/main" id="{E6020F5B-6902-4262-AE2A-5DA4768E803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4" name="Line 288">
          <a:extLst>
            <a:ext uri="{FF2B5EF4-FFF2-40B4-BE49-F238E27FC236}">
              <a16:creationId xmlns:a16="http://schemas.microsoft.com/office/drawing/2014/main" id="{7ECC9F0D-D5AD-49EA-BE05-6CBDA26DE70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5" name="Line 289">
          <a:extLst>
            <a:ext uri="{FF2B5EF4-FFF2-40B4-BE49-F238E27FC236}">
              <a16:creationId xmlns:a16="http://schemas.microsoft.com/office/drawing/2014/main" id="{5F4A4187-0191-4EFE-98A2-4E41B132491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6" name="Line 290">
          <a:extLst>
            <a:ext uri="{FF2B5EF4-FFF2-40B4-BE49-F238E27FC236}">
              <a16:creationId xmlns:a16="http://schemas.microsoft.com/office/drawing/2014/main" id="{7CE4F54C-C19D-4E7C-A5A6-A3DEC055B68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7" name="Line 291">
          <a:extLst>
            <a:ext uri="{FF2B5EF4-FFF2-40B4-BE49-F238E27FC236}">
              <a16:creationId xmlns:a16="http://schemas.microsoft.com/office/drawing/2014/main" id="{4E018A66-1505-41C7-A884-72A8B66C129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8" name="Line 292">
          <a:extLst>
            <a:ext uri="{FF2B5EF4-FFF2-40B4-BE49-F238E27FC236}">
              <a16:creationId xmlns:a16="http://schemas.microsoft.com/office/drawing/2014/main" id="{9DA3F904-EDE4-471E-B443-6717A75B032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29" name="Line 293">
          <a:extLst>
            <a:ext uri="{FF2B5EF4-FFF2-40B4-BE49-F238E27FC236}">
              <a16:creationId xmlns:a16="http://schemas.microsoft.com/office/drawing/2014/main" id="{91A936AD-CEA0-4012-9037-F45F96574C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0" name="Line 294">
          <a:extLst>
            <a:ext uri="{FF2B5EF4-FFF2-40B4-BE49-F238E27FC236}">
              <a16:creationId xmlns:a16="http://schemas.microsoft.com/office/drawing/2014/main" id="{B25500E0-E111-43EC-A106-C9A49DC65A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1" name="Line 295">
          <a:extLst>
            <a:ext uri="{FF2B5EF4-FFF2-40B4-BE49-F238E27FC236}">
              <a16:creationId xmlns:a16="http://schemas.microsoft.com/office/drawing/2014/main" id="{58FCD79A-1335-4C90-8A91-A2914D39410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2" name="Line 296">
          <a:extLst>
            <a:ext uri="{FF2B5EF4-FFF2-40B4-BE49-F238E27FC236}">
              <a16:creationId xmlns:a16="http://schemas.microsoft.com/office/drawing/2014/main" id="{609D3275-771E-4290-B37E-BF9E00A9A9B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3" name="Line 297">
          <a:extLst>
            <a:ext uri="{FF2B5EF4-FFF2-40B4-BE49-F238E27FC236}">
              <a16:creationId xmlns:a16="http://schemas.microsoft.com/office/drawing/2014/main" id="{D8FD3D42-99D9-4020-A263-1FE441909C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4" name="Line 298">
          <a:extLst>
            <a:ext uri="{FF2B5EF4-FFF2-40B4-BE49-F238E27FC236}">
              <a16:creationId xmlns:a16="http://schemas.microsoft.com/office/drawing/2014/main" id="{820FAF68-044B-4D25-9626-96ABECA2684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5" name="Line 170">
          <a:extLst>
            <a:ext uri="{FF2B5EF4-FFF2-40B4-BE49-F238E27FC236}">
              <a16:creationId xmlns:a16="http://schemas.microsoft.com/office/drawing/2014/main" id="{AEC7104B-ACB7-4DB7-9B3A-BC7A44739B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6" name="Line 171">
          <a:extLst>
            <a:ext uri="{FF2B5EF4-FFF2-40B4-BE49-F238E27FC236}">
              <a16:creationId xmlns:a16="http://schemas.microsoft.com/office/drawing/2014/main" id="{C21D11F2-4F44-4D8E-9020-FD4A8532FB6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7" name="Line 172">
          <a:extLst>
            <a:ext uri="{FF2B5EF4-FFF2-40B4-BE49-F238E27FC236}">
              <a16:creationId xmlns:a16="http://schemas.microsoft.com/office/drawing/2014/main" id="{05F7D9FE-F1CD-4E8B-8E1B-E02C1049672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8" name="Line 173">
          <a:extLst>
            <a:ext uri="{FF2B5EF4-FFF2-40B4-BE49-F238E27FC236}">
              <a16:creationId xmlns:a16="http://schemas.microsoft.com/office/drawing/2014/main" id="{A0F770C6-A89A-4AB9-B558-56A2EE5A68E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39" name="Line 174">
          <a:extLst>
            <a:ext uri="{FF2B5EF4-FFF2-40B4-BE49-F238E27FC236}">
              <a16:creationId xmlns:a16="http://schemas.microsoft.com/office/drawing/2014/main" id="{9F36F586-1FD4-4E5D-8B48-8A6BF4C60B7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0" name="Line 175">
          <a:extLst>
            <a:ext uri="{FF2B5EF4-FFF2-40B4-BE49-F238E27FC236}">
              <a16:creationId xmlns:a16="http://schemas.microsoft.com/office/drawing/2014/main" id="{8E192031-B14F-4A7A-901B-02CEE80D01D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1" name="Line 176">
          <a:extLst>
            <a:ext uri="{FF2B5EF4-FFF2-40B4-BE49-F238E27FC236}">
              <a16:creationId xmlns:a16="http://schemas.microsoft.com/office/drawing/2014/main" id="{1DE9E55A-F490-4E5C-BC07-E1A24E785F9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2" name="Line 177">
          <a:extLst>
            <a:ext uri="{FF2B5EF4-FFF2-40B4-BE49-F238E27FC236}">
              <a16:creationId xmlns:a16="http://schemas.microsoft.com/office/drawing/2014/main" id="{61AF687B-ECBE-4CB8-A2B0-4E3A575FA6A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3" name="Line 178">
          <a:extLst>
            <a:ext uri="{FF2B5EF4-FFF2-40B4-BE49-F238E27FC236}">
              <a16:creationId xmlns:a16="http://schemas.microsoft.com/office/drawing/2014/main" id="{6D783CD8-5F34-4ED2-AA7B-1FFB175BDBE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4" name="Line 179">
          <a:extLst>
            <a:ext uri="{FF2B5EF4-FFF2-40B4-BE49-F238E27FC236}">
              <a16:creationId xmlns:a16="http://schemas.microsoft.com/office/drawing/2014/main" id="{0EEA723D-0175-4843-8F94-B11F5023EB7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5" name="Line 180">
          <a:extLst>
            <a:ext uri="{FF2B5EF4-FFF2-40B4-BE49-F238E27FC236}">
              <a16:creationId xmlns:a16="http://schemas.microsoft.com/office/drawing/2014/main" id="{CB563537-FE4C-4EE1-BFCF-D4E13493379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6" name="Line 181">
          <a:extLst>
            <a:ext uri="{FF2B5EF4-FFF2-40B4-BE49-F238E27FC236}">
              <a16:creationId xmlns:a16="http://schemas.microsoft.com/office/drawing/2014/main" id="{ACDA7E07-4B65-4F93-8B00-7EC0872C2FA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7" name="Line 182">
          <a:extLst>
            <a:ext uri="{FF2B5EF4-FFF2-40B4-BE49-F238E27FC236}">
              <a16:creationId xmlns:a16="http://schemas.microsoft.com/office/drawing/2014/main" id="{815DB3BA-34D6-4131-830A-DC5DFFD098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8" name="Line 183">
          <a:extLst>
            <a:ext uri="{FF2B5EF4-FFF2-40B4-BE49-F238E27FC236}">
              <a16:creationId xmlns:a16="http://schemas.microsoft.com/office/drawing/2014/main" id="{159FFB8E-84A3-4E0C-9807-15E11DB8DE3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49" name="Line 184">
          <a:extLst>
            <a:ext uri="{FF2B5EF4-FFF2-40B4-BE49-F238E27FC236}">
              <a16:creationId xmlns:a16="http://schemas.microsoft.com/office/drawing/2014/main" id="{C222F2DD-C9BD-49A1-B96D-F356E4AA278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0" name="Line 185">
          <a:extLst>
            <a:ext uri="{FF2B5EF4-FFF2-40B4-BE49-F238E27FC236}">
              <a16:creationId xmlns:a16="http://schemas.microsoft.com/office/drawing/2014/main" id="{F455DC55-CBCE-494C-B19D-F167D2C802D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1" name="Line 186">
          <a:extLst>
            <a:ext uri="{FF2B5EF4-FFF2-40B4-BE49-F238E27FC236}">
              <a16:creationId xmlns:a16="http://schemas.microsoft.com/office/drawing/2014/main" id="{7098A956-60AF-4E53-A2B4-39ECF35D1D0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2" name="Line 187">
          <a:extLst>
            <a:ext uri="{FF2B5EF4-FFF2-40B4-BE49-F238E27FC236}">
              <a16:creationId xmlns:a16="http://schemas.microsoft.com/office/drawing/2014/main" id="{873CB83D-E124-4A7B-811F-6E6111E5AE5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3" name="Line 188">
          <a:extLst>
            <a:ext uri="{FF2B5EF4-FFF2-40B4-BE49-F238E27FC236}">
              <a16:creationId xmlns:a16="http://schemas.microsoft.com/office/drawing/2014/main" id="{9E909724-FC8B-43BA-B9D9-440CC81A7A6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4" name="Line 189">
          <a:extLst>
            <a:ext uri="{FF2B5EF4-FFF2-40B4-BE49-F238E27FC236}">
              <a16:creationId xmlns:a16="http://schemas.microsoft.com/office/drawing/2014/main" id="{E739443E-EF0F-406D-8668-3DC78A7313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5" name="Line 190">
          <a:extLst>
            <a:ext uri="{FF2B5EF4-FFF2-40B4-BE49-F238E27FC236}">
              <a16:creationId xmlns:a16="http://schemas.microsoft.com/office/drawing/2014/main" id="{384A3E89-B38B-45F7-8FAF-B6334C8B387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6" name="Line 191">
          <a:extLst>
            <a:ext uri="{FF2B5EF4-FFF2-40B4-BE49-F238E27FC236}">
              <a16:creationId xmlns:a16="http://schemas.microsoft.com/office/drawing/2014/main" id="{DA26615F-9A93-43C7-96A6-55381A67026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7" name="Line 192">
          <a:extLst>
            <a:ext uri="{FF2B5EF4-FFF2-40B4-BE49-F238E27FC236}">
              <a16:creationId xmlns:a16="http://schemas.microsoft.com/office/drawing/2014/main" id="{9A2EA772-FED3-4500-A593-EF4D5166F2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8" name="Line 193">
          <a:extLst>
            <a:ext uri="{FF2B5EF4-FFF2-40B4-BE49-F238E27FC236}">
              <a16:creationId xmlns:a16="http://schemas.microsoft.com/office/drawing/2014/main" id="{579AAE4D-8BBC-4D47-ADE4-0789448473A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59" name="Line 194">
          <a:extLst>
            <a:ext uri="{FF2B5EF4-FFF2-40B4-BE49-F238E27FC236}">
              <a16:creationId xmlns:a16="http://schemas.microsoft.com/office/drawing/2014/main" id="{9CB2C325-790D-48E3-A04E-BACCF712C76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0" name="Line 195">
          <a:extLst>
            <a:ext uri="{FF2B5EF4-FFF2-40B4-BE49-F238E27FC236}">
              <a16:creationId xmlns:a16="http://schemas.microsoft.com/office/drawing/2014/main" id="{7C576A86-BD75-46AD-A892-1BB002DAA1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1" name="Line 196">
          <a:extLst>
            <a:ext uri="{FF2B5EF4-FFF2-40B4-BE49-F238E27FC236}">
              <a16:creationId xmlns:a16="http://schemas.microsoft.com/office/drawing/2014/main" id="{5E204468-0A33-4B2F-9F9F-67CC0770FD4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2" name="Line 197">
          <a:extLst>
            <a:ext uri="{FF2B5EF4-FFF2-40B4-BE49-F238E27FC236}">
              <a16:creationId xmlns:a16="http://schemas.microsoft.com/office/drawing/2014/main" id="{A236461D-6AA9-4285-8D9F-5DF1F67EFD3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3" name="Line 198">
          <a:extLst>
            <a:ext uri="{FF2B5EF4-FFF2-40B4-BE49-F238E27FC236}">
              <a16:creationId xmlns:a16="http://schemas.microsoft.com/office/drawing/2014/main" id="{D81DF251-D1D0-4B2C-8556-6F7E963FE6D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4" name="Line 199">
          <a:extLst>
            <a:ext uri="{FF2B5EF4-FFF2-40B4-BE49-F238E27FC236}">
              <a16:creationId xmlns:a16="http://schemas.microsoft.com/office/drawing/2014/main" id="{79DF5BAE-361E-41F0-8BEC-A0F7FE8C641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5" name="Line 200">
          <a:extLst>
            <a:ext uri="{FF2B5EF4-FFF2-40B4-BE49-F238E27FC236}">
              <a16:creationId xmlns:a16="http://schemas.microsoft.com/office/drawing/2014/main" id="{1BAD6387-A864-4DA5-B2BA-B81AAC5094A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6" name="Line 201">
          <a:extLst>
            <a:ext uri="{FF2B5EF4-FFF2-40B4-BE49-F238E27FC236}">
              <a16:creationId xmlns:a16="http://schemas.microsoft.com/office/drawing/2014/main" id="{5935B995-3CA7-486B-B59A-9B52B2C0040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7" name="Line 202">
          <a:extLst>
            <a:ext uri="{FF2B5EF4-FFF2-40B4-BE49-F238E27FC236}">
              <a16:creationId xmlns:a16="http://schemas.microsoft.com/office/drawing/2014/main" id="{6113F7AD-1DC4-41C7-9A1E-F9760D21363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8" name="Line 203">
          <a:extLst>
            <a:ext uri="{FF2B5EF4-FFF2-40B4-BE49-F238E27FC236}">
              <a16:creationId xmlns:a16="http://schemas.microsoft.com/office/drawing/2014/main" id="{D57B89D6-1F32-4ED1-A8D8-776593DAB65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69" name="Line 204">
          <a:extLst>
            <a:ext uri="{FF2B5EF4-FFF2-40B4-BE49-F238E27FC236}">
              <a16:creationId xmlns:a16="http://schemas.microsoft.com/office/drawing/2014/main" id="{E104E588-2D19-45B3-8C30-999DA3B3853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0" name="Line 205">
          <a:extLst>
            <a:ext uri="{FF2B5EF4-FFF2-40B4-BE49-F238E27FC236}">
              <a16:creationId xmlns:a16="http://schemas.microsoft.com/office/drawing/2014/main" id="{8BD6F94C-BC93-4AEB-A73A-E3349EC1D3D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1" name="Line 206">
          <a:extLst>
            <a:ext uri="{FF2B5EF4-FFF2-40B4-BE49-F238E27FC236}">
              <a16:creationId xmlns:a16="http://schemas.microsoft.com/office/drawing/2014/main" id="{BEE0B75D-7850-4803-8101-833F20C39A1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2" name="Line 207">
          <a:extLst>
            <a:ext uri="{FF2B5EF4-FFF2-40B4-BE49-F238E27FC236}">
              <a16:creationId xmlns:a16="http://schemas.microsoft.com/office/drawing/2014/main" id="{C4E0D75E-D10C-4AC6-AD5A-6C3E3E01FF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3" name="Line 208">
          <a:extLst>
            <a:ext uri="{FF2B5EF4-FFF2-40B4-BE49-F238E27FC236}">
              <a16:creationId xmlns:a16="http://schemas.microsoft.com/office/drawing/2014/main" id="{EBD224FA-D0D3-4CF6-B564-3AAC7B1395F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4" name="Line 209">
          <a:extLst>
            <a:ext uri="{FF2B5EF4-FFF2-40B4-BE49-F238E27FC236}">
              <a16:creationId xmlns:a16="http://schemas.microsoft.com/office/drawing/2014/main" id="{4CEFA7A3-8E08-485A-8B5D-961AB3CD91D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5" name="Line 210">
          <a:extLst>
            <a:ext uri="{FF2B5EF4-FFF2-40B4-BE49-F238E27FC236}">
              <a16:creationId xmlns:a16="http://schemas.microsoft.com/office/drawing/2014/main" id="{FAEB28C8-B4DA-45F3-80B4-750BB9E4BC3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6" name="Line 211">
          <a:extLst>
            <a:ext uri="{FF2B5EF4-FFF2-40B4-BE49-F238E27FC236}">
              <a16:creationId xmlns:a16="http://schemas.microsoft.com/office/drawing/2014/main" id="{261C0D02-EE29-4CCB-A71F-EFF8B57070F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7" name="Line 212">
          <a:extLst>
            <a:ext uri="{FF2B5EF4-FFF2-40B4-BE49-F238E27FC236}">
              <a16:creationId xmlns:a16="http://schemas.microsoft.com/office/drawing/2014/main" id="{64217312-17D9-453D-B932-2AB9F1D1F74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8" name="Line 213">
          <a:extLst>
            <a:ext uri="{FF2B5EF4-FFF2-40B4-BE49-F238E27FC236}">
              <a16:creationId xmlns:a16="http://schemas.microsoft.com/office/drawing/2014/main" id="{E8A9BBCE-5FC5-4E57-ABA7-FF018B04EB2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79" name="Line 214">
          <a:extLst>
            <a:ext uri="{FF2B5EF4-FFF2-40B4-BE49-F238E27FC236}">
              <a16:creationId xmlns:a16="http://schemas.microsoft.com/office/drawing/2014/main" id="{D6B8E24C-EC34-44C1-AE45-70721D25173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0" name="Line 215">
          <a:extLst>
            <a:ext uri="{FF2B5EF4-FFF2-40B4-BE49-F238E27FC236}">
              <a16:creationId xmlns:a16="http://schemas.microsoft.com/office/drawing/2014/main" id="{3C866AE1-960D-4796-A34A-090FF5066C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1" name="Line 216">
          <a:extLst>
            <a:ext uri="{FF2B5EF4-FFF2-40B4-BE49-F238E27FC236}">
              <a16:creationId xmlns:a16="http://schemas.microsoft.com/office/drawing/2014/main" id="{303472BE-D96F-4116-A031-8F3F9ADE460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2" name="Line 217">
          <a:extLst>
            <a:ext uri="{FF2B5EF4-FFF2-40B4-BE49-F238E27FC236}">
              <a16:creationId xmlns:a16="http://schemas.microsoft.com/office/drawing/2014/main" id="{4F9E0C32-ABB7-41BE-B926-AC5C11D03D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3" name="Line 218">
          <a:extLst>
            <a:ext uri="{FF2B5EF4-FFF2-40B4-BE49-F238E27FC236}">
              <a16:creationId xmlns:a16="http://schemas.microsoft.com/office/drawing/2014/main" id="{63842098-F8DA-4F62-8CA4-3A6CD25A275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4" name="Line 219">
          <a:extLst>
            <a:ext uri="{FF2B5EF4-FFF2-40B4-BE49-F238E27FC236}">
              <a16:creationId xmlns:a16="http://schemas.microsoft.com/office/drawing/2014/main" id="{AE2EF141-2164-4122-9531-9A25B08182F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5" name="Line 220">
          <a:extLst>
            <a:ext uri="{FF2B5EF4-FFF2-40B4-BE49-F238E27FC236}">
              <a16:creationId xmlns:a16="http://schemas.microsoft.com/office/drawing/2014/main" id="{810F381F-333C-415A-BA86-3A5F1515DC8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6" name="Line 221">
          <a:extLst>
            <a:ext uri="{FF2B5EF4-FFF2-40B4-BE49-F238E27FC236}">
              <a16:creationId xmlns:a16="http://schemas.microsoft.com/office/drawing/2014/main" id="{1457EF1C-8507-4907-B2E2-6321F4B0A72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7" name="Line 222">
          <a:extLst>
            <a:ext uri="{FF2B5EF4-FFF2-40B4-BE49-F238E27FC236}">
              <a16:creationId xmlns:a16="http://schemas.microsoft.com/office/drawing/2014/main" id="{9ADC335D-C3DE-4EA9-BE41-0135D3C3AB4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8" name="Line 223">
          <a:extLst>
            <a:ext uri="{FF2B5EF4-FFF2-40B4-BE49-F238E27FC236}">
              <a16:creationId xmlns:a16="http://schemas.microsoft.com/office/drawing/2014/main" id="{8F40EB5B-088D-45FD-818E-C758EE2D6B0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89" name="Line 224">
          <a:extLst>
            <a:ext uri="{FF2B5EF4-FFF2-40B4-BE49-F238E27FC236}">
              <a16:creationId xmlns:a16="http://schemas.microsoft.com/office/drawing/2014/main" id="{8F577EF7-1DA7-479C-8B59-8262BBE828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0" name="Line 225">
          <a:extLst>
            <a:ext uri="{FF2B5EF4-FFF2-40B4-BE49-F238E27FC236}">
              <a16:creationId xmlns:a16="http://schemas.microsoft.com/office/drawing/2014/main" id="{74355329-7A21-47AC-977A-64B6661D260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1" name="Line 226">
          <a:extLst>
            <a:ext uri="{FF2B5EF4-FFF2-40B4-BE49-F238E27FC236}">
              <a16:creationId xmlns:a16="http://schemas.microsoft.com/office/drawing/2014/main" id="{CE448BFC-146D-4957-811D-7A67922ACFD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2" name="Line 227">
          <a:extLst>
            <a:ext uri="{FF2B5EF4-FFF2-40B4-BE49-F238E27FC236}">
              <a16:creationId xmlns:a16="http://schemas.microsoft.com/office/drawing/2014/main" id="{21267DF8-D55F-4CFF-8C0F-3765EA8B4A8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3" name="Line 228">
          <a:extLst>
            <a:ext uri="{FF2B5EF4-FFF2-40B4-BE49-F238E27FC236}">
              <a16:creationId xmlns:a16="http://schemas.microsoft.com/office/drawing/2014/main" id="{C1B1ADCB-5F31-4BF4-8A37-81E50479797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4" name="Line 229">
          <a:extLst>
            <a:ext uri="{FF2B5EF4-FFF2-40B4-BE49-F238E27FC236}">
              <a16:creationId xmlns:a16="http://schemas.microsoft.com/office/drawing/2014/main" id="{1372DDB0-6BFD-44BB-98B0-56FC19D9F2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5" name="Line 230">
          <a:extLst>
            <a:ext uri="{FF2B5EF4-FFF2-40B4-BE49-F238E27FC236}">
              <a16:creationId xmlns:a16="http://schemas.microsoft.com/office/drawing/2014/main" id="{E59C738E-B541-455E-8C4B-A3D24035381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6" name="Line 231">
          <a:extLst>
            <a:ext uri="{FF2B5EF4-FFF2-40B4-BE49-F238E27FC236}">
              <a16:creationId xmlns:a16="http://schemas.microsoft.com/office/drawing/2014/main" id="{4E44D337-B8BE-4358-BC20-15A0A53DA4E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7" name="Line 232">
          <a:extLst>
            <a:ext uri="{FF2B5EF4-FFF2-40B4-BE49-F238E27FC236}">
              <a16:creationId xmlns:a16="http://schemas.microsoft.com/office/drawing/2014/main" id="{164C26DD-FA04-4F8A-B14D-C97ACAD06B1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8" name="Line 233">
          <a:extLst>
            <a:ext uri="{FF2B5EF4-FFF2-40B4-BE49-F238E27FC236}">
              <a16:creationId xmlns:a16="http://schemas.microsoft.com/office/drawing/2014/main" id="{EF91095F-4A61-4D2E-BEFE-F1E0BB835BE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799" name="Line 234">
          <a:extLst>
            <a:ext uri="{FF2B5EF4-FFF2-40B4-BE49-F238E27FC236}">
              <a16:creationId xmlns:a16="http://schemas.microsoft.com/office/drawing/2014/main" id="{8591CA25-161A-44DD-AE89-63E38911EE0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0" name="Line 235">
          <a:extLst>
            <a:ext uri="{FF2B5EF4-FFF2-40B4-BE49-F238E27FC236}">
              <a16:creationId xmlns:a16="http://schemas.microsoft.com/office/drawing/2014/main" id="{15769E30-AD8E-449B-87EB-153AC6FA47E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1" name="Line 236">
          <a:extLst>
            <a:ext uri="{FF2B5EF4-FFF2-40B4-BE49-F238E27FC236}">
              <a16:creationId xmlns:a16="http://schemas.microsoft.com/office/drawing/2014/main" id="{A9ECE2BE-60F6-4F4D-A755-E34C5EF3DAA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2" name="Line 237">
          <a:extLst>
            <a:ext uri="{FF2B5EF4-FFF2-40B4-BE49-F238E27FC236}">
              <a16:creationId xmlns:a16="http://schemas.microsoft.com/office/drawing/2014/main" id="{DFA84E59-3E86-4532-BB83-8899D983361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3" name="Line 238">
          <a:extLst>
            <a:ext uri="{FF2B5EF4-FFF2-40B4-BE49-F238E27FC236}">
              <a16:creationId xmlns:a16="http://schemas.microsoft.com/office/drawing/2014/main" id="{74EABAA9-37CA-4C77-9A56-FADB63C36A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4" name="Line 239">
          <a:extLst>
            <a:ext uri="{FF2B5EF4-FFF2-40B4-BE49-F238E27FC236}">
              <a16:creationId xmlns:a16="http://schemas.microsoft.com/office/drawing/2014/main" id="{7F33FD17-D373-4F89-83B0-B2F982687D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5" name="Line 240">
          <a:extLst>
            <a:ext uri="{FF2B5EF4-FFF2-40B4-BE49-F238E27FC236}">
              <a16:creationId xmlns:a16="http://schemas.microsoft.com/office/drawing/2014/main" id="{C6C83C1B-850A-4A28-B4B4-A9C99DC5B82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6" name="Line 241">
          <a:extLst>
            <a:ext uri="{FF2B5EF4-FFF2-40B4-BE49-F238E27FC236}">
              <a16:creationId xmlns:a16="http://schemas.microsoft.com/office/drawing/2014/main" id="{7EE855B3-8F87-45A7-9F35-0C88347A596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7" name="Line 242">
          <a:extLst>
            <a:ext uri="{FF2B5EF4-FFF2-40B4-BE49-F238E27FC236}">
              <a16:creationId xmlns:a16="http://schemas.microsoft.com/office/drawing/2014/main" id="{6F3FD2E5-B9B4-4B37-B9E6-DF0A9CB588E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8" name="Line 243">
          <a:extLst>
            <a:ext uri="{FF2B5EF4-FFF2-40B4-BE49-F238E27FC236}">
              <a16:creationId xmlns:a16="http://schemas.microsoft.com/office/drawing/2014/main" id="{1B3111DF-6ED7-4343-9A0C-9BCDA96063C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09" name="Line 244">
          <a:extLst>
            <a:ext uri="{FF2B5EF4-FFF2-40B4-BE49-F238E27FC236}">
              <a16:creationId xmlns:a16="http://schemas.microsoft.com/office/drawing/2014/main" id="{A5FAE8E2-D84C-4535-93F8-9958474CADB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0" name="Line 245">
          <a:extLst>
            <a:ext uri="{FF2B5EF4-FFF2-40B4-BE49-F238E27FC236}">
              <a16:creationId xmlns:a16="http://schemas.microsoft.com/office/drawing/2014/main" id="{CE661D44-6654-4534-8F63-A186F6BBBD6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1" name="Line 246">
          <a:extLst>
            <a:ext uri="{FF2B5EF4-FFF2-40B4-BE49-F238E27FC236}">
              <a16:creationId xmlns:a16="http://schemas.microsoft.com/office/drawing/2014/main" id="{489E753D-55E1-4671-81D8-0DDC1234ED1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2" name="Line 247">
          <a:extLst>
            <a:ext uri="{FF2B5EF4-FFF2-40B4-BE49-F238E27FC236}">
              <a16:creationId xmlns:a16="http://schemas.microsoft.com/office/drawing/2014/main" id="{CAA68ED1-C0C5-4918-AF5B-3EA2794F487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3" name="Line 248">
          <a:extLst>
            <a:ext uri="{FF2B5EF4-FFF2-40B4-BE49-F238E27FC236}">
              <a16:creationId xmlns:a16="http://schemas.microsoft.com/office/drawing/2014/main" id="{8BD634C9-F613-44C4-9BC4-59F584EEEB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4" name="Line 249">
          <a:extLst>
            <a:ext uri="{FF2B5EF4-FFF2-40B4-BE49-F238E27FC236}">
              <a16:creationId xmlns:a16="http://schemas.microsoft.com/office/drawing/2014/main" id="{A95C1C89-AFCA-4D76-819F-E86C84DF07A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5" name="Line 250">
          <a:extLst>
            <a:ext uri="{FF2B5EF4-FFF2-40B4-BE49-F238E27FC236}">
              <a16:creationId xmlns:a16="http://schemas.microsoft.com/office/drawing/2014/main" id="{1E2BA8E8-CB29-4D5F-9028-7E369664B82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6" name="Line 251">
          <a:extLst>
            <a:ext uri="{FF2B5EF4-FFF2-40B4-BE49-F238E27FC236}">
              <a16:creationId xmlns:a16="http://schemas.microsoft.com/office/drawing/2014/main" id="{6372377D-0106-4FF9-BE3E-80236C49B16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7" name="Line 252">
          <a:extLst>
            <a:ext uri="{FF2B5EF4-FFF2-40B4-BE49-F238E27FC236}">
              <a16:creationId xmlns:a16="http://schemas.microsoft.com/office/drawing/2014/main" id="{EA6610D0-A4AF-427C-A42E-93A9FF842C4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8" name="Line 253">
          <a:extLst>
            <a:ext uri="{FF2B5EF4-FFF2-40B4-BE49-F238E27FC236}">
              <a16:creationId xmlns:a16="http://schemas.microsoft.com/office/drawing/2014/main" id="{F1CB00C7-3CE9-4951-AE33-4445C34AEF6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19" name="Line 254">
          <a:extLst>
            <a:ext uri="{FF2B5EF4-FFF2-40B4-BE49-F238E27FC236}">
              <a16:creationId xmlns:a16="http://schemas.microsoft.com/office/drawing/2014/main" id="{6A5C4F81-9CDB-43D4-BAFE-0F36BC7CCD3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0" name="Line 255">
          <a:extLst>
            <a:ext uri="{FF2B5EF4-FFF2-40B4-BE49-F238E27FC236}">
              <a16:creationId xmlns:a16="http://schemas.microsoft.com/office/drawing/2014/main" id="{B53C515A-CF6F-4489-94AF-7B4A6619AE2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1" name="Line 256">
          <a:extLst>
            <a:ext uri="{FF2B5EF4-FFF2-40B4-BE49-F238E27FC236}">
              <a16:creationId xmlns:a16="http://schemas.microsoft.com/office/drawing/2014/main" id="{AC0A511B-4BBA-4F3D-8F07-B58AC1E5F2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2" name="Line 257">
          <a:extLst>
            <a:ext uri="{FF2B5EF4-FFF2-40B4-BE49-F238E27FC236}">
              <a16:creationId xmlns:a16="http://schemas.microsoft.com/office/drawing/2014/main" id="{ECAD8A48-BA35-4959-B299-88F02CF3655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3" name="Line 258">
          <a:extLst>
            <a:ext uri="{FF2B5EF4-FFF2-40B4-BE49-F238E27FC236}">
              <a16:creationId xmlns:a16="http://schemas.microsoft.com/office/drawing/2014/main" id="{8737249C-4790-41A1-94C4-C7240419ED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4" name="Line 259">
          <a:extLst>
            <a:ext uri="{FF2B5EF4-FFF2-40B4-BE49-F238E27FC236}">
              <a16:creationId xmlns:a16="http://schemas.microsoft.com/office/drawing/2014/main" id="{25F24CAC-F4E5-49F8-88AD-EE9AC184AA0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5" name="Line 260">
          <a:extLst>
            <a:ext uri="{FF2B5EF4-FFF2-40B4-BE49-F238E27FC236}">
              <a16:creationId xmlns:a16="http://schemas.microsoft.com/office/drawing/2014/main" id="{2B822204-01FF-4F74-A22B-12A3FC51241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6" name="Line 261">
          <a:extLst>
            <a:ext uri="{FF2B5EF4-FFF2-40B4-BE49-F238E27FC236}">
              <a16:creationId xmlns:a16="http://schemas.microsoft.com/office/drawing/2014/main" id="{A3FB6A97-27DE-43E4-A4AB-6C50FEE599A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7" name="Line 262">
          <a:extLst>
            <a:ext uri="{FF2B5EF4-FFF2-40B4-BE49-F238E27FC236}">
              <a16:creationId xmlns:a16="http://schemas.microsoft.com/office/drawing/2014/main" id="{A797DC4B-3B64-4BF6-80ED-5A1AD29233E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8" name="Line 263">
          <a:extLst>
            <a:ext uri="{FF2B5EF4-FFF2-40B4-BE49-F238E27FC236}">
              <a16:creationId xmlns:a16="http://schemas.microsoft.com/office/drawing/2014/main" id="{5E311B6C-0AA7-434C-8676-B435213C40E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29" name="Line 264">
          <a:extLst>
            <a:ext uri="{FF2B5EF4-FFF2-40B4-BE49-F238E27FC236}">
              <a16:creationId xmlns:a16="http://schemas.microsoft.com/office/drawing/2014/main" id="{97E7EE33-1E5B-42D5-8FCC-BCE50C70577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0" name="Line 265">
          <a:extLst>
            <a:ext uri="{FF2B5EF4-FFF2-40B4-BE49-F238E27FC236}">
              <a16:creationId xmlns:a16="http://schemas.microsoft.com/office/drawing/2014/main" id="{6BB5A929-104E-4B4E-AAE3-EDAB783E636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1" name="Line 266">
          <a:extLst>
            <a:ext uri="{FF2B5EF4-FFF2-40B4-BE49-F238E27FC236}">
              <a16:creationId xmlns:a16="http://schemas.microsoft.com/office/drawing/2014/main" id="{6178CE91-A3D2-4FB3-937A-8037204576F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2" name="Line 267">
          <a:extLst>
            <a:ext uri="{FF2B5EF4-FFF2-40B4-BE49-F238E27FC236}">
              <a16:creationId xmlns:a16="http://schemas.microsoft.com/office/drawing/2014/main" id="{A877E33B-526E-4A17-ABD7-2F4FF7509F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3" name="Line 268">
          <a:extLst>
            <a:ext uri="{FF2B5EF4-FFF2-40B4-BE49-F238E27FC236}">
              <a16:creationId xmlns:a16="http://schemas.microsoft.com/office/drawing/2014/main" id="{F5B10506-02A7-4CC0-9B31-F1AC5C74FCD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4" name="Line 269">
          <a:extLst>
            <a:ext uri="{FF2B5EF4-FFF2-40B4-BE49-F238E27FC236}">
              <a16:creationId xmlns:a16="http://schemas.microsoft.com/office/drawing/2014/main" id="{62EEDC2B-E222-44CF-97F8-7D08C398B43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5" name="Line 270">
          <a:extLst>
            <a:ext uri="{FF2B5EF4-FFF2-40B4-BE49-F238E27FC236}">
              <a16:creationId xmlns:a16="http://schemas.microsoft.com/office/drawing/2014/main" id="{E491EABB-067B-401F-8A62-90D488F4D41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6" name="Line 271">
          <a:extLst>
            <a:ext uri="{FF2B5EF4-FFF2-40B4-BE49-F238E27FC236}">
              <a16:creationId xmlns:a16="http://schemas.microsoft.com/office/drawing/2014/main" id="{E87699A1-5761-4E92-ABE3-75913D9C01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7" name="Line 272">
          <a:extLst>
            <a:ext uri="{FF2B5EF4-FFF2-40B4-BE49-F238E27FC236}">
              <a16:creationId xmlns:a16="http://schemas.microsoft.com/office/drawing/2014/main" id="{F2CBC514-751D-4D85-B674-D3C7ED36F05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8" name="Line 273">
          <a:extLst>
            <a:ext uri="{FF2B5EF4-FFF2-40B4-BE49-F238E27FC236}">
              <a16:creationId xmlns:a16="http://schemas.microsoft.com/office/drawing/2014/main" id="{B7BF8C6B-49B9-4631-AEC5-63C3B9E7B1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39" name="Line 274">
          <a:extLst>
            <a:ext uri="{FF2B5EF4-FFF2-40B4-BE49-F238E27FC236}">
              <a16:creationId xmlns:a16="http://schemas.microsoft.com/office/drawing/2014/main" id="{79CCE9B8-0040-40B8-B488-B83FA893C5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0" name="Line 275">
          <a:extLst>
            <a:ext uri="{FF2B5EF4-FFF2-40B4-BE49-F238E27FC236}">
              <a16:creationId xmlns:a16="http://schemas.microsoft.com/office/drawing/2014/main" id="{E0CF8176-7912-4F52-8BC6-E1A42869D9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1" name="Line 276">
          <a:extLst>
            <a:ext uri="{FF2B5EF4-FFF2-40B4-BE49-F238E27FC236}">
              <a16:creationId xmlns:a16="http://schemas.microsoft.com/office/drawing/2014/main" id="{9970EB28-C941-4061-8BF0-02059F2FC9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2" name="Line 277">
          <a:extLst>
            <a:ext uri="{FF2B5EF4-FFF2-40B4-BE49-F238E27FC236}">
              <a16:creationId xmlns:a16="http://schemas.microsoft.com/office/drawing/2014/main" id="{2F0F6436-7F4C-44E8-B132-13EDD8086E4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3" name="Line 278">
          <a:extLst>
            <a:ext uri="{FF2B5EF4-FFF2-40B4-BE49-F238E27FC236}">
              <a16:creationId xmlns:a16="http://schemas.microsoft.com/office/drawing/2014/main" id="{0F5D0C2F-94F6-4425-BD9C-ADC34D4696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4" name="Line 279">
          <a:extLst>
            <a:ext uri="{FF2B5EF4-FFF2-40B4-BE49-F238E27FC236}">
              <a16:creationId xmlns:a16="http://schemas.microsoft.com/office/drawing/2014/main" id="{5815659C-84F5-4196-8D62-CC7EDF91DC2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5" name="Line 280">
          <a:extLst>
            <a:ext uri="{FF2B5EF4-FFF2-40B4-BE49-F238E27FC236}">
              <a16:creationId xmlns:a16="http://schemas.microsoft.com/office/drawing/2014/main" id="{AC7ECF52-AFBF-41FC-A15C-433C83AAAE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6" name="Line 281">
          <a:extLst>
            <a:ext uri="{FF2B5EF4-FFF2-40B4-BE49-F238E27FC236}">
              <a16:creationId xmlns:a16="http://schemas.microsoft.com/office/drawing/2014/main" id="{D9FC3A55-3B3A-4DC1-A76E-60DCBC0DE7B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7" name="Line 282">
          <a:extLst>
            <a:ext uri="{FF2B5EF4-FFF2-40B4-BE49-F238E27FC236}">
              <a16:creationId xmlns:a16="http://schemas.microsoft.com/office/drawing/2014/main" id="{1FD25B40-8DF8-468F-BE86-B6EFE14F898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8" name="Line 283">
          <a:extLst>
            <a:ext uri="{FF2B5EF4-FFF2-40B4-BE49-F238E27FC236}">
              <a16:creationId xmlns:a16="http://schemas.microsoft.com/office/drawing/2014/main" id="{7A4694B9-B4DE-4A45-A65C-74EA74316B8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49" name="Line 284">
          <a:extLst>
            <a:ext uri="{FF2B5EF4-FFF2-40B4-BE49-F238E27FC236}">
              <a16:creationId xmlns:a16="http://schemas.microsoft.com/office/drawing/2014/main" id="{BC18F8C9-9EFC-4B59-A9FB-2943B9BBD00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0" name="Line 285">
          <a:extLst>
            <a:ext uri="{FF2B5EF4-FFF2-40B4-BE49-F238E27FC236}">
              <a16:creationId xmlns:a16="http://schemas.microsoft.com/office/drawing/2014/main" id="{CEED2F58-CA8C-4578-AC47-476501E50CF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1" name="Line 286">
          <a:extLst>
            <a:ext uri="{FF2B5EF4-FFF2-40B4-BE49-F238E27FC236}">
              <a16:creationId xmlns:a16="http://schemas.microsoft.com/office/drawing/2014/main" id="{B6DB0930-0CF7-49D8-AB04-DFAFF5C897A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2" name="Line 287">
          <a:extLst>
            <a:ext uri="{FF2B5EF4-FFF2-40B4-BE49-F238E27FC236}">
              <a16:creationId xmlns:a16="http://schemas.microsoft.com/office/drawing/2014/main" id="{A46C8ABC-0452-453B-BB5A-CAB1580D51C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3" name="Line 288">
          <a:extLst>
            <a:ext uri="{FF2B5EF4-FFF2-40B4-BE49-F238E27FC236}">
              <a16:creationId xmlns:a16="http://schemas.microsoft.com/office/drawing/2014/main" id="{ECF0F85B-7C6B-4354-99F4-5C7C86116B4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4" name="Line 289">
          <a:extLst>
            <a:ext uri="{FF2B5EF4-FFF2-40B4-BE49-F238E27FC236}">
              <a16:creationId xmlns:a16="http://schemas.microsoft.com/office/drawing/2014/main" id="{011A4D23-56FB-4F68-8902-C940F9D43DE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5" name="Line 290">
          <a:extLst>
            <a:ext uri="{FF2B5EF4-FFF2-40B4-BE49-F238E27FC236}">
              <a16:creationId xmlns:a16="http://schemas.microsoft.com/office/drawing/2014/main" id="{069B2D09-3863-40BB-97D0-818D59634AE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6" name="Line 291">
          <a:extLst>
            <a:ext uri="{FF2B5EF4-FFF2-40B4-BE49-F238E27FC236}">
              <a16:creationId xmlns:a16="http://schemas.microsoft.com/office/drawing/2014/main" id="{A70031A3-55C0-48D7-BEC4-7ADC8BB4AA1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7" name="Line 292">
          <a:extLst>
            <a:ext uri="{FF2B5EF4-FFF2-40B4-BE49-F238E27FC236}">
              <a16:creationId xmlns:a16="http://schemas.microsoft.com/office/drawing/2014/main" id="{EAE21119-5F4C-4A31-BA52-59E754009D8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8" name="Line 293">
          <a:extLst>
            <a:ext uri="{FF2B5EF4-FFF2-40B4-BE49-F238E27FC236}">
              <a16:creationId xmlns:a16="http://schemas.microsoft.com/office/drawing/2014/main" id="{606E48B4-D4E2-4601-9BCC-6D4D3081585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59" name="Line 294">
          <a:extLst>
            <a:ext uri="{FF2B5EF4-FFF2-40B4-BE49-F238E27FC236}">
              <a16:creationId xmlns:a16="http://schemas.microsoft.com/office/drawing/2014/main" id="{63BD7703-2AE3-4CD1-B585-FB35F9797A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0" name="Line 295">
          <a:extLst>
            <a:ext uri="{FF2B5EF4-FFF2-40B4-BE49-F238E27FC236}">
              <a16:creationId xmlns:a16="http://schemas.microsoft.com/office/drawing/2014/main" id="{7DDD32D4-1124-4B73-A4F8-C539568F347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1" name="Line 296">
          <a:extLst>
            <a:ext uri="{FF2B5EF4-FFF2-40B4-BE49-F238E27FC236}">
              <a16:creationId xmlns:a16="http://schemas.microsoft.com/office/drawing/2014/main" id="{6E580406-9EA7-4D57-B735-F47A630C11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2" name="Line 297">
          <a:extLst>
            <a:ext uri="{FF2B5EF4-FFF2-40B4-BE49-F238E27FC236}">
              <a16:creationId xmlns:a16="http://schemas.microsoft.com/office/drawing/2014/main" id="{EB18EA5A-8E7D-4C99-9026-52AC2387CD1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3" name="Line 298">
          <a:extLst>
            <a:ext uri="{FF2B5EF4-FFF2-40B4-BE49-F238E27FC236}">
              <a16:creationId xmlns:a16="http://schemas.microsoft.com/office/drawing/2014/main" id="{A0C1F103-9435-4794-8F08-CB86DFD9FD2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4" name="Line 205">
          <a:extLst>
            <a:ext uri="{FF2B5EF4-FFF2-40B4-BE49-F238E27FC236}">
              <a16:creationId xmlns:a16="http://schemas.microsoft.com/office/drawing/2014/main" id="{01565824-F180-43D3-B85D-B5495B4AC4A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5" name="Line 249">
          <a:extLst>
            <a:ext uri="{FF2B5EF4-FFF2-40B4-BE49-F238E27FC236}">
              <a16:creationId xmlns:a16="http://schemas.microsoft.com/office/drawing/2014/main" id="{BBE1ED71-F81F-432E-BCFB-19986D468F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6" name="Line 297">
          <a:extLst>
            <a:ext uri="{FF2B5EF4-FFF2-40B4-BE49-F238E27FC236}">
              <a16:creationId xmlns:a16="http://schemas.microsoft.com/office/drawing/2014/main" id="{E8D09834-18F3-4327-9E86-F35FD4AF0F8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7" name="Line 174">
          <a:extLst>
            <a:ext uri="{FF2B5EF4-FFF2-40B4-BE49-F238E27FC236}">
              <a16:creationId xmlns:a16="http://schemas.microsoft.com/office/drawing/2014/main" id="{350309A4-26E9-45D7-8E16-7D93665A269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8" name="Line 175">
          <a:extLst>
            <a:ext uri="{FF2B5EF4-FFF2-40B4-BE49-F238E27FC236}">
              <a16:creationId xmlns:a16="http://schemas.microsoft.com/office/drawing/2014/main" id="{2EE59A2A-2E1B-4294-A8F4-D042AE25F97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69" name="Line 238">
          <a:extLst>
            <a:ext uri="{FF2B5EF4-FFF2-40B4-BE49-F238E27FC236}">
              <a16:creationId xmlns:a16="http://schemas.microsoft.com/office/drawing/2014/main" id="{1C47770D-E458-4D6F-BA0F-67612727174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0" name="Line 251">
          <a:extLst>
            <a:ext uri="{FF2B5EF4-FFF2-40B4-BE49-F238E27FC236}">
              <a16:creationId xmlns:a16="http://schemas.microsoft.com/office/drawing/2014/main" id="{A039119A-B332-4145-B4DD-451CB486B8C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1" name="Line 286">
          <a:extLst>
            <a:ext uri="{FF2B5EF4-FFF2-40B4-BE49-F238E27FC236}">
              <a16:creationId xmlns:a16="http://schemas.microsoft.com/office/drawing/2014/main" id="{93F77FC6-B422-412E-BE2F-2AE9E1A2A61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2" name="Line 170">
          <a:extLst>
            <a:ext uri="{FF2B5EF4-FFF2-40B4-BE49-F238E27FC236}">
              <a16:creationId xmlns:a16="http://schemas.microsoft.com/office/drawing/2014/main" id="{56A134E1-07F0-4EA8-A670-B9F1A4A2357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3" name="Line 171">
          <a:extLst>
            <a:ext uri="{FF2B5EF4-FFF2-40B4-BE49-F238E27FC236}">
              <a16:creationId xmlns:a16="http://schemas.microsoft.com/office/drawing/2014/main" id="{B6E563BC-A8C7-4757-A556-24F63E81354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4" name="Line 172">
          <a:extLst>
            <a:ext uri="{FF2B5EF4-FFF2-40B4-BE49-F238E27FC236}">
              <a16:creationId xmlns:a16="http://schemas.microsoft.com/office/drawing/2014/main" id="{ABCB304F-47C5-4941-A205-5DE22661BEC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5" name="Line 173">
          <a:extLst>
            <a:ext uri="{FF2B5EF4-FFF2-40B4-BE49-F238E27FC236}">
              <a16:creationId xmlns:a16="http://schemas.microsoft.com/office/drawing/2014/main" id="{CA72ADF2-1433-4A7D-9DE3-5C3C3F792CE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6" name="Line 174">
          <a:extLst>
            <a:ext uri="{FF2B5EF4-FFF2-40B4-BE49-F238E27FC236}">
              <a16:creationId xmlns:a16="http://schemas.microsoft.com/office/drawing/2014/main" id="{F3A6B6FD-6090-438D-B20D-D416708B94F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7" name="Line 175">
          <a:extLst>
            <a:ext uri="{FF2B5EF4-FFF2-40B4-BE49-F238E27FC236}">
              <a16:creationId xmlns:a16="http://schemas.microsoft.com/office/drawing/2014/main" id="{CD2D3A49-C5DE-4799-83FD-E52891C75C8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8" name="Line 176">
          <a:extLst>
            <a:ext uri="{FF2B5EF4-FFF2-40B4-BE49-F238E27FC236}">
              <a16:creationId xmlns:a16="http://schemas.microsoft.com/office/drawing/2014/main" id="{D251F827-1370-4380-B6AC-DBDE75FC02C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79" name="Line 177">
          <a:extLst>
            <a:ext uri="{FF2B5EF4-FFF2-40B4-BE49-F238E27FC236}">
              <a16:creationId xmlns:a16="http://schemas.microsoft.com/office/drawing/2014/main" id="{45A4EDC5-6B4B-4A7B-9AC5-C258363EB2E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0" name="Line 178">
          <a:extLst>
            <a:ext uri="{FF2B5EF4-FFF2-40B4-BE49-F238E27FC236}">
              <a16:creationId xmlns:a16="http://schemas.microsoft.com/office/drawing/2014/main" id="{E65E535B-89DD-4393-8F42-346B832C7EC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1" name="Line 179">
          <a:extLst>
            <a:ext uri="{FF2B5EF4-FFF2-40B4-BE49-F238E27FC236}">
              <a16:creationId xmlns:a16="http://schemas.microsoft.com/office/drawing/2014/main" id="{7A16DD30-BC4F-4CEE-85E1-3154FD94839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2" name="Line 180">
          <a:extLst>
            <a:ext uri="{FF2B5EF4-FFF2-40B4-BE49-F238E27FC236}">
              <a16:creationId xmlns:a16="http://schemas.microsoft.com/office/drawing/2014/main" id="{4ACF1175-C37F-41F0-B942-4E99704791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3" name="Line 181">
          <a:extLst>
            <a:ext uri="{FF2B5EF4-FFF2-40B4-BE49-F238E27FC236}">
              <a16:creationId xmlns:a16="http://schemas.microsoft.com/office/drawing/2014/main" id="{64031A3E-FC76-4400-963E-7DD7232CE85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4" name="Line 182">
          <a:extLst>
            <a:ext uri="{FF2B5EF4-FFF2-40B4-BE49-F238E27FC236}">
              <a16:creationId xmlns:a16="http://schemas.microsoft.com/office/drawing/2014/main" id="{42766B5B-1C33-41EB-83FC-21628167DA7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5" name="Line 183">
          <a:extLst>
            <a:ext uri="{FF2B5EF4-FFF2-40B4-BE49-F238E27FC236}">
              <a16:creationId xmlns:a16="http://schemas.microsoft.com/office/drawing/2014/main" id="{A2F7C1FB-E022-43FF-9EAA-CEF702A0937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6" name="Line 184">
          <a:extLst>
            <a:ext uri="{FF2B5EF4-FFF2-40B4-BE49-F238E27FC236}">
              <a16:creationId xmlns:a16="http://schemas.microsoft.com/office/drawing/2014/main" id="{70C4F479-CEFF-4B55-A1ED-73998FE383F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7" name="Line 185">
          <a:extLst>
            <a:ext uri="{FF2B5EF4-FFF2-40B4-BE49-F238E27FC236}">
              <a16:creationId xmlns:a16="http://schemas.microsoft.com/office/drawing/2014/main" id="{09F1EB39-2392-4625-B6D6-7FA675AEDB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8" name="Line 186">
          <a:extLst>
            <a:ext uri="{FF2B5EF4-FFF2-40B4-BE49-F238E27FC236}">
              <a16:creationId xmlns:a16="http://schemas.microsoft.com/office/drawing/2014/main" id="{5B1265B1-B8B7-4196-B117-D4C6643DE80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89" name="Line 187">
          <a:extLst>
            <a:ext uri="{FF2B5EF4-FFF2-40B4-BE49-F238E27FC236}">
              <a16:creationId xmlns:a16="http://schemas.microsoft.com/office/drawing/2014/main" id="{F0E94497-DDB1-4056-BC17-E3CAA6CB9C8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0" name="Line 188">
          <a:extLst>
            <a:ext uri="{FF2B5EF4-FFF2-40B4-BE49-F238E27FC236}">
              <a16:creationId xmlns:a16="http://schemas.microsoft.com/office/drawing/2014/main" id="{578257B3-E527-4F33-9D86-52EF1CAB2C6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1" name="Line 189">
          <a:extLst>
            <a:ext uri="{FF2B5EF4-FFF2-40B4-BE49-F238E27FC236}">
              <a16:creationId xmlns:a16="http://schemas.microsoft.com/office/drawing/2014/main" id="{888A0A07-5FAC-4294-B513-4CADB1D7EAE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2" name="Line 190">
          <a:extLst>
            <a:ext uri="{FF2B5EF4-FFF2-40B4-BE49-F238E27FC236}">
              <a16:creationId xmlns:a16="http://schemas.microsoft.com/office/drawing/2014/main" id="{E30C03AC-2C0F-4DDB-A52A-DBE8B633DF4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3" name="Line 191">
          <a:extLst>
            <a:ext uri="{FF2B5EF4-FFF2-40B4-BE49-F238E27FC236}">
              <a16:creationId xmlns:a16="http://schemas.microsoft.com/office/drawing/2014/main" id="{D0B17DD3-D6B2-4A44-868B-A7B8F00423D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4" name="Line 192">
          <a:extLst>
            <a:ext uri="{FF2B5EF4-FFF2-40B4-BE49-F238E27FC236}">
              <a16:creationId xmlns:a16="http://schemas.microsoft.com/office/drawing/2014/main" id="{10A1231C-4CFE-4227-9775-5D4FBC23FD2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5" name="Line 193">
          <a:extLst>
            <a:ext uri="{FF2B5EF4-FFF2-40B4-BE49-F238E27FC236}">
              <a16:creationId xmlns:a16="http://schemas.microsoft.com/office/drawing/2014/main" id="{E642A588-8099-489C-BBF0-AA8FCBC3C8B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6" name="Line 194">
          <a:extLst>
            <a:ext uri="{FF2B5EF4-FFF2-40B4-BE49-F238E27FC236}">
              <a16:creationId xmlns:a16="http://schemas.microsoft.com/office/drawing/2014/main" id="{C9A0CA93-0E89-4608-97E3-10E0AA9F3B4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7" name="Line 195">
          <a:extLst>
            <a:ext uri="{FF2B5EF4-FFF2-40B4-BE49-F238E27FC236}">
              <a16:creationId xmlns:a16="http://schemas.microsoft.com/office/drawing/2014/main" id="{9146289E-2D25-49EF-A52B-7A33E024677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8" name="Line 196">
          <a:extLst>
            <a:ext uri="{FF2B5EF4-FFF2-40B4-BE49-F238E27FC236}">
              <a16:creationId xmlns:a16="http://schemas.microsoft.com/office/drawing/2014/main" id="{DC6B0972-F2CC-44D5-841E-A444C033670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899" name="Line 197">
          <a:extLst>
            <a:ext uri="{FF2B5EF4-FFF2-40B4-BE49-F238E27FC236}">
              <a16:creationId xmlns:a16="http://schemas.microsoft.com/office/drawing/2014/main" id="{AFEF1D36-4381-44FB-9F8C-177E9F93214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0" name="Line 198">
          <a:extLst>
            <a:ext uri="{FF2B5EF4-FFF2-40B4-BE49-F238E27FC236}">
              <a16:creationId xmlns:a16="http://schemas.microsoft.com/office/drawing/2014/main" id="{572E005B-5E37-4D36-9044-66B3A283943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1" name="Line 199">
          <a:extLst>
            <a:ext uri="{FF2B5EF4-FFF2-40B4-BE49-F238E27FC236}">
              <a16:creationId xmlns:a16="http://schemas.microsoft.com/office/drawing/2014/main" id="{112E64B1-E718-4AD0-9404-BD3A9A8DD66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2" name="Line 200">
          <a:extLst>
            <a:ext uri="{FF2B5EF4-FFF2-40B4-BE49-F238E27FC236}">
              <a16:creationId xmlns:a16="http://schemas.microsoft.com/office/drawing/2014/main" id="{D07E9771-D2CF-43D6-B113-57A00FB516B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3" name="Line 201">
          <a:extLst>
            <a:ext uri="{FF2B5EF4-FFF2-40B4-BE49-F238E27FC236}">
              <a16:creationId xmlns:a16="http://schemas.microsoft.com/office/drawing/2014/main" id="{42F91B46-EED5-4AE1-9A43-62D12EAA8A7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4" name="Line 202">
          <a:extLst>
            <a:ext uri="{FF2B5EF4-FFF2-40B4-BE49-F238E27FC236}">
              <a16:creationId xmlns:a16="http://schemas.microsoft.com/office/drawing/2014/main" id="{D41BA5DD-8157-4053-B4FE-F6612603543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5" name="Line 203">
          <a:extLst>
            <a:ext uri="{FF2B5EF4-FFF2-40B4-BE49-F238E27FC236}">
              <a16:creationId xmlns:a16="http://schemas.microsoft.com/office/drawing/2014/main" id="{32E8A69D-1AB8-489C-905C-6A208367075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6" name="Line 204">
          <a:extLst>
            <a:ext uri="{FF2B5EF4-FFF2-40B4-BE49-F238E27FC236}">
              <a16:creationId xmlns:a16="http://schemas.microsoft.com/office/drawing/2014/main" id="{EA97F79A-7545-4767-B1EE-D85A57B68B3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7" name="Line 205">
          <a:extLst>
            <a:ext uri="{FF2B5EF4-FFF2-40B4-BE49-F238E27FC236}">
              <a16:creationId xmlns:a16="http://schemas.microsoft.com/office/drawing/2014/main" id="{8F5C7113-90A3-42AA-BA1C-8D56AADBCB5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8" name="Line 206">
          <a:extLst>
            <a:ext uri="{FF2B5EF4-FFF2-40B4-BE49-F238E27FC236}">
              <a16:creationId xmlns:a16="http://schemas.microsoft.com/office/drawing/2014/main" id="{A6C9A980-7B81-43A0-8ADA-0E545467796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09" name="Line 207">
          <a:extLst>
            <a:ext uri="{FF2B5EF4-FFF2-40B4-BE49-F238E27FC236}">
              <a16:creationId xmlns:a16="http://schemas.microsoft.com/office/drawing/2014/main" id="{749CF83E-6D6E-43B5-8797-D54103632D9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0" name="Line 208">
          <a:extLst>
            <a:ext uri="{FF2B5EF4-FFF2-40B4-BE49-F238E27FC236}">
              <a16:creationId xmlns:a16="http://schemas.microsoft.com/office/drawing/2014/main" id="{102F904C-F44A-444D-9972-294A5F12AF8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1" name="Line 209">
          <a:extLst>
            <a:ext uri="{FF2B5EF4-FFF2-40B4-BE49-F238E27FC236}">
              <a16:creationId xmlns:a16="http://schemas.microsoft.com/office/drawing/2014/main" id="{79141FEC-2B6A-4EC5-86A9-1E52DC54CDA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2" name="Line 210">
          <a:extLst>
            <a:ext uri="{FF2B5EF4-FFF2-40B4-BE49-F238E27FC236}">
              <a16:creationId xmlns:a16="http://schemas.microsoft.com/office/drawing/2014/main" id="{2426436B-8A34-4B51-9C2A-CBAA8129F6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3" name="Line 211">
          <a:extLst>
            <a:ext uri="{FF2B5EF4-FFF2-40B4-BE49-F238E27FC236}">
              <a16:creationId xmlns:a16="http://schemas.microsoft.com/office/drawing/2014/main" id="{8DC07F01-2608-415E-AC34-6DF92B9520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4" name="Line 212">
          <a:extLst>
            <a:ext uri="{FF2B5EF4-FFF2-40B4-BE49-F238E27FC236}">
              <a16:creationId xmlns:a16="http://schemas.microsoft.com/office/drawing/2014/main" id="{24503B62-CE45-4A34-B2B6-017FD6BF29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5" name="Line 213">
          <a:extLst>
            <a:ext uri="{FF2B5EF4-FFF2-40B4-BE49-F238E27FC236}">
              <a16:creationId xmlns:a16="http://schemas.microsoft.com/office/drawing/2014/main" id="{5E3EF3B5-4347-419A-BFF6-4BD025CCF65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6" name="Line 214">
          <a:extLst>
            <a:ext uri="{FF2B5EF4-FFF2-40B4-BE49-F238E27FC236}">
              <a16:creationId xmlns:a16="http://schemas.microsoft.com/office/drawing/2014/main" id="{4032CB18-5E01-4E82-8465-23E3D23CAC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7" name="Line 215">
          <a:extLst>
            <a:ext uri="{FF2B5EF4-FFF2-40B4-BE49-F238E27FC236}">
              <a16:creationId xmlns:a16="http://schemas.microsoft.com/office/drawing/2014/main" id="{3552F147-FEBE-4B20-90C7-71DDEAB9CF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8" name="Line 216">
          <a:extLst>
            <a:ext uri="{FF2B5EF4-FFF2-40B4-BE49-F238E27FC236}">
              <a16:creationId xmlns:a16="http://schemas.microsoft.com/office/drawing/2014/main" id="{57345754-F754-4EFC-96E1-A9F6D19AC1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19" name="Line 217">
          <a:extLst>
            <a:ext uri="{FF2B5EF4-FFF2-40B4-BE49-F238E27FC236}">
              <a16:creationId xmlns:a16="http://schemas.microsoft.com/office/drawing/2014/main" id="{CF2F57BB-46D2-496A-A6FD-08577527AE2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20" name="Line 218">
          <a:extLst>
            <a:ext uri="{FF2B5EF4-FFF2-40B4-BE49-F238E27FC236}">
              <a16:creationId xmlns:a16="http://schemas.microsoft.com/office/drawing/2014/main" id="{7B0AA7E5-93A6-4CE3-9E8D-F5065C8E038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21" name="Line 219">
          <a:extLst>
            <a:ext uri="{FF2B5EF4-FFF2-40B4-BE49-F238E27FC236}">
              <a16:creationId xmlns:a16="http://schemas.microsoft.com/office/drawing/2014/main" id="{6B99FD85-0995-444E-85C7-A9BC3B1972C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22" name="Line 220">
          <a:extLst>
            <a:ext uri="{FF2B5EF4-FFF2-40B4-BE49-F238E27FC236}">
              <a16:creationId xmlns:a16="http://schemas.microsoft.com/office/drawing/2014/main" id="{CE6DFF61-FC4C-4701-88BA-E8FAD30D56C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23" name="Line 221">
          <a:extLst>
            <a:ext uri="{FF2B5EF4-FFF2-40B4-BE49-F238E27FC236}">
              <a16:creationId xmlns:a16="http://schemas.microsoft.com/office/drawing/2014/main" id="{AF5E985E-48FE-4927-AB5E-C01353D195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24" name="Line 222">
          <a:extLst>
            <a:ext uri="{FF2B5EF4-FFF2-40B4-BE49-F238E27FC236}">
              <a16:creationId xmlns:a16="http://schemas.microsoft.com/office/drawing/2014/main" id="{898D1C41-1FF4-4C12-BC1B-347C19A661D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25" name="Line 223">
          <a:extLst>
            <a:ext uri="{FF2B5EF4-FFF2-40B4-BE49-F238E27FC236}">
              <a16:creationId xmlns:a16="http://schemas.microsoft.com/office/drawing/2014/main" id="{FA321D85-55C7-421B-9078-5081C67E432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26" name="Line 224">
          <a:extLst>
            <a:ext uri="{FF2B5EF4-FFF2-40B4-BE49-F238E27FC236}">
              <a16:creationId xmlns:a16="http://schemas.microsoft.com/office/drawing/2014/main" id="{96296AEF-34A4-4EB6-A6B4-161194E8722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0927" name="Line 225">
          <a:extLst>
            <a:ext uri="{FF2B5EF4-FFF2-40B4-BE49-F238E27FC236}">
              <a16:creationId xmlns:a16="http://schemas.microsoft.com/office/drawing/2014/main" id="{CCE83921-35F2-475C-9303-624660677AC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76" name="Line 226">
          <a:extLst>
            <a:ext uri="{FF2B5EF4-FFF2-40B4-BE49-F238E27FC236}">
              <a16:creationId xmlns:a16="http://schemas.microsoft.com/office/drawing/2014/main" id="{4D24E40C-693B-449D-9E2A-8B900C45280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77" name="Line 227">
          <a:extLst>
            <a:ext uri="{FF2B5EF4-FFF2-40B4-BE49-F238E27FC236}">
              <a16:creationId xmlns:a16="http://schemas.microsoft.com/office/drawing/2014/main" id="{9CD03068-1539-4F03-9A26-957706F7B49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78" name="Line 228">
          <a:extLst>
            <a:ext uri="{FF2B5EF4-FFF2-40B4-BE49-F238E27FC236}">
              <a16:creationId xmlns:a16="http://schemas.microsoft.com/office/drawing/2014/main" id="{6445EB5F-EB3F-4678-8F20-4443C437FAC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79" name="Line 229">
          <a:extLst>
            <a:ext uri="{FF2B5EF4-FFF2-40B4-BE49-F238E27FC236}">
              <a16:creationId xmlns:a16="http://schemas.microsoft.com/office/drawing/2014/main" id="{B7AFC345-12E3-4A7C-94C4-8326B8BED76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0" name="Line 230">
          <a:extLst>
            <a:ext uri="{FF2B5EF4-FFF2-40B4-BE49-F238E27FC236}">
              <a16:creationId xmlns:a16="http://schemas.microsoft.com/office/drawing/2014/main" id="{398E52AB-D627-472F-BBEA-1E867707652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1" name="Line 231">
          <a:extLst>
            <a:ext uri="{FF2B5EF4-FFF2-40B4-BE49-F238E27FC236}">
              <a16:creationId xmlns:a16="http://schemas.microsoft.com/office/drawing/2014/main" id="{7D02E798-67F1-4564-B867-0E41178DB07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2" name="Line 232">
          <a:extLst>
            <a:ext uri="{FF2B5EF4-FFF2-40B4-BE49-F238E27FC236}">
              <a16:creationId xmlns:a16="http://schemas.microsoft.com/office/drawing/2014/main" id="{97CEE106-3546-4C2C-8C15-F099D6CAFBE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3" name="Line 233">
          <a:extLst>
            <a:ext uri="{FF2B5EF4-FFF2-40B4-BE49-F238E27FC236}">
              <a16:creationId xmlns:a16="http://schemas.microsoft.com/office/drawing/2014/main" id="{4E49DA5E-B7E4-46B4-B97A-FBB82A0565E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4" name="Line 234">
          <a:extLst>
            <a:ext uri="{FF2B5EF4-FFF2-40B4-BE49-F238E27FC236}">
              <a16:creationId xmlns:a16="http://schemas.microsoft.com/office/drawing/2014/main" id="{7E9FFDC4-F436-469C-835F-939098E7BCD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5" name="Line 235">
          <a:extLst>
            <a:ext uri="{FF2B5EF4-FFF2-40B4-BE49-F238E27FC236}">
              <a16:creationId xmlns:a16="http://schemas.microsoft.com/office/drawing/2014/main" id="{2F66C432-17BB-42EC-8ADA-D77FAA2A50E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6" name="Line 236">
          <a:extLst>
            <a:ext uri="{FF2B5EF4-FFF2-40B4-BE49-F238E27FC236}">
              <a16:creationId xmlns:a16="http://schemas.microsoft.com/office/drawing/2014/main" id="{34276775-9040-499D-A5B6-287495BF8C0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7" name="Line 237">
          <a:extLst>
            <a:ext uri="{FF2B5EF4-FFF2-40B4-BE49-F238E27FC236}">
              <a16:creationId xmlns:a16="http://schemas.microsoft.com/office/drawing/2014/main" id="{7FFC8E54-F06D-468D-A1C6-218BE553ED8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8" name="Line 238">
          <a:extLst>
            <a:ext uri="{FF2B5EF4-FFF2-40B4-BE49-F238E27FC236}">
              <a16:creationId xmlns:a16="http://schemas.microsoft.com/office/drawing/2014/main" id="{C703B686-4501-4140-904F-0DFAA94D294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89" name="Line 239">
          <a:extLst>
            <a:ext uri="{FF2B5EF4-FFF2-40B4-BE49-F238E27FC236}">
              <a16:creationId xmlns:a16="http://schemas.microsoft.com/office/drawing/2014/main" id="{9B86DE48-5ED8-4931-BE1E-D5B3CDA3473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0" name="Line 240">
          <a:extLst>
            <a:ext uri="{FF2B5EF4-FFF2-40B4-BE49-F238E27FC236}">
              <a16:creationId xmlns:a16="http://schemas.microsoft.com/office/drawing/2014/main" id="{7F7E02E8-E14C-4AE7-8A20-393BFD3B7F4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1" name="Line 241">
          <a:extLst>
            <a:ext uri="{FF2B5EF4-FFF2-40B4-BE49-F238E27FC236}">
              <a16:creationId xmlns:a16="http://schemas.microsoft.com/office/drawing/2014/main" id="{AD9D9E25-9A0C-42E8-9103-C6EBCB11DCC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2" name="Line 242">
          <a:extLst>
            <a:ext uri="{FF2B5EF4-FFF2-40B4-BE49-F238E27FC236}">
              <a16:creationId xmlns:a16="http://schemas.microsoft.com/office/drawing/2014/main" id="{F8C0CF71-4BCD-4C2B-98F9-D03AB83CD50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3" name="Line 243">
          <a:extLst>
            <a:ext uri="{FF2B5EF4-FFF2-40B4-BE49-F238E27FC236}">
              <a16:creationId xmlns:a16="http://schemas.microsoft.com/office/drawing/2014/main" id="{1FCDC6A1-439C-45DB-A838-905D806D8D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4" name="Line 244">
          <a:extLst>
            <a:ext uri="{FF2B5EF4-FFF2-40B4-BE49-F238E27FC236}">
              <a16:creationId xmlns:a16="http://schemas.microsoft.com/office/drawing/2014/main" id="{052A85E3-B65F-4327-A6B7-98FEDA3A871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5" name="Line 245">
          <a:extLst>
            <a:ext uri="{FF2B5EF4-FFF2-40B4-BE49-F238E27FC236}">
              <a16:creationId xmlns:a16="http://schemas.microsoft.com/office/drawing/2014/main" id="{B94E79CF-B84F-471B-8CF5-5EDD76CD0E8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6" name="Line 246">
          <a:extLst>
            <a:ext uri="{FF2B5EF4-FFF2-40B4-BE49-F238E27FC236}">
              <a16:creationId xmlns:a16="http://schemas.microsoft.com/office/drawing/2014/main" id="{B7BC18C6-A6AF-4638-AB0E-BC750EE391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7" name="Line 247">
          <a:extLst>
            <a:ext uri="{FF2B5EF4-FFF2-40B4-BE49-F238E27FC236}">
              <a16:creationId xmlns:a16="http://schemas.microsoft.com/office/drawing/2014/main" id="{5AEF5B7C-BB8F-41F3-8E81-DF7C255E999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8" name="Line 248">
          <a:extLst>
            <a:ext uri="{FF2B5EF4-FFF2-40B4-BE49-F238E27FC236}">
              <a16:creationId xmlns:a16="http://schemas.microsoft.com/office/drawing/2014/main" id="{135ED048-47B0-485A-B7CE-E454EE2E797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2999" name="Line 249">
          <a:extLst>
            <a:ext uri="{FF2B5EF4-FFF2-40B4-BE49-F238E27FC236}">
              <a16:creationId xmlns:a16="http://schemas.microsoft.com/office/drawing/2014/main" id="{4A0220B9-AA91-49CE-8C65-FE517C13728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0" name="Line 250">
          <a:extLst>
            <a:ext uri="{FF2B5EF4-FFF2-40B4-BE49-F238E27FC236}">
              <a16:creationId xmlns:a16="http://schemas.microsoft.com/office/drawing/2014/main" id="{342397F8-4F40-461F-9124-66740801617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1" name="Line 251">
          <a:extLst>
            <a:ext uri="{FF2B5EF4-FFF2-40B4-BE49-F238E27FC236}">
              <a16:creationId xmlns:a16="http://schemas.microsoft.com/office/drawing/2014/main" id="{9994A9BD-FBBF-480C-91F0-B48EE5F234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2" name="Line 252">
          <a:extLst>
            <a:ext uri="{FF2B5EF4-FFF2-40B4-BE49-F238E27FC236}">
              <a16:creationId xmlns:a16="http://schemas.microsoft.com/office/drawing/2014/main" id="{AB67F1A0-932E-41A3-AB87-B6FE9ECE65B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3" name="Line 253">
          <a:extLst>
            <a:ext uri="{FF2B5EF4-FFF2-40B4-BE49-F238E27FC236}">
              <a16:creationId xmlns:a16="http://schemas.microsoft.com/office/drawing/2014/main" id="{3E1F9A7E-93FB-4CBE-ABF5-A5D7002146D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4" name="Line 254">
          <a:extLst>
            <a:ext uri="{FF2B5EF4-FFF2-40B4-BE49-F238E27FC236}">
              <a16:creationId xmlns:a16="http://schemas.microsoft.com/office/drawing/2014/main" id="{B4618F26-D9C6-4F5B-96C0-FCD26300859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5" name="Line 255">
          <a:extLst>
            <a:ext uri="{FF2B5EF4-FFF2-40B4-BE49-F238E27FC236}">
              <a16:creationId xmlns:a16="http://schemas.microsoft.com/office/drawing/2014/main" id="{E722E6C7-6EB8-4EB6-9CBE-F07B4888C71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6" name="Line 256">
          <a:extLst>
            <a:ext uri="{FF2B5EF4-FFF2-40B4-BE49-F238E27FC236}">
              <a16:creationId xmlns:a16="http://schemas.microsoft.com/office/drawing/2014/main" id="{271DE012-C0DC-4550-85DE-6A952AF5ABF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7" name="Line 257">
          <a:extLst>
            <a:ext uri="{FF2B5EF4-FFF2-40B4-BE49-F238E27FC236}">
              <a16:creationId xmlns:a16="http://schemas.microsoft.com/office/drawing/2014/main" id="{EEB133AB-2D29-4048-BC2C-98935E508E3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8" name="Line 258">
          <a:extLst>
            <a:ext uri="{FF2B5EF4-FFF2-40B4-BE49-F238E27FC236}">
              <a16:creationId xmlns:a16="http://schemas.microsoft.com/office/drawing/2014/main" id="{6D3BEE89-4F97-4C6A-BD60-A8EB8C1ECC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09" name="Line 259">
          <a:extLst>
            <a:ext uri="{FF2B5EF4-FFF2-40B4-BE49-F238E27FC236}">
              <a16:creationId xmlns:a16="http://schemas.microsoft.com/office/drawing/2014/main" id="{3E9E493E-5502-4D58-8A1C-3240D2C4A52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0" name="Line 260">
          <a:extLst>
            <a:ext uri="{FF2B5EF4-FFF2-40B4-BE49-F238E27FC236}">
              <a16:creationId xmlns:a16="http://schemas.microsoft.com/office/drawing/2014/main" id="{0458AC00-8017-4671-8C13-57768DEC160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1" name="Line 261">
          <a:extLst>
            <a:ext uri="{FF2B5EF4-FFF2-40B4-BE49-F238E27FC236}">
              <a16:creationId xmlns:a16="http://schemas.microsoft.com/office/drawing/2014/main" id="{087F8A3F-0B1F-4AC9-A44F-EF00B0EE938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2" name="Line 262">
          <a:extLst>
            <a:ext uri="{FF2B5EF4-FFF2-40B4-BE49-F238E27FC236}">
              <a16:creationId xmlns:a16="http://schemas.microsoft.com/office/drawing/2014/main" id="{C61F88CF-59D9-44D0-9D93-24C37701232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3" name="Line 263">
          <a:extLst>
            <a:ext uri="{FF2B5EF4-FFF2-40B4-BE49-F238E27FC236}">
              <a16:creationId xmlns:a16="http://schemas.microsoft.com/office/drawing/2014/main" id="{F9E2890B-E270-4EEE-A81B-A289C9E1D93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4" name="Line 264">
          <a:extLst>
            <a:ext uri="{FF2B5EF4-FFF2-40B4-BE49-F238E27FC236}">
              <a16:creationId xmlns:a16="http://schemas.microsoft.com/office/drawing/2014/main" id="{F72D01ED-DBCE-40E6-B7F8-0A20E4A5288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5" name="Line 265">
          <a:extLst>
            <a:ext uri="{FF2B5EF4-FFF2-40B4-BE49-F238E27FC236}">
              <a16:creationId xmlns:a16="http://schemas.microsoft.com/office/drawing/2014/main" id="{5ED72CC9-74CB-45A1-B404-7F8CA260F5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6" name="Line 266">
          <a:extLst>
            <a:ext uri="{FF2B5EF4-FFF2-40B4-BE49-F238E27FC236}">
              <a16:creationId xmlns:a16="http://schemas.microsoft.com/office/drawing/2014/main" id="{EF263425-9470-422A-A727-31A84B1159E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7" name="Line 267">
          <a:extLst>
            <a:ext uri="{FF2B5EF4-FFF2-40B4-BE49-F238E27FC236}">
              <a16:creationId xmlns:a16="http://schemas.microsoft.com/office/drawing/2014/main" id="{F7036808-A8AA-4EE0-83DF-385252BAA0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8" name="Line 268">
          <a:extLst>
            <a:ext uri="{FF2B5EF4-FFF2-40B4-BE49-F238E27FC236}">
              <a16:creationId xmlns:a16="http://schemas.microsoft.com/office/drawing/2014/main" id="{8F3CA49E-1673-437B-B2A4-BF3801FA792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19" name="Line 269">
          <a:extLst>
            <a:ext uri="{FF2B5EF4-FFF2-40B4-BE49-F238E27FC236}">
              <a16:creationId xmlns:a16="http://schemas.microsoft.com/office/drawing/2014/main" id="{D7BBAF5A-69D8-41F0-B4F4-6F9E04A2702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0" name="Line 270">
          <a:extLst>
            <a:ext uri="{FF2B5EF4-FFF2-40B4-BE49-F238E27FC236}">
              <a16:creationId xmlns:a16="http://schemas.microsoft.com/office/drawing/2014/main" id="{E1CCFE97-8EBD-4006-AB8C-7BAB7F6F6AF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1" name="Line 271">
          <a:extLst>
            <a:ext uri="{FF2B5EF4-FFF2-40B4-BE49-F238E27FC236}">
              <a16:creationId xmlns:a16="http://schemas.microsoft.com/office/drawing/2014/main" id="{E591A412-FF53-4954-A0F9-44D4CC5311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2" name="Line 272">
          <a:extLst>
            <a:ext uri="{FF2B5EF4-FFF2-40B4-BE49-F238E27FC236}">
              <a16:creationId xmlns:a16="http://schemas.microsoft.com/office/drawing/2014/main" id="{881F36D1-381B-4BD9-B010-BF96839D5B1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3" name="Line 273">
          <a:extLst>
            <a:ext uri="{FF2B5EF4-FFF2-40B4-BE49-F238E27FC236}">
              <a16:creationId xmlns:a16="http://schemas.microsoft.com/office/drawing/2014/main" id="{3F2D0820-597D-4228-ACE0-760544EBE8E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4" name="Line 274">
          <a:extLst>
            <a:ext uri="{FF2B5EF4-FFF2-40B4-BE49-F238E27FC236}">
              <a16:creationId xmlns:a16="http://schemas.microsoft.com/office/drawing/2014/main" id="{756A31C3-D32D-452B-B57D-1B53B030174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5" name="Line 275">
          <a:extLst>
            <a:ext uri="{FF2B5EF4-FFF2-40B4-BE49-F238E27FC236}">
              <a16:creationId xmlns:a16="http://schemas.microsoft.com/office/drawing/2014/main" id="{E2EF1252-FE79-4CAE-93B9-595CB576883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6" name="Line 276">
          <a:extLst>
            <a:ext uri="{FF2B5EF4-FFF2-40B4-BE49-F238E27FC236}">
              <a16:creationId xmlns:a16="http://schemas.microsoft.com/office/drawing/2014/main" id="{AA3EFC3F-EA3D-4B0F-A7CA-32B799F9724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7" name="Line 277">
          <a:extLst>
            <a:ext uri="{FF2B5EF4-FFF2-40B4-BE49-F238E27FC236}">
              <a16:creationId xmlns:a16="http://schemas.microsoft.com/office/drawing/2014/main" id="{1F5E720A-59E3-4976-9E69-578AD6209BD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8" name="Line 278">
          <a:extLst>
            <a:ext uri="{FF2B5EF4-FFF2-40B4-BE49-F238E27FC236}">
              <a16:creationId xmlns:a16="http://schemas.microsoft.com/office/drawing/2014/main" id="{1D5197E3-2C35-4AEB-AED4-E5F615826B9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29" name="Line 279">
          <a:extLst>
            <a:ext uri="{FF2B5EF4-FFF2-40B4-BE49-F238E27FC236}">
              <a16:creationId xmlns:a16="http://schemas.microsoft.com/office/drawing/2014/main" id="{6CB3D545-6D37-4D08-A6CC-8B1B115AD3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0" name="Line 280">
          <a:extLst>
            <a:ext uri="{FF2B5EF4-FFF2-40B4-BE49-F238E27FC236}">
              <a16:creationId xmlns:a16="http://schemas.microsoft.com/office/drawing/2014/main" id="{7E0A5B76-7D50-405B-91F1-5C798504253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1" name="Line 281">
          <a:extLst>
            <a:ext uri="{FF2B5EF4-FFF2-40B4-BE49-F238E27FC236}">
              <a16:creationId xmlns:a16="http://schemas.microsoft.com/office/drawing/2014/main" id="{4ED6DA6C-A016-4118-9BF4-5CEA15B783C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2" name="Line 282">
          <a:extLst>
            <a:ext uri="{FF2B5EF4-FFF2-40B4-BE49-F238E27FC236}">
              <a16:creationId xmlns:a16="http://schemas.microsoft.com/office/drawing/2014/main" id="{8F958F9F-5D34-4FC3-991D-928ACE53F63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3" name="Line 283">
          <a:extLst>
            <a:ext uri="{FF2B5EF4-FFF2-40B4-BE49-F238E27FC236}">
              <a16:creationId xmlns:a16="http://schemas.microsoft.com/office/drawing/2014/main" id="{3B530323-BC21-44DB-ABE0-7610C9CC930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4" name="Line 284">
          <a:extLst>
            <a:ext uri="{FF2B5EF4-FFF2-40B4-BE49-F238E27FC236}">
              <a16:creationId xmlns:a16="http://schemas.microsoft.com/office/drawing/2014/main" id="{8D9E7836-88F8-482B-819F-06E7C3ABF8C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5" name="Line 285">
          <a:extLst>
            <a:ext uri="{FF2B5EF4-FFF2-40B4-BE49-F238E27FC236}">
              <a16:creationId xmlns:a16="http://schemas.microsoft.com/office/drawing/2014/main" id="{991F2762-F5F6-4770-B690-F6D06EDB186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6" name="Line 286">
          <a:extLst>
            <a:ext uri="{FF2B5EF4-FFF2-40B4-BE49-F238E27FC236}">
              <a16:creationId xmlns:a16="http://schemas.microsoft.com/office/drawing/2014/main" id="{40CEB176-9A55-4BB0-8FE0-C9A7FAFF59E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7" name="Line 287">
          <a:extLst>
            <a:ext uri="{FF2B5EF4-FFF2-40B4-BE49-F238E27FC236}">
              <a16:creationId xmlns:a16="http://schemas.microsoft.com/office/drawing/2014/main" id="{A497504C-46FD-4327-855C-75BF6F741E0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8" name="Line 288">
          <a:extLst>
            <a:ext uri="{FF2B5EF4-FFF2-40B4-BE49-F238E27FC236}">
              <a16:creationId xmlns:a16="http://schemas.microsoft.com/office/drawing/2014/main" id="{AF72B9D8-9414-4E68-9C12-2E2BCED23A7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39" name="Line 289">
          <a:extLst>
            <a:ext uri="{FF2B5EF4-FFF2-40B4-BE49-F238E27FC236}">
              <a16:creationId xmlns:a16="http://schemas.microsoft.com/office/drawing/2014/main" id="{23BFB30D-68A3-44DE-8BCE-9CFE7DB4031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0" name="Line 290">
          <a:extLst>
            <a:ext uri="{FF2B5EF4-FFF2-40B4-BE49-F238E27FC236}">
              <a16:creationId xmlns:a16="http://schemas.microsoft.com/office/drawing/2014/main" id="{1AC2FC88-4819-47E8-AF82-4735A805BC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1" name="Line 291">
          <a:extLst>
            <a:ext uri="{FF2B5EF4-FFF2-40B4-BE49-F238E27FC236}">
              <a16:creationId xmlns:a16="http://schemas.microsoft.com/office/drawing/2014/main" id="{88457E37-2374-4E7D-B586-578E4CA57D0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2" name="Line 292">
          <a:extLst>
            <a:ext uri="{FF2B5EF4-FFF2-40B4-BE49-F238E27FC236}">
              <a16:creationId xmlns:a16="http://schemas.microsoft.com/office/drawing/2014/main" id="{848AF7EB-1F93-4DEE-B4FB-DC0BF29F711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3" name="Line 293">
          <a:extLst>
            <a:ext uri="{FF2B5EF4-FFF2-40B4-BE49-F238E27FC236}">
              <a16:creationId xmlns:a16="http://schemas.microsoft.com/office/drawing/2014/main" id="{2ED4E503-E073-4125-9D95-89468865F80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4" name="Line 294">
          <a:extLst>
            <a:ext uri="{FF2B5EF4-FFF2-40B4-BE49-F238E27FC236}">
              <a16:creationId xmlns:a16="http://schemas.microsoft.com/office/drawing/2014/main" id="{86FBC539-CC4E-43D7-AB16-E2B7C2D0800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5" name="Line 295">
          <a:extLst>
            <a:ext uri="{FF2B5EF4-FFF2-40B4-BE49-F238E27FC236}">
              <a16:creationId xmlns:a16="http://schemas.microsoft.com/office/drawing/2014/main" id="{B2D4BABE-5456-4555-BDE6-A6B06407092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6" name="Line 296">
          <a:extLst>
            <a:ext uri="{FF2B5EF4-FFF2-40B4-BE49-F238E27FC236}">
              <a16:creationId xmlns:a16="http://schemas.microsoft.com/office/drawing/2014/main" id="{AE8F6498-240A-4F86-82B8-B0EF50FA742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7" name="Line 297">
          <a:extLst>
            <a:ext uri="{FF2B5EF4-FFF2-40B4-BE49-F238E27FC236}">
              <a16:creationId xmlns:a16="http://schemas.microsoft.com/office/drawing/2014/main" id="{48085756-15A7-4FFA-9B8F-DF720D96E58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8" name="Line 298">
          <a:extLst>
            <a:ext uri="{FF2B5EF4-FFF2-40B4-BE49-F238E27FC236}">
              <a16:creationId xmlns:a16="http://schemas.microsoft.com/office/drawing/2014/main" id="{DFE2411C-7F91-48AB-9066-1FE48617AE3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49" name="Line 170">
          <a:extLst>
            <a:ext uri="{FF2B5EF4-FFF2-40B4-BE49-F238E27FC236}">
              <a16:creationId xmlns:a16="http://schemas.microsoft.com/office/drawing/2014/main" id="{59BBD14E-65DA-4DFA-ABE1-F55119D6EDE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0" name="Line 171">
          <a:extLst>
            <a:ext uri="{FF2B5EF4-FFF2-40B4-BE49-F238E27FC236}">
              <a16:creationId xmlns:a16="http://schemas.microsoft.com/office/drawing/2014/main" id="{1C9A3DC8-E13C-41F8-B428-64082FDE196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1" name="Line 172">
          <a:extLst>
            <a:ext uri="{FF2B5EF4-FFF2-40B4-BE49-F238E27FC236}">
              <a16:creationId xmlns:a16="http://schemas.microsoft.com/office/drawing/2014/main" id="{5F3B2EB6-5A30-4D8C-B844-8250AD11007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2" name="Line 173">
          <a:extLst>
            <a:ext uri="{FF2B5EF4-FFF2-40B4-BE49-F238E27FC236}">
              <a16:creationId xmlns:a16="http://schemas.microsoft.com/office/drawing/2014/main" id="{1F49676C-AC07-4123-AC7A-2B40C7F1BF5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3" name="Line 174">
          <a:extLst>
            <a:ext uri="{FF2B5EF4-FFF2-40B4-BE49-F238E27FC236}">
              <a16:creationId xmlns:a16="http://schemas.microsoft.com/office/drawing/2014/main" id="{1121E044-23D8-4526-A865-BA1DAA489CF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4" name="Line 175">
          <a:extLst>
            <a:ext uri="{FF2B5EF4-FFF2-40B4-BE49-F238E27FC236}">
              <a16:creationId xmlns:a16="http://schemas.microsoft.com/office/drawing/2014/main" id="{AAEB13FC-D846-4373-B62D-7DA72AEEFCB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5" name="Line 176">
          <a:extLst>
            <a:ext uri="{FF2B5EF4-FFF2-40B4-BE49-F238E27FC236}">
              <a16:creationId xmlns:a16="http://schemas.microsoft.com/office/drawing/2014/main" id="{7379A271-3BAD-42EB-8BEE-E5947E2DF85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6" name="Line 177">
          <a:extLst>
            <a:ext uri="{FF2B5EF4-FFF2-40B4-BE49-F238E27FC236}">
              <a16:creationId xmlns:a16="http://schemas.microsoft.com/office/drawing/2014/main" id="{FF650248-8415-4CBF-9800-4BFDAE19091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7" name="Line 178">
          <a:extLst>
            <a:ext uri="{FF2B5EF4-FFF2-40B4-BE49-F238E27FC236}">
              <a16:creationId xmlns:a16="http://schemas.microsoft.com/office/drawing/2014/main" id="{32F68B42-2938-41A3-8810-1CBEAEB9F75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8" name="Line 179">
          <a:extLst>
            <a:ext uri="{FF2B5EF4-FFF2-40B4-BE49-F238E27FC236}">
              <a16:creationId xmlns:a16="http://schemas.microsoft.com/office/drawing/2014/main" id="{4C46A747-F797-4C2B-B992-2F64240D390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59" name="Line 180">
          <a:extLst>
            <a:ext uri="{FF2B5EF4-FFF2-40B4-BE49-F238E27FC236}">
              <a16:creationId xmlns:a16="http://schemas.microsoft.com/office/drawing/2014/main" id="{E781CEA2-4FC5-4215-9333-9562B1A72F7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0" name="Line 181">
          <a:extLst>
            <a:ext uri="{FF2B5EF4-FFF2-40B4-BE49-F238E27FC236}">
              <a16:creationId xmlns:a16="http://schemas.microsoft.com/office/drawing/2014/main" id="{FA05C97E-7F6E-4E0E-9AD3-8CBD2E5648E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1" name="Line 182">
          <a:extLst>
            <a:ext uri="{FF2B5EF4-FFF2-40B4-BE49-F238E27FC236}">
              <a16:creationId xmlns:a16="http://schemas.microsoft.com/office/drawing/2014/main" id="{E4991A02-EFFA-4F7C-B0B6-75D0ADA4977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2" name="Line 183">
          <a:extLst>
            <a:ext uri="{FF2B5EF4-FFF2-40B4-BE49-F238E27FC236}">
              <a16:creationId xmlns:a16="http://schemas.microsoft.com/office/drawing/2014/main" id="{EF5CE1D4-573B-4F72-8CA5-55D7DA98142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3" name="Line 184">
          <a:extLst>
            <a:ext uri="{FF2B5EF4-FFF2-40B4-BE49-F238E27FC236}">
              <a16:creationId xmlns:a16="http://schemas.microsoft.com/office/drawing/2014/main" id="{1782DB51-F911-4680-893D-75B53B02074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4" name="Line 185">
          <a:extLst>
            <a:ext uri="{FF2B5EF4-FFF2-40B4-BE49-F238E27FC236}">
              <a16:creationId xmlns:a16="http://schemas.microsoft.com/office/drawing/2014/main" id="{9BC5FCBC-BA39-46FC-9F78-80B802A7645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5" name="Line 186">
          <a:extLst>
            <a:ext uri="{FF2B5EF4-FFF2-40B4-BE49-F238E27FC236}">
              <a16:creationId xmlns:a16="http://schemas.microsoft.com/office/drawing/2014/main" id="{7DBF7225-AE31-48E6-94E0-35DEDFFF5D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6" name="Line 187">
          <a:extLst>
            <a:ext uri="{FF2B5EF4-FFF2-40B4-BE49-F238E27FC236}">
              <a16:creationId xmlns:a16="http://schemas.microsoft.com/office/drawing/2014/main" id="{E76D998A-A6B8-4583-8D10-3D9FB672C35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7" name="Line 188">
          <a:extLst>
            <a:ext uri="{FF2B5EF4-FFF2-40B4-BE49-F238E27FC236}">
              <a16:creationId xmlns:a16="http://schemas.microsoft.com/office/drawing/2014/main" id="{77E26579-2248-4E7A-8263-DCC295699B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8" name="Line 189">
          <a:extLst>
            <a:ext uri="{FF2B5EF4-FFF2-40B4-BE49-F238E27FC236}">
              <a16:creationId xmlns:a16="http://schemas.microsoft.com/office/drawing/2014/main" id="{451CC3BE-5FBD-4BF9-90D0-D392A3AD4D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69" name="Line 190">
          <a:extLst>
            <a:ext uri="{FF2B5EF4-FFF2-40B4-BE49-F238E27FC236}">
              <a16:creationId xmlns:a16="http://schemas.microsoft.com/office/drawing/2014/main" id="{A5865E9D-C544-4E7B-8481-86D5BF09293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0" name="Line 191">
          <a:extLst>
            <a:ext uri="{FF2B5EF4-FFF2-40B4-BE49-F238E27FC236}">
              <a16:creationId xmlns:a16="http://schemas.microsoft.com/office/drawing/2014/main" id="{729311D8-0119-429F-A948-709DF92AE0F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1" name="Line 192">
          <a:extLst>
            <a:ext uri="{FF2B5EF4-FFF2-40B4-BE49-F238E27FC236}">
              <a16:creationId xmlns:a16="http://schemas.microsoft.com/office/drawing/2014/main" id="{BE9BD342-C5D9-4E19-9BF5-2EDF1601409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2" name="Line 193">
          <a:extLst>
            <a:ext uri="{FF2B5EF4-FFF2-40B4-BE49-F238E27FC236}">
              <a16:creationId xmlns:a16="http://schemas.microsoft.com/office/drawing/2014/main" id="{EF368C75-745D-4EE1-9EEA-91F738896E8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3" name="Line 194">
          <a:extLst>
            <a:ext uri="{FF2B5EF4-FFF2-40B4-BE49-F238E27FC236}">
              <a16:creationId xmlns:a16="http://schemas.microsoft.com/office/drawing/2014/main" id="{AB39956B-3C3F-4417-83EF-4DED6677FFB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4" name="Line 195">
          <a:extLst>
            <a:ext uri="{FF2B5EF4-FFF2-40B4-BE49-F238E27FC236}">
              <a16:creationId xmlns:a16="http://schemas.microsoft.com/office/drawing/2014/main" id="{5CB5D9D5-567E-4B15-AF08-0B6364A8312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5" name="Line 196">
          <a:extLst>
            <a:ext uri="{FF2B5EF4-FFF2-40B4-BE49-F238E27FC236}">
              <a16:creationId xmlns:a16="http://schemas.microsoft.com/office/drawing/2014/main" id="{399CDF85-7A0F-4A01-A3AA-E14AA6EF061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6" name="Line 197">
          <a:extLst>
            <a:ext uri="{FF2B5EF4-FFF2-40B4-BE49-F238E27FC236}">
              <a16:creationId xmlns:a16="http://schemas.microsoft.com/office/drawing/2014/main" id="{659E04C9-5EAA-4D6B-86F8-E1877413D36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7" name="Line 198">
          <a:extLst>
            <a:ext uri="{FF2B5EF4-FFF2-40B4-BE49-F238E27FC236}">
              <a16:creationId xmlns:a16="http://schemas.microsoft.com/office/drawing/2014/main" id="{4AF6F1D5-4644-4309-A8A2-9A2FAA7C701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8" name="Line 199">
          <a:extLst>
            <a:ext uri="{FF2B5EF4-FFF2-40B4-BE49-F238E27FC236}">
              <a16:creationId xmlns:a16="http://schemas.microsoft.com/office/drawing/2014/main" id="{96A03EC3-FE45-448F-A051-1B81FA6C60A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79" name="Line 200">
          <a:extLst>
            <a:ext uri="{FF2B5EF4-FFF2-40B4-BE49-F238E27FC236}">
              <a16:creationId xmlns:a16="http://schemas.microsoft.com/office/drawing/2014/main" id="{93CD313A-A736-4226-BE43-227FF8DB064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0" name="Line 201">
          <a:extLst>
            <a:ext uri="{FF2B5EF4-FFF2-40B4-BE49-F238E27FC236}">
              <a16:creationId xmlns:a16="http://schemas.microsoft.com/office/drawing/2014/main" id="{E478183D-155C-49AC-B64B-A3FF0EF9ECC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1" name="Line 202">
          <a:extLst>
            <a:ext uri="{FF2B5EF4-FFF2-40B4-BE49-F238E27FC236}">
              <a16:creationId xmlns:a16="http://schemas.microsoft.com/office/drawing/2014/main" id="{25D982C2-A948-4A08-ADCB-86687C87705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2" name="Line 203">
          <a:extLst>
            <a:ext uri="{FF2B5EF4-FFF2-40B4-BE49-F238E27FC236}">
              <a16:creationId xmlns:a16="http://schemas.microsoft.com/office/drawing/2014/main" id="{1F72C003-4EBF-4439-9563-D713F28BD73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3" name="Line 204">
          <a:extLst>
            <a:ext uri="{FF2B5EF4-FFF2-40B4-BE49-F238E27FC236}">
              <a16:creationId xmlns:a16="http://schemas.microsoft.com/office/drawing/2014/main" id="{C5E07D7A-ED5F-4BEE-870A-D44E67F98F6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4" name="Line 205">
          <a:extLst>
            <a:ext uri="{FF2B5EF4-FFF2-40B4-BE49-F238E27FC236}">
              <a16:creationId xmlns:a16="http://schemas.microsoft.com/office/drawing/2014/main" id="{7D84B4A2-7B4C-407A-867B-2A6DEBB6B34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5" name="Line 206">
          <a:extLst>
            <a:ext uri="{FF2B5EF4-FFF2-40B4-BE49-F238E27FC236}">
              <a16:creationId xmlns:a16="http://schemas.microsoft.com/office/drawing/2014/main" id="{39CB94BD-2FE9-4514-AA7F-3E3C5B833BF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6" name="Line 207">
          <a:extLst>
            <a:ext uri="{FF2B5EF4-FFF2-40B4-BE49-F238E27FC236}">
              <a16:creationId xmlns:a16="http://schemas.microsoft.com/office/drawing/2014/main" id="{11FD0D4D-9C29-47B4-90C4-82383F69D8F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7" name="Line 208">
          <a:extLst>
            <a:ext uri="{FF2B5EF4-FFF2-40B4-BE49-F238E27FC236}">
              <a16:creationId xmlns:a16="http://schemas.microsoft.com/office/drawing/2014/main" id="{D3BF1177-F93D-4491-91EC-2987C4C9BDA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8" name="Line 209">
          <a:extLst>
            <a:ext uri="{FF2B5EF4-FFF2-40B4-BE49-F238E27FC236}">
              <a16:creationId xmlns:a16="http://schemas.microsoft.com/office/drawing/2014/main" id="{F827FC15-C907-4D04-A904-7F019D64B1C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89" name="Line 210">
          <a:extLst>
            <a:ext uri="{FF2B5EF4-FFF2-40B4-BE49-F238E27FC236}">
              <a16:creationId xmlns:a16="http://schemas.microsoft.com/office/drawing/2014/main" id="{D0574C40-0304-41D9-9DE9-1D8D8410F4F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0" name="Line 211">
          <a:extLst>
            <a:ext uri="{FF2B5EF4-FFF2-40B4-BE49-F238E27FC236}">
              <a16:creationId xmlns:a16="http://schemas.microsoft.com/office/drawing/2014/main" id="{604FEF1B-977A-41A6-8E5E-205A16689D2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1" name="Line 212">
          <a:extLst>
            <a:ext uri="{FF2B5EF4-FFF2-40B4-BE49-F238E27FC236}">
              <a16:creationId xmlns:a16="http://schemas.microsoft.com/office/drawing/2014/main" id="{46584348-C59B-4FA2-9B4C-CA2DB37EC76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2" name="Line 213">
          <a:extLst>
            <a:ext uri="{FF2B5EF4-FFF2-40B4-BE49-F238E27FC236}">
              <a16:creationId xmlns:a16="http://schemas.microsoft.com/office/drawing/2014/main" id="{82B96134-5497-4BF8-9DEB-9CAEDDAA872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3" name="Line 214">
          <a:extLst>
            <a:ext uri="{FF2B5EF4-FFF2-40B4-BE49-F238E27FC236}">
              <a16:creationId xmlns:a16="http://schemas.microsoft.com/office/drawing/2014/main" id="{996FA43A-5BE2-4588-A6FB-679AF1F4E88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4" name="Line 215">
          <a:extLst>
            <a:ext uri="{FF2B5EF4-FFF2-40B4-BE49-F238E27FC236}">
              <a16:creationId xmlns:a16="http://schemas.microsoft.com/office/drawing/2014/main" id="{9E590FEB-5DBA-4076-95F4-CA731FF13E4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5" name="Line 216">
          <a:extLst>
            <a:ext uri="{FF2B5EF4-FFF2-40B4-BE49-F238E27FC236}">
              <a16:creationId xmlns:a16="http://schemas.microsoft.com/office/drawing/2014/main" id="{64A04251-C44F-4BC4-9DA0-641F77630E8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6" name="Line 217">
          <a:extLst>
            <a:ext uri="{FF2B5EF4-FFF2-40B4-BE49-F238E27FC236}">
              <a16:creationId xmlns:a16="http://schemas.microsoft.com/office/drawing/2014/main" id="{CB6B4B0C-DF85-4CE2-8982-F9772546BC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7" name="Line 218">
          <a:extLst>
            <a:ext uri="{FF2B5EF4-FFF2-40B4-BE49-F238E27FC236}">
              <a16:creationId xmlns:a16="http://schemas.microsoft.com/office/drawing/2014/main" id="{E9D06006-CE71-4C54-8041-72DCDDB2CC8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8" name="Line 219">
          <a:extLst>
            <a:ext uri="{FF2B5EF4-FFF2-40B4-BE49-F238E27FC236}">
              <a16:creationId xmlns:a16="http://schemas.microsoft.com/office/drawing/2014/main" id="{1569D8B0-05B2-4FF4-A48A-875F6435F3C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099" name="Line 220">
          <a:extLst>
            <a:ext uri="{FF2B5EF4-FFF2-40B4-BE49-F238E27FC236}">
              <a16:creationId xmlns:a16="http://schemas.microsoft.com/office/drawing/2014/main" id="{CA480467-66C4-4549-8C21-AEDC57FA6CF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0" name="Line 221">
          <a:extLst>
            <a:ext uri="{FF2B5EF4-FFF2-40B4-BE49-F238E27FC236}">
              <a16:creationId xmlns:a16="http://schemas.microsoft.com/office/drawing/2014/main" id="{B5368000-F0BB-4720-976F-403EA91D104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1" name="Line 222">
          <a:extLst>
            <a:ext uri="{FF2B5EF4-FFF2-40B4-BE49-F238E27FC236}">
              <a16:creationId xmlns:a16="http://schemas.microsoft.com/office/drawing/2014/main" id="{139DF4E2-B1D3-4E3A-A8EE-71DEDA9158D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2" name="Line 223">
          <a:extLst>
            <a:ext uri="{FF2B5EF4-FFF2-40B4-BE49-F238E27FC236}">
              <a16:creationId xmlns:a16="http://schemas.microsoft.com/office/drawing/2014/main" id="{072993E9-D49B-4F27-BA26-B349989CDE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3" name="Line 224">
          <a:extLst>
            <a:ext uri="{FF2B5EF4-FFF2-40B4-BE49-F238E27FC236}">
              <a16:creationId xmlns:a16="http://schemas.microsoft.com/office/drawing/2014/main" id="{1D909F23-D9B7-45E1-A9A3-2A86C2DDC31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4" name="Line 225">
          <a:extLst>
            <a:ext uri="{FF2B5EF4-FFF2-40B4-BE49-F238E27FC236}">
              <a16:creationId xmlns:a16="http://schemas.microsoft.com/office/drawing/2014/main" id="{BDEEDE39-B076-461C-9350-8FFA41481CF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5" name="Line 226">
          <a:extLst>
            <a:ext uri="{FF2B5EF4-FFF2-40B4-BE49-F238E27FC236}">
              <a16:creationId xmlns:a16="http://schemas.microsoft.com/office/drawing/2014/main" id="{32FFF277-BB96-4FA7-9B70-B72AB6E52C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6" name="Line 227">
          <a:extLst>
            <a:ext uri="{FF2B5EF4-FFF2-40B4-BE49-F238E27FC236}">
              <a16:creationId xmlns:a16="http://schemas.microsoft.com/office/drawing/2014/main" id="{75F7229F-550A-4F6D-81AD-95594B588EF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7" name="Line 228">
          <a:extLst>
            <a:ext uri="{FF2B5EF4-FFF2-40B4-BE49-F238E27FC236}">
              <a16:creationId xmlns:a16="http://schemas.microsoft.com/office/drawing/2014/main" id="{042FD925-72FE-4BB8-9315-47677CA6E73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8" name="Line 229">
          <a:extLst>
            <a:ext uri="{FF2B5EF4-FFF2-40B4-BE49-F238E27FC236}">
              <a16:creationId xmlns:a16="http://schemas.microsoft.com/office/drawing/2014/main" id="{38F8539D-B9D8-4246-916F-9F4608269F1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09" name="Line 230">
          <a:extLst>
            <a:ext uri="{FF2B5EF4-FFF2-40B4-BE49-F238E27FC236}">
              <a16:creationId xmlns:a16="http://schemas.microsoft.com/office/drawing/2014/main" id="{3284DF93-FFCC-490F-AD70-3142320FBBF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0" name="Line 231">
          <a:extLst>
            <a:ext uri="{FF2B5EF4-FFF2-40B4-BE49-F238E27FC236}">
              <a16:creationId xmlns:a16="http://schemas.microsoft.com/office/drawing/2014/main" id="{CDE0C4F5-0D4D-4463-9A1A-8409C54E574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1" name="Line 232">
          <a:extLst>
            <a:ext uri="{FF2B5EF4-FFF2-40B4-BE49-F238E27FC236}">
              <a16:creationId xmlns:a16="http://schemas.microsoft.com/office/drawing/2014/main" id="{42D83D7C-DF04-4328-9BDF-EE08653109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2" name="Line 233">
          <a:extLst>
            <a:ext uri="{FF2B5EF4-FFF2-40B4-BE49-F238E27FC236}">
              <a16:creationId xmlns:a16="http://schemas.microsoft.com/office/drawing/2014/main" id="{5DDE2DAC-AEE2-4B88-B06E-03E4BA24D64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3" name="Line 234">
          <a:extLst>
            <a:ext uri="{FF2B5EF4-FFF2-40B4-BE49-F238E27FC236}">
              <a16:creationId xmlns:a16="http://schemas.microsoft.com/office/drawing/2014/main" id="{417C4065-77C7-42DD-92C4-ED623AFEAA3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4" name="Line 235">
          <a:extLst>
            <a:ext uri="{FF2B5EF4-FFF2-40B4-BE49-F238E27FC236}">
              <a16:creationId xmlns:a16="http://schemas.microsoft.com/office/drawing/2014/main" id="{8400BF37-927F-4FAD-87CA-6F276EF985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5" name="Line 236">
          <a:extLst>
            <a:ext uri="{FF2B5EF4-FFF2-40B4-BE49-F238E27FC236}">
              <a16:creationId xmlns:a16="http://schemas.microsoft.com/office/drawing/2014/main" id="{09A7708D-2466-4EC1-AD72-F202A04EF2D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6" name="Line 237">
          <a:extLst>
            <a:ext uri="{FF2B5EF4-FFF2-40B4-BE49-F238E27FC236}">
              <a16:creationId xmlns:a16="http://schemas.microsoft.com/office/drawing/2014/main" id="{28DE827E-149F-4E32-B74E-95D4DE0B6F8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7" name="Line 238">
          <a:extLst>
            <a:ext uri="{FF2B5EF4-FFF2-40B4-BE49-F238E27FC236}">
              <a16:creationId xmlns:a16="http://schemas.microsoft.com/office/drawing/2014/main" id="{E79DC94C-0424-40D3-A5CD-6A46C21BD49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8" name="Line 239">
          <a:extLst>
            <a:ext uri="{FF2B5EF4-FFF2-40B4-BE49-F238E27FC236}">
              <a16:creationId xmlns:a16="http://schemas.microsoft.com/office/drawing/2014/main" id="{88CB1C86-C703-4C1C-B376-181F340C6FB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19" name="Line 240">
          <a:extLst>
            <a:ext uri="{FF2B5EF4-FFF2-40B4-BE49-F238E27FC236}">
              <a16:creationId xmlns:a16="http://schemas.microsoft.com/office/drawing/2014/main" id="{86C3A9BA-5D3C-445A-BF9D-C480B8BCCF6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0" name="Line 241">
          <a:extLst>
            <a:ext uri="{FF2B5EF4-FFF2-40B4-BE49-F238E27FC236}">
              <a16:creationId xmlns:a16="http://schemas.microsoft.com/office/drawing/2014/main" id="{A6A63012-887D-4256-89CC-F1C1E62FDAC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1" name="Line 242">
          <a:extLst>
            <a:ext uri="{FF2B5EF4-FFF2-40B4-BE49-F238E27FC236}">
              <a16:creationId xmlns:a16="http://schemas.microsoft.com/office/drawing/2014/main" id="{E47A4976-8DC1-4894-AF1B-4317DA3C1EA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2" name="Line 243">
          <a:extLst>
            <a:ext uri="{FF2B5EF4-FFF2-40B4-BE49-F238E27FC236}">
              <a16:creationId xmlns:a16="http://schemas.microsoft.com/office/drawing/2014/main" id="{DE43C559-5250-4F83-A5D5-B930F55A10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3" name="Line 244">
          <a:extLst>
            <a:ext uri="{FF2B5EF4-FFF2-40B4-BE49-F238E27FC236}">
              <a16:creationId xmlns:a16="http://schemas.microsoft.com/office/drawing/2014/main" id="{BA24FCD1-B740-46A6-A961-7C046527CEF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4" name="Line 245">
          <a:extLst>
            <a:ext uri="{FF2B5EF4-FFF2-40B4-BE49-F238E27FC236}">
              <a16:creationId xmlns:a16="http://schemas.microsoft.com/office/drawing/2014/main" id="{61074D81-F9A6-4815-A898-E23D11E975F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5" name="Line 246">
          <a:extLst>
            <a:ext uri="{FF2B5EF4-FFF2-40B4-BE49-F238E27FC236}">
              <a16:creationId xmlns:a16="http://schemas.microsoft.com/office/drawing/2014/main" id="{5A4A971F-DAE0-4232-BC70-5BFAD35B83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6" name="Line 247">
          <a:extLst>
            <a:ext uri="{FF2B5EF4-FFF2-40B4-BE49-F238E27FC236}">
              <a16:creationId xmlns:a16="http://schemas.microsoft.com/office/drawing/2014/main" id="{EE6FD792-E2AD-4E2C-B877-B7837AB1C7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7" name="Line 248">
          <a:extLst>
            <a:ext uri="{FF2B5EF4-FFF2-40B4-BE49-F238E27FC236}">
              <a16:creationId xmlns:a16="http://schemas.microsoft.com/office/drawing/2014/main" id="{31940186-A050-49F8-A114-C8FB59EEEDB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8" name="Line 249">
          <a:extLst>
            <a:ext uri="{FF2B5EF4-FFF2-40B4-BE49-F238E27FC236}">
              <a16:creationId xmlns:a16="http://schemas.microsoft.com/office/drawing/2014/main" id="{1ABFAC02-B4B7-49FD-8235-F4AEE50F573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29" name="Line 250">
          <a:extLst>
            <a:ext uri="{FF2B5EF4-FFF2-40B4-BE49-F238E27FC236}">
              <a16:creationId xmlns:a16="http://schemas.microsoft.com/office/drawing/2014/main" id="{98BDAE0D-DD18-4385-AC80-E2F9FB160B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0" name="Line 251">
          <a:extLst>
            <a:ext uri="{FF2B5EF4-FFF2-40B4-BE49-F238E27FC236}">
              <a16:creationId xmlns:a16="http://schemas.microsoft.com/office/drawing/2014/main" id="{4158CF7F-68E8-4518-AFF9-219DB71A48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1" name="Line 252">
          <a:extLst>
            <a:ext uri="{FF2B5EF4-FFF2-40B4-BE49-F238E27FC236}">
              <a16:creationId xmlns:a16="http://schemas.microsoft.com/office/drawing/2014/main" id="{9E541C9D-C9CD-4662-A98D-B8F2E4AFC3E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2" name="Line 253">
          <a:extLst>
            <a:ext uri="{FF2B5EF4-FFF2-40B4-BE49-F238E27FC236}">
              <a16:creationId xmlns:a16="http://schemas.microsoft.com/office/drawing/2014/main" id="{876FDD56-4EB5-4CE2-9EF5-08F9032FB5D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3" name="Line 254">
          <a:extLst>
            <a:ext uri="{FF2B5EF4-FFF2-40B4-BE49-F238E27FC236}">
              <a16:creationId xmlns:a16="http://schemas.microsoft.com/office/drawing/2014/main" id="{D4E20026-A24C-4937-9F6F-28E58667A3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4" name="Line 255">
          <a:extLst>
            <a:ext uri="{FF2B5EF4-FFF2-40B4-BE49-F238E27FC236}">
              <a16:creationId xmlns:a16="http://schemas.microsoft.com/office/drawing/2014/main" id="{87461430-DFFD-48FE-BBBF-4742E193BE7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5" name="Line 256">
          <a:extLst>
            <a:ext uri="{FF2B5EF4-FFF2-40B4-BE49-F238E27FC236}">
              <a16:creationId xmlns:a16="http://schemas.microsoft.com/office/drawing/2014/main" id="{59278902-2113-4AFE-8FF7-DD203743B2D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6" name="Line 257">
          <a:extLst>
            <a:ext uri="{FF2B5EF4-FFF2-40B4-BE49-F238E27FC236}">
              <a16:creationId xmlns:a16="http://schemas.microsoft.com/office/drawing/2014/main" id="{636CC9A5-9574-4786-BF8C-8E432D2DB26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7" name="Line 258">
          <a:extLst>
            <a:ext uri="{FF2B5EF4-FFF2-40B4-BE49-F238E27FC236}">
              <a16:creationId xmlns:a16="http://schemas.microsoft.com/office/drawing/2014/main" id="{11DEB7EF-B9A1-48C7-A363-C640F9B99FF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8" name="Line 259">
          <a:extLst>
            <a:ext uri="{FF2B5EF4-FFF2-40B4-BE49-F238E27FC236}">
              <a16:creationId xmlns:a16="http://schemas.microsoft.com/office/drawing/2014/main" id="{0D2BF884-240D-48B0-BBD9-F4485062857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39" name="Line 260">
          <a:extLst>
            <a:ext uri="{FF2B5EF4-FFF2-40B4-BE49-F238E27FC236}">
              <a16:creationId xmlns:a16="http://schemas.microsoft.com/office/drawing/2014/main" id="{A5F0EE0B-7F36-4B68-84EB-4ED60EFE162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0" name="Line 261">
          <a:extLst>
            <a:ext uri="{FF2B5EF4-FFF2-40B4-BE49-F238E27FC236}">
              <a16:creationId xmlns:a16="http://schemas.microsoft.com/office/drawing/2014/main" id="{4C618066-A8CB-4BBD-A37D-901F771130F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1" name="Line 262">
          <a:extLst>
            <a:ext uri="{FF2B5EF4-FFF2-40B4-BE49-F238E27FC236}">
              <a16:creationId xmlns:a16="http://schemas.microsoft.com/office/drawing/2014/main" id="{5A63422C-565F-4B65-AB37-BF87E930649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2" name="Line 263">
          <a:extLst>
            <a:ext uri="{FF2B5EF4-FFF2-40B4-BE49-F238E27FC236}">
              <a16:creationId xmlns:a16="http://schemas.microsoft.com/office/drawing/2014/main" id="{DD010BFD-1E3F-4FFD-9E77-8AE34555E90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3" name="Line 264">
          <a:extLst>
            <a:ext uri="{FF2B5EF4-FFF2-40B4-BE49-F238E27FC236}">
              <a16:creationId xmlns:a16="http://schemas.microsoft.com/office/drawing/2014/main" id="{EC1AD03A-E8F4-4D3C-ABD7-1E6A698ADCD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4" name="Line 265">
          <a:extLst>
            <a:ext uri="{FF2B5EF4-FFF2-40B4-BE49-F238E27FC236}">
              <a16:creationId xmlns:a16="http://schemas.microsoft.com/office/drawing/2014/main" id="{F0D89065-1830-4395-B2BE-3359CDD2184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5" name="Line 266">
          <a:extLst>
            <a:ext uri="{FF2B5EF4-FFF2-40B4-BE49-F238E27FC236}">
              <a16:creationId xmlns:a16="http://schemas.microsoft.com/office/drawing/2014/main" id="{AEF48F89-5C91-42DF-83AA-1617F62A417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6" name="Line 267">
          <a:extLst>
            <a:ext uri="{FF2B5EF4-FFF2-40B4-BE49-F238E27FC236}">
              <a16:creationId xmlns:a16="http://schemas.microsoft.com/office/drawing/2014/main" id="{F826D057-D6D7-4E47-AA39-51406750EA2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7" name="Line 268">
          <a:extLst>
            <a:ext uri="{FF2B5EF4-FFF2-40B4-BE49-F238E27FC236}">
              <a16:creationId xmlns:a16="http://schemas.microsoft.com/office/drawing/2014/main" id="{30F75FFB-6519-4341-976E-D2031A0E4FC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8" name="Line 269">
          <a:extLst>
            <a:ext uri="{FF2B5EF4-FFF2-40B4-BE49-F238E27FC236}">
              <a16:creationId xmlns:a16="http://schemas.microsoft.com/office/drawing/2014/main" id="{E3DBCB0F-408C-4BC1-B12F-1836EFEF4F4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49" name="Line 270">
          <a:extLst>
            <a:ext uri="{FF2B5EF4-FFF2-40B4-BE49-F238E27FC236}">
              <a16:creationId xmlns:a16="http://schemas.microsoft.com/office/drawing/2014/main" id="{10295398-D92A-4DBB-9042-37407874E38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0" name="Line 271">
          <a:extLst>
            <a:ext uri="{FF2B5EF4-FFF2-40B4-BE49-F238E27FC236}">
              <a16:creationId xmlns:a16="http://schemas.microsoft.com/office/drawing/2014/main" id="{86ED47A4-9F7D-4AA3-BB3C-6230978A2FD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1" name="Line 272">
          <a:extLst>
            <a:ext uri="{FF2B5EF4-FFF2-40B4-BE49-F238E27FC236}">
              <a16:creationId xmlns:a16="http://schemas.microsoft.com/office/drawing/2014/main" id="{08E14388-11FC-4542-BC4B-7A096F82D9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2" name="Line 273">
          <a:extLst>
            <a:ext uri="{FF2B5EF4-FFF2-40B4-BE49-F238E27FC236}">
              <a16:creationId xmlns:a16="http://schemas.microsoft.com/office/drawing/2014/main" id="{BC11933A-B339-4E3B-A047-1FA04598EE5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3" name="Line 274">
          <a:extLst>
            <a:ext uri="{FF2B5EF4-FFF2-40B4-BE49-F238E27FC236}">
              <a16:creationId xmlns:a16="http://schemas.microsoft.com/office/drawing/2014/main" id="{FE258461-9DD8-4426-A080-DAD60620EB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4" name="Line 275">
          <a:extLst>
            <a:ext uri="{FF2B5EF4-FFF2-40B4-BE49-F238E27FC236}">
              <a16:creationId xmlns:a16="http://schemas.microsoft.com/office/drawing/2014/main" id="{BB4D26F2-468C-4F9B-AF55-BD6536708B5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5" name="Line 276">
          <a:extLst>
            <a:ext uri="{FF2B5EF4-FFF2-40B4-BE49-F238E27FC236}">
              <a16:creationId xmlns:a16="http://schemas.microsoft.com/office/drawing/2014/main" id="{1E6DA380-8895-4098-BFAE-B4B1499937F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6" name="Line 277">
          <a:extLst>
            <a:ext uri="{FF2B5EF4-FFF2-40B4-BE49-F238E27FC236}">
              <a16:creationId xmlns:a16="http://schemas.microsoft.com/office/drawing/2014/main" id="{001F3E5F-A9CB-4717-A551-F49EFC975E9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7" name="Line 278">
          <a:extLst>
            <a:ext uri="{FF2B5EF4-FFF2-40B4-BE49-F238E27FC236}">
              <a16:creationId xmlns:a16="http://schemas.microsoft.com/office/drawing/2014/main" id="{999D4007-8DE2-4532-BDBC-6B03A9F1D4B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8" name="Line 279">
          <a:extLst>
            <a:ext uri="{FF2B5EF4-FFF2-40B4-BE49-F238E27FC236}">
              <a16:creationId xmlns:a16="http://schemas.microsoft.com/office/drawing/2014/main" id="{E37088D2-9D84-4103-9F4F-4C694E8B974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59" name="Line 280">
          <a:extLst>
            <a:ext uri="{FF2B5EF4-FFF2-40B4-BE49-F238E27FC236}">
              <a16:creationId xmlns:a16="http://schemas.microsoft.com/office/drawing/2014/main" id="{5C423BE0-5874-47D2-B086-591B7665BD3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0" name="Line 281">
          <a:extLst>
            <a:ext uri="{FF2B5EF4-FFF2-40B4-BE49-F238E27FC236}">
              <a16:creationId xmlns:a16="http://schemas.microsoft.com/office/drawing/2014/main" id="{40B9AC9E-EAE6-4E11-9A2C-B5F3E835210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1" name="Line 282">
          <a:extLst>
            <a:ext uri="{FF2B5EF4-FFF2-40B4-BE49-F238E27FC236}">
              <a16:creationId xmlns:a16="http://schemas.microsoft.com/office/drawing/2014/main" id="{E62C848F-A525-4DA1-B62E-E19B81706FC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2" name="Line 283">
          <a:extLst>
            <a:ext uri="{FF2B5EF4-FFF2-40B4-BE49-F238E27FC236}">
              <a16:creationId xmlns:a16="http://schemas.microsoft.com/office/drawing/2014/main" id="{2F8E7D56-24E7-4776-B239-5E8A94B2C19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3" name="Line 284">
          <a:extLst>
            <a:ext uri="{FF2B5EF4-FFF2-40B4-BE49-F238E27FC236}">
              <a16:creationId xmlns:a16="http://schemas.microsoft.com/office/drawing/2014/main" id="{3E23A0E6-4F13-416E-AC05-161229B5F5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4" name="Line 285">
          <a:extLst>
            <a:ext uri="{FF2B5EF4-FFF2-40B4-BE49-F238E27FC236}">
              <a16:creationId xmlns:a16="http://schemas.microsoft.com/office/drawing/2014/main" id="{F281FD87-9B3E-45A7-B8B8-9C30CA918DF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5" name="Line 286">
          <a:extLst>
            <a:ext uri="{FF2B5EF4-FFF2-40B4-BE49-F238E27FC236}">
              <a16:creationId xmlns:a16="http://schemas.microsoft.com/office/drawing/2014/main" id="{CABB27C7-D85D-4679-B396-8666A2CA66D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6" name="Line 287">
          <a:extLst>
            <a:ext uri="{FF2B5EF4-FFF2-40B4-BE49-F238E27FC236}">
              <a16:creationId xmlns:a16="http://schemas.microsoft.com/office/drawing/2014/main" id="{A9E3D786-C00A-4C0B-B5E3-36888A4D74F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7" name="Line 288">
          <a:extLst>
            <a:ext uri="{FF2B5EF4-FFF2-40B4-BE49-F238E27FC236}">
              <a16:creationId xmlns:a16="http://schemas.microsoft.com/office/drawing/2014/main" id="{C8E362B2-56DE-42C0-A8A0-148D164A378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8" name="Line 289">
          <a:extLst>
            <a:ext uri="{FF2B5EF4-FFF2-40B4-BE49-F238E27FC236}">
              <a16:creationId xmlns:a16="http://schemas.microsoft.com/office/drawing/2014/main" id="{9FA6DA25-1499-46F6-BCF4-57FBC7486D9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69" name="Line 290">
          <a:extLst>
            <a:ext uri="{FF2B5EF4-FFF2-40B4-BE49-F238E27FC236}">
              <a16:creationId xmlns:a16="http://schemas.microsoft.com/office/drawing/2014/main" id="{B9C597A4-2344-4189-B19D-E29E4165FC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0" name="Line 291">
          <a:extLst>
            <a:ext uri="{FF2B5EF4-FFF2-40B4-BE49-F238E27FC236}">
              <a16:creationId xmlns:a16="http://schemas.microsoft.com/office/drawing/2014/main" id="{897BB6C1-61F7-4579-BAB0-0E249C129F9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1" name="Line 292">
          <a:extLst>
            <a:ext uri="{FF2B5EF4-FFF2-40B4-BE49-F238E27FC236}">
              <a16:creationId xmlns:a16="http://schemas.microsoft.com/office/drawing/2014/main" id="{A266EC3D-8C89-49F9-ABA8-362FA7C3CC0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2" name="Line 293">
          <a:extLst>
            <a:ext uri="{FF2B5EF4-FFF2-40B4-BE49-F238E27FC236}">
              <a16:creationId xmlns:a16="http://schemas.microsoft.com/office/drawing/2014/main" id="{DBF4EAE8-6A85-4787-ACB9-56BE9802EF5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3" name="Line 294">
          <a:extLst>
            <a:ext uri="{FF2B5EF4-FFF2-40B4-BE49-F238E27FC236}">
              <a16:creationId xmlns:a16="http://schemas.microsoft.com/office/drawing/2014/main" id="{802029B6-5EDF-426D-B670-E6F204E3E5C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4" name="Line 295">
          <a:extLst>
            <a:ext uri="{FF2B5EF4-FFF2-40B4-BE49-F238E27FC236}">
              <a16:creationId xmlns:a16="http://schemas.microsoft.com/office/drawing/2014/main" id="{418D4597-9DC5-42EF-B330-9483EDF1B19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5" name="Line 296">
          <a:extLst>
            <a:ext uri="{FF2B5EF4-FFF2-40B4-BE49-F238E27FC236}">
              <a16:creationId xmlns:a16="http://schemas.microsoft.com/office/drawing/2014/main" id="{303E2DCB-31AE-49C0-8C9F-1DC2045E014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6" name="Line 297">
          <a:extLst>
            <a:ext uri="{FF2B5EF4-FFF2-40B4-BE49-F238E27FC236}">
              <a16:creationId xmlns:a16="http://schemas.microsoft.com/office/drawing/2014/main" id="{AF05A681-1518-48E0-B1BC-BF4F5DFFD11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7" name="Line 298">
          <a:extLst>
            <a:ext uri="{FF2B5EF4-FFF2-40B4-BE49-F238E27FC236}">
              <a16:creationId xmlns:a16="http://schemas.microsoft.com/office/drawing/2014/main" id="{A9D905A1-051B-49C5-AEB6-9E38BF766B0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8" name="Line 205">
          <a:extLst>
            <a:ext uri="{FF2B5EF4-FFF2-40B4-BE49-F238E27FC236}">
              <a16:creationId xmlns:a16="http://schemas.microsoft.com/office/drawing/2014/main" id="{B08042A8-670C-4A4A-A0E4-8B77E70EC72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79" name="Line 249">
          <a:extLst>
            <a:ext uri="{FF2B5EF4-FFF2-40B4-BE49-F238E27FC236}">
              <a16:creationId xmlns:a16="http://schemas.microsoft.com/office/drawing/2014/main" id="{44E23A7B-6BCB-4506-98D7-9ACD7234EFD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0" name="Line 297">
          <a:extLst>
            <a:ext uri="{FF2B5EF4-FFF2-40B4-BE49-F238E27FC236}">
              <a16:creationId xmlns:a16="http://schemas.microsoft.com/office/drawing/2014/main" id="{B260E81B-5088-4C2F-BEF2-CCD65C66C74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1" name="Line 174">
          <a:extLst>
            <a:ext uri="{FF2B5EF4-FFF2-40B4-BE49-F238E27FC236}">
              <a16:creationId xmlns:a16="http://schemas.microsoft.com/office/drawing/2014/main" id="{0D197650-1871-44FD-8B85-46F32968742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2" name="Line 175">
          <a:extLst>
            <a:ext uri="{FF2B5EF4-FFF2-40B4-BE49-F238E27FC236}">
              <a16:creationId xmlns:a16="http://schemas.microsoft.com/office/drawing/2014/main" id="{10156FDD-47CF-4C6C-BF18-CE5CE3CF8A5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3" name="Line 238">
          <a:extLst>
            <a:ext uri="{FF2B5EF4-FFF2-40B4-BE49-F238E27FC236}">
              <a16:creationId xmlns:a16="http://schemas.microsoft.com/office/drawing/2014/main" id="{CF8D2920-E6B7-4A4B-8192-6EF24C30BD8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4" name="Line 251">
          <a:extLst>
            <a:ext uri="{FF2B5EF4-FFF2-40B4-BE49-F238E27FC236}">
              <a16:creationId xmlns:a16="http://schemas.microsoft.com/office/drawing/2014/main" id="{DC4BAC4A-395E-4D91-8570-8693CFAF7E1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5" name="Line 286">
          <a:extLst>
            <a:ext uri="{FF2B5EF4-FFF2-40B4-BE49-F238E27FC236}">
              <a16:creationId xmlns:a16="http://schemas.microsoft.com/office/drawing/2014/main" id="{C3A6A713-2D00-41D3-B50A-B2A894CFAD0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6" name="Line 170">
          <a:extLst>
            <a:ext uri="{FF2B5EF4-FFF2-40B4-BE49-F238E27FC236}">
              <a16:creationId xmlns:a16="http://schemas.microsoft.com/office/drawing/2014/main" id="{B8B8CAF9-C3F6-4502-B878-57130A64D43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7" name="Line 171">
          <a:extLst>
            <a:ext uri="{FF2B5EF4-FFF2-40B4-BE49-F238E27FC236}">
              <a16:creationId xmlns:a16="http://schemas.microsoft.com/office/drawing/2014/main" id="{FE282B9E-98B5-48BE-A37D-19874E377A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8" name="Line 172">
          <a:extLst>
            <a:ext uri="{FF2B5EF4-FFF2-40B4-BE49-F238E27FC236}">
              <a16:creationId xmlns:a16="http://schemas.microsoft.com/office/drawing/2014/main" id="{73004D17-1124-49F6-9C61-8D2D961F8BA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89" name="Line 173">
          <a:extLst>
            <a:ext uri="{FF2B5EF4-FFF2-40B4-BE49-F238E27FC236}">
              <a16:creationId xmlns:a16="http://schemas.microsoft.com/office/drawing/2014/main" id="{78A78129-4A89-44CD-AE9B-1C052FDB129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0" name="Line 174">
          <a:extLst>
            <a:ext uri="{FF2B5EF4-FFF2-40B4-BE49-F238E27FC236}">
              <a16:creationId xmlns:a16="http://schemas.microsoft.com/office/drawing/2014/main" id="{15665207-17A5-4877-A861-8D2E279AB7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1" name="Line 175">
          <a:extLst>
            <a:ext uri="{FF2B5EF4-FFF2-40B4-BE49-F238E27FC236}">
              <a16:creationId xmlns:a16="http://schemas.microsoft.com/office/drawing/2014/main" id="{2FA79E09-1FC9-48B3-B81F-D7FD5D68EB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2" name="Line 176">
          <a:extLst>
            <a:ext uri="{FF2B5EF4-FFF2-40B4-BE49-F238E27FC236}">
              <a16:creationId xmlns:a16="http://schemas.microsoft.com/office/drawing/2014/main" id="{5543F05A-9EE3-42A6-8835-8922A5B8581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3" name="Line 177">
          <a:extLst>
            <a:ext uri="{FF2B5EF4-FFF2-40B4-BE49-F238E27FC236}">
              <a16:creationId xmlns:a16="http://schemas.microsoft.com/office/drawing/2014/main" id="{F97A9296-63C7-4998-BA91-673E239868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4" name="Line 178">
          <a:extLst>
            <a:ext uri="{FF2B5EF4-FFF2-40B4-BE49-F238E27FC236}">
              <a16:creationId xmlns:a16="http://schemas.microsoft.com/office/drawing/2014/main" id="{F63DC2D8-9CB0-4451-8CF9-3E5FEF0D73E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5" name="Line 179">
          <a:extLst>
            <a:ext uri="{FF2B5EF4-FFF2-40B4-BE49-F238E27FC236}">
              <a16:creationId xmlns:a16="http://schemas.microsoft.com/office/drawing/2014/main" id="{F13A89F8-9B0C-430F-81A9-88646E4733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6" name="Line 180">
          <a:extLst>
            <a:ext uri="{FF2B5EF4-FFF2-40B4-BE49-F238E27FC236}">
              <a16:creationId xmlns:a16="http://schemas.microsoft.com/office/drawing/2014/main" id="{149EB748-8964-47D6-A46E-66E0E38734D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7" name="Line 181">
          <a:extLst>
            <a:ext uri="{FF2B5EF4-FFF2-40B4-BE49-F238E27FC236}">
              <a16:creationId xmlns:a16="http://schemas.microsoft.com/office/drawing/2014/main" id="{ECAB7CC4-0F12-4B3A-AC95-A907F4A427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8" name="Line 182">
          <a:extLst>
            <a:ext uri="{FF2B5EF4-FFF2-40B4-BE49-F238E27FC236}">
              <a16:creationId xmlns:a16="http://schemas.microsoft.com/office/drawing/2014/main" id="{9CC1EC94-82BE-4D89-B3EE-1E6EC37443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199" name="Line 183">
          <a:extLst>
            <a:ext uri="{FF2B5EF4-FFF2-40B4-BE49-F238E27FC236}">
              <a16:creationId xmlns:a16="http://schemas.microsoft.com/office/drawing/2014/main" id="{825E1166-5BC8-40B2-8793-16BE2ED8342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0" name="Line 184">
          <a:extLst>
            <a:ext uri="{FF2B5EF4-FFF2-40B4-BE49-F238E27FC236}">
              <a16:creationId xmlns:a16="http://schemas.microsoft.com/office/drawing/2014/main" id="{F0ECF43F-A495-4369-B788-E3E09BE0FF1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1" name="Line 185">
          <a:extLst>
            <a:ext uri="{FF2B5EF4-FFF2-40B4-BE49-F238E27FC236}">
              <a16:creationId xmlns:a16="http://schemas.microsoft.com/office/drawing/2014/main" id="{1A50A5DC-3D4B-4DFE-AD67-7BC300E7BF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2" name="Line 186">
          <a:extLst>
            <a:ext uri="{FF2B5EF4-FFF2-40B4-BE49-F238E27FC236}">
              <a16:creationId xmlns:a16="http://schemas.microsoft.com/office/drawing/2014/main" id="{B3541A9C-19D8-4BD6-B667-B77297202D4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3" name="Line 187">
          <a:extLst>
            <a:ext uri="{FF2B5EF4-FFF2-40B4-BE49-F238E27FC236}">
              <a16:creationId xmlns:a16="http://schemas.microsoft.com/office/drawing/2014/main" id="{BDF625DA-65BE-47EE-B676-40575028FAF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4" name="Line 188">
          <a:extLst>
            <a:ext uri="{FF2B5EF4-FFF2-40B4-BE49-F238E27FC236}">
              <a16:creationId xmlns:a16="http://schemas.microsoft.com/office/drawing/2014/main" id="{B4CEC08D-C065-429F-B2A6-A86025215F5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5" name="Line 189">
          <a:extLst>
            <a:ext uri="{FF2B5EF4-FFF2-40B4-BE49-F238E27FC236}">
              <a16:creationId xmlns:a16="http://schemas.microsoft.com/office/drawing/2014/main" id="{D822F41A-2E9A-4486-96AB-5BDE62B79E3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6" name="Line 190">
          <a:extLst>
            <a:ext uri="{FF2B5EF4-FFF2-40B4-BE49-F238E27FC236}">
              <a16:creationId xmlns:a16="http://schemas.microsoft.com/office/drawing/2014/main" id="{AB90A70D-30C6-4A87-AAAB-18537FC5575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7" name="Line 191">
          <a:extLst>
            <a:ext uri="{FF2B5EF4-FFF2-40B4-BE49-F238E27FC236}">
              <a16:creationId xmlns:a16="http://schemas.microsoft.com/office/drawing/2014/main" id="{5379E35C-8558-464C-8434-11E777E87E6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8" name="Line 192">
          <a:extLst>
            <a:ext uri="{FF2B5EF4-FFF2-40B4-BE49-F238E27FC236}">
              <a16:creationId xmlns:a16="http://schemas.microsoft.com/office/drawing/2014/main" id="{E206F113-3130-48A1-A21E-E6D8F65C4EE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09" name="Line 193">
          <a:extLst>
            <a:ext uri="{FF2B5EF4-FFF2-40B4-BE49-F238E27FC236}">
              <a16:creationId xmlns:a16="http://schemas.microsoft.com/office/drawing/2014/main" id="{FE939002-0905-4C3B-8956-159D58ABBF1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0" name="Line 194">
          <a:extLst>
            <a:ext uri="{FF2B5EF4-FFF2-40B4-BE49-F238E27FC236}">
              <a16:creationId xmlns:a16="http://schemas.microsoft.com/office/drawing/2014/main" id="{F4C81F8D-49D3-49A8-8EB8-782010502BE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1" name="Line 195">
          <a:extLst>
            <a:ext uri="{FF2B5EF4-FFF2-40B4-BE49-F238E27FC236}">
              <a16:creationId xmlns:a16="http://schemas.microsoft.com/office/drawing/2014/main" id="{0BE1D54B-90FB-44BD-974D-19D142BD9AA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2" name="Line 196">
          <a:extLst>
            <a:ext uri="{FF2B5EF4-FFF2-40B4-BE49-F238E27FC236}">
              <a16:creationId xmlns:a16="http://schemas.microsoft.com/office/drawing/2014/main" id="{0711F930-74D9-448B-8C94-C64D6ED15B5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3" name="Line 197">
          <a:extLst>
            <a:ext uri="{FF2B5EF4-FFF2-40B4-BE49-F238E27FC236}">
              <a16:creationId xmlns:a16="http://schemas.microsoft.com/office/drawing/2014/main" id="{BA1D7633-D440-4FC8-B730-542B7DB46C5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4" name="Line 198">
          <a:extLst>
            <a:ext uri="{FF2B5EF4-FFF2-40B4-BE49-F238E27FC236}">
              <a16:creationId xmlns:a16="http://schemas.microsoft.com/office/drawing/2014/main" id="{5FD5CADD-9229-477A-9795-DF7AF950304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5" name="Line 199">
          <a:extLst>
            <a:ext uri="{FF2B5EF4-FFF2-40B4-BE49-F238E27FC236}">
              <a16:creationId xmlns:a16="http://schemas.microsoft.com/office/drawing/2014/main" id="{E5BC9357-FAA0-48C0-A134-7A185C616F2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6" name="Line 200">
          <a:extLst>
            <a:ext uri="{FF2B5EF4-FFF2-40B4-BE49-F238E27FC236}">
              <a16:creationId xmlns:a16="http://schemas.microsoft.com/office/drawing/2014/main" id="{9198BE4B-FD53-47F3-BA55-566696F857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7" name="Line 201">
          <a:extLst>
            <a:ext uri="{FF2B5EF4-FFF2-40B4-BE49-F238E27FC236}">
              <a16:creationId xmlns:a16="http://schemas.microsoft.com/office/drawing/2014/main" id="{19D2A6FD-AECB-4728-A11D-BA23A7978A6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8" name="Line 202">
          <a:extLst>
            <a:ext uri="{FF2B5EF4-FFF2-40B4-BE49-F238E27FC236}">
              <a16:creationId xmlns:a16="http://schemas.microsoft.com/office/drawing/2014/main" id="{7397FAE7-6951-47C2-BA93-0CC995B0E23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19" name="Line 203">
          <a:extLst>
            <a:ext uri="{FF2B5EF4-FFF2-40B4-BE49-F238E27FC236}">
              <a16:creationId xmlns:a16="http://schemas.microsoft.com/office/drawing/2014/main" id="{E77862CE-4F4B-41F2-A1F5-D7B3517E2D3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0" name="Line 204">
          <a:extLst>
            <a:ext uri="{FF2B5EF4-FFF2-40B4-BE49-F238E27FC236}">
              <a16:creationId xmlns:a16="http://schemas.microsoft.com/office/drawing/2014/main" id="{6733456D-3A21-4C76-9ADD-80015EE61B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1" name="Line 205">
          <a:extLst>
            <a:ext uri="{FF2B5EF4-FFF2-40B4-BE49-F238E27FC236}">
              <a16:creationId xmlns:a16="http://schemas.microsoft.com/office/drawing/2014/main" id="{31E73BA4-A743-4333-9A10-A321E2B57C3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2" name="Line 206">
          <a:extLst>
            <a:ext uri="{FF2B5EF4-FFF2-40B4-BE49-F238E27FC236}">
              <a16:creationId xmlns:a16="http://schemas.microsoft.com/office/drawing/2014/main" id="{1A4C3A09-05A6-4015-8D7E-3C37D78400B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3" name="Line 207">
          <a:extLst>
            <a:ext uri="{FF2B5EF4-FFF2-40B4-BE49-F238E27FC236}">
              <a16:creationId xmlns:a16="http://schemas.microsoft.com/office/drawing/2014/main" id="{5F3235DA-AE07-42F0-9B5D-99311DE6848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4" name="Line 208">
          <a:extLst>
            <a:ext uri="{FF2B5EF4-FFF2-40B4-BE49-F238E27FC236}">
              <a16:creationId xmlns:a16="http://schemas.microsoft.com/office/drawing/2014/main" id="{C5C3F183-94C2-4B66-85CB-5FC6A7A35F9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5" name="Line 209">
          <a:extLst>
            <a:ext uri="{FF2B5EF4-FFF2-40B4-BE49-F238E27FC236}">
              <a16:creationId xmlns:a16="http://schemas.microsoft.com/office/drawing/2014/main" id="{256C68E3-81A9-41A4-93D6-A988A677524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6" name="Line 210">
          <a:extLst>
            <a:ext uri="{FF2B5EF4-FFF2-40B4-BE49-F238E27FC236}">
              <a16:creationId xmlns:a16="http://schemas.microsoft.com/office/drawing/2014/main" id="{1E33786D-83D3-4B26-896D-FA731F0A5B5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7" name="Line 211">
          <a:extLst>
            <a:ext uri="{FF2B5EF4-FFF2-40B4-BE49-F238E27FC236}">
              <a16:creationId xmlns:a16="http://schemas.microsoft.com/office/drawing/2014/main" id="{63102AD9-E973-488D-A05C-B088245FE15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8" name="Line 212">
          <a:extLst>
            <a:ext uri="{FF2B5EF4-FFF2-40B4-BE49-F238E27FC236}">
              <a16:creationId xmlns:a16="http://schemas.microsoft.com/office/drawing/2014/main" id="{474CA039-5AC2-467C-B796-0663CDDD236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29" name="Line 213">
          <a:extLst>
            <a:ext uri="{FF2B5EF4-FFF2-40B4-BE49-F238E27FC236}">
              <a16:creationId xmlns:a16="http://schemas.microsoft.com/office/drawing/2014/main" id="{3CDFA998-DA3E-4DD9-846D-F8F7BE8DDD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0" name="Line 214">
          <a:extLst>
            <a:ext uri="{FF2B5EF4-FFF2-40B4-BE49-F238E27FC236}">
              <a16:creationId xmlns:a16="http://schemas.microsoft.com/office/drawing/2014/main" id="{90A9A6F9-68A3-4B83-9617-975DB53BCAC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1" name="Line 215">
          <a:extLst>
            <a:ext uri="{FF2B5EF4-FFF2-40B4-BE49-F238E27FC236}">
              <a16:creationId xmlns:a16="http://schemas.microsoft.com/office/drawing/2014/main" id="{D566D584-F33F-4024-A225-1B46F63A99A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2" name="Line 216">
          <a:extLst>
            <a:ext uri="{FF2B5EF4-FFF2-40B4-BE49-F238E27FC236}">
              <a16:creationId xmlns:a16="http://schemas.microsoft.com/office/drawing/2014/main" id="{94D3ED85-B432-497F-B3FA-68740DAB7C1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3" name="Line 217">
          <a:extLst>
            <a:ext uri="{FF2B5EF4-FFF2-40B4-BE49-F238E27FC236}">
              <a16:creationId xmlns:a16="http://schemas.microsoft.com/office/drawing/2014/main" id="{82FFBD49-E548-4A1B-982B-6D320C46CA6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4" name="Line 218">
          <a:extLst>
            <a:ext uri="{FF2B5EF4-FFF2-40B4-BE49-F238E27FC236}">
              <a16:creationId xmlns:a16="http://schemas.microsoft.com/office/drawing/2014/main" id="{4A08FDC5-6133-436A-B198-5C3F0A36AE6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5" name="Line 219">
          <a:extLst>
            <a:ext uri="{FF2B5EF4-FFF2-40B4-BE49-F238E27FC236}">
              <a16:creationId xmlns:a16="http://schemas.microsoft.com/office/drawing/2014/main" id="{654E4FCF-E21D-4277-9454-736276A90AE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6" name="Line 220">
          <a:extLst>
            <a:ext uri="{FF2B5EF4-FFF2-40B4-BE49-F238E27FC236}">
              <a16:creationId xmlns:a16="http://schemas.microsoft.com/office/drawing/2014/main" id="{4E4033DE-3441-4E4F-B4FC-4DBCB6EF86E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7" name="Line 221">
          <a:extLst>
            <a:ext uri="{FF2B5EF4-FFF2-40B4-BE49-F238E27FC236}">
              <a16:creationId xmlns:a16="http://schemas.microsoft.com/office/drawing/2014/main" id="{2F07B2D6-0ADA-421D-8ECD-1D186EFA1D3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8" name="Line 222">
          <a:extLst>
            <a:ext uri="{FF2B5EF4-FFF2-40B4-BE49-F238E27FC236}">
              <a16:creationId xmlns:a16="http://schemas.microsoft.com/office/drawing/2014/main" id="{104EB41B-75EE-4635-836E-509717CF6E6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39" name="Line 223">
          <a:extLst>
            <a:ext uri="{FF2B5EF4-FFF2-40B4-BE49-F238E27FC236}">
              <a16:creationId xmlns:a16="http://schemas.microsoft.com/office/drawing/2014/main" id="{C11AC5E3-39C8-432B-AB11-7788618081E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0" name="Line 224">
          <a:extLst>
            <a:ext uri="{FF2B5EF4-FFF2-40B4-BE49-F238E27FC236}">
              <a16:creationId xmlns:a16="http://schemas.microsoft.com/office/drawing/2014/main" id="{21B83152-057C-4E90-ADD7-FA8BC02A45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1" name="Line 225">
          <a:extLst>
            <a:ext uri="{FF2B5EF4-FFF2-40B4-BE49-F238E27FC236}">
              <a16:creationId xmlns:a16="http://schemas.microsoft.com/office/drawing/2014/main" id="{7CD33C02-058B-4EC1-9DAC-F62BFE02731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2" name="Line 226">
          <a:extLst>
            <a:ext uri="{FF2B5EF4-FFF2-40B4-BE49-F238E27FC236}">
              <a16:creationId xmlns:a16="http://schemas.microsoft.com/office/drawing/2014/main" id="{ECBC1B7C-4758-4C7B-9582-45F4CDF452F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3" name="Line 227">
          <a:extLst>
            <a:ext uri="{FF2B5EF4-FFF2-40B4-BE49-F238E27FC236}">
              <a16:creationId xmlns:a16="http://schemas.microsoft.com/office/drawing/2014/main" id="{B8F253DD-CCF6-4E98-884C-9206D9A850E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4" name="Line 228">
          <a:extLst>
            <a:ext uri="{FF2B5EF4-FFF2-40B4-BE49-F238E27FC236}">
              <a16:creationId xmlns:a16="http://schemas.microsoft.com/office/drawing/2014/main" id="{25BE2A1B-3ECF-45F8-AC6C-035EF9FEB05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5" name="Line 229">
          <a:extLst>
            <a:ext uri="{FF2B5EF4-FFF2-40B4-BE49-F238E27FC236}">
              <a16:creationId xmlns:a16="http://schemas.microsoft.com/office/drawing/2014/main" id="{E8C6AE2F-2ABB-4655-AD36-3204C752B01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6" name="Line 230">
          <a:extLst>
            <a:ext uri="{FF2B5EF4-FFF2-40B4-BE49-F238E27FC236}">
              <a16:creationId xmlns:a16="http://schemas.microsoft.com/office/drawing/2014/main" id="{4CE49621-D0FB-44F5-9807-462065EFDAF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7" name="Line 231">
          <a:extLst>
            <a:ext uri="{FF2B5EF4-FFF2-40B4-BE49-F238E27FC236}">
              <a16:creationId xmlns:a16="http://schemas.microsoft.com/office/drawing/2014/main" id="{FE2823F5-D670-495D-BB34-E7593F92594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8" name="Line 232">
          <a:extLst>
            <a:ext uri="{FF2B5EF4-FFF2-40B4-BE49-F238E27FC236}">
              <a16:creationId xmlns:a16="http://schemas.microsoft.com/office/drawing/2014/main" id="{CF1A0D61-7F8E-4AC6-A945-7DFC49D7695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49" name="Line 233">
          <a:extLst>
            <a:ext uri="{FF2B5EF4-FFF2-40B4-BE49-F238E27FC236}">
              <a16:creationId xmlns:a16="http://schemas.microsoft.com/office/drawing/2014/main" id="{BD7242D0-0A33-492F-83B9-858CEFCD8C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0" name="Line 234">
          <a:extLst>
            <a:ext uri="{FF2B5EF4-FFF2-40B4-BE49-F238E27FC236}">
              <a16:creationId xmlns:a16="http://schemas.microsoft.com/office/drawing/2014/main" id="{CD551076-4364-4EFD-8E69-48E14FEC922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1" name="Line 235">
          <a:extLst>
            <a:ext uri="{FF2B5EF4-FFF2-40B4-BE49-F238E27FC236}">
              <a16:creationId xmlns:a16="http://schemas.microsoft.com/office/drawing/2014/main" id="{9AFF5A51-A345-444D-9620-09A1810CA07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2" name="Line 236">
          <a:extLst>
            <a:ext uri="{FF2B5EF4-FFF2-40B4-BE49-F238E27FC236}">
              <a16:creationId xmlns:a16="http://schemas.microsoft.com/office/drawing/2014/main" id="{F7D871A5-6DA4-47D9-948A-859431D3F1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3" name="Line 237">
          <a:extLst>
            <a:ext uri="{FF2B5EF4-FFF2-40B4-BE49-F238E27FC236}">
              <a16:creationId xmlns:a16="http://schemas.microsoft.com/office/drawing/2014/main" id="{2F26FC8D-5C96-4C45-9F46-A9C2E66BE46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4" name="Line 238">
          <a:extLst>
            <a:ext uri="{FF2B5EF4-FFF2-40B4-BE49-F238E27FC236}">
              <a16:creationId xmlns:a16="http://schemas.microsoft.com/office/drawing/2014/main" id="{CA1D0978-D626-4B13-A5D8-AE4F4876BB7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5" name="Line 239">
          <a:extLst>
            <a:ext uri="{FF2B5EF4-FFF2-40B4-BE49-F238E27FC236}">
              <a16:creationId xmlns:a16="http://schemas.microsoft.com/office/drawing/2014/main" id="{4F1DEAAC-FB76-4866-8F98-22837EA2B5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6" name="Line 240">
          <a:extLst>
            <a:ext uri="{FF2B5EF4-FFF2-40B4-BE49-F238E27FC236}">
              <a16:creationId xmlns:a16="http://schemas.microsoft.com/office/drawing/2014/main" id="{A9150E87-9D1D-4A11-A358-45BB1C291DB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7" name="Line 241">
          <a:extLst>
            <a:ext uri="{FF2B5EF4-FFF2-40B4-BE49-F238E27FC236}">
              <a16:creationId xmlns:a16="http://schemas.microsoft.com/office/drawing/2014/main" id="{2DFF23F1-6DF7-4122-83F6-0371B3443B4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8" name="Line 242">
          <a:extLst>
            <a:ext uri="{FF2B5EF4-FFF2-40B4-BE49-F238E27FC236}">
              <a16:creationId xmlns:a16="http://schemas.microsoft.com/office/drawing/2014/main" id="{981C71A8-0071-41BA-A68E-F31E9DECA1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59" name="Line 243">
          <a:extLst>
            <a:ext uri="{FF2B5EF4-FFF2-40B4-BE49-F238E27FC236}">
              <a16:creationId xmlns:a16="http://schemas.microsoft.com/office/drawing/2014/main" id="{B4566B64-AC92-4772-883D-FC37583CA95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0" name="Line 244">
          <a:extLst>
            <a:ext uri="{FF2B5EF4-FFF2-40B4-BE49-F238E27FC236}">
              <a16:creationId xmlns:a16="http://schemas.microsoft.com/office/drawing/2014/main" id="{7D433A74-ACBC-4B43-9544-4A4E34A0D5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1" name="Line 245">
          <a:extLst>
            <a:ext uri="{FF2B5EF4-FFF2-40B4-BE49-F238E27FC236}">
              <a16:creationId xmlns:a16="http://schemas.microsoft.com/office/drawing/2014/main" id="{764CAC17-9986-4F6A-88B4-C36347627E8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2" name="Line 246">
          <a:extLst>
            <a:ext uri="{FF2B5EF4-FFF2-40B4-BE49-F238E27FC236}">
              <a16:creationId xmlns:a16="http://schemas.microsoft.com/office/drawing/2014/main" id="{EEFFD66F-0A1B-427D-BC57-4E16EC6B4F6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3" name="Line 247">
          <a:extLst>
            <a:ext uri="{FF2B5EF4-FFF2-40B4-BE49-F238E27FC236}">
              <a16:creationId xmlns:a16="http://schemas.microsoft.com/office/drawing/2014/main" id="{D8E93F43-D064-4A97-835D-CCB092D3DA1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4" name="Line 248">
          <a:extLst>
            <a:ext uri="{FF2B5EF4-FFF2-40B4-BE49-F238E27FC236}">
              <a16:creationId xmlns:a16="http://schemas.microsoft.com/office/drawing/2014/main" id="{3BF5D692-3115-44C7-A054-B2154470D1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5" name="Line 249">
          <a:extLst>
            <a:ext uri="{FF2B5EF4-FFF2-40B4-BE49-F238E27FC236}">
              <a16:creationId xmlns:a16="http://schemas.microsoft.com/office/drawing/2014/main" id="{FA477E4C-A296-49DC-B365-8735D008275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6" name="Line 250">
          <a:extLst>
            <a:ext uri="{FF2B5EF4-FFF2-40B4-BE49-F238E27FC236}">
              <a16:creationId xmlns:a16="http://schemas.microsoft.com/office/drawing/2014/main" id="{A68CBCE4-3191-470D-B4AA-E5A8AEB6392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7" name="Line 251">
          <a:extLst>
            <a:ext uri="{FF2B5EF4-FFF2-40B4-BE49-F238E27FC236}">
              <a16:creationId xmlns:a16="http://schemas.microsoft.com/office/drawing/2014/main" id="{D85A0261-705E-45A2-9D6F-681281C0450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8" name="Line 252">
          <a:extLst>
            <a:ext uri="{FF2B5EF4-FFF2-40B4-BE49-F238E27FC236}">
              <a16:creationId xmlns:a16="http://schemas.microsoft.com/office/drawing/2014/main" id="{093BE4E2-9B88-4705-AE67-7278F0BB18D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69" name="Line 253">
          <a:extLst>
            <a:ext uri="{FF2B5EF4-FFF2-40B4-BE49-F238E27FC236}">
              <a16:creationId xmlns:a16="http://schemas.microsoft.com/office/drawing/2014/main" id="{8B23F07C-FFCC-40E2-90FF-EB30D0937FD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0" name="Line 254">
          <a:extLst>
            <a:ext uri="{FF2B5EF4-FFF2-40B4-BE49-F238E27FC236}">
              <a16:creationId xmlns:a16="http://schemas.microsoft.com/office/drawing/2014/main" id="{6A8A36D6-547A-4D5B-A727-4F78386ECAB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1" name="Line 255">
          <a:extLst>
            <a:ext uri="{FF2B5EF4-FFF2-40B4-BE49-F238E27FC236}">
              <a16:creationId xmlns:a16="http://schemas.microsoft.com/office/drawing/2014/main" id="{797AA880-72CA-44B6-8506-DDC1053A046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2" name="Line 256">
          <a:extLst>
            <a:ext uri="{FF2B5EF4-FFF2-40B4-BE49-F238E27FC236}">
              <a16:creationId xmlns:a16="http://schemas.microsoft.com/office/drawing/2014/main" id="{8C1E135D-2846-4897-AF94-5205BA8797C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3" name="Line 257">
          <a:extLst>
            <a:ext uri="{FF2B5EF4-FFF2-40B4-BE49-F238E27FC236}">
              <a16:creationId xmlns:a16="http://schemas.microsoft.com/office/drawing/2014/main" id="{8BCF9576-2333-4A62-8036-C15BD420D6D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4" name="Line 258">
          <a:extLst>
            <a:ext uri="{FF2B5EF4-FFF2-40B4-BE49-F238E27FC236}">
              <a16:creationId xmlns:a16="http://schemas.microsoft.com/office/drawing/2014/main" id="{565213AB-20FF-4530-B2F2-EB8952D66B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5" name="Line 259">
          <a:extLst>
            <a:ext uri="{FF2B5EF4-FFF2-40B4-BE49-F238E27FC236}">
              <a16:creationId xmlns:a16="http://schemas.microsoft.com/office/drawing/2014/main" id="{F79FCD2D-434C-4E0C-B17F-1392DBAA82C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6" name="Line 260">
          <a:extLst>
            <a:ext uri="{FF2B5EF4-FFF2-40B4-BE49-F238E27FC236}">
              <a16:creationId xmlns:a16="http://schemas.microsoft.com/office/drawing/2014/main" id="{2D7DA1C0-6A4C-4AC4-85CF-CFC1362F215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7" name="Line 261">
          <a:extLst>
            <a:ext uri="{FF2B5EF4-FFF2-40B4-BE49-F238E27FC236}">
              <a16:creationId xmlns:a16="http://schemas.microsoft.com/office/drawing/2014/main" id="{05B3C245-B3D1-4CE7-B1F1-69D6248F203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8" name="Line 262">
          <a:extLst>
            <a:ext uri="{FF2B5EF4-FFF2-40B4-BE49-F238E27FC236}">
              <a16:creationId xmlns:a16="http://schemas.microsoft.com/office/drawing/2014/main" id="{BFC3949D-7023-4556-BB6F-7B84E5A63A0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79" name="Line 263">
          <a:extLst>
            <a:ext uri="{FF2B5EF4-FFF2-40B4-BE49-F238E27FC236}">
              <a16:creationId xmlns:a16="http://schemas.microsoft.com/office/drawing/2014/main" id="{A860DF51-042C-4AF0-A8DA-5E52384A9FA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0" name="Line 264">
          <a:extLst>
            <a:ext uri="{FF2B5EF4-FFF2-40B4-BE49-F238E27FC236}">
              <a16:creationId xmlns:a16="http://schemas.microsoft.com/office/drawing/2014/main" id="{F9480C26-2854-48D2-9940-2BF17C5C199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1" name="Line 265">
          <a:extLst>
            <a:ext uri="{FF2B5EF4-FFF2-40B4-BE49-F238E27FC236}">
              <a16:creationId xmlns:a16="http://schemas.microsoft.com/office/drawing/2014/main" id="{67C63A0D-BA62-4BAB-A065-DD92029C39B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2" name="Line 266">
          <a:extLst>
            <a:ext uri="{FF2B5EF4-FFF2-40B4-BE49-F238E27FC236}">
              <a16:creationId xmlns:a16="http://schemas.microsoft.com/office/drawing/2014/main" id="{47D7D4E3-4420-42E3-A38B-4F80C031CA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3" name="Line 267">
          <a:extLst>
            <a:ext uri="{FF2B5EF4-FFF2-40B4-BE49-F238E27FC236}">
              <a16:creationId xmlns:a16="http://schemas.microsoft.com/office/drawing/2014/main" id="{6BB0AE3D-DF50-4757-AD57-54112E0C3D6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4" name="Line 268">
          <a:extLst>
            <a:ext uri="{FF2B5EF4-FFF2-40B4-BE49-F238E27FC236}">
              <a16:creationId xmlns:a16="http://schemas.microsoft.com/office/drawing/2014/main" id="{97A5C28A-B16A-435D-B038-669182F6298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5" name="Line 269">
          <a:extLst>
            <a:ext uri="{FF2B5EF4-FFF2-40B4-BE49-F238E27FC236}">
              <a16:creationId xmlns:a16="http://schemas.microsoft.com/office/drawing/2014/main" id="{8D7ADBEF-BA34-4627-8097-A0170574B15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6" name="Line 270">
          <a:extLst>
            <a:ext uri="{FF2B5EF4-FFF2-40B4-BE49-F238E27FC236}">
              <a16:creationId xmlns:a16="http://schemas.microsoft.com/office/drawing/2014/main" id="{E790FE40-9752-4047-A6F5-F2E61AC97D3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7" name="Line 271">
          <a:extLst>
            <a:ext uri="{FF2B5EF4-FFF2-40B4-BE49-F238E27FC236}">
              <a16:creationId xmlns:a16="http://schemas.microsoft.com/office/drawing/2014/main" id="{67F5AE67-5617-47A9-8DB9-7F367B1BC25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8" name="Line 272">
          <a:extLst>
            <a:ext uri="{FF2B5EF4-FFF2-40B4-BE49-F238E27FC236}">
              <a16:creationId xmlns:a16="http://schemas.microsoft.com/office/drawing/2014/main" id="{F989F5C2-D413-4D74-9D98-416FA7BA86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89" name="Line 273">
          <a:extLst>
            <a:ext uri="{FF2B5EF4-FFF2-40B4-BE49-F238E27FC236}">
              <a16:creationId xmlns:a16="http://schemas.microsoft.com/office/drawing/2014/main" id="{F91CABA7-EF3C-4E50-A51C-6766367DEDA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0" name="Line 274">
          <a:extLst>
            <a:ext uri="{FF2B5EF4-FFF2-40B4-BE49-F238E27FC236}">
              <a16:creationId xmlns:a16="http://schemas.microsoft.com/office/drawing/2014/main" id="{295C4693-A148-4A6E-A916-126C10952CD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1" name="Line 275">
          <a:extLst>
            <a:ext uri="{FF2B5EF4-FFF2-40B4-BE49-F238E27FC236}">
              <a16:creationId xmlns:a16="http://schemas.microsoft.com/office/drawing/2014/main" id="{ABDD1A7B-709F-4E18-8A8D-0DAE3111EA3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2" name="Line 276">
          <a:extLst>
            <a:ext uri="{FF2B5EF4-FFF2-40B4-BE49-F238E27FC236}">
              <a16:creationId xmlns:a16="http://schemas.microsoft.com/office/drawing/2014/main" id="{EFE73C02-EE27-4E5C-92CD-17850339668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3" name="Line 277">
          <a:extLst>
            <a:ext uri="{FF2B5EF4-FFF2-40B4-BE49-F238E27FC236}">
              <a16:creationId xmlns:a16="http://schemas.microsoft.com/office/drawing/2014/main" id="{6502FCFF-61DD-41A3-BC36-C4DD66F3D7D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4" name="Line 278">
          <a:extLst>
            <a:ext uri="{FF2B5EF4-FFF2-40B4-BE49-F238E27FC236}">
              <a16:creationId xmlns:a16="http://schemas.microsoft.com/office/drawing/2014/main" id="{1E1FC192-2C36-4EE3-999C-2444501AF9D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5" name="Line 279">
          <a:extLst>
            <a:ext uri="{FF2B5EF4-FFF2-40B4-BE49-F238E27FC236}">
              <a16:creationId xmlns:a16="http://schemas.microsoft.com/office/drawing/2014/main" id="{250E8D45-1D3D-4121-AE6B-EFE05D5D26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6" name="Line 280">
          <a:extLst>
            <a:ext uri="{FF2B5EF4-FFF2-40B4-BE49-F238E27FC236}">
              <a16:creationId xmlns:a16="http://schemas.microsoft.com/office/drawing/2014/main" id="{F906F0F6-AA98-4DA9-B142-70C8756A37D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7" name="Line 281">
          <a:extLst>
            <a:ext uri="{FF2B5EF4-FFF2-40B4-BE49-F238E27FC236}">
              <a16:creationId xmlns:a16="http://schemas.microsoft.com/office/drawing/2014/main" id="{260FA89D-E7E1-4953-9168-5BB53FE1AE3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8" name="Line 282">
          <a:extLst>
            <a:ext uri="{FF2B5EF4-FFF2-40B4-BE49-F238E27FC236}">
              <a16:creationId xmlns:a16="http://schemas.microsoft.com/office/drawing/2014/main" id="{D151A7FE-3772-4B87-9D9E-B8700ED7C64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299" name="Line 283">
          <a:extLst>
            <a:ext uri="{FF2B5EF4-FFF2-40B4-BE49-F238E27FC236}">
              <a16:creationId xmlns:a16="http://schemas.microsoft.com/office/drawing/2014/main" id="{4BA32A92-3FE7-4455-A65C-1FB2AC37F1A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0" name="Line 284">
          <a:extLst>
            <a:ext uri="{FF2B5EF4-FFF2-40B4-BE49-F238E27FC236}">
              <a16:creationId xmlns:a16="http://schemas.microsoft.com/office/drawing/2014/main" id="{A00FEC83-3FA0-4189-AE6F-1EEE1C4381B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1" name="Line 285">
          <a:extLst>
            <a:ext uri="{FF2B5EF4-FFF2-40B4-BE49-F238E27FC236}">
              <a16:creationId xmlns:a16="http://schemas.microsoft.com/office/drawing/2014/main" id="{EB3932C9-9545-461D-AA1F-102164695F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2" name="Line 286">
          <a:extLst>
            <a:ext uri="{FF2B5EF4-FFF2-40B4-BE49-F238E27FC236}">
              <a16:creationId xmlns:a16="http://schemas.microsoft.com/office/drawing/2014/main" id="{9CE968C6-BDA4-41E4-B473-FB8CC14ED9F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3" name="Line 287">
          <a:extLst>
            <a:ext uri="{FF2B5EF4-FFF2-40B4-BE49-F238E27FC236}">
              <a16:creationId xmlns:a16="http://schemas.microsoft.com/office/drawing/2014/main" id="{4BF41149-A8CE-4F1A-9EE3-9763BDF2A8B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4" name="Line 288">
          <a:extLst>
            <a:ext uri="{FF2B5EF4-FFF2-40B4-BE49-F238E27FC236}">
              <a16:creationId xmlns:a16="http://schemas.microsoft.com/office/drawing/2014/main" id="{3FD0E8C4-52F9-4B7B-9D39-1A4FDE6142D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5" name="Line 289">
          <a:extLst>
            <a:ext uri="{FF2B5EF4-FFF2-40B4-BE49-F238E27FC236}">
              <a16:creationId xmlns:a16="http://schemas.microsoft.com/office/drawing/2014/main" id="{77D4741B-F217-425C-8690-8AF278418A9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6" name="Line 290">
          <a:extLst>
            <a:ext uri="{FF2B5EF4-FFF2-40B4-BE49-F238E27FC236}">
              <a16:creationId xmlns:a16="http://schemas.microsoft.com/office/drawing/2014/main" id="{83FC9946-2907-44C0-9562-F9AA2068C9C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7" name="Line 291">
          <a:extLst>
            <a:ext uri="{FF2B5EF4-FFF2-40B4-BE49-F238E27FC236}">
              <a16:creationId xmlns:a16="http://schemas.microsoft.com/office/drawing/2014/main" id="{4F594A4F-3FA4-498B-83F9-20830CE4F5C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8" name="Line 292">
          <a:extLst>
            <a:ext uri="{FF2B5EF4-FFF2-40B4-BE49-F238E27FC236}">
              <a16:creationId xmlns:a16="http://schemas.microsoft.com/office/drawing/2014/main" id="{907937DE-D8E3-4015-86E5-E38B6E1AD5B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09" name="Line 293">
          <a:extLst>
            <a:ext uri="{FF2B5EF4-FFF2-40B4-BE49-F238E27FC236}">
              <a16:creationId xmlns:a16="http://schemas.microsoft.com/office/drawing/2014/main" id="{38E4A8DB-F3AC-458F-A5FD-16C90288A98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0" name="Line 294">
          <a:extLst>
            <a:ext uri="{FF2B5EF4-FFF2-40B4-BE49-F238E27FC236}">
              <a16:creationId xmlns:a16="http://schemas.microsoft.com/office/drawing/2014/main" id="{8BD3DA52-2097-4321-B095-8C09961205C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1" name="Line 295">
          <a:extLst>
            <a:ext uri="{FF2B5EF4-FFF2-40B4-BE49-F238E27FC236}">
              <a16:creationId xmlns:a16="http://schemas.microsoft.com/office/drawing/2014/main" id="{45F34D3E-084E-419D-A2E4-84059A33E2E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2" name="Line 296">
          <a:extLst>
            <a:ext uri="{FF2B5EF4-FFF2-40B4-BE49-F238E27FC236}">
              <a16:creationId xmlns:a16="http://schemas.microsoft.com/office/drawing/2014/main" id="{ED283F9B-BCE1-4AAF-BA59-6BDF404ED2F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3" name="Line 297">
          <a:extLst>
            <a:ext uri="{FF2B5EF4-FFF2-40B4-BE49-F238E27FC236}">
              <a16:creationId xmlns:a16="http://schemas.microsoft.com/office/drawing/2014/main" id="{753B92F6-B8C7-4045-9BAC-3E652EF8B34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4" name="Line 298">
          <a:extLst>
            <a:ext uri="{FF2B5EF4-FFF2-40B4-BE49-F238E27FC236}">
              <a16:creationId xmlns:a16="http://schemas.microsoft.com/office/drawing/2014/main" id="{5BAA78C1-3D0A-4F5F-B867-3F9DDF3396E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5" name="Line 170">
          <a:extLst>
            <a:ext uri="{FF2B5EF4-FFF2-40B4-BE49-F238E27FC236}">
              <a16:creationId xmlns:a16="http://schemas.microsoft.com/office/drawing/2014/main" id="{F88492D4-1AD9-4AE6-9733-37B1A7B14C5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6" name="Line 171">
          <a:extLst>
            <a:ext uri="{FF2B5EF4-FFF2-40B4-BE49-F238E27FC236}">
              <a16:creationId xmlns:a16="http://schemas.microsoft.com/office/drawing/2014/main" id="{7DAE98D5-8D52-4E04-9C05-C9D4ACC4CDE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7" name="Line 172">
          <a:extLst>
            <a:ext uri="{FF2B5EF4-FFF2-40B4-BE49-F238E27FC236}">
              <a16:creationId xmlns:a16="http://schemas.microsoft.com/office/drawing/2014/main" id="{C919833E-653D-4D4C-ADF5-100EC6486B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8" name="Line 173">
          <a:extLst>
            <a:ext uri="{FF2B5EF4-FFF2-40B4-BE49-F238E27FC236}">
              <a16:creationId xmlns:a16="http://schemas.microsoft.com/office/drawing/2014/main" id="{53B9F157-CE52-4982-B6A0-17BDF321870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19" name="Line 174">
          <a:extLst>
            <a:ext uri="{FF2B5EF4-FFF2-40B4-BE49-F238E27FC236}">
              <a16:creationId xmlns:a16="http://schemas.microsoft.com/office/drawing/2014/main" id="{E8EFFC70-0F8D-4307-AEEE-C2D05ECB951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0" name="Line 175">
          <a:extLst>
            <a:ext uri="{FF2B5EF4-FFF2-40B4-BE49-F238E27FC236}">
              <a16:creationId xmlns:a16="http://schemas.microsoft.com/office/drawing/2014/main" id="{387EDAD2-FE0B-4B13-B20B-6C4D35A73D8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1" name="Line 176">
          <a:extLst>
            <a:ext uri="{FF2B5EF4-FFF2-40B4-BE49-F238E27FC236}">
              <a16:creationId xmlns:a16="http://schemas.microsoft.com/office/drawing/2014/main" id="{286AA68D-6084-41E6-8E82-6D5AC06E04E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2" name="Line 177">
          <a:extLst>
            <a:ext uri="{FF2B5EF4-FFF2-40B4-BE49-F238E27FC236}">
              <a16:creationId xmlns:a16="http://schemas.microsoft.com/office/drawing/2014/main" id="{7CA7BAE8-83FB-4FC8-8F39-8C99A2EAA3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3" name="Line 178">
          <a:extLst>
            <a:ext uri="{FF2B5EF4-FFF2-40B4-BE49-F238E27FC236}">
              <a16:creationId xmlns:a16="http://schemas.microsoft.com/office/drawing/2014/main" id="{6B4D59A1-EC55-4B56-B4CF-9EB65716CD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4" name="Line 179">
          <a:extLst>
            <a:ext uri="{FF2B5EF4-FFF2-40B4-BE49-F238E27FC236}">
              <a16:creationId xmlns:a16="http://schemas.microsoft.com/office/drawing/2014/main" id="{423EA075-FAF6-4AC3-AD44-F37F106AB2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5" name="Line 180">
          <a:extLst>
            <a:ext uri="{FF2B5EF4-FFF2-40B4-BE49-F238E27FC236}">
              <a16:creationId xmlns:a16="http://schemas.microsoft.com/office/drawing/2014/main" id="{87CE3C0D-68C3-4DD7-B786-7CA9DA2C78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6" name="Line 181">
          <a:extLst>
            <a:ext uri="{FF2B5EF4-FFF2-40B4-BE49-F238E27FC236}">
              <a16:creationId xmlns:a16="http://schemas.microsoft.com/office/drawing/2014/main" id="{2EA70F37-3CF2-407B-B5F3-B79A353915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7" name="Line 182">
          <a:extLst>
            <a:ext uri="{FF2B5EF4-FFF2-40B4-BE49-F238E27FC236}">
              <a16:creationId xmlns:a16="http://schemas.microsoft.com/office/drawing/2014/main" id="{C7296884-9A8D-4648-9D3C-E6499679484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8" name="Line 183">
          <a:extLst>
            <a:ext uri="{FF2B5EF4-FFF2-40B4-BE49-F238E27FC236}">
              <a16:creationId xmlns:a16="http://schemas.microsoft.com/office/drawing/2014/main" id="{303A79AF-FEEC-4953-8615-83546A5B5BA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29" name="Line 184">
          <a:extLst>
            <a:ext uri="{FF2B5EF4-FFF2-40B4-BE49-F238E27FC236}">
              <a16:creationId xmlns:a16="http://schemas.microsoft.com/office/drawing/2014/main" id="{974EF760-A243-4663-A3B0-35E38927E15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0" name="Line 185">
          <a:extLst>
            <a:ext uri="{FF2B5EF4-FFF2-40B4-BE49-F238E27FC236}">
              <a16:creationId xmlns:a16="http://schemas.microsoft.com/office/drawing/2014/main" id="{04E72BB5-5329-4B70-BF80-6CA2E5AD613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1" name="Line 186">
          <a:extLst>
            <a:ext uri="{FF2B5EF4-FFF2-40B4-BE49-F238E27FC236}">
              <a16:creationId xmlns:a16="http://schemas.microsoft.com/office/drawing/2014/main" id="{714DA6E0-1339-4EFC-B230-8B5CD17DAE9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2" name="Line 187">
          <a:extLst>
            <a:ext uri="{FF2B5EF4-FFF2-40B4-BE49-F238E27FC236}">
              <a16:creationId xmlns:a16="http://schemas.microsoft.com/office/drawing/2014/main" id="{95A42DFC-4704-494E-AB70-86392236F84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3" name="Line 188">
          <a:extLst>
            <a:ext uri="{FF2B5EF4-FFF2-40B4-BE49-F238E27FC236}">
              <a16:creationId xmlns:a16="http://schemas.microsoft.com/office/drawing/2014/main" id="{8CF7FDB1-231E-48A4-A2FE-306808B742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4" name="Line 189">
          <a:extLst>
            <a:ext uri="{FF2B5EF4-FFF2-40B4-BE49-F238E27FC236}">
              <a16:creationId xmlns:a16="http://schemas.microsoft.com/office/drawing/2014/main" id="{AB6B102A-EA16-419C-B1A4-C42712021D3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5" name="Line 190">
          <a:extLst>
            <a:ext uri="{FF2B5EF4-FFF2-40B4-BE49-F238E27FC236}">
              <a16:creationId xmlns:a16="http://schemas.microsoft.com/office/drawing/2014/main" id="{A0ABFB7E-BFD6-4B7F-A6E0-6DB4B362F8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6" name="Line 191">
          <a:extLst>
            <a:ext uri="{FF2B5EF4-FFF2-40B4-BE49-F238E27FC236}">
              <a16:creationId xmlns:a16="http://schemas.microsoft.com/office/drawing/2014/main" id="{7B065BB2-9A84-4FB2-A652-1AD7B968C7F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7" name="Line 192">
          <a:extLst>
            <a:ext uri="{FF2B5EF4-FFF2-40B4-BE49-F238E27FC236}">
              <a16:creationId xmlns:a16="http://schemas.microsoft.com/office/drawing/2014/main" id="{87E96706-29C9-45DD-B0A0-007341FAE69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8" name="Line 193">
          <a:extLst>
            <a:ext uri="{FF2B5EF4-FFF2-40B4-BE49-F238E27FC236}">
              <a16:creationId xmlns:a16="http://schemas.microsoft.com/office/drawing/2014/main" id="{136104B4-DA32-46B7-BFE2-169BCBD5A3E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39" name="Line 194">
          <a:extLst>
            <a:ext uri="{FF2B5EF4-FFF2-40B4-BE49-F238E27FC236}">
              <a16:creationId xmlns:a16="http://schemas.microsoft.com/office/drawing/2014/main" id="{F2BF7578-E9AF-469C-8ACE-4FBA8A2FA12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0" name="Line 195">
          <a:extLst>
            <a:ext uri="{FF2B5EF4-FFF2-40B4-BE49-F238E27FC236}">
              <a16:creationId xmlns:a16="http://schemas.microsoft.com/office/drawing/2014/main" id="{831DB5F8-4E51-4603-A312-5821C6C049A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1" name="Line 196">
          <a:extLst>
            <a:ext uri="{FF2B5EF4-FFF2-40B4-BE49-F238E27FC236}">
              <a16:creationId xmlns:a16="http://schemas.microsoft.com/office/drawing/2014/main" id="{945512B2-D76A-4FA3-8B9F-039E6B6E687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2" name="Line 197">
          <a:extLst>
            <a:ext uri="{FF2B5EF4-FFF2-40B4-BE49-F238E27FC236}">
              <a16:creationId xmlns:a16="http://schemas.microsoft.com/office/drawing/2014/main" id="{2F617DEC-2788-494E-A9FE-D365F779E43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3" name="Line 198">
          <a:extLst>
            <a:ext uri="{FF2B5EF4-FFF2-40B4-BE49-F238E27FC236}">
              <a16:creationId xmlns:a16="http://schemas.microsoft.com/office/drawing/2014/main" id="{5FE23429-43DC-4931-9454-6629004993C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4" name="Line 199">
          <a:extLst>
            <a:ext uri="{FF2B5EF4-FFF2-40B4-BE49-F238E27FC236}">
              <a16:creationId xmlns:a16="http://schemas.microsoft.com/office/drawing/2014/main" id="{A944794D-C578-4D0C-8181-4C635BF4E7B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5" name="Line 200">
          <a:extLst>
            <a:ext uri="{FF2B5EF4-FFF2-40B4-BE49-F238E27FC236}">
              <a16:creationId xmlns:a16="http://schemas.microsoft.com/office/drawing/2014/main" id="{CE527349-3A3D-4ECF-B8F6-54FDE5D8971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6" name="Line 201">
          <a:extLst>
            <a:ext uri="{FF2B5EF4-FFF2-40B4-BE49-F238E27FC236}">
              <a16:creationId xmlns:a16="http://schemas.microsoft.com/office/drawing/2014/main" id="{CAB32FE7-3EEE-4BA7-B604-5D48138C789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7" name="Line 202">
          <a:extLst>
            <a:ext uri="{FF2B5EF4-FFF2-40B4-BE49-F238E27FC236}">
              <a16:creationId xmlns:a16="http://schemas.microsoft.com/office/drawing/2014/main" id="{D64CB328-F6F3-43B6-8F29-2CAFD37D6B5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8" name="Line 203">
          <a:extLst>
            <a:ext uri="{FF2B5EF4-FFF2-40B4-BE49-F238E27FC236}">
              <a16:creationId xmlns:a16="http://schemas.microsoft.com/office/drawing/2014/main" id="{FD8EB957-7B8F-46A1-88A5-47832B9D9CF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49" name="Line 204">
          <a:extLst>
            <a:ext uri="{FF2B5EF4-FFF2-40B4-BE49-F238E27FC236}">
              <a16:creationId xmlns:a16="http://schemas.microsoft.com/office/drawing/2014/main" id="{53262EA8-8110-4994-B276-F490806732A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0" name="Line 205">
          <a:extLst>
            <a:ext uri="{FF2B5EF4-FFF2-40B4-BE49-F238E27FC236}">
              <a16:creationId xmlns:a16="http://schemas.microsoft.com/office/drawing/2014/main" id="{6BA54B41-4199-4B29-95A2-C51FA34523F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1" name="Line 206">
          <a:extLst>
            <a:ext uri="{FF2B5EF4-FFF2-40B4-BE49-F238E27FC236}">
              <a16:creationId xmlns:a16="http://schemas.microsoft.com/office/drawing/2014/main" id="{23F6413A-1B41-49B0-AB68-9F7E98BEEFE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2" name="Line 207">
          <a:extLst>
            <a:ext uri="{FF2B5EF4-FFF2-40B4-BE49-F238E27FC236}">
              <a16:creationId xmlns:a16="http://schemas.microsoft.com/office/drawing/2014/main" id="{EBCD8C2D-137A-4466-84B9-3CC285D450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3" name="Line 208">
          <a:extLst>
            <a:ext uri="{FF2B5EF4-FFF2-40B4-BE49-F238E27FC236}">
              <a16:creationId xmlns:a16="http://schemas.microsoft.com/office/drawing/2014/main" id="{7059DF16-1F4C-41F7-90F9-8DA49FF8DC1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4" name="Line 209">
          <a:extLst>
            <a:ext uri="{FF2B5EF4-FFF2-40B4-BE49-F238E27FC236}">
              <a16:creationId xmlns:a16="http://schemas.microsoft.com/office/drawing/2014/main" id="{4BCD5B4F-6B53-40FA-BE84-DFFE9486CB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5" name="Line 210">
          <a:extLst>
            <a:ext uri="{FF2B5EF4-FFF2-40B4-BE49-F238E27FC236}">
              <a16:creationId xmlns:a16="http://schemas.microsoft.com/office/drawing/2014/main" id="{A956D7BF-2086-407F-9782-C17C4D52036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6" name="Line 211">
          <a:extLst>
            <a:ext uri="{FF2B5EF4-FFF2-40B4-BE49-F238E27FC236}">
              <a16:creationId xmlns:a16="http://schemas.microsoft.com/office/drawing/2014/main" id="{69375C16-3EBE-4FE1-B851-0CDF32C7E9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7" name="Line 212">
          <a:extLst>
            <a:ext uri="{FF2B5EF4-FFF2-40B4-BE49-F238E27FC236}">
              <a16:creationId xmlns:a16="http://schemas.microsoft.com/office/drawing/2014/main" id="{55563805-A238-43CF-9E11-6B5963E6445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8" name="Line 213">
          <a:extLst>
            <a:ext uri="{FF2B5EF4-FFF2-40B4-BE49-F238E27FC236}">
              <a16:creationId xmlns:a16="http://schemas.microsoft.com/office/drawing/2014/main" id="{C08E4F74-9D64-47AA-B8AC-70F2437EDCC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59" name="Line 214">
          <a:extLst>
            <a:ext uri="{FF2B5EF4-FFF2-40B4-BE49-F238E27FC236}">
              <a16:creationId xmlns:a16="http://schemas.microsoft.com/office/drawing/2014/main" id="{D3CBEADC-3D7A-43FA-A764-2EA62D5F69D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0" name="Line 215">
          <a:extLst>
            <a:ext uri="{FF2B5EF4-FFF2-40B4-BE49-F238E27FC236}">
              <a16:creationId xmlns:a16="http://schemas.microsoft.com/office/drawing/2014/main" id="{DF009CD4-239E-4FF9-A303-E01F90D8FEA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1" name="Line 216">
          <a:extLst>
            <a:ext uri="{FF2B5EF4-FFF2-40B4-BE49-F238E27FC236}">
              <a16:creationId xmlns:a16="http://schemas.microsoft.com/office/drawing/2014/main" id="{DEB35453-770D-403F-BD9D-D06273DF2D2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2" name="Line 217">
          <a:extLst>
            <a:ext uri="{FF2B5EF4-FFF2-40B4-BE49-F238E27FC236}">
              <a16:creationId xmlns:a16="http://schemas.microsoft.com/office/drawing/2014/main" id="{841D0D07-2986-4DB4-A6C1-88D3C45809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3" name="Line 218">
          <a:extLst>
            <a:ext uri="{FF2B5EF4-FFF2-40B4-BE49-F238E27FC236}">
              <a16:creationId xmlns:a16="http://schemas.microsoft.com/office/drawing/2014/main" id="{6E7E2823-C2E1-4A67-A1B7-8721221308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4" name="Line 219">
          <a:extLst>
            <a:ext uri="{FF2B5EF4-FFF2-40B4-BE49-F238E27FC236}">
              <a16:creationId xmlns:a16="http://schemas.microsoft.com/office/drawing/2014/main" id="{AB251A9F-7ACD-4126-A362-0B46FE97628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5" name="Line 220">
          <a:extLst>
            <a:ext uri="{FF2B5EF4-FFF2-40B4-BE49-F238E27FC236}">
              <a16:creationId xmlns:a16="http://schemas.microsoft.com/office/drawing/2014/main" id="{77BD7E1B-0B93-460C-BE44-64A460582EE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6" name="Line 221">
          <a:extLst>
            <a:ext uri="{FF2B5EF4-FFF2-40B4-BE49-F238E27FC236}">
              <a16:creationId xmlns:a16="http://schemas.microsoft.com/office/drawing/2014/main" id="{160677B1-5105-473C-9CE0-74000F84C8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7" name="Line 222">
          <a:extLst>
            <a:ext uri="{FF2B5EF4-FFF2-40B4-BE49-F238E27FC236}">
              <a16:creationId xmlns:a16="http://schemas.microsoft.com/office/drawing/2014/main" id="{DEA618EF-5CD5-4CE3-8D0E-6BD59A1E496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8" name="Line 223">
          <a:extLst>
            <a:ext uri="{FF2B5EF4-FFF2-40B4-BE49-F238E27FC236}">
              <a16:creationId xmlns:a16="http://schemas.microsoft.com/office/drawing/2014/main" id="{4102FFE9-1392-457B-903E-08753E64E9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69" name="Line 224">
          <a:extLst>
            <a:ext uri="{FF2B5EF4-FFF2-40B4-BE49-F238E27FC236}">
              <a16:creationId xmlns:a16="http://schemas.microsoft.com/office/drawing/2014/main" id="{231C7249-C2B2-46B6-9A07-3887B39CF1D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0" name="Line 225">
          <a:extLst>
            <a:ext uri="{FF2B5EF4-FFF2-40B4-BE49-F238E27FC236}">
              <a16:creationId xmlns:a16="http://schemas.microsoft.com/office/drawing/2014/main" id="{BB8CA9DC-FCD7-4F96-AB5E-F5B88952B16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1" name="Line 226">
          <a:extLst>
            <a:ext uri="{FF2B5EF4-FFF2-40B4-BE49-F238E27FC236}">
              <a16:creationId xmlns:a16="http://schemas.microsoft.com/office/drawing/2014/main" id="{B1952FA6-3E95-43A5-B211-C92B1D20766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2" name="Line 227">
          <a:extLst>
            <a:ext uri="{FF2B5EF4-FFF2-40B4-BE49-F238E27FC236}">
              <a16:creationId xmlns:a16="http://schemas.microsoft.com/office/drawing/2014/main" id="{D4F12D3A-DCAF-41A8-8A1C-BD6FF4A804E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3" name="Line 228">
          <a:extLst>
            <a:ext uri="{FF2B5EF4-FFF2-40B4-BE49-F238E27FC236}">
              <a16:creationId xmlns:a16="http://schemas.microsoft.com/office/drawing/2014/main" id="{94C56592-8642-4651-A524-6E3AF24EFF1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4" name="Line 229">
          <a:extLst>
            <a:ext uri="{FF2B5EF4-FFF2-40B4-BE49-F238E27FC236}">
              <a16:creationId xmlns:a16="http://schemas.microsoft.com/office/drawing/2014/main" id="{A24E17AB-E425-4E2E-BF5A-13D428C34AF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5" name="Line 230">
          <a:extLst>
            <a:ext uri="{FF2B5EF4-FFF2-40B4-BE49-F238E27FC236}">
              <a16:creationId xmlns:a16="http://schemas.microsoft.com/office/drawing/2014/main" id="{4A968EF9-5B24-4ED4-B7F2-C87CE58F995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6" name="Line 231">
          <a:extLst>
            <a:ext uri="{FF2B5EF4-FFF2-40B4-BE49-F238E27FC236}">
              <a16:creationId xmlns:a16="http://schemas.microsoft.com/office/drawing/2014/main" id="{4D34232B-1545-4C25-917E-0C0C839565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7" name="Line 232">
          <a:extLst>
            <a:ext uri="{FF2B5EF4-FFF2-40B4-BE49-F238E27FC236}">
              <a16:creationId xmlns:a16="http://schemas.microsoft.com/office/drawing/2014/main" id="{5686811B-A1DD-4B44-AEEC-D029CE3E9B8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8" name="Line 233">
          <a:extLst>
            <a:ext uri="{FF2B5EF4-FFF2-40B4-BE49-F238E27FC236}">
              <a16:creationId xmlns:a16="http://schemas.microsoft.com/office/drawing/2014/main" id="{83BBC9E4-DA1E-44AA-A81B-C82E7EC0A11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79" name="Line 234">
          <a:extLst>
            <a:ext uri="{FF2B5EF4-FFF2-40B4-BE49-F238E27FC236}">
              <a16:creationId xmlns:a16="http://schemas.microsoft.com/office/drawing/2014/main" id="{377E0C33-F8E6-4C55-B7BA-6E124C88989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0" name="Line 235">
          <a:extLst>
            <a:ext uri="{FF2B5EF4-FFF2-40B4-BE49-F238E27FC236}">
              <a16:creationId xmlns:a16="http://schemas.microsoft.com/office/drawing/2014/main" id="{4FFEA5BD-9624-41E7-9182-1121E178F9E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1" name="Line 236">
          <a:extLst>
            <a:ext uri="{FF2B5EF4-FFF2-40B4-BE49-F238E27FC236}">
              <a16:creationId xmlns:a16="http://schemas.microsoft.com/office/drawing/2014/main" id="{B7550F7A-0EA7-4EA6-BF82-3F09CB9856D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2" name="Line 237">
          <a:extLst>
            <a:ext uri="{FF2B5EF4-FFF2-40B4-BE49-F238E27FC236}">
              <a16:creationId xmlns:a16="http://schemas.microsoft.com/office/drawing/2014/main" id="{06B4B3D9-2CB1-4FD2-8A3E-051A80C41A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3" name="Line 238">
          <a:extLst>
            <a:ext uri="{FF2B5EF4-FFF2-40B4-BE49-F238E27FC236}">
              <a16:creationId xmlns:a16="http://schemas.microsoft.com/office/drawing/2014/main" id="{E6972C66-6D52-4FEF-96C7-736C40390B7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4" name="Line 239">
          <a:extLst>
            <a:ext uri="{FF2B5EF4-FFF2-40B4-BE49-F238E27FC236}">
              <a16:creationId xmlns:a16="http://schemas.microsoft.com/office/drawing/2014/main" id="{420994EF-481D-4D03-835D-919E1D01DBE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5" name="Line 240">
          <a:extLst>
            <a:ext uri="{FF2B5EF4-FFF2-40B4-BE49-F238E27FC236}">
              <a16:creationId xmlns:a16="http://schemas.microsoft.com/office/drawing/2014/main" id="{0D122D37-DEE0-4D6C-8647-972B8239BBD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6" name="Line 241">
          <a:extLst>
            <a:ext uri="{FF2B5EF4-FFF2-40B4-BE49-F238E27FC236}">
              <a16:creationId xmlns:a16="http://schemas.microsoft.com/office/drawing/2014/main" id="{52B1561C-5C15-416A-BD97-50D6F6D372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7" name="Line 242">
          <a:extLst>
            <a:ext uri="{FF2B5EF4-FFF2-40B4-BE49-F238E27FC236}">
              <a16:creationId xmlns:a16="http://schemas.microsoft.com/office/drawing/2014/main" id="{A7EE75CC-6EE0-4771-88BF-970DFFA280E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8" name="Line 243">
          <a:extLst>
            <a:ext uri="{FF2B5EF4-FFF2-40B4-BE49-F238E27FC236}">
              <a16:creationId xmlns:a16="http://schemas.microsoft.com/office/drawing/2014/main" id="{838AA55A-C328-4970-8496-52FDD79077B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89" name="Line 244">
          <a:extLst>
            <a:ext uri="{FF2B5EF4-FFF2-40B4-BE49-F238E27FC236}">
              <a16:creationId xmlns:a16="http://schemas.microsoft.com/office/drawing/2014/main" id="{FCA27F0A-4FC3-4461-AB18-24FC871A534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0" name="Line 245">
          <a:extLst>
            <a:ext uri="{FF2B5EF4-FFF2-40B4-BE49-F238E27FC236}">
              <a16:creationId xmlns:a16="http://schemas.microsoft.com/office/drawing/2014/main" id="{B00CAD6F-D955-4717-B228-A4F6CA2304A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1" name="Line 246">
          <a:extLst>
            <a:ext uri="{FF2B5EF4-FFF2-40B4-BE49-F238E27FC236}">
              <a16:creationId xmlns:a16="http://schemas.microsoft.com/office/drawing/2014/main" id="{F01F592F-165D-4E43-9B52-EC60C0C0E5B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2" name="Line 247">
          <a:extLst>
            <a:ext uri="{FF2B5EF4-FFF2-40B4-BE49-F238E27FC236}">
              <a16:creationId xmlns:a16="http://schemas.microsoft.com/office/drawing/2014/main" id="{78AF44EE-871A-47A4-BFB2-7864A4CD0B4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3" name="Line 248">
          <a:extLst>
            <a:ext uri="{FF2B5EF4-FFF2-40B4-BE49-F238E27FC236}">
              <a16:creationId xmlns:a16="http://schemas.microsoft.com/office/drawing/2014/main" id="{BE2742F2-10D5-4A46-88AF-EAF7D900E0F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4" name="Line 249">
          <a:extLst>
            <a:ext uri="{FF2B5EF4-FFF2-40B4-BE49-F238E27FC236}">
              <a16:creationId xmlns:a16="http://schemas.microsoft.com/office/drawing/2014/main" id="{5FA0F8F5-F48B-4D50-AAFC-F94B60F2566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5" name="Line 250">
          <a:extLst>
            <a:ext uri="{FF2B5EF4-FFF2-40B4-BE49-F238E27FC236}">
              <a16:creationId xmlns:a16="http://schemas.microsoft.com/office/drawing/2014/main" id="{44ECA40D-3C43-484F-8196-5941E7A1E05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6" name="Line 251">
          <a:extLst>
            <a:ext uri="{FF2B5EF4-FFF2-40B4-BE49-F238E27FC236}">
              <a16:creationId xmlns:a16="http://schemas.microsoft.com/office/drawing/2014/main" id="{ACD06AA1-40AF-4AAD-9247-C6B9369E2E6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7" name="Line 252">
          <a:extLst>
            <a:ext uri="{FF2B5EF4-FFF2-40B4-BE49-F238E27FC236}">
              <a16:creationId xmlns:a16="http://schemas.microsoft.com/office/drawing/2014/main" id="{A1419FB7-ED2C-413D-95DF-509B3855969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8" name="Line 253">
          <a:extLst>
            <a:ext uri="{FF2B5EF4-FFF2-40B4-BE49-F238E27FC236}">
              <a16:creationId xmlns:a16="http://schemas.microsoft.com/office/drawing/2014/main" id="{23C6FF37-A460-4237-B4F6-A17A586388A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399" name="Line 254">
          <a:extLst>
            <a:ext uri="{FF2B5EF4-FFF2-40B4-BE49-F238E27FC236}">
              <a16:creationId xmlns:a16="http://schemas.microsoft.com/office/drawing/2014/main" id="{C0081670-84DF-48EF-9B7E-DCE4DCCEEB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0" name="Line 255">
          <a:extLst>
            <a:ext uri="{FF2B5EF4-FFF2-40B4-BE49-F238E27FC236}">
              <a16:creationId xmlns:a16="http://schemas.microsoft.com/office/drawing/2014/main" id="{06068EF4-FACC-418D-BD48-0DD115EB00F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1" name="Line 256">
          <a:extLst>
            <a:ext uri="{FF2B5EF4-FFF2-40B4-BE49-F238E27FC236}">
              <a16:creationId xmlns:a16="http://schemas.microsoft.com/office/drawing/2014/main" id="{8D99DF5E-9C4F-4FE4-9684-61883C66459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2" name="Line 257">
          <a:extLst>
            <a:ext uri="{FF2B5EF4-FFF2-40B4-BE49-F238E27FC236}">
              <a16:creationId xmlns:a16="http://schemas.microsoft.com/office/drawing/2014/main" id="{4366B70D-4584-4139-BA63-EDE6024F0EB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3" name="Line 258">
          <a:extLst>
            <a:ext uri="{FF2B5EF4-FFF2-40B4-BE49-F238E27FC236}">
              <a16:creationId xmlns:a16="http://schemas.microsoft.com/office/drawing/2014/main" id="{A3694AC5-4053-4D25-87B2-693AABB746C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4" name="Line 259">
          <a:extLst>
            <a:ext uri="{FF2B5EF4-FFF2-40B4-BE49-F238E27FC236}">
              <a16:creationId xmlns:a16="http://schemas.microsoft.com/office/drawing/2014/main" id="{6E4B923F-D65F-4A0E-94BF-A80191EE596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5" name="Line 260">
          <a:extLst>
            <a:ext uri="{FF2B5EF4-FFF2-40B4-BE49-F238E27FC236}">
              <a16:creationId xmlns:a16="http://schemas.microsoft.com/office/drawing/2014/main" id="{5E5F48AA-87BF-425B-91D2-365C33C54B2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6" name="Line 261">
          <a:extLst>
            <a:ext uri="{FF2B5EF4-FFF2-40B4-BE49-F238E27FC236}">
              <a16:creationId xmlns:a16="http://schemas.microsoft.com/office/drawing/2014/main" id="{F4093CBF-2B94-4369-924F-93F3FD8A369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7" name="Line 262">
          <a:extLst>
            <a:ext uri="{FF2B5EF4-FFF2-40B4-BE49-F238E27FC236}">
              <a16:creationId xmlns:a16="http://schemas.microsoft.com/office/drawing/2014/main" id="{13397F48-340E-47EF-802A-03803946FC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8" name="Line 263">
          <a:extLst>
            <a:ext uri="{FF2B5EF4-FFF2-40B4-BE49-F238E27FC236}">
              <a16:creationId xmlns:a16="http://schemas.microsoft.com/office/drawing/2014/main" id="{A3FBFD31-4C7E-404B-AEB8-F410C293D76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09" name="Line 264">
          <a:extLst>
            <a:ext uri="{FF2B5EF4-FFF2-40B4-BE49-F238E27FC236}">
              <a16:creationId xmlns:a16="http://schemas.microsoft.com/office/drawing/2014/main" id="{5C7EEF01-B56A-48EA-A4D3-AB38D693C9E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0" name="Line 265">
          <a:extLst>
            <a:ext uri="{FF2B5EF4-FFF2-40B4-BE49-F238E27FC236}">
              <a16:creationId xmlns:a16="http://schemas.microsoft.com/office/drawing/2014/main" id="{132A4DF6-3513-4D8E-9B95-EB231F23EB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1" name="Line 266">
          <a:extLst>
            <a:ext uri="{FF2B5EF4-FFF2-40B4-BE49-F238E27FC236}">
              <a16:creationId xmlns:a16="http://schemas.microsoft.com/office/drawing/2014/main" id="{FBD22B28-ABDC-4D36-B5FE-AFCA887FED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2" name="Line 267">
          <a:extLst>
            <a:ext uri="{FF2B5EF4-FFF2-40B4-BE49-F238E27FC236}">
              <a16:creationId xmlns:a16="http://schemas.microsoft.com/office/drawing/2014/main" id="{A016A071-627E-449C-8DDF-37467813644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3" name="Line 268">
          <a:extLst>
            <a:ext uri="{FF2B5EF4-FFF2-40B4-BE49-F238E27FC236}">
              <a16:creationId xmlns:a16="http://schemas.microsoft.com/office/drawing/2014/main" id="{70860693-3CE6-4D13-8199-278524D3CDC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4" name="Line 269">
          <a:extLst>
            <a:ext uri="{FF2B5EF4-FFF2-40B4-BE49-F238E27FC236}">
              <a16:creationId xmlns:a16="http://schemas.microsoft.com/office/drawing/2014/main" id="{5C8B956E-202C-448C-B34C-1C838CF85ED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5" name="Line 270">
          <a:extLst>
            <a:ext uri="{FF2B5EF4-FFF2-40B4-BE49-F238E27FC236}">
              <a16:creationId xmlns:a16="http://schemas.microsoft.com/office/drawing/2014/main" id="{EA80F3F2-FBE4-4FCE-967A-3756F7D3301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6" name="Line 271">
          <a:extLst>
            <a:ext uri="{FF2B5EF4-FFF2-40B4-BE49-F238E27FC236}">
              <a16:creationId xmlns:a16="http://schemas.microsoft.com/office/drawing/2014/main" id="{FE6EBD1D-CEF4-4408-99BB-9DA619D67AB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7" name="Line 272">
          <a:extLst>
            <a:ext uri="{FF2B5EF4-FFF2-40B4-BE49-F238E27FC236}">
              <a16:creationId xmlns:a16="http://schemas.microsoft.com/office/drawing/2014/main" id="{8215D284-61A7-4BB0-9B07-6D9C0EA29C3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8" name="Line 273">
          <a:extLst>
            <a:ext uri="{FF2B5EF4-FFF2-40B4-BE49-F238E27FC236}">
              <a16:creationId xmlns:a16="http://schemas.microsoft.com/office/drawing/2014/main" id="{529BDDD8-CFD1-46F2-B212-5A0C8547208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19" name="Line 274">
          <a:extLst>
            <a:ext uri="{FF2B5EF4-FFF2-40B4-BE49-F238E27FC236}">
              <a16:creationId xmlns:a16="http://schemas.microsoft.com/office/drawing/2014/main" id="{1E2F03AB-C55B-4580-8E02-0CA83403431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0" name="Line 275">
          <a:extLst>
            <a:ext uri="{FF2B5EF4-FFF2-40B4-BE49-F238E27FC236}">
              <a16:creationId xmlns:a16="http://schemas.microsoft.com/office/drawing/2014/main" id="{E0357027-21F0-416D-87C3-9AC0E3A305F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1" name="Line 276">
          <a:extLst>
            <a:ext uri="{FF2B5EF4-FFF2-40B4-BE49-F238E27FC236}">
              <a16:creationId xmlns:a16="http://schemas.microsoft.com/office/drawing/2014/main" id="{8407B843-A2B9-46D5-9337-FB074D27825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2" name="Line 277">
          <a:extLst>
            <a:ext uri="{FF2B5EF4-FFF2-40B4-BE49-F238E27FC236}">
              <a16:creationId xmlns:a16="http://schemas.microsoft.com/office/drawing/2014/main" id="{7323E8D6-6F10-4D9E-A781-3F490C385A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3" name="Line 278">
          <a:extLst>
            <a:ext uri="{FF2B5EF4-FFF2-40B4-BE49-F238E27FC236}">
              <a16:creationId xmlns:a16="http://schemas.microsoft.com/office/drawing/2014/main" id="{DA35A688-CB24-4D94-9AEE-C7A707D558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4" name="Line 279">
          <a:extLst>
            <a:ext uri="{FF2B5EF4-FFF2-40B4-BE49-F238E27FC236}">
              <a16:creationId xmlns:a16="http://schemas.microsoft.com/office/drawing/2014/main" id="{CCA53A3E-6429-44D2-9B55-C45C8481305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5" name="Line 280">
          <a:extLst>
            <a:ext uri="{FF2B5EF4-FFF2-40B4-BE49-F238E27FC236}">
              <a16:creationId xmlns:a16="http://schemas.microsoft.com/office/drawing/2014/main" id="{FFD9683C-E623-4070-A1E7-9BB324D7DE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6" name="Line 281">
          <a:extLst>
            <a:ext uri="{FF2B5EF4-FFF2-40B4-BE49-F238E27FC236}">
              <a16:creationId xmlns:a16="http://schemas.microsoft.com/office/drawing/2014/main" id="{75CB90B3-9130-4072-8A89-F276C2B9631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7" name="Line 282">
          <a:extLst>
            <a:ext uri="{FF2B5EF4-FFF2-40B4-BE49-F238E27FC236}">
              <a16:creationId xmlns:a16="http://schemas.microsoft.com/office/drawing/2014/main" id="{9778C6CA-5CCF-42DB-96F2-9FC40F9418E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8" name="Line 283">
          <a:extLst>
            <a:ext uri="{FF2B5EF4-FFF2-40B4-BE49-F238E27FC236}">
              <a16:creationId xmlns:a16="http://schemas.microsoft.com/office/drawing/2014/main" id="{AF7A6193-D5DB-442A-A426-97EBEA4883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29" name="Line 284">
          <a:extLst>
            <a:ext uri="{FF2B5EF4-FFF2-40B4-BE49-F238E27FC236}">
              <a16:creationId xmlns:a16="http://schemas.microsoft.com/office/drawing/2014/main" id="{675C4386-E74B-4BDC-9D26-B042F680B3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0" name="Line 285">
          <a:extLst>
            <a:ext uri="{FF2B5EF4-FFF2-40B4-BE49-F238E27FC236}">
              <a16:creationId xmlns:a16="http://schemas.microsoft.com/office/drawing/2014/main" id="{FCF3DD94-2238-443C-8750-F490AE25472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1" name="Line 286">
          <a:extLst>
            <a:ext uri="{FF2B5EF4-FFF2-40B4-BE49-F238E27FC236}">
              <a16:creationId xmlns:a16="http://schemas.microsoft.com/office/drawing/2014/main" id="{9D245713-6D4C-4289-A9F3-7E87CE1BBBD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2" name="Line 287">
          <a:extLst>
            <a:ext uri="{FF2B5EF4-FFF2-40B4-BE49-F238E27FC236}">
              <a16:creationId xmlns:a16="http://schemas.microsoft.com/office/drawing/2014/main" id="{90580F73-AEC1-4A68-BD02-DB26606905A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3" name="Line 288">
          <a:extLst>
            <a:ext uri="{FF2B5EF4-FFF2-40B4-BE49-F238E27FC236}">
              <a16:creationId xmlns:a16="http://schemas.microsoft.com/office/drawing/2014/main" id="{0489EDEB-43EA-4061-BC5D-3D5324F858D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4" name="Line 289">
          <a:extLst>
            <a:ext uri="{FF2B5EF4-FFF2-40B4-BE49-F238E27FC236}">
              <a16:creationId xmlns:a16="http://schemas.microsoft.com/office/drawing/2014/main" id="{F29A79CB-B532-4023-97E1-A1B14692D6A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5" name="Line 290">
          <a:extLst>
            <a:ext uri="{FF2B5EF4-FFF2-40B4-BE49-F238E27FC236}">
              <a16:creationId xmlns:a16="http://schemas.microsoft.com/office/drawing/2014/main" id="{6405CB12-E8D2-463B-B9B2-C6F794C67AD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6" name="Line 291">
          <a:extLst>
            <a:ext uri="{FF2B5EF4-FFF2-40B4-BE49-F238E27FC236}">
              <a16:creationId xmlns:a16="http://schemas.microsoft.com/office/drawing/2014/main" id="{4388B051-CA13-4B3F-9150-155BB671078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7" name="Line 292">
          <a:extLst>
            <a:ext uri="{FF2B5EF4-FFF2-40B4-BE49-F238E27FC236}">
              <a16:creationId xmlns:a16="http://schemas.microsoft.com/office/drawing/2014/main" id="{8A5C0A6C-9B44-46AF-BA16-BC70D8086D8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8" name="Line 293">
          <a:extLst>
            <a:ext uri="{FF2B5EF4-FFF2-40B4-BE49-F238E27FC236}">
              <a16:creationId xmlns:a16="http://schemas.microsoft.com/office/drawing/2014/main" id="{90D153AE-B3DA-40E5-8FD2-5B1D3F4DBF4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39" name="Line 294">
          <a:extLst>
            <a:ext uri="{FF2B5EF4-FFF2-40B4-BE49-F238E27FC236}">
              <a16:creationId xmlns:a16="http://schemas.microsoft.com/office/drawing/2014/main" id="{9FE41A76-7F71-40FA-8A71-E9F41602FD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0" name="Line 295">
          <a:extLst>
            <a:ext uri="{FF2B5EF4-FFF2-40B4-BE49-F238E27FC236}">
              <a16:creationId xmlns:a16="http://schemas.microsoft.com/office/drawing/2014/main" id="{602921FE-6E66-478A-9601-E38CDF57F7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1" name="Line 296">
          <a:extLst>
            <a:ext uri="{FF2B5EF4-FFF2-40B4-BE49-F238E27FC236}">
              <a16:creationId xmlns:a16="http://schemas.microsoft.com/office/drawing/2014/main" id="{B15D6507-15C1-4E0A-A0DB-B39E11311D6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2" name="Line 297">
          <a:extLst>
            <a:ext uri="{FF2B5EF4-FFF2-40B4-BE49-F238E27FC236}">
              <a16:creationId xmlns:a16="http://schemas.microsoft.com/office/drawing/2014/main" id="{2DE5748C-32AA-41E6-9596-F8A9787EDFD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3" name="Line 298">
          <a:extLst>
            <a:ext uri="{FF2B5EF4-FFF2-40B4-BE49-F238E27FC236}">
              <a16:creationId xmlns:a16="http://schemas.microsoft.com/office/drawing/2014/main" id="{BC1BBE91-80F7-42A8-A559-0516E8BAA5C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4" name="Line 205">
          <a:extLst>
            <a:ext uri="{FF2B5EF4-FFF2-40B4-BE49-F238E27FC236}">
              <a16:creationId xmlns:a16="http://schemas.microsoft.com/office/drawing/2014/main" id="{C22DA47F-E151-40F6-A2E4-10F46157A5D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5" name="Line 249">
          <a:extLst>
            <a:ext uri="{FF2B5EF4-FFF2-40B4-BE49-F238E27FC236}">
              <a16:creationId xmlns:a16="http://schemas.microsoft.com/office/drawing/2014/main" id="{47F14D19-CBAB-4C7D-84EF-0B92D3FE38E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6" name="Line 297">
          <a:extLst>
            <a:ext uri="{FF2B5EF4-FFF2-40B4-BE49-F238E27FC236}">
              <a16:creationId xmlns:a16="http://schemas.microsoft.com/office/drawing/2014/main" id="{AED65E52-0683-46C3-A024-61166C35AFE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7" name="Line 174">
          <a:extLst>
            <a:ext uri="{FF2B5EF4-FFF2-40B4-BE49-F238E27FC236}">
              <a16:creationId xmlns:a16="http://schemas.microsoft.com/office/drawing/2014/main" id="{F462CE24-F013-4413-8898-47C1C2CFDEA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8" name="Line 175">
          <a:extLst>
            <a:ext uri="{FF2B5EF4-FFF2-40B4-BE49-F238E27FC236}">
              <a16:creationId xmlns:a16="http://schemas.microsoft.com/office/drawing/2014/main" id="{D0A68A61-0E45-4BA2-AF0C-8F5855A8A80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49" name="Line 238">
          <a:extLst>
            <a:ext uri="{FF2B5EF4-FFF2-40B4-BE49-F238E27FC236}">
              <a16:creationId xmlns:a16="http://schemas.microsoft.com/office/drawing/2014/main" id="{01B01CB6-D995-45CD-8A94-16E17B62014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0" name="Line 251">
          <a:extLst>
            <a:ext uri="{FF2B5EF4-FFF2-40B4-BE49-F238E27FC236}">
              <a16:creationId xmlns:a16="http://schemas.microsoft.com/office/drawing/2014/main" id="{C893005D-F8B2-4C34-8709-6A0932679A5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1" name="Line 286">
          <a:extLst>
            <a:ext uri="{FF2B5EF4-FFF2-40B4-BE49-F238E27FC236}">
              <a16:creationId xmlns:a16="http://schemas.microsoft.com/office/drawing/2014/main" id="{1F7950CB-5FC6-45A4-B788-2DFAA37B034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2" name="Line 170">
          <a:extLst>
            <a:ext uri="{FF2B5EF4-FFF2-40B4-BE49-F238E27FC236}">
              <a16:creationId xmlns:a16="http://schemas.microsoft.com/office/drawing/2014/main" id="{D11D0818-874A-458E-98F8-E1B630B0C0B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3" name="Line 171">
          <a:extLst>
            <a:ext uri="{FF2B5EF4-FFF2-40B4-BE49-F238E27FC236}">
              <a16:creationId xmlns:a16="http://schemas.microsoft.com/office/drawing/2014/main" id="{C7CF7E11-8903-40CA-9FD1-C1108358F2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4" name="Line 172">
          <a:extLst>
            <a:ext uri="{FF2B5EF4-FFF2-40B4-BE49-F238E27FC236}">
              <a16:creationId xmlns:a16="http://schemas.microsoft.com/office/drawing/2014/main" id="{89B2B5E1-3987-475F-8A34-3A9AF0B29E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5" name="Line 173">
          <a:extLst>
            <a:ext uri="{FF2B5EF4-FFF2-40B4-BE49-F238E27FC236}">
              <a16:creationId xmlns:a16="http://schemas.microsoft.com/office/drawing/2014/main" id="{ACD80657-C4B2-4CD6-8BBC-0122876121C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6" name="Line 174">
          <a:extLst>
            <a:ext uri="{FF2B5EF4-FFF2-40B4-BE49-F238E27FC236}">
              <a16:creationId xmlns:a16="http://schemas.microsoft.com/office/drawing/2014/main" id="{BDD93A2E-BD30-4E11-BA07-00670DDF0D0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7" name="Line 175">
          <a:extLst>
            <a:ext uri="{FF2B5EF4-FFF2-40B4-BE49-F238E27FC236}">
              <a16:creationId xmlns:a16="http://schemas.microsoft.com/office/drawing/2014/main" id="{664FCC2D-1725-4463-9225-C27E775ABB5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8" name="Line 176">
          <a:extLst>
            <a:ext uri="{FF2B5EF4-FFF2-40B4-BE49-F238E27FC236}">
              <a16:creationId xmlns:a16="http://schemas.microsoft.com/office/drawing/2014/main" id="{299BCAB6-8865-41B2-9481-939EFD18C6B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59" name="Line 177">
          <a:extLst>
            <a:ext uri="{FF2B5EF4-FFF2-40B4-BE49-F238E27FC236}">
              <a16:creationId xmlns:a16="http://schemas.microsoft.com/office/drawing/2014/main" id="{4FBC6E90-3E2E-4B6B-B5F3-3B935FC7560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0" name="Line 178">
          <a:extLst>
            <a:ext uri="{FF2B5EF4-FFF2-40B4-BE49-F238E27FC236}">
              <a16:creationId xmlns:a16="http://schemas.microsoft.com/office/drawing/2014/main" id="{AD0C972C-34FB-4920-BC78-9D65B82357E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1" name="Line 179">
          <a:extLst>
            <a:ext uri="{FF2B5EF4-FFF2-40B4-BE49-F238E27FC236}">
              <a16:creationId xmlns:a16="http://schemas.microsoft.com/office/drawing/2014/main" id="{36B7CA05-2A48-4D60-A554-9B5F3EF30AD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2" name="Line 180">
          <a:extLst>
            <a:ext uri="{FF2B5EF4-FFF2-40B4-BE49-F238E27FC236}">
              <a16:creationId xmlns:a16="http://schemas.microsoft.com/office/drawing/2014/main" id="{80DCFD92-0410-46C3-9B33-FCEAB22D029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3" name="Line 181">
          <a:extLst>
            <a:ext uri="{FF2B5EF4-FFF2-40B4-BE49-F238E27FC236}">
              <a16:creationId xmlns:a16="http://schemas.microsoft.com/office/drawing/2014/main" id="{217F136F-8F7E-4314-A0E7-E0FE4EB07C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4" name="Line 182">
          <a:extLst>
            <a:ext uri="{FF2B5EF4-FFF2-40B4-BE49-F238E27FC236}">
              <a16:creationId xmlns:a16="http://schemas.microsoft.com/office/drawing/2014/main" id="{D05D2D93-DE6A-4653-AF0F-37D7F055D27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5" name="Line 183">
          <a:extLst>
            <a:ext uri="{FF2B5EF4-FFF2-40B4-BE49-F238E27FC236}">
              <a16:creationId xmlns:a16="http://schemas.microsoft.com/office/drawing/2014/main" id="{BAE53385-E4A6-405E-8431-A5604A47C63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6" name="Line 184">
          <a:extLst>
            <a:ext uri="{FF2B5EF4-FFF2-40B4-BE49-F238E27FC236}">
              <a16:creationId xmlns:a16="http://schemas.microsoft.com/office/drawing/2014/main" id="{74B10748-EAEC-4903-ADA9-81F5A2847F7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7" name="Line 185">
          <a:extLst>
            <a:ext uri="{FF2B5EF4-FFF2-40B4-BE49-F238E27FC236}">
              <a16:creationId xmlns:a16="http://schemas.microsoft.com/office/drawing/2014/main" id="{279F02EE-6CD5-4350-9B04-C83BFFD4D39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8" name="Line 186">
          <a:extLst>
            <a:ext uri="{FF2B5EF4-FFF2-40B4-BE49-F238E27FC236}">
              <a16:creationId xmlns:a16="http://schemas.microsoft.com/office/drawing/2014/main" id="{0F4ABF5D-462A-49E3-92BA-6D1629C3A50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69" name="Line 187">
          <a:extLst>
            <a:ext uri="{FF2B5EF4-FFF2-40B4-BE49-F238E27FC236}">
              <a16:creationId xmlns:a16="http://schemas.microsoft.com/office/drawing/2014/main" id="{C4EF78DE-C6F2-40FF-8BE5-2D300ACB4B7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0" name="Line 188">
          <a:extLst>
            <a:ext uri="{FF2B5EF4-FFF2-40B4-BE49-F238E27FC236}">
              <a16:creationId xmlns:a16="http://schemas.microsoft.com/office/drawing/2014/main" id="{479F9621-99DF-4D80-B420-61FCC623B21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1" name="Line 189">
          <a:extLst>
            <a:ext uri="{FF2B5EF4-FFF2-40B4-BE49-F238E27FC236}">
              <a16:creationId xmlns:a16="http://schemas.microsoft.com/office/drawing/2014/main" id="{A7F30ACF-9951-49FE-87D4-B661ADA775A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2" name="Line 190">
          <a:extLst>
            <a:ext uri="{FF2B5EF4-FFF2-40B4-BE49-F238E27FC236}">
              <a16:creationId xmlns:a16="http://schemas.microsoft.com/office/drawing/2014/main" id="{83CD04A5-0852-44C8-A77E-470CCD35805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3" name="Line 191">
          <a:extLst>
            <a:ext uri="{FF2B5EF4-FFF2-40B4-BE49-F238E27FC236}">
              <a16:creationId xmlns:a16="http://schemas.microsoft.com/office/drawing/2014/main" id="{192A9486-3E36-4526-BBEE-0141A4DB622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4" name="Line 192">
          <a:extLst>
            <a:ext uri="{FF2B5EF4-FFF2-40B4-BE49-F238E27FC236}">
              <a16:creationId xmlns:a16="http://schemas.microsoft.com/office/drawing/2014/main" id="{227BE1C5-CE33-4DD8-A498-3813783F474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5" name="Line 193">
          <a:extLst>
            <a:ext uri="{FF2B5EF4-FFF2-40B4-BE49-F238E27FC236}">
              <a16:creationId xmlns:a16="http://schemas.microsoft.com/office/drawing/2014/main" id="{5802B474-31FA-4E9A-B3B0-DA92D303552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6" name="Line 194">
          <a:extLst>
            <a:ext uri="{FF2B5EF4-FFF2-40B4-BE49-F238E27FC236}">
              <a16:creationId xmlns:a16="http://schemas.microsoft.com/office/drawing/2014/main" id="{2B670523-559A-43F5-9FCC-4B9A264ADF9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7" name="Line 195">
          <a:extLst>
            <a:ext uri="{FF2B5EF4-FFF2-40B4-BE49-F238E27FC236}">
              <a16:creationId xmlns:a16="http://schemas.microsoft.com/office/drawing/2014/main" id="{C87F1B0A-FE13-43B3-BD34-9271BCFA467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8" name="Line 196">
          <a:extLst>
            <a:ext uri="{FF2B5EF4-FFF2-40B4-BE49-F238E27FC236}">
              <a16:creationId xmlns:a16="http://schemas.microsoft.com/office/drawing/2014/main" id="{78D1B696-647C-4EDF-AC86-ACFD625CED0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79" name="Line 197">
          <a:extLst>
            <a:ext uri="{FF2B5EF4-FFF2-40B4-BE49-F238E27FC236}">
              <a16:creationId xmlns:a16="http://schemas.microsoft.com/office/drawing/2014/main" id="{0B6FCFE8-C0FD-4AF8-A1FB-637A11A59D1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0" name="Line 198">
          <a:extLst>
            <a:ext uri="{FF2B5EF4-FFF2-40B4-BE49-F238E27FC236}">
              <a16:creationId xmlns:a16="http://schemas.microsoft.com/office/drawing/2014/main" id="{BFF4969B-F5E2-4D88-8FAC-D85F2BDA788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1" name="Line 199">
          <a:extLst>
            <a:ext uri="{FF2B5EF4-FFF2-40B4-BE49-F238E27FC236}">
              <a16:creationId xmlns:a16="http://schemas.microsoft.com/office/drawing/2014/main" id="{B650ADB7-ABF2-4588-8FE2-D864968A788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2" name="Line 200">
          <a:extLst>
            <a:ext uri="{FF2B5EF4-FFF2-40B4-BE49-F238E27FC236}">
              <a16:creationId xmlns:a16="http://schemas.microsoft.com/office/drawing/2014/main" id="{7BEA6C4E-5D7E-4740-B2F8-086F89CF447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3" name="Line 201">
          <a:extLst>
            <a:ext uri="{FF2B5EF4-FFF2-40B4-BE49-F238E27FC236}">
              <a16:creationId xmlns:a16="http://schemas.microsoft.com/office/drawing/2014/main" id="{D3A02929-3E1D-450E-8F27-1276DC6E1A4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4" name="Line 202">
          <a:extLst>
            <a:ext uri="{FF2B5EF4-FFF2-40B4-BE49-F238E27FC236}">
              <a16:creationId xmlns:a16="http://schemas.microsoft.com/office/drawing/2014/main" id="{425166CA-5242-4D53-80DC-BFB95A31AAB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5" name="Line 203">
          <a:extLst>
            <a:ext uri="{FF2B5EF4-FFF2-40B4-BE49-F238E27FC236}">
              <a16:creationId xmlns:a16="http://schemas.microsoft.com/office/drawing/2014/main" id="{3324C4DB-58A0-44D5-A8FA-64E0A74812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6" name="Line 204">
          <a:extLst>
            <a:ext uri="{FF2B5EF4-FFF2-40B4-BE49-F238E27FC236}">
              <a16:creationId xmlns:a16="http://schemas.microsoft.com/office/drawing/2014/main" id="{78451E6D-E612-4A93-8BAD-A49A6CBAB6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7" name="Line 205">
          <a:extLst>
            <a:ext uri="{FF2B5EF4-FFF2-40B4-BE49-F238E27FC236}">
              <a16:creationId xmlns:a16="http://schemas.microsoft.com/office/drawing/2014/main" id="{0CA26D69-B685-4F86-9CD1-3831C08BF8E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8" name="Line 206">
          <a:extLst>
            <a:ext uri="{FF2B5EF4-FFF2-40B4-BE49-F238E27FC236}">
              <a16:creationId xmlns:a16="http://schemas.microsoft.com/office/drawing/2014/main" id="{2046A03B-92D3-41D6-9431-CE1FB3FE078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89" name="Line 207">
          <a:extLst>
            <a:ext uri="{FF2B5EF4-FFF2-40B4-BE49-F238E27FC236}">
              <a16:creationId xmlns:a16="http://schemas.microsoft.com/office/drawing/2014/main" id="{4F90791A-9E01-4520-9C40-D9A17628307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0" name="Line 208">
          <a:extLst>
            <a:ext uri="{FF2B5EF4-FFF2-40B4-BE49-F238E27FC236}">
              <a16:creationId xmlns:a16="http://schemas.microsoft.com/office/drawing/2014/main" id="{76C3E366-0D4C-40BF-BD67-ABA852153E6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1" name="Line 209">
          <a:extLst>
            <a:ext uri="{FF2B5EF4-FFF2-40B4-BE49-F238E27FC236}">
              <a16:creationId xmlns:a16="http://schemas.microsoft.com/office/drawing/2014/main" id="{434F57ED-F4BF-410F-BCB1-7E5C0D4222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2" name="Line 210">
          <a:extLst>
            <a:ext uri="{FF2B5EF4-FFF2-40B4-BE49-F238E27FC236}">
              <a16:creationId xmlns:a16="http://schemas.microsoft.com/office/drawing/2014/main" id="{2686E8FB-404F-4154-99A7-12292B0CE5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3" name="Line 211">
          <a:extLst>
            <a:ext uri="{FF2B5EF4-FFF2-40B4-BE49-F238E27FC236}">
              <a16:creationId xmlns:a16="http://schemas.microsoft.com/office/drawing/2014/main" id="{1CE53A78-4EED-4F2E-9CBC-B29074190DE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4" name="Line 212">
          <a:extLst>
            <a:ext uri="{FF2B5EF4-FFF2-40B4-BE49-F238E27FC236}">
              <a16:creationId xmlns:a16="http://schemas.microsoft.com/office/drawing/2014/main" id="{2405BF67-3746-4D7E-9E10-F91DB2D6020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5" name="Line 213">
          <a:extLst>
            <a:ext uri="{FF2B5EF4-FFF2-40B4-BE49-F238E27FC236}">
              <a16:creationId xmlns:a16="http://schemas.microsoft.com/office/drawing/2014/main" id="{E265A45A-0031-46AC-A902-6B74F18F04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6" name="Line 214">
          <a:extLst>
            <a:ext uri="{FF2B5EF4-FFF2-40B4-BE49-F238E27FC236}">
              <a16:creationId xmlns:a16="http://schemas.microsoft.com/office/drawing/2014/main" id="{0258CCE6-ADAF-4013-AA87-25E30E95BAD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7" name="Line 215">
          <a:extLst>
            <a:ext uri="{FF2B5EF4-FFF2-40B4-BE49-F238E27FC236}">
              <a16:creationId xmlns:a16="http://schemas.microsoft.com/office/drawing/2014/main" id="{5FF19F5A-BB8E-4924-9FDA-B4E5AD5519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8" name="Line 216">
          <a:extLst>
            <a:ext uri="{FF2B5EF4-FFF2-40B4-BE49-F238E27FC236}">
              <a16:creationId xmlns:a16="http://schemas.microsoft.com/office/drawing/2014/main" id="{E2FB0EE4-3FF8-4B18-B856-5FEC38DCEDD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499" name="Line 217">
          <a:extLst>
            <a:ext uri="{FF2B5EF4-FFF2-40B4-BE49-F238E27FC236}">
              <a16:creationId xmlns:a16="http://schemas.microsoft.com/office/drawing/2014/main" id="{482DBB78-348C-4900-8AC4-3BC0C6C54A6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0" name="Line 218">
          <a:extLst>
            <a:ext uri="{FF2B5EF4-FFF2-40B4-BE49-F238E27FC236}">
              <a16:creationId xmlns:a16="http://schemas.microsoft.com/office/drawing/2014/main" id="{E5ADC49D-BA09-41ED-A2D5-0613D3DEBC9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1" name="Line 219">
          <a:extLst>
            <a:ext uri="{FF2B5EF4-FFF2-40B4-BE49-F238E27FC236}">
              <a16:creationId xmlns:a16="http://schemas.microsoft.com/office/drawing/2014/main" id="{E9CF60A7-FEB9-4383-AEAE-B26E7499BE9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2" name="Line 220">
          <a:extLst>
            <a:ext uri="{FF2B5EF4-FFF2-40B4-BE49-F238E27FC236}">
              <a16:creationId xmlns:a16="http://schemas.microsoft.com/office/drawing/2014/main" id="{BACFFDF8-8589-490B-8B4F-C679C4D2E92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3" name="Line 221">
          <a:extLst>
            <a:ext uri="{FF2B5EF4-FFF2-40B4-BE49-F238E27FC236}">
              <a16:creationId xmlns:a16="http://schemas.microsoft.com/office/drawing/2014/main" id="{DD8FE366-AA74-4240-A0B4-41E27C8D7F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4" name="Line 222">
          <a:extLst>
            <a:ext uri="{FF2B5EF4-FFF2-40B4-BE49-F238E27FC236}">
              <a16:creationId xmlns:a16="http://schemas.microsoft.com/office/drawing/2014/main" id="{B8A317AB-3E8D-4F43-99BA-99FE760BC23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5" name="Line 223">
          <a:extLst>
            <a:ext uri="{FF2B5EF4-FFF2-40B4-BE49-F238E27FC236}">
              <a16:creationId xmlns:a16="http://schemas.microsoft.com/office/drawing/2014/main" id="{012DF940-1D29-4F7D-A1E3-DB68978DB6E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6" name="Line 224">
          <a:extLst>
            <a:ext uri="{FF2B5EF4-FFF2-40B4-BE49-F238E27FC236}">
              <a16:creationId xmlns:a16="http://schemas.microsoft.com/office/drawing/2014/main" id="{EED60DB2-4870-4172-9EE8-4DADEE94AEF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7" name="Line 225">
          <a:extLst>
            <a:ext uri="{FF2B5EF4-FFF2-40B4-BE49-F238E27FC236}">
              <a16:creationId xmlns:a16="http://schemas.microsoft.com/office/drawing/2014/main" id="{B67D25BB-C844-4471-92E7-34225DA1E8F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8" name="Line 226">
          <a:extLst>
            <a:ext uri="{FF2B5EF4-FFF2-40B4-BE49-F238E27FC236}">
              <a16:creationId xmlns:a16="http://schemas.microsoft.com/office/drawing/2014/main" id="{1F5F8CBA-01C1-4127-9A86-7245D28AF4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09" name="Line 227">
          <a:extLst>
            <a:ext uri="{FF2B5EF4-FFF2-40B4-BE49-F238E27FC236}">
              <a16:creationId xmlns:a16="http://schemas.microsoft.com/office/drawing/2014/main" id="{252C43B1-5621-4F84-BC34-91F3B745EDA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0" name="Line 228">
          <a:extLst>
            <a:ext uri="{FF2B5EF4-FFF2-40B4-BE49-F238E27FC236}">
              <a16:creationId xmlns:a16="http://schemas.microsoft.com/office/drawing/2014/main" id="{785517BA-EDCA-4407-8122-126A840C675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1" name="Line 229">
          <a:extLst>
            <a:ext uri="{FF2B5EF4-FFF2-40B4-BE49-F238E27FC236}">
              <a16:creationId xmlns:a16="http://schemas.microsoft.com/office/drawing/2014/main" id="{66218806-A55B-4340-A8FE-E9B10E643F6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2" name="Line 230">
          <a:extLst>
            <a:ext uri="{FF2B5EF4-FFF2-40B4-BE49-F238E27FC236}">
              <a16:creationId xmlns:a16="http://schemas.microsoft.com/office/drawing/2014/main" id="{ABD3B3A8-8839-4991-8A53-F4E5FEBA5D2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3" name="Line 231">
          <a:extLst>
            <a:ext uri="{FF2B5EF4-FFF2-40B4-BE49-F238E27FC236}">
              <a16:creationId xmlns:a16="http://schemas.microsoft.com/office/drawing/2014/main" id="{CF79EE23-3D70-49FA-8271-60BD7B93D05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4" name="Line 232">
          <a:extLst>
            <a:ext uri="{FF2B5EF4-FFF2-40B4-BE49-F238E27FC236}">
              <a16:creationId xmlns:a16="http://schemas.microsoft.com/office/drawing/2014/main" id="{5B97CDD5-00B6-4161-9C80-E350010CEFE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5" name="Line 233">
          <a:extLst>
            <a:ext uri="{FF2B5EF4-FFF2-40B4-BE49-F238E27FC236}">
              <a16:creationId xmlns:a16="http://schemas.microsoft.com/office/drawing/2014/main" id="{378AACE0-D5E0-4524-917D-AD214D665F1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6" name="Line 234">
          <a:extLst>
            <a:ext uri="{FF2B5EF4-FFF2-40B4-BE49-F238E27FC236}">
              <a16:creationId xmlns:a16="http://schemas.microsoft.com/office/drawing/2014/main" id="{730DDC3E-BA24-4819-95F0-76A980C8FAE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7" name="Line 235">
          <a:extLst>
            <a:ext uri="{FF2B5EF4-FFF2-40B4-BE49-F238E27FC236}">
              <a16:creationId xmlns:a16="http://schemas.microsoft.com/office/drawing/2014/main" id="{6084DA6E-2722-4648-AB98-3E6E477CD1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8" name="Line 236">
          <a:extLst>
            <a:ext uri="{FF2B5EF4-FFF2-40B4-BE49-F238E27FC236}">
              <a16:creationId xmlns:a16="http://schemas.microsoft.com/office/drawing/2014/main" id="{5CF5B7EB-5E21-4DAD-9DD7-A03CEF03EA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19" name="Line 237">
          <a:extLst>
            <a:ext uri="{FF2B5EF4-FFF2-40B4-BE49-F238E27FC236}">
              <a16:creationId xmlns:a16="http://schemas.microsoft.com/office/drawing/2014/main" id="{344D2401-7436-40E2-A8F7-135A63BBB5C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0" name="Line 238">
          <a:extLst>
            <a:ext uri="{FF2B5EF4-FFF2-40B4-BE49-F238E27FC236}">
              <a16:creationId xmlns:a16="http://schemas.microsoft.com/office/drawing/2014/main" id="{B11F560D-757B-4B37-86A8-CA1E8D5A873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1" name="Line 239">
          <a:extLst>
            <a:ext uri="{FF2B5EF4-FFF2-40B4-BE49-F238E27FC236}">
              <a16:creationId xmlns:a16="http://schemas.microsoft.com/office/drawing/2014/main" id="{B0D66C38-4153-4F08-8142-7B239445E06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2" name="Line 240">
          <a:extLst>
            <a:ext uri="{FF2B5EF4-FFF2-40B4-BE49-F238E27FC236}">
              <a16:creationId xmlns:a16="http://schemas.microsoft.com/office/drawing/2014/main" id="{D6246E30-51CC-4BA2-B1AC-0C155C53AB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3" name="Line 241">
          <a:extLst>
            <a:ext uri="{FF2B5EF4-FFF2-40B4-BE49-F238E27FC236}">
              <a16:creationId xmlns:a16="http://schemas.microsoft.com/office/drawing/2014/main" id="{C3A5E675-71A0-40DF-9F54-B797FAE9D5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4" name="Line 242">
          <a:extLst>
            <a:ext uri="{FF2B5EF4-FFF2-40B4-BE49-F238E27FC236}">
              <a16:creationId xmlns:a16="http://schemas.microsoft.com/office/drawing/2014/main" id="{B5AC65A2-8D4C-45D0-BF3A-9AAEB87F005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5" name="Line 243">
          <a:extLst>
            <a:ext uri="{FF2B5EF4-FFF2-40B4-BE49-F238E27FC236}">
              <a16:creationId xmlns:a16="http://schemas.microsoft.com/office/drawing/2014/main" id="{B1ABEEDD-0771-45AA-8CA3-D0554BA2481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6" name="Line 244">
          <a:extLst>
            <a:ext uri="{FF2B5EF4-FFF2-40B4-BE49-F238E27FC236}">
              <a16:creationId xmlns:a16="http://schemas.microsoft.com/office/drawing/2014/main" id="{5B869E67-34DF-43A9-9056-DFC2CA94925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7" name="Line 245">
          <a:extLst>
            <a:ext uri="{FF2B5EF4-FFF2-40B4-BE49-F238E27FC236}">
              <a16:creationId xmlns:a16="http://schemas.microsoft.com/office/drawing/2014/main" id="{78C298BE-1617-4830-94F8-9F7E53B3DAC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8" name="Line 246">
          <a:extLst>
            <a:ext uri="{FF2B5EF4-FFF2-40B4-BE49-F238E27FC236}">
              <a16:creationId xmlns:a16="http://schemas.microsoft.com/office/drawing/2014/main" id="{96147A53-16B3-443B-848D-B5CC6199754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29" name="Line 247">
          <a:extLst>
            <a:ext uri="{FF2B5EF4-FFF2-40B4-BE49-F238E27FC236}">
              <a16:creationId xmlns:a16="http://schemas.microsoft.com/office/drawing/2014/main" id="{9C9ADC21-27DB-419E-A7AB-CB62B4A11BA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0" name="Line 248">
          <a:extLst>
            <a:ext uri="{FF2B5EF4-FFF2-40B4-BE49-F238E27FC236}">
              <a16:creationId xmlns:a16="http://schemas.microsoft.com/office/drawing/2014/main" id="{68643C98-8C71-4720-8A64-0FD996E5D9A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1" name="Line 249">
          <a:extLst>
            <a:ext uri="{FF2B5EF4-FFF2-40B4-BE49-F238E27FC236}">
              <a16:creationId xmlns:a16="http://schemas.microsoft.com/office/drawing/2014/main" id="{2DA14EA6-5101-440B-BCF9-7A38ECBCBE7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2" name="Line 250">
          <a:extLst>
            <a:ext uri="{FF2B5EF4-FFF2-40B4-BE49-F238E27FC236}">
              <a16:creationId xmlns:a16="http://schemas.microsoft.com/office/drawing/2014/main" id="{97CBBB65-DEB0-447E-97C6-B6EEFBAE36B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3" name="Line 251">
          <a:extLst>
            <a:ext uri="{FF2B5EF4-FFF2-40B4-BE49-F238E27FC236}">
              <a16:creationId xmlns:a16="http://schemas.microsoft.com/office/drawing/2014/main" id="{F8B9851C-70B1-48ED-81D3-E26D84E6302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4" name="Line 252">
          <a:extLst>
            <a:ext uri="{FF2B5EF4-FFF2-40B4-BE49-F238E27FC236}">
              <a16:creationId xmlns:a16="http://schemas.microsoft.com/office/drawing/2014/main" id="{ABF7CA7A-2D85-459F-A531-8B522700F55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5" name="Line 253">
          <a:extLst>
            <a:ext uri="{FF2B5EF4-FFF2-40B4-BE49-F238E27FC236}">
              <a16:creationId xmlns:a16="http://schemas.microsoft.com/office/drawing/2014/main" id="{B802972E-130E-4359-8901-EA005AD4BB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6" name="Line 254">
          <a:extLst>
            <a:ext uri="{FF2B5EF4-FFF2-40B4-BE49-F238E27FC236}">
              <a16:creationId xmlns:a16="http://schemas.microsoft.com/office/drawing/2014/main" id="{DFDDFD15-9B19-4013-9349-B253E0B66F8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7" name="Line 255">
          <a:extLst>
            <a:ext uri="{FF2B5EF4-FFF2-40B4-BE49-F238E27FC236}">
              <a16:creationId xmlns:a16="http://schemas.microsoft.com/office/drawing/2014/main" id="{78020A23-91CE-4D7B-BA4A-7B28365F648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8" name="Line 256">
          <a:extLst>
            <a:ext uri="{FF2B5EF4-FFF2-40B4-BE49-F238E27FC236}">
              <a16:creationId xmlns:a16="http://schemas.microsoft.com/office/drawing/2014/main" id="{DE3374CB-3968-486E-AE7B-02DD72FAF93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39" name="Line 257">
          <a:extLst>
            <a:ext uri="{FF2B5EF4-FFF2-40B4-BE49-F238E27FC236}">
              <a16:creationId xmlns:a16="http://schemas.microsoft.com/office/drawing/2014/main" id="{9118E0C9-6652-4B6F-A6DC-6D2FDFB6B1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0" name="Line 258">
          <a:extLst>
            <a:ext uri="{FF2B5EF4-FFF2-40B4-BE49-F238E27FC236}">
              <a16:creationId xmlns:a16="http://schemas.microsoft.com/office/drawing/2014/main" id="{27BABEB9-BF1B-452D-9E78-40F8120E98A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1" name="Line 259">
          <a:extLst>
            <a:ext uri="{FF2B5EF4-FFF2-40B4-BE49-F238E27FC236}">
              <a16:creationId xmlns:a16="http://schemas.microsoft.com/office/drawing/2014/main" id="{FF23E5F6-9905-402C-A04A-AB30F7D85F8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2" name="Line 260">
          <a:extLst>
            <a:ext uri="{FF2B5EF4-FFF2-40B4-BE49-F238E27FC236}">
              <a16:creationId xmlns:a16="http://schemas.microsoft.com/office/drawing/2014/main" id="{8CE5F103-3651-4592-933A-8EBE7214E38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3" name="Line 261">
          <a:extLst>
            <a:ext uri="{FF2B5EF4-FFF2-40B4-BE49-F238E27FC236}">
              <a16:creationId xmlns:a16="http://schemas.microsoft.com/office/drawing/2014/main" id="{A21A1056-3490-4C6F-B5BA-CE1F3D28C67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4" name="Line 262">
          <a:extLst>
            <a:ext uri="{FF2B5EF4-FFF2-40B4-BE49-F238E27FC236}">
              <a16:creationId xmlns:a16="http://schemas.microsoft.com/office/drawing/2014/main" id="{E20EB87C-FA29-476C-A117-FEB98A7165A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5" name="Line 263">
          <a:extLst>
            <a:ext uri="{FF2B5EF4-FFF2-40B4-BE49-F238E27FC236}">
              <a16:creationId xmlns:a16="http://schemas.microsoft.com/office/drawing/2014/main" id="{30C0E660-9309-4DA0-BDD5-D21F902071B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6" name="Line 264">
          <a:extLst>
            <a:ext uri="{FF2B5EF4-FFF2-40B4-BE49-F238E27FC236}">
              <a16:creationId xmlns:a16="http://schemas.microsoft.com/office/drawing/2014/main" id="{DA9341A8-6345-4300-B454-A358738047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7" name="Line 265">
          <a:extLst>
            <a:ext uri="{FF2B5EF4-FFF2-40B4-BE49-F238E27FC236}">
              <a16:creationId xmlns:a16="http://schemas.microsoft.com/office/drawing/2014/main" id="{5A0F5FBB-B377-4306-A54B-8BB6443FD48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8" name="Line 266">
          <a:extLst>
            <a:ext uri="{FF2B5EF4-FFF2-40B4-BE49-F238E27FC236}">
              <a16:creationId xmlns:a16="http://schemas.microsoft.com/office/drawing/2014/main" id="{4C390E39-D605-4CE8-B118-A2B9125E33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49" name="Line 267">
          <a:extLst>
            <a:ext uri="{FF2B5EF4-FFF2-40B4-BE49-F238E27FC236}">
              <a16:creationId xmlns:a16="http://schemas.microsoft.com/office/drawing/2014/main" id="{EE2C4E8D-6C84-4FE9-AB59-23952BBCDD0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0" name="Line 268">
          <a:extLst>
            <a:ext uri="{FF2B5EF4-FFF2-40B4-BE49-F238E27FC236}">
              <a16:creationId xmlns:a16="http://schemas.microsoft.com/office/drawing/2014/main" id="{738B143B-5130-4B1C-890D-7919D1F04E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1" name="Line 269">
          <a:extLst>
            <a:ext uri="{FF2B5EF4-FFF2-40B4-BE49-F238E27FC236}">
              <a16:creationId xmlns:a16="http://schemas.microsoft.com/office/drawing/2014/main" id="{1C2E23C3-3F2D-40F0-8F00-615B6DB175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2" name="Line 270">
          <a:extLst>
            <a:ext uri="{FF2B5EF4-FFF2-40B4-BE49-F238E27FC236}">
              <a16:creationId xmlns:a16="http://schemas.microsoft.com/office/drawing/2014/main" id="{68343C37-3875-44C9-B868-6F465E454F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3" name="Line 271">
          <a:extLst>
            <a:ext uri="{FF2B5EF4-FFF2-40B4-BE49-F238E27FC236}">
              <a16:creationId xmlns:a16="http://schemas.microsoft.com/office/drawing/2014/main" id="{9F808E3C-CF66-4887-8622-DBA1AFDB035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4" name="Line 272">
          <a:extLst>
            <a:ext uri="{FF2B5EF4-FFF2-40B4-BE49-F238E27FC236}">
              <a16:creationId xmlns:a16="http://schemas.microsoft.com/office/drawing/2014/main" id="{2085BFFB-904B-42B2-87A4-C24CF870825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5" name="Line 273">
          <a:extLst>
            <a:ext uri="{FF2B5EF4-FFF2-40B4-BE49-F238E27FC236}">
              <a16:creationId xmlns:a16="http://schemas.microsoft.com/office/drawing/2014/main" id="{C22B08FC-ABCC-4178-ACDB-52ED218D036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6" name="Line 274">
          <a:extLst>
            <a:ext uri="{FF2B5EF4-FFF2-40B4-BE49-F238E27FC236}">
              <a16:creationId xmlns:a16="http://schemas.microsoft.com/office/drawing/2014/main" id="{A6CB3DEE-33C3-450A-A887-87F7B7157E0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7" name="Line 275">
          <a:extLst>
            <a:ext uri="{FF2B5EF4-FFF2-40B4-BE49-F238E27FC236}">
              <a16:creationId xmlns:a16="http://schemas.microsoft.com/office/drawing/2014/main" id="{CC5F9BBA-B4D3-441C-A6F9-05683275C68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8" name="Line 276">
          <a:extLst>
            <a:ext uri="{FF2B5EF4-FFF2-40B4-BE49-F238E27FC236}">
              <a16:creationId xmlns:a16="http://schemas.microsoft.com/office/drawing/2014/main" id="{48845258-B6FA-4526-A13E-114EAFCA994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59" name="Line 277">
          <a:extLst>
            <a:ext uri="{FF2B5EF4-FFF2-40B4-BE49-F238E27FC236}">
              <a16:creationId xmlns:a16="http://schemas.microsoft.com/office/drawing/2014/main" id="{6B6D657A-380F-4F18-888E-F118094F5CA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0" name="Line 278">
          <a:extLst>
            <a:ext uri="{FF2B5EF4-FFF2-40B4-BE49-F238E27FC236}">
              <a16:creationId xmlns:a16="http://schemas.microsoft.com/office/drawing/2014/main" id="{C4141CB2-6AE8-4C83-9C19-4ED013B54B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1" name="Line 279">
          <a:extLst>
            <a:ext uri="{FF2B5EF4-FFF2-40B4-BE49-F238E27FC236}">
              <a16:creationId xmlns:a16="http://schemas.microsoft.com/office/drawing/2014/main" id="{C9A3BD00-C87B-4C6F-983F-C9C11441563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2" name="Line 280">
          <a:extLst>
            <a:ext uri="{FF2B5EF4-FFF2-40B4-BE49-F238E27FC236}">
              <a16:creationId xmlns:a16="http://schemas.microsoft.com/office/drawing/2014/main" id="{D97D04F4-4713-4054-9C67-47BE58948F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3" name="Line 281">
          <a:extLst>
            <a:ext uri="{FF2B5EF4-FFF2-40B4-BE49-F238E27FC236}">
              <a16:creationId xmlns:a16="http://schemas.microsoft.com/office/drawing/2014/main" id="{02119297-3DCF-4537-9D03-F60BF60D72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4" name="Line 282">
          <a:extLst>
            <a:ext uri="{FF2B5EF4-FFF2-40B4-BE49-F238E27FC236}">
              <a16:creationId xmlns:a16="http://schemas.microsoft.com/office/drawing/2014/main" id="{4AA05CFD-16B1-46E0-9D83-BB05A1F36FF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5" name="Line 283">
          <a:extLst>
            <a:ext uri="{FF2B5EF4-FFF2-40B4-BE49-F238E27FC236}">
              <a16:creationId xmlns:a16="http://schemas.microsoft.com/office/drawing/2014/main" id="{7EC0493B-A038-497F-8923-036DDF7A29B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6" name="Line 284">
          <a:extLst>
            <a:ext uri="{FF2B5EF4-FFF2-40B4-BE49-F238E27FC236}">
              <a16:creationId xmlns:a16="http://schemas.microsoft.com/office/drawing/2014/main" id="{BC6246FE-80A5-4DE2-AD6C-D425BF1414A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7" name="Line 285">
          <a:extLst>
            <a:ext uri="{FF2B5EF4-FFF2-40B4-BE49-F238E27FC236}">
              <a16:creationId xmlns:a16="http://schemas.microsoft.com/office/drawing/2014/main" id="{53277B3D-9279-433B-A1D8-C87C92D55F3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8" name="Line 286">
          <a:extLst>
            <a:ext uri="{FF2B5EF4-FFF2-40B4-BE49-F238E27FC236}">
              <a16:creationId xmlns:a16="http://schemas.microsoft.com/office/drawing/2014/main" id="{073938F5-53E1-460A-A3B2-D68CAE56444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69" name="Line 287">
          <a:extLst>
            <a:ext uri="{FF2B5EF4-FFF2-40B4-BE49-F238E27FC236}">
              <a16:creationId xmlns:a16="http://schemas.microsoft.com/office/drawing/2014/main" id="{CB56026D-7E33-4E99-A53C-961957DFB72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0" name="Line 288">
          <a:extLst>
            <a:ext uri="{FF2B5EF4-FFF2-40B4-BE49-F238E27FC236}">
              <a16:creationId xmlns:a16="http://schemas.microsoft.com/office/drawing/2014/main" id="{0F4438F0-F47B-4E3C-9350-F43627F4CCE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1" name="Line 289">
          <a:extLst>
            <a:ext uri="{FF2B5EF4-FFF2-40B4-BE49-F238E27FC236}">
              <a16:creationId xmlns:a16="http://schemas.microsoft.com/office/drawing/2014/main" id="{4350822A-02BA-410F-A549-68F690FFC70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2" name="Line 290">
          <a:extLst>
            <a:ext uri="{FF2B5EF4-FFF2-40B4-BE49-F238E27FC236}">
              <a16:creationId xmlns:a16="http://schemas.microsoft.com/office/drawing/2014/main" id="{8544C343-5F57-48E0-A702-DE036708305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3" name="Line 291">
          <a:extLst>
            <a:ext uri="{FF2B5EF4-FFF2-40B4-BE49-F238E27FC236}">
              <a16:creationId xmlns:a16="http://schemas.microsoft.com/office/drawing/2014/main" id="{D9CFBD6E-8E60-494C-8555-F4FB85CA072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4" name="Line 292">
          <a:extLst>
            <a:ext uri="{FF2B5EF4-FFF2-40B4-BE49-F238E27FC236}">
              <a16:creationId xmlns:a16="http://schemas.microsoft.com/office/drawing/2014/main" id="{D6A27EBA-4F97-473B-BB85-1D66D2E1894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5" name="Line 293">
          <a:extLst>
            <a:ext uri="{FF2B5EF4-FFF2-40B4-BE49-F238E27FC236}">
              <a16:creationId xmlns:a16="http://schemas.microsoft.com/office/drawing/2014/main" id="{11C02B81-3EB0-4D55-A9A9-B19E48DBE15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6" name="Line 294">
          <a:extLst>
            <a:ext uri="{FF2B5EF4-FFF2-40B4-BE49-F238E27FC236}">
              <a16:creationId xmlns:a16="http://schemas.microsoft.com/office/drawing/2014/main" id="{CE3A9EF5-AD7B-49A0-8C3A-DCA00D0D097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7" name="Line 295">
          <a:extLst>
            <a:ext uri="{FF2B5EF4-FFF2-40B4-BE49-F238E27FC236}">
              <a16:creationId xmlns:a16="http://schemas.microsoft.com/office/drawing/2014/main" id="{FCD151D3-90B1-47C0-847E-4EC838ACE13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8" name="Line 296">
          <a:extLst>
            <a:ext uri="{FF2B5EF4-FFF2-40B4-BE49-F238E27FC236}">
              <a16:creationId xmlns:a16="http://schemas.microsoft.com/office/drawing/2014/main" id="{352AA36F-9131-47F8-80F8-12A44E9F3E9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79" name="Line 297">
          <a:extLst>
            <a:ext uri="{FF2B5EF4-FFF2-40B4-BE49-F238E27FC236}">
              <a16:creationId xmlns:a16="http://schemas.microsoft.com/office/drawing/2014/main" id="{BCD114C9-8D6F-43EE-B3F7-04312F93D05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0" name="Line 298">
          <a:extLst>
            <a:ext uri="{FF2B5EF4-FFF2-40B4-BE49-F238E27FC236}">
              <a16:creationId xmlns:a16="http://schemas.microsoft.com/office/drawing/2014/main" id="{4E99AC78-4234-4317-907C-CA402463E4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1" name="Line 170">
          <a:extLst>
            <a:ext uri="{FF2B5EF4-FFF2-40B4-BE49-F238E27FC236}">
              <a16:creationId xmlns:a16="http://schemas.microsoft.com/office/drawing/2014/main" id="{864FDD40-34E5-4433-8662-08C188E05F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2" name="Line 171">
          <a:extLst>
            <a:ext uri="{FF2B5EF4-FFF2-40B4-BE49-F238E27FC236}">
              <a16:creationId xmlns:a16="http://schemas.microsoft.com/office/drawing/2014/main" id="{C3290BE4-F788-4714-9D40-2AD4C693CD7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3" name="Line 172">
          <a:extLst>
            <a:ext uri="{FF2B5EF4-FFF2-40B4-BE49-F238E27FC236}">
              <a16:creationId xmlns:a16="http://schemas.microsoft.com/office/drawing/2014/main" id="{752473B3-29D9-4099-A6E4-03AEAAA6E16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4" name="Line 173">
          <a:extLst>
            <a:ext uri="{FF2B5EF4-FFF2-40B4-BE49-F238E27FC236}">
              <a16:creationId xmlns:a16="http://schemas.microsoft.com/office/drawing/2014/main" id="{F0258F23-CBAD-4BFC-AA47-724BF123FE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5" name="Line 174">
          <a:extLst>
            <a:ext uri="{FF2B5EF4-FFF2-40B4-BE49-F238E27FC236}">
              <a16:creationId xmlns:a16="http://schemas.microsoft.com/office/drawing/2014/main" id="{DE7B584E-6B39-4C7D-A0E2-ADEEA6182F5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6" name="Line 175">
          <a:extLst>
            <a:ext uri="{FF2B5EF4-FFF2-40B4-BE49-F238E27FC236}">
              <a16:creationId xmlns:a16="http://schemas.microsoft.com/office/drawing/2014/main" id="{9264C590-1135-40FB-99C1-DA33EF2521A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7" name="Line 176">
          <a:extLst>
            <a:ext uri="{FF2B5EF4-FFF2-40B4-BE49-F238E27FC236}">
              <a16:creationId xmlns:a16="http://schemas.microsoft.com/office/drawing/2014/main" id="{DAEDD1B7-E11C-4F5B-A2FF-F7A4AFCBF93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8" name="Line 177">
          <a:extLst>
            <a:ext uri="{FF2B5EF4-FFF2-40B4-BE49-F238E27FC236}">
              <a16:creationId xmlns:a16="http://schemas.microsoft.com/office/drawing/2014/main" id="{32A18ED3-AA47-4B52-9BCD-EFF66933725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89" name="Line 178">
          <a:extLst>
            <a:ext uri="{FF2B5EF4-FFF2-40B4-BE49-F238E27FC236}">
              <a16:creationId xmlns:a16="http://schemas.microsoft.com/office/drawing/2014/main" id="{CE66EBA5-F3FA-48BF-B5FA-7FA8927CC9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0" name="Line 179">
          <a:extLst>
            <a:ext uri="{FF2B5EF4-FFF2-40B4-BE49-F238E27FC236}">
              <a16:creationId xmlns:a16="http://schemas.microsoft.com/office/drawing/2014/main" id="{37D707E3-7AF4-4D11-8B82-B5E201A651E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1" name="Line 180">
          <a:extLst>
            <a:ext uri="{FF2B5EF4-FFF2-40B4-BE49-F238E27FC236}">
              <a16:creationId xmlns:a16="http://schemas.microsoft.com/office/drawing/2014/main" id="{24332965-70B8-4B53-810D-CF9B807A665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2" name="Line 181">
          <a:extLst>
            <a:ext uri="{FF2B5EF4-FFF2-40B4-BE49-F238E27FC236}">
              <a16:creationId xmlns:a16="http://schemas.microsoft.com/office/drawing/2014/main" id="{F7AC7EA5-1468-4682-B218-A1CBAD485C0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3" name="Line 182">
          <a:extLst>
            <a:ext uri="{FF2B5EF4-FFF2-40B4-BE49-F238E27FC236}">
              <a16:creationId xmlns:a16="http://schemas.microsoft.com/office/drawing/2014/main" id="{A7B9C3FF-17DC-4C94-8BB8-6F5E641E647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4" name="Line 183">
          <a:extLst>
            <a:ext uri="{FF2B5EF4-FFF2-40B4-BE49-F238E27FC236}">
              <a16:creationId xmlns:a16="http://schemas.microsoft.com/office/drawing/2014/main" id="{7041C44E-F786-475D-91B4-6B95FFAA6B2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5" name="Line 184">
          <a:extLst>
            <a:ext uri="{FF2B5EF4-FFF2-40B4-BE49-F238E27FC236}">
              <a16:creationId xmlns:a16="http://schemas.microsoft.com/office/drawing/2014/main" id="{F855B74F-82C6-43D8-BAB9-16D430E3464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6" name="Line 185">
          <a:extLst>
            <a:ext uri="{FF2B5EF4-FFF2-40B4-BE49-F238E27FC236}">
              <a16:creationId xmlns:a16="http://schemas.microsoft.com/office/drawing/2014/main" id="{BC983941-3A74-45FF-A820-AF7AFEBE00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7" name="Line 186">
          <a:extLst>
            <a:ext uri="{FF2B5EF4-FFF2-40B4-BE49-F238E27FC236}">
              <a16:creationId xmlns:a16="http://schemas.microsoft.com/office/drawing/2014/main" id="{1B330E45-DD6A-420E-9689-DF802346ED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8" name="Line 187">
          <a:extLst>
            <a:ext uri="{FF2B5EF4-FFF2-40B4-BE49-F238E27FC236}">
              <a16:creationId xmlns:a16="http://schemas.microsoft.com/office/drawing/2014/main" id="{47722A81-93C7-477A-9973-E97B24CC71A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599" name="Line 188">
          <a:extLst>
            <a:ext uri="{FF2B5EF4-FFF2-40B4-BE49-F238E27FC236}">
              <a16:creationId xmlns:a16="http://schemas.microsoft.com/office/drawing/2014/main" id="{8D71B111-0384-42A7-9188-03E49B8EB53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0" name="Line 189">
          <a:extLst>
            <a:ext uri="{FF2B5EF4-FFF2-40B4-BE49-F238E27FC236}">
              <a16:creationId xmlns:a16="http://schemas.microsoft.com/office/drawing/2014/main" id="{D350DA4D-9151-4B6C-AD32-A7FBDA9E1CE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1" name="Line 190">
          <a:extLst>
            <a:ext uri="{FF2B5EF4-FFF2-40B4-BE49-F238E27FC236}">
              <a16:creationId xmlns:a16="http://schemas.microsoft.com/office/drawing/2014/main" id="{B1F15FCF-AF90-4F1D-81A6-C83E5F5BA04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2" name="Line 191">
          <a:extLst>
            <a:ext uri="{FF2B5EF4-FFF2-40B4-BE49-F238E27FC236}">
              <a16:creationId xmlns:a16="http://schemas.microsoft.com/office/drawing/2014/main" id="{CBC3755D-81F7-4A20-9779-7AD2DB67535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3" name="Line 192">
          <a:extLst>
            <a:ext uri="{FF2B5EF4-FFF2-40B4-BE49-F238E27FC236}">
              <a16:creationId xmlns:a16="http://schemas.microsoft.com/office/drawing/2014/main" id="{DF5D68F7-F81B-4631-AA05-B5B15B5083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4" name="Line 193">
          <a:extLst>
            <a:ext uri="{FF2B5EF4-FFF2-40B4-BE49-F238E27FC236}">
              <a16:creationId xmlns:a16="http://schemas.microsoft.com/office/drawing/2014/main" id="{D008CE38-3FAB-47A1-8031-0FF454E928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5" name="Line 194">
          <a:extLst>
            <a:ext uri="{FF2B5EF4-FFF2-40B4-BE49-F238E27FC236}">
              <a16:creationId xmlns:a16="http://schemas.microsoft.com/office/drawing/2014/main" id="{07FC152F-D89A-4DD2-A150-8700402C1F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6" name="Line 195">
          <a:extLst>
            <a:ext uri="{FF2B5EF4-FFF2-40B4-BE49-F238E27FC236}">
              <a16:creationId xmlns:a16="http://schemas.microsoft.com/office/drawing/2014/main" id="{A842F62A-40C3-4F0D-A39D-CF401429526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7" name="Line 196">
          <a:extLst>
            <a:ext uri="{FF2B5EF4-FFF2-40B4-BE49-F238E27FC236}">
              <a16:creationId xmlns:a16="http://schemas.microsoft.com/office/drawing/2014/main" id="{145A35C9-D119-49F2-9360-3E2526C3294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8" name="Line 197">
          <a:extLst>
            <a:ext uri="{FF2B5EF4-FFF2-40B4-BE49-F238E27FC236}">
              <a16:creationId xmlns:a16="http://schemas.microsoft.com/office/drawing/2014/main" id="{E8047B59-9A6C-452A-AFB3-AC171B4A54B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09" name="Line 198">
          <a:extLst>
            <a:ext uri="{FF2B5EF4-FFF2-40B4-BE49-F238E27FC236}">
              <a16:creationId xmlns:a16="http://schemas.microsoft.com/office/drawing/2014/main" id="{EEEF3032-8683-45A9-8C1E-EDAC57626C3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0" name="Line 199">
          <a:extLst>
            <a:ext uri="{FF2B5EF4-FFF2-40B4-BE49-F238E27FC236}">
              <a16:creationId xmlns:a16="http://schemas.microsoft.com/office/drawing/2014/main" id="{DD0DF242-E367-478F-9FA1-A8ECB22DE4D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1" name="Line 200">
          <a:extLst>
            <a:ext uri="{FF2B5EF4-FFF2-40B4-BE49-F238E27FC236}">
              <a16:creationId xmlns:a16="http://schemas.microsoft.com/office/drawing/2014/main" id="{DF5DBD35-9861-411F-8CAB-AAD93DF5647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2" name="Line 201">
          <a:extLst>
            <a:ext uri="{FF2B5EF4-FFF2-40B4-BE49-F238E27FC236}">
              <a16:creationId xmlns:a16="http://schemas.microsoft.com/office/drawing/2014/main" id="{AD6233AC-B371-451B-950C-D917F99A3EC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3" name="Line 202">
          <a:extLst>
            <a:ext uri="{FF2B5EF4-FFF2-40B4-BE49-F238E27FC236}">
              <a16:creationId xmlns:a16="http://schemas.microsoft.com/office/drawing/2014/main" id="{28D1E9AA-41F7-4DFC-B384-9339F86151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4" name="Line 203">
          <a:extLst>
            <a:ext uri="{FF2B5EF4-FFF2-40B4-BE49-F238E27FC236}">
              <a16:creationId xmlns:a16="http://schemas.microsoft.com/office/drawing/2014/main" id="{F0D953AA-CC3F-4548-869F-9F9CCC91C4D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5" name="Line 204">
          <a:extLst>
            <a:ext uri="{FF2B5EF4-FFF2-40B4-BE49-F238E27FC236}">
              <a16:creationId xmlns:a16="http://schemas.microsoft.com/office/drawing/2014/main" id="{72C02E56-B011-43C3-9399-00B98A1480C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6" name="Line 205">
          <a:extLst>
            <a:ext uri="{FF2B5EF4-FFF2-40B4-BE49-F238E27FC236}">
              <a16:creationId xmlns:a16="http://schemas.microsoft.com/office/drawing/2014/main" id="{15EB09FA-FEA7-420C-8DCC-5FDBE2A372A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7" name="Line 206">
          <a:extLst>
            <a:ext uri="{FF2B5EF4-FFF2-40B4-BE49-F238E27FC236}">
              <a16:creationId xmlns:a16="http://schemas.microsoft.com/office/drawing/2014/main" id="{E18EE1C4-F26D-46AD-9854-24F65957B6F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8" name="Line 207">
          <a:extLst>
            <a:ext uri="{FF2B5EF4-FFF2-40B4-BE49-F238E27FC236}">
              <a16:creationId xmlns:a16="http://schemas.microsoft.com/office/drawing/2014/main" id="{FAE04798-781F-468E-881B-C7E06CB9794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19" name="Line 208">
          <a:extLst>
            <a:ext uri="{FF2B5EF4-FFF2-40B4-BE49-F238E27FC236}">
              <a16:creationId xmlns:a16="http://schemas.microsoft.com/office/drawing/2014/main" id="{4F9F8B1F-6647-49B4-9D67-33038C181C5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0" name="Line 209">
          <a:extLst>
            <a:ext uri="{FF2B5EF4-FFF2-40B4-BE49-F238E27FC236}">
              <a16:creationId xmlns:a16="http://schemas.microsoft.com/office/drawing/2014/main" id="{555DDDF9-CFFF-4915-987A-4DA121B7CB6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1" name="Line 210">
          <a:extLst>
            <a:ext uri="{FF2B5EF4-FFF2-40B4-BE49-F238E27FC236}">
              <a16:creationId xmlns:a16="http://schemas.microsoft.com/office/drawing/2014/main" id="{AB853EE8-FF80-447E-AC04-6ADBA745058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2" name="Line 211">
          <a:extLst>
            <a:ext uri="{FF2B5EF4-FFF2-40B4-BE49-F238E27FC236}">
              <a16:creationId xmlns:a16="http://schemas.microsoft.com/office/drawing/2014/main" id="{668E76D9-E2B2-4CC2-95C4-D1C6DFB8337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3" name="Line 212">
          <a:extLst>
            <a:ext uri="{FF2B5EF4-FFF2-40B4-BE49-F238E27FC236}">
              <a16:creationId xmlns:a16="http://schemas.microsoft.com/office/drawing/2014/main" id="{30FC4848-85E6-4963-99DA-A0F8B9C7D61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4" name="Line 213">
          <a:extLst>
            <a:ext uri="{FF2B5EF4-FFF2-40B4-BE49-F238E27FC236}">
              <a16:creationId xmlns:a16="http://schemas.microsoft.com/office/drawing/2014/main" id="{17E3C8C1-B010-4B9D-8EF0-79DB04C996D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5" name="Line 214">
          <a:extLst>
            <a:ext uri="{FF2B5EF4-FFF2-40B4-BE49-F238E27FC236}">
              <a16:creationId xmlns:a16="http://schemas.microsoft.com/office/drawing/2014/main" id="{C034238F-F251-49CF-A8BE-07BAC88302E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6" name="Line 215">
          <a:extLst>
            <a:ext uri="{FF2B5EF4-FFF2-40B4-BE49-F238E27FC236}">
              <a16:creationId xmlns:a16="http://schemas.microsoft.com/office/drawing/2014/main" id="{2E2FADB2-4658-4747-B874-E58550EFFBB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7" name="Line 216">
          <a:extLst>
            <a:ext uri="{FF2B5EF4-FFF2-40B4-BE49-F238E27FC236}">
              <a16:creationId xmlns:a16="http://schemas.microsoft.com/office/drawing/2014/main" id="{B5B7DF33-FA3E-46CF-AAC1-4117E212436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8" name="Line 217">
          <a:extLst>
            <a:ext uri="{FF2B5EF4-FFF2-40B4-BE49-F238E27FC236}">
              <a16:creationId xmlns:a16="http://schemas.microsoft.com/office/drawing/2014/main" id="{B52DFF30-1306-4D06-A195-694E747487E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29" name="Line 218">
          <a:extLst>
            <a:ext uri="{FF2B5EF4-FFF2-40B4-BE49-F238E27FC236}">
              <a16:creationId xmlns:a16="http://schemas.microsoft.com/office/drawing/2014/main" id="{D3F5B4AC-0B30-4B6F-B60A-9FA5575DFBC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0" name="Line 219">
          <a:extLst>
            <a:ext uri="{FF2B5EF4-FFF2-40B4-BE49-F238E27FC236}">
              <a16:creationId xmlns:a16="http://schemas.microsoft.com/office/drawing/2014/main" id="{5635582D-BDEF-4954-AB42-0624614DF05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1" name="Line 220">
          <a:extLst>
            <a:ext uri="{FF2B5EF4-FFF2-40B4-BE49-F238E27FC236}">
              <a16:creationId xmlns:a16="http://schemas.microsoft.com/office/drawing/2014/main" id="{DB0C2AC6-1A86-4DBA-9A81-976A41C02F7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2" name="Line 221">
          <a:extLst>
            <a:ext uri="{FF2B5EF4-FFF2-40B4-BE49-F238E27FC236}">
              <a16:creationId xmlns:a16="http://schemas.microsoft.com/office/drawing/2014/main" id="{A3C9B02E-DA9C-4993-BD0A-31ACF17D3F5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3" name="Line 222">
          <a:extLst>
            <a:ext uri="{FF2B5EF4-FFF2-40B4-BE49-F238E27FC236}">
              <a16:creationId xmlns:a16="http://schemas.microsoft.com/office/drawing/2014/main" id="{4D4F5DD7-70C2-4AAC-BD8D-20F11C6DCC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4" name="Line 223">
          <a:extLst>
            <a:ext uri="{FF2B5EF4-FFF2-40B4-BE49-F238E27FC236}">
              <a16:creationId xmlns:a16="http://schemas.microsoft.com/office/drawing/2014/main" id="{C10FC98E-3F85-446D-8E60-A20E7B708F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5" name="Line 224">
          <a:extLst>
            <a:ext uri="{FF2B5EF4-FFF2-40B4-BE49-F238E27FC236}">
              <a16:creationId xmlns:a16="http://schemas.microsoft.com/office/drawing/2014/main" id="{F1752404-59CA-4016-A81D-94DE3DA77E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6" name="Line 225">
          <a:extLst>
            <a:ext uri="{FF2B5EF4-FFF2-40B4-BE49-F238E27FC236}">
              <a16:creationId xmlns:a16="http://schemas.microsoft.com/office/drawing/2014/main" id="{E8C56A73-1420-4BD8-9B4D-8DD700B638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7" name="Line 226">
          <a:extLst>
            <a:ext uri="{FF2B5EF4-FFF2-40B4-BE49-F238E27FC236}">
              <a16:creationId xmlns:a16="http://schemas.microsoft.com/office/drawing/2014/main" id="{AD2621FD-0076-41EA-8E87-A182F557ED5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8" name="Line 227">
          <a:extLst>
            <a:ext uri="{FF2B5EF4-FFF2-40B4-BE49-F238E27FC236}">
              <a16:creationId xmlns:a16="http://schemas.microsoft.com/office/drawing/2014/main" id="{37E1589D-F725-4D2D-8D25-F8AB0634C22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39" name="Line 228">
          <a:extLst>
            <a:ext uri="{FF2B5EF4-FFF2-40B4-BE49-F238E27FC236}">
              <a16:creationId xmlns:a16="http://schemas.microsoft.com/office/drawing/2014/main" id="{06B3AD88-96CE-4768-A837-2DE345AC7A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0" name="Line 229">
          <a:extLst>
            <a:ext uri="{FF2B5EF4-FFF2-40B4-BE49-F238E27FC236}">
              <a16:creationId xmlns:a16="http://schemas.microsoft.com/office/drawing/2014/main" id="{54A74383-6E81-44F7-9B33-D3AA8D5E83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1" name="Line 230">
          <a:extLst>
            <a:ext uri="{FF2B5EF4-FFF2-40B4-BE49-F238E27FC236}">
              <a16:creationId xmlns:a16="http://schemas.microsoft.com/office/drawing/2014/main" id="{7102C059-4431-4A29-81ED-ADEDC132E4A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2" name="Line 231">
          <a:extLst>
            <a:ext uri="{FF2B5EF4-FFF2-40B4-BE49-F238E27FC236}">
              <a16:creationId xmlns:a16="http://schemas.microsoft.com/office/drawing/2014/main" id="{8F530210-4726-4603-AEA2-7E6BB6E78A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3" name="Line 232">
          <a:extLst>
            <a:ext uri="{FF2B5EF4-FFF2-40B4-BE49-F238E27FC236}">
              <a16:creationId xmlns:a16="http://schemas.microsoft.com/office/drawing/2014/main" id="{482272F0-B530-45F7-B521-48215325AA7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4" name="Line 233">
          <a:extLst>
            <a:ext uri="{FF2B5EF4-FFF2-40B4-BE49-F238E27FC236}">
              <a16:creationId xmlns:a16="http://schemas.microsoft.com/office/drawing/2014/main" id="{1BCF91D5-2D22-4666-A632-0061BC83C3C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5" name="Line 234">
          <a:extLst>
            <a:ext uri="{FF2B5EF4-FFF2-40B4-BE49-F238E27FC236}">
              <a16:creationId xmlns:a16="http://schemas.microsoft.com/office/drawing/2014/main" id="{E4CF31FB-F2B6-4AF3-84A4-839FF5D3C8F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6" name="Line 235">
          <a:extLst>
            <a:ext uri="{FF2B5EF4-FFF2-40B4-BE49-F238E27FC236}">
              <a16:creationId xmlns:a16="http://schemas.microsoft.com/office/drawing/2014/main" id="{5C35EB45-8CC6-4085-BAA1-E0D421E106A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7" name="Line 236">
          <a:extLst>
            <a:ext uri="{FF2B5EF4-FFF2-40B4-BE49-F238E27FC236}">
              <a16:creationId xmlns:a16="http://schemas.microsoft.com/office/drawing/2014/main" id="{81EE8754-166E-4373-9024-90A4267A09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8" name="Line 237">
          <a:extLst>
            <a:ext uri="{FF2B5EF4-FFF2-40B4-BE49-F238E27FC236}">
              <a16:creationId xmlns:a16="http://schemas.microsoft.com/office/drawing/2014/main" id="{68948802-BD7C-4048-85E5-08C490C6833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49" name="Line 238">
          <a:extLst>
            <a:ext uri="{FF2B5EF4-FFF2-40B4-BE49-F238E27FC236}">
              <a16:creationId xmlns:a16="http://schemas.microsoft.com/office/drawing/2014/main" id="{5931EFEC-7DB3-4A7E-A428-322CAFAC480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0" name="Line 239">
          <a:extLst>
            <a:ext uri="{FF2B5EF4-FFF2-40B4-BE49-F238E27FC236}">
              <a16:creationId xmlns:a16="http://schemas.microsoft.com/office/drawing/2014/main" id="{FCCC0473-DC36-4B35-B434-368A5EC3C36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1" name="Line 240">
          <a:extLst>
            <a:ext uri="{FF2B5EF4-FFF2-40B4-BE49-F238E27FC236}">
              <a16:creationId xmlns:a16="http://schemas.microsoft.com/office/drawing/2014/main" id="{AAD68938-485B-46A6-916B-48CBDF97047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2" name="Line 241">
          <a:extLst>
            <a:ext uri="{FF2B5EF4-FFF2-40B4-BE49-F238E27FC236}">
              <a16:creationId xmlns:a16="http://schemas.microsoft.com/office/drawing/2014/main" id="{9813B890-2F29-44A4-BF77-DB1551BCA1D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3" name="Line 242">
          <a:extLst>
            <a:ext uri="{FF2B5EF4-FFF2-40B4-BE49-F238E27FC236}">
              <a16:creationId xmlns:a16="http://schemas.microsoft.com/office/drawing/2014/main" id="{1F14470E-2345-46E5-B8FE-443116883A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4" name="Line 243">
          <a:extLst>
            <a:ext uri="{FF2B5EF4-FFF2-40B4-BE49-F238E27FC236}">
              <a16:creationId xmlns:a16="http://schemas.microsoft.com/office/drawing/2014/main" id="{C9D721D1-6F33-4715-8DF9-5D4F17CD143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5" name="Line 244">
          <a:extLst>
            <a:ext uri="{FF2B5EF4-FFF2-40B4-BE49-F238E27FC236}">
              <a16:creationId xmlns:a16="http://schemas.microsoft.com/office/drawing/2014/main" id="{799630F1-2887-495A-8F02-47787597751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6" name="Line 245">
          <a:extLst>
            <a:ext uri="{FF2B5EF4-FFF2-40B4-BE49-F238E27FC236}">
              <a16:creationId xmlns:a16="http://schemas.microsoft.com/office/drawing/2014/main" id="{B84C5F8C-3D97-45C9-9AD6-0A74CE8076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7" name="Line 246">
          <a:extLst>
            <a:ext uri="{FF2B5EF4-FFF2-40B4-BE49-F238E27FC236}">
              <a16:creationId xmlns:a16="http://schemas.microsoft.com/office/drawing/2014/main" id="{18F22C68-6DBC-46D3-8B64-00262DD5BB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8" name="Line 247">
          <a:extLst>
            <a:ext uri="{FF2B5EF4-FFF2-40B4-BE49-F238E27FC236}">
              <a16:creationId xmlns:a16="http://schemas.microsoft.com/office/drawing/2014/main" id="{9EBC15EA-235A-40D6-BE90-300A44E8D9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59" name="Line 248">
          <a:extLst>
            <a:ext uri="{FF2B5EF4-FFF2-40B4-BE49-F238E27FC236}">
              <a16:creationId xmlns:a16="http://schemas.microsoft.com/office/drawing/2014/main" id="{0F940120-119D-43D6-A1B5-6DEB0FE8CBD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0" name="Line 249">
          <a:extLst>
            <a:ext uri="{FF2B5EF4-FFF2-40B4-BE49-F238E27FC236}">
              <a16:creationId xmlns:a16="http://schemas.microsoft.com/office/drawing/2014/main" id="{140C6AC5-43E1-4279-9F2B-AC84BA4ADD2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1" name="Line 250">
          <a:extLst>
            <a:ext uri="{FF2B5EF4-FFF2-40B4-BE49-F238E27FC236}">
              <a16:creationId xmlns:a16="http://schemas.microsoft.com/office/drawing/2014/main" id="{F1394893-F506-45F1-B86D-7DD83A867BD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2" name="Line 251">
          <a:extLst>
            <a:ext uri="{FF2B5EF4-FFF2-40B4-BE49-F238E27FC236}">
              <a16:creationId xmlns:a16="http://schemas.microsoft.com/office/drawing/2014/main" id="{CACD88FE-90A9-4722-9D61-A239FB125F3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3" name="Line 252">
          <a:extLst>
            <a:ext uri="{FF2B5EF4-FFF2-40B4-BE49-F238E27FC236}">
              <a16:creationId xmlns:a16="http://schemas.microsoft.com/office/drawing/2014/main" id="{658F3C5F-79EB-4EAE-900A-496811C4B4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4" name="Line 253">
          <a:extLst>
            <a:ext uri="{FF2B5EF4-FFF2-40B4-BE49-F238E27FC236}">
              <a16:creationId xmlns:a16="http://schemas.microsoft.com/office/drawing/2014/main" id="{667D2E07-9DC6-4A2B-B441-0534D2BC8B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5" name="Line 254">
          <a:extLst>
            <a:ext uri="{FF2B5EF4-FFF2-40B4-BE49-F238E27FC236}">
              <a16:creationId xmlns:a16="http://schemas.microsoft.com/office/drawing/2014/main" id="{05891520-1C83-4EDF-BA45-B62D849CEA5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6" name="Line 255">
          <a:extLst>
            <a:ext uri="{FF2B5EF4-FFF2-40B4-BE49-F238E27FC236}">
              <a16:creationId xmlns:a16="http://schemas.microsoft.com/office/drawing/2014/main" id="{0E304447-4EC2-4291-B47F-9A1CFA33262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7" name="Line 256">
          <a:extLst>
            <a:ext uri="{FF2B5EF4-FFF2-40B4-BE49-F238E27FC236}">
              <a16:creationId xmlns:a16="http://schemas.microsoft.com/office/drawing/2014/main" id="{4EA34128-0291-49D9-8E7F-81F3FB5FEF4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8" name="Line 257">
          <a:extLst>
            <a:ext uri="{FF2B5EF4-FFF2-40B4-BE49-F238E27FC236}">
              <a16:creationId xmlns:a16="http://schemas.microsoft.com/office/drawing/2014/main" id="{915EBD46-B1A7-4588-B84A-9D29448725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69" name="Line 258">
          <a:extLst>
            <a:ext uri="{FF2B5EF4-FFF2-40B4-BE49-F238E27FC236}">
              <a16:creationId xmlns:a16="http://schemas.microsoft.com/office/drawing/2014/main" id="{1A4B7EA9-1D06-4C15-9FF3-2486EEEC74B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0" name="Line 259">
          <a:extLst>
            <a:ext uri="{FF2B5EF4-FFF2-40B4-BE49-F238E27FC236}">
              <a16:creationId xmlns:a16="http://schemas.microsoft.com/office/drawing/2014/main" id="{FD99706B-0014-4056-89FE-EB11D010F77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1" name="Line 260">
          <a:extLst>
            <a:ext uri="{FF2B5EF4-FFF2-40B4-BE49-F238E27FC236}">
              <a16:creationId xmlns:a16="http://schemas.microsoft.com/office/drawing/2014/main" id="{9797EBEA-5767-4EC0-8AD5-BE56C5F5BFA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2" name="Line 261">
          <a:extLst>
            <a:ext uri="{FF2B5EF4-FFF2-40B4-BE49-F238E27FC236}">
              <a16:creationId xmlns:a16="http://schemas.microsoft.com/office/drawing/2014/main" id="{5BE098B3-F1C0-4D8E-9FB7-974BA80D8DA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3" name="Line 262">
          <a:extLst>
            <a:ext uri="{FF2B5EF4-FFF2-40B4-BE49-F238E27FC236}">
              <a16:creationId xmlns:a16="http://schemas.microsoft.com/office/drawing/2014/main" id="{3FE07A15-BAB5-4E63-90A7-B92DEE6E332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4" name="Line 263">
          <a:extLst>
            <a:ext uri="{FF2B5EF4-FFF2-40B4-BE49-F238E27FC236}">
              <a16:creationId xmlns:a16="http://schemas.microsoft.com/office/drawing/2014/main" id="{FA24D9F8-D4D0-4C75-B192-31A2C2795BB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5" name="Line 264">
          <a:extLst>
            <a:ext uri="{FF2B5EF4-FFF2-40B4-BE49-F238E27FC236}">
              <a16:creationId xmlns:a16="http://schemas.microsoft.com/office/drawing/2014/main" id="{187A04A5-E53A-4489-89DB-6D154F14BD2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6" name="Line 265">
          <a:extLst>
            <a:ext uri="{FF2B5EF4-FFF2-40B4-BE49-F238E27FC236}">
              <a16:creationId xmlns:a16="http://schemas.microsoft.com/office/drawing/2014/main" id="{360A4D0E-B820-46AE-BAED-A2F8C2F1223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7" name="Line 266">
          <a:extLst>
            <a:ext uri="{FF2B5EF4-FFF2-40B4-BE49-F238E27FC236}">
              <a16:creationId xmlns:a16="http://schemas.microsoft.com/office/drawing/2014/main" id="{A7113A52-9E41-4BD9-8E0C-DBFA5FD4979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8" name="Line 267">
          <a:extLst>
            <a:ext uri="{FF2B5EF4-FFF2-40B4-BE49-F238E27FC236}">
              <a16:creationId xmlns:a16="http://schemas.microsoft.com/office/drawing/2014/main" id="{A4185DC3-F259-4ABE-A756-779049EFA02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79" name="Line 268">
          <a:extLst>
            <a:ext uri="{FF2B5EF4-FFF2-40B4-BE49-F238E27FC236}">
              <a16:creationId xmlns:a16="http://schemas.microsoft.com/office/drawing/2014/main" id="{CEEABA88-0803-409D-8F96-8D024BD95AE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0" name="Line 269">
          <a:extLst>
            <a:ext uri="{FF2B5EF4-FFF2-40B4-BE49-F238E27FC236}">
              <a16:creationId xmlns:a16="http://schemas.microsoft.com/office/drawing/2014/main" id="{FCDA0255-F055-441D-87AD-786EC8120BD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1" name="Line 270">
          <a:extLst>
            <a:ext uri="{FF2B5EF4-FFF2-40B4-BE49-F238E27FC236}">
              <a16:creationId xmlns:a16="http://schemas.microsoft.com/office/drawing/2014/main" id="{1A894400-88DE-44F3-A665-97478B0386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2" name="Line 271">
          <a:extLst>
            <a:ext uri="{FF2B5EF4-FFF2-40B4-BE49-F238E27FC236}">
              <a16:creationId xmlns:a16="http://schemas.microsoft.com/office/drawing/2014/main" id="{455F0D95-142F-4696-9EED-E62111312C9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3" name="Line 272">
          <a:extLst>
            <a:ext uri="{FF2B5EF4-FFF2-40B4-BE49-F238E27FC236}">
              <a16:creationId xmlns:a16="http://schemas.microsoft.com/office/drawing/2014/main" id="{922010E4-CBBC-46A8-BF86-DCE0D97F084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4" name="Line 273">
          <a:extLst>
            <a:ext uri="{FF2B5EF4-FFF2-40B4-BE49-F238E27FC236}">
              <a16:creationId xmlns:a16="http://schemas.microsoft.com/office/drawing/2014/main" id="{95E683CD-B08D-493E-AD21-C231AE27E5C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5" name="Line 274">
          <a:extLst>
            <a:ext uri="{FF2B5EF4-FFF2-40B4-BE49-F238E27FC236}">
              <a16:creationId xmlns:a16="http://schemas.microsoft.com/office/drawing/2014/main" id="{47F20F2C-F5D5-416F-B322-C0C64959CEF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6" name="Line 275">
          <a:extLst>
            <a:ext uri="{FF2B5EF4-FFF2-40B4-BE49-F238E27FC236}">
              <a16:creationId xmlns:a16="http://schemas.microsoft.com/office/drawing/2014/main" id="{19F7663D-CDA5-4286-AECB-8CDF579D11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7" name="Line 276">
          <a:extLst>
            <a:ext uri="{FF2B5EF4-FFF2-40B4-BE49-F238E27FC236}">
              <a16:creationId xmlns:a16="http://schemas.microsoft.com/office/drawing/2014/main" id="{3C02CAE6-5348-4497-88B3-6882B2FACAD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8" name="Line 277">
          <a:extLst>
            <a:ext uri="{FF2B5EF4-FFF2-40B4-BE49-F238E27FC236}">
              <a16:creationId xmlns:a16="http://schemas.microsoft.com/office/drawing/2014/main" id="{677CABFD-FD83-4184-BD42-9234F908A6F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89" name="Line 278">
          <a:extLst>
            <a:ext uri="{FF2B5EF4-FFF2-40B4-BE49-F238E27FC236}">
              <a16:creationId xmlns:a16="http://schemas.microsoft.com/office/drawing/2014/main" id="{8B4291DA-F778-4CB7-A233-5474DA3DAE2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0" name="Line 279">
          <a:extLst>
            <a:ext uri="{FF2B5EF4-FFF2-40B4-BE49-F238E27FC236}">
              <a16:creationId xmlns:a16="http://schemas.microsoft.com/office/drawing/2014/main" id="{06929889-BBE3-4C36-8262-4A7520A54B8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1" name="Line 280">
          <a:extLst>
            <a:ext uri="{FF2B5EF4-FFF2-40B4-BE49-F238E27FC236}">
              <a16:creationId xmlns:a16="http://schemas.microsoft.com/office/drawing/2014/main" id="{08866E3A-7A36-4153-96A8-EC126646AB7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2" name="Line 281">
          <a:extLst>
            <a:ext uri="{FF2B5EF4-FFF2-40B4-BE49-F238E27FC236}">
              <a16:creationId xmlns:a16="http://schemas.microsoft.com/office/drawing/2014/main" id="{0120DAAE-8DCC-4E01-9DE9-118D2C850DB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3" name="Line 282">
          <a:extLst>
            <a:ext uri="{FF2B5EF4-FFF2-40B4-BE49-F238E27FC236}">
              <a16:creationId xmlns:a16="http://schemas.microsoft.com/office/drawing/2014/main" id="{06304111-5B7F-4203-A2B0-26C697D8371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4" name="Line 283">
          <a:extLst>
            <a:ext uri="{FF2B5EF4-FFF2-40B4-BE49-F238E27FC236}">
              <a16:creationId xmlns:a16="http://schemas.microsoft.com/office/drawing/2014/main" id="{9BF9B919-3000-4B1D-8321-C615FB6C868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5" name="Line 284">
          <a:extLst>
            <a:ext uri="{FF2B5EF4-FFF2-40B4-BE49-F238E27FC236}">
              <a16:creationId xmlns:a16="http://schemas.microsoft.com/office/drawing/2014/main" id="{6BB386C4-6EB7-4B0A-8E79-5C8E6633300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6" name="Line 285">
          <a:extLst>
            <a:ext uri="{FF2B5EF4-FFF2-40B4-BE49-F238E27FC236}">
              <a16:creationId xmlns:a16="http://schemas.microsoft.com/office/drawing/2014/main" id="{16C3092D-1E54-4564-822B-0C1E0F9CF3D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7" name="Line 286">
          <a:extLst>
            <a:ext uri="{FF2B5EF4-FFF2-40B4-BE49-F238E27FC236}">
              <a16:creationId xmlns:a16="http://schemas.microsoft.com/office/drawing/2014/main" id="{38632E15-0404-4387-B538-0C37795FC8A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8" name="Line 287">
          <a:extLst>
            <a:ext uri="{FF2B5EF4-FFF2-40B4-BE49-F238E27FC236}">
              <a16:creationId xmlns:a16="http://schemas.microsoft.com/office/drawing/2014/main" id="{258EA0EC-46C7-4E9E-8836-9F4A2A31008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699" name="Line 288">
          <a:extLst>
            <a:ext uri="{FF2B5EF4-FFF2-40B4-BE49-F238E27FC236}">
              <a16:creationId xmlns:a16="http://schemas.microsoft.com/office/drawing/2014/main" id="{CF9CF35D-C0E4-47EB-825B-25E2C3C9213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0" name="Line 289">
          <a:extLst>
            <a:ext uri="{FF2B5EF4-FFF2-40B4-BE49-F238E27FC236}">
              <a16:creationId xmlns:a16="http://schemas.microsoft.com/office/drawing/2014/main" id="{A470C97A-6C48-4694-A778-363BDB6B8B0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1" name="Line 290">
          <a:extLst>
            <a:ext uri="{FF2B5EF4-FFF2-40B4-BE49-F238E27FC236}">
              <a16:creationId xmlns:a16="http://schemas.microsoft.com/office/drawing/2014/main" id="{A4F44DD5-2703-44EF-9485-6EFE1601B1B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2" name="Line 291">
          <a:extLst>
            <a:ext uri="{FF2B5EF4-FFF2-40B4-BE49-F238E27FC236}">
              <a16:creationId xmlns:a16="http://schemas.microsoft.com/office/drawing/2014/main" id="{4C2F4D4F-6364-42D9-961E-C9A7549FAE3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3" name="Line 292">
          <a:extLst>
            <a:ext uri="{FF2B5EF4-FFF2-40B4-BE49-F238E27FC236}">
              <a16:creationId xmlns:a16="http://schemas.microsoft.com/office/drawing/2014/main" id="{805A9FB9-62DC-4E28-8874-27D92F6E51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4" name="Line 293">
          <a:extLst>
            <a:ext uri="{FF2B5EF4-FFF2-40B4-BE49-F238E27FC236}">
              <a16:creationId xmlns:a16="http://schemas.microsoft.com/office/drawing/2014/main" id="{61EDC09E-8538-487F-B936-20BF804CF24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5" name="Line 294">
          <a:extLst>
            <a:ext uri="{FF2B5EF4-FFF2-40B4-BE49-F238E27FC236}">
              <a16:creationId xmlns:a16="http://schemas.microsoft.com/office/drawing/2014/main" id="{9E8704F2-7EAE-4CD9-8A1F-8069B6831C8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6" name="Line 295">
          <a:extLst>
            <a:ext uri="{FF2B5EF4-FFF2-40B4-BE49-F238E27FC236}">
              <a16:creationId xmlns:a16="http://schemas.microsoft.com/office/drawing/2014/main" id="{69DBFEEC-4B25-4A5A-BD3B-DE0C365B25D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7" name="Line 296">
          <a:extLst>
            <a:ext uri="{FF2B5EF4-FFF2-40B4-BE49-F238E27FC236}">
              <a16:creationId xmlns:a16="http://schemas.microsoft.com/office/drawing/2014/main" id="{AFCB6D7F-8F5C-4A0F-9916-44447B3BCF9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8" name="Line 297">
          <a:extLst>
            <a:ext uri="{FF2B5EF4-FFF2-40B4-BE49-F238E27FC236}">
              <a16:creationId xmlns:a16="http://schemas.microsoft.com/office/drawing/2014/main" id="{DDBB38AA-C484-4940-87FC-A3BE204F8F7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09" name="Line 298">
          <a:extLst>
            <a:ext uri="{FF2B5EF4-FFF2-40B4-BE49-F238E27FC236}">
              <a16:creationId xmlns:a16="http://schemas.microsoft.com/office/drawing/2014/main" id="{5C987C40-F443-4E0F-B067-FC34BFF7CEE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0" name="Line 205">
          <a:extLst>
            <a:ext uri="{FF2B5EF4-FFF2-40B4-BE49-F238E27FC236}">
              <a16:creationId xmlns:a16="http://schemas.microsoft.com/office/drawing/2014/main" id="{9DCBC4F8-D4D9-4A7B-9F7C-0562AE51F6C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1" name="Line 249">
          <a:extLst>
            <a:ext uri="{FF2B5EF4-FFF2-40B4-BE49-F238E27FC236}">
              <a16:creationId xmlns:a16="http://schemas.microsoft.com/office/drawing/2014/main" id="{06AA8433-C056-47D0-91A2-3C4BE4163D3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2" name="Line 297">
          <a:extLst>
            <a:ext uri="{FF2B5EF4-FFF2-40B4-BE49-F238E27FC236}">
              <a16:creationId xmlns:a16="http://schemas.microsoft.com/office/drawing/2014/main" id="{FF3CDD04-4A39-45C2-B086-4309F0C7C6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3" name="Line 174">
          <a:extLst>
            <a:ext uri="{FF2B5EF4-FFF2-40B4-BE49-F238E27FC236}">
              <a16:creationId xmlns:a16="http://schemas.microsoft.com/office/drawing/2014/main" id="{87DF8DF0-238B-4EAE-9D19-732C4282ED8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4" name="Line 175">
          <a:extLst>
            <a:ext uri="{FF2B5EF4-FFF2-40B4-BE49-F238E27FC236}">
              <a16:creationId xmlns:a16="http://schemas.microsoft.com/office/drawing/2014/main" id="{2FCC1508-1465-4CF1-BC9D-97C57E884FE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5" name="Line 238">
          <a:extLst>
            <a:ext uri="{FF2B5EF4-FFF2-40B4-BE49-F238E27FC236}">
              <a16:creationId xmlns:a16="http://schemas.microsoft.com/office/drawing/2014/main" id="{B00DBA04-65BC-4A9A-9F7D-0208186D465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6" name="Line 251">
          <a:extLst>
            <a:ext uri="{FF2B5EF4-FFF2-40B4-BE49-F238E27FC236}">
              <a16:creationId xmlns:a16="http://schemas.microsoft.com/office/drawing/2014/main" id="{3757ACCF-78AD-43FA-96A9-B37E611AE60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7" name="Line 286">
          <a:extLst>
            <a:ext uri="{FF2B5EF4-FFF2-40B4-BE49-F238E27FC236}">
              <a16:creationId xmlns:a16="http://schemas.microsoft.com/office/drawing/2014/main" id="{ADAAD123-8577-44C2-A3BC-ECEC807BE75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8" name="Line 170">
          <a:extLst>
            <a:ext uri="{FF2B5EF4-FFF2-40B4-BE49-F238E27FC236}">
              <a16:creationId xmlns:a16="http://schemas.microsoft.com/office/drawing/2014/main" id="{13DC7AF9-6E32-4CA5-9A0C-C8C52C547BF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19" name="Line 171">
          <a:extLst>
            <a:ext uri="{FF2B5EF4-FFF2-40B4-BE49-F238E27FC236}">
              <a16:creationId xmlns:a16="http://schemas.microsoft.com/office/drawing/2014/main" id="{1F206C92-7B0F-4D1A-B577-D70AE19310D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0" name="Line 172">
          <a:extLst>
            <a:ext uri="{FF2B5EF4-FFF2-40B4-BE49-F238E27FC236}">
              <a16:creationId xmlns:a16="http://schemas.microsoft.com/office/drawing/2014/main" id="{73661864-B71E-48C0-B01B-32492024C53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1" name="Line 173">
          <a:extLst>
            <a:ext uri="{FF2B5EF4-FFF2-40B4-BE49-F238E27FC236}">
              <a16:creationId xmlns:a16="http://schemas.microsoft.com/office/drawing/2014/main" id="{2D53686D-77BC-4BC5-B707-8417843A62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2" name="Line 174">
          <a:extLst>
            <a:ext uri="{FF2B5EF4-FFF2-40B4-BE49-F238E27FC236}">
              <a16:creationId xmlns:a16="http://schemas.microsoft.com/office/drawing/2014/main" id="{C02B1602-AE8A-4BD1-87CC-716215118D5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3" name="Line 175">
          <a:extLst>
            <a:ext uri="{FF2B5EF4-FFF2-40B4-BE49-F238E27FC236}">
              <a16:creationId xmlns:a16="http://schemas.microsoft.com/office/drawing/2014/main" id="{BC7DB9C0-26D5-4E47-8E04-E7511B17506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4" name="Line 176">
          <a:extLst>
            <a:ext uri="{FF2B5EF4-FFF2-40B4-BE49-F238E27FC236}">
              <a16:creationId xmlns:a16="http://schemas.microsoft.com/office/drawing/2014/main" id="{D785659B-0D04-44F7-9521-126BDF8FB92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5" name="Line 177">
          <a:extLst>
            <a:ext uri="{FF2B5EF4-FFF2-40B4-BE49-F238E27FC236}">
              <a16:creationId xmlns:a16="http://schemas.microsoft.com/office/drawing/2014/main" id="{BD87B6F7-A8A0-4EC5-BB35-3B780D3F671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6" name="Line 178">
          <a:extLst>
            <a:ext uri="{FF2B5EF4-FFF2-40B4-BE49-F238E27FC236}">
              <a16:creationId xmlns:a16="http://schemas.microsoft.com/office/drawing/2014/main" id="{892CEA9F-A58A-4D0A-8BFB-2180D207E81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7" name="Line 179">
          <a:extLst>
            <a:ext uri="{FF2B5EF4-FFF2-40B4-BE49-F238E27FC236}">
              <a16:creationId xmlns:a16="http://schemas.microsoft.com/office/drawing/2014/main" id="{690D8679-948E-41AE-92A9-D48DCFAB88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8" name="Line 180">
          <a:extLst>
            <a:ext uri="{FF2B5EF4-FFF2-40B4-BE49-F238E27FC236}">
              <a16:creationId xmlns:a16="http://schemas.microsoft.com/office/drawing/2014/main" id="{C25CE4EA-50C8-4635-BDA9-8B34D0EB6CB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29" name="Line 181">
          <a:extLst>
            <a:ext uri="{FF2B5EF4-FFF2-40B4-BE49-F238E27FC236}">
              <a16:creationId xmlns:a16="http://schemas.microsoft.com/office/drawing/2014/main" id="{0C26ED9F-CB3F-45A8-986C-D5A0280554D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0" name="Line 182">
          <a:extLst>
            <a:ext uri="{FF2B5EF4-FFF2-40B4-BE49-F238E27FC236}">
              <a16:creationId xmlns:a16="http://schemas.microsoft.com/office/drawing/2014/main" id="{8DF9F16A-C67C-4681-B3D1-40ED1D0C7AC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1" name="Line 183">
          <a:extLst>
            <a:ext uri="{FF2B5EF4-FFF2-40B4-BE49-F238E27FC236}">
              <a16:creationId xmlns:a16="http://schemas.microsoft.com/office/drawing/2014/main" id="{B4E9FB75-020A-4C92-93A7-015AD5A9C95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2" name="Line 184">
          <a:extLst>
            <a:ext uri="{FF2B5EF4-FFF2-40B4-BE49-F238E27FC236}">
              <a16:creationId xmlns:a16="http://schemas.microsoft.com/office/drawing/2014/main" id="{25BBDE7E-9A88-45E7-92D6-474A01703BB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3" name="Line 185">
          <a:extLst>
            <a:ext uri="{FF2B5EF4-FFF2-40B4-BE49-F238E27FC236}">
              <a16:creationId xmlns:a16="http://schemas.microsoft.com/office/drawing/2014/main" id="{77EF6CBB-CE6C-41A7-8AAF-4B814632B70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4" name="Line 186">
          <a:extLst>
            <a:ext uri="{FF2B5EF4-FFF2-40B4-BE49-F238E27FC236}">
              <a16:creationId xmlns:a16="http://schemas.microsoft.com/office/drawing/2014/main" id="{0A68F3C5-435E-473B-8BC3-D8DA417F73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5" name="Line 187">
          <a:extLst>
            <a:ext uri="{FF2B5EF4-FFF2-40B4-BE49-F238E27FC236}">
              <a16:creationId xmlns:a16="http://schemas.microsoft.com/office/drawing/2014/main" id="{771F5A25-1BAB-4E59-A8D8-BB96152A6CF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6" name="Line 188">
          <a:extLst>
            <a:ext uri="{FF2B5EF4-FFF2-40B4-BE49-F238E27FC236}">
              <a16:creationId xmlns:a16="http://schemas.microsoft.com/office/drawing/2014/main" id="{28D63CF2-291C-488D-9FD9-372DB64F94D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7" name="Line 189">
          <a:extLst>
            <a:ext uri="{FF2B5EF4-FFF2-40B4-BE49-F238E27FC236}">
              <a16:creationId xmlns:a16="http://schemas.microsoft.com/office/drawing/2014/main" id="{AC5BA9BE-49D4-46A6-B0FA-21E2E1A7A76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8" name="Line 190">
          <a:extLst>
            <a:ext uri="{FF2B5EF4-FFF2-40B4-BE49-F238E27FC236}">
              <a16:creationId xmlns:a16="http://schemas.microsoft.com/office/drawing/2014/main" id="{BC18F148-33B7-4289-BC51-49772DE3922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39" name="Line 191">
          <a:extLst>
            <a:ext uri="{FF2B5EF4-FFF2-40B4-BE49-F238E27FC236}">
              <a16:creationId xmlns:a16="http://schemas.microsoft.com/office/drawing/2014/main" id="{F9849140-4234-4009-846C-90E835F69F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0" name="Line 192">
          <a:extLst>
            <a:ext uri="{FF2B5EF4-FFF2-40B4-BE49-F238E27FC236}">
              <a16:creationId xmlns:a16="http://schemas.microsoft.com/office/drawing/2014/main" id="{EB472D4C-F117-4A60-ACDD-4EE88DCD011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1" name="Line 193">
          <a:extLst>
            <a:ext uri="{FF2B5EF4-FFF2-40B4-BE49-F238E27FC236}">
              <a16:creationId xmlns:a16="http://schemas.microsoft.com/office/drawing/2014/main" id="{99C78E8E-6F93-478A-8151-6075F3F68A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2" name="Line 194">
          <a:extLst>
            <a:ext uri="{FF2B5EF4-FFF2-40B4-BE49-F238E27FC236}">
              <a16:creationId xmlns:a16="http://schemas.microsoft.com/office/drawing/2014/main" id="{3213FE73-798C-4F09-BD4F-7EF1EEF4FF9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3" name="Line 195">
          <a:extLst>
            <a:ext uri="{FF2B5EF4-FFF2-40B4-BE49-F238E27FC236}">
              <a16:creationId xmlns:a16="http://schemas.microsoft.com/office/drawing/2014/main" id="{ED30DEC2-6D76-4B19-97B9-2568D33354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4" name="Line 196">
          <a:extLst>
            <a:ext uri="{FF2B5EF4-FFF2-40B4-BE49-F238E27FC236}">
              <a16:creationId xmlns:a16="http://schemas.microsoft.com/office/drawing/2014/main" id="{7EDA7994-CE4C-4630-AC05-743265F1C4C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5" name="Line 197">
          <a:extLst>
            <a:ext uri="{FF2B5EF4-FFF2-40B4-BE49-F238E27FC236}">
              <a16:creationId xmlns:a16="http://schemas.microsoft.com/office/drawing/2014/main" id="{91C09BA5-2ED3-438F-97E6-F06DE2D9C2A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6" name="Line 198">
          <a:extLst>
            <a:ext uri="{FF2B5EF4-FFF2-40B4-BE49-F238E27FC236}">
              <a16:creationId xmlns:a16="http://schemas.microsoft.com/office/drawing/2014/main" id="{32F24A59-4B2E-4511-9036-940B4CE76C1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7" name="Line 199">
          <a:extLst>
            <a:ext uri="{FF2B5EF4-FFF2-40B4-BE49-F238E27FC236}">
              <a16:creationId xmlns:a16="http://schemas.microsoft.com/office/drawing/2014/main" id="{DD963475-C6EF-4B42-A230-77FA7433DCE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8" name="Line 200">
          <a:extLst>
            <a:ext uri="{FF2B5EF4-FFF2-40B4-BE49-F238E27FC236}">
              <a16:creationId xmlns:a16="http://schemas.microsoft.com/office/drawing/2014/main" id="{ED3D76FB-0AA4-4748-9296-24D86C15C41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49" name="Line 201">
          <a:extLst>
            <a:ext uri="{FF2B5EF4-FFF2-40B4-BE49-F238E27FC236}">
              <a16:creationId xmlns:a16="http://schemas.microsoft.com/office/drawing/2014/main" id="{31045EAE-D5CE-4033-BC56-33881FDDBE4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0" name="Line 202">
          <a:extLst>
            <a:ext uri="{FF2B5EF4-FFF2-40B4-BE49-F238E27FC236}">
              <a16:creationId xmlns:a16="http://schemas.microsoft.com/office/drawing/2014/main" id="{DDD2093D-4070-4F79-81BB-5AD7D6325DD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1" name="Line 203">
          <a:extLst>
            <a:ext uri="{FF2B5EF4-FFF2-40B4-BE49-F238E27FC236}">
              <a16:creationId xmlns:a16="http://schemas.microsoft.com/office/drawing/2014/main" id="{B6961B48-34C6-4EDA-BE46-1566A9CE299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2" name="Line 204">
          <a:extLst>
            <a:ext uri="{FF2B5EF4-FFF2-40B4-BE49-F238E27FC236}">
              <a16:creationId xmlns:a16="http://schemas.microsoft.com/office/drawing/2014/main" id="{4C839689-C39D-4A64-B47D-84CE1396C0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3" name="Line 205">
          <a:extLst>
            <a:ext uri="{FF2B5EF4-FFF2-40B4-BE49-F238E27FC236}">
              <a16:creationId xmlns:a16="http://schemas.microsoft.com/office/drawing/2014/main" id="{9E6D3585-2ECF-426D-A779-0550D47BCEE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4" name="Line 206">
          <a:extLst>
            <a:ext uri="{FF2B5EF4-FFF2-40B4-BE49-F238E27FC236}">
              <a16:creationId xmlns:a16="http://schemas.microsoft.com/office/drawing/2014/main" id="{2C1D2DA9-3566-41C4-9396-C6E184528DA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5" name="Line 207">
          <a:extLst>
            <a:ext uri="{FF2B5EF4-FFF2-40B4-BE49-F238E27FC236}">
              <a16:creationId xmlns:a16="http://schemas.microsoft.com/office/drawing/2014/main" id="{9D430910-7C1D-41D0-A87D-4EF2B208937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6" name="Line 208">
          <a:extLst>
            <a:ext uri="{FF2B5EF4-FFF2-40B4-BE49-F238E27FC236}">
              <a16:creationId xmlns:a16="http://schemas.microsoft.com/office/drawing/2014/main" id="{FB702BA5-004D-4593-AB28-97255406123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7" name="Line 209">
          <a:extLst>
            <a:ext uri="{FF2B5EF4-FFF2-40B4-BE49-F238E27FC236}">
              <a16:creationId xmlns:a16="http://schemas.microsoft.com/office/drawing/2014/main" id="{6D3A314B-9328-4E17-BAB9-E07A0ACF0F7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8" name="Line 210">
          <a:extLst>
            <a:ext uri="{FF2B5EF4-FFF2-40B4-BE49-F238E27FC236}">
              <a16:creationId xmlns:a16="http://schemas.microsoft.com/office/drawing/2014/main" id="{B862465E-EE5E-4607-95F6-D34E1DB68AE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59" name="Line 211">
          <a:extLst>
            <a:ext uri="{FF2B5EF4-FFF2-40B4-BE49-F238E27FC236}">
              <a16:creationId xmlns:a16="http://schemas.microsoft.com/office/drawing/2014/main" id="{604A6819-875F-42CA-B525-BACF1126965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0" name="Line 212">
          <a:extLst>
            <a:ext uri="{FF2B5EF4-FFF2-40B4-BE49-F238E27FC236}">
              <a16:creationId xmlns:a16="http://schemas.microsoft.com/office/drawing/2014/main" id="{3E9118C3-83DC-4787-BB0C-1F34C05BAC3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1" name="Line 213">
          <a:extLst>
            <a:ext uri="{FF2B5EF4-FFF2-40B4-BE49-F238E27FC236}">
              <a16:creationId xmlns:a16="http://schemas.microsoft.com/office/drawing/2014/main" id="{3A71CE9C-518C-42AF-B807-AC6E067E0FD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2" name="Line 214">
          <a:extLst>
            <a:ext uri="{FF2B5EF4-FFF2-40B4-BE49-F238E27FC236}">
              <a16:creationId xmlns:a16="http://schemas.microsoft.com/office/drawing/2014/main" id="{B5FCD552-AAA7-4842-9A84-A875F6DE60C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3" name="Line 215">
          <a:extLst>
            <a:ext uri="{FF2B5EF4-FFF2-40B4-BE49-F238E27FC236}">
              <a16:creationId xmlns:a16="http://schemas.microsoft.com/office/drawing/2014/main" id="{D9A85273-7583-4CEB-93E0-90DD254050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4" name="Line 216">
          <a:extLst>
            <a:ext uri="{FF2B5EF4-FFF2-40B4-BE49-F238E27FC236}">
              <a16:creationId xmlns:a16="http://schemas.microsoft.com/office/drawing/2014/main" id="{3EBFAE57-017C-487D-8F40-79291FAFAF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5" name="Line 217">
          <a:extLst>
            <a:ext uri="{FF2B5EF4-FFF2-40B4-BE49-F238E27FC236}">
              <a16:creationId xmlns:a16="http://schemas.microsoft.com/office/drawing/2014/main" id="{DD2EAD02-1284-4503-AF1E-F9D79DCE9C9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6" name="Line 218">
          <a:extLst>
            <a:ext uri="{FF2B5EF4-FFF2-40B4-BE49-F238E27FC236}">
              <a16:creationId xmlns:a16="http://schemas.microsoft.com/office/drawing/2014/main" id="{6F433802-6552-4DD3-B880-ABCC8F668FF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7" name="Line 219">
          <a:extLst>
            <a:ext uri="{FF2B5EF4-FFF2-40B4-BE49-F238E27FC236}">
              <a16:creationId xmlns:a16="http://schemas.microsoft.com/office/drawing/2014/main" id="{F6237CE0-DC54-4503-87CA-D3942F0C96B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8" name="Line 220">
          <a:extLst>
            <a:ext uri="{FF2B5EF4-FFF2-40B4-BE49-F238E27FC236}">
              <a16:creationId xmlns:a16="http://schemas.microsoft.com/office/drawing/2014/main" id="{2060F323-7F73-43C5-83B5-6B85E52788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69" name="Line 221">
          <a:extLst>
            <a:ext uri="{FF2B5EF4-FFF2-40B4-BE49-F238E27FC236}">
              <a16:creationId xmlns:a16="http://schemas.microsoft.com/office/drawing/2014/main" id="{4F68BCAC-CD8C-4018-8AD5-BAECBBECAA8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0" name="Line 222">
          <a:extLst>
            <a:ext uri="{FF2B5EF4-FFF2-40B4-BE49-F238E27FC236}">
              <a16:creationId xmlns:a16="http://schemas.microsoft.com/office/drawing/2014/main" id="{21906CBA-5F1C-44E6-AE4A-1C336129BBC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1" name="Line 223">
          <a:extLst>
            <a:ext uri="{FF2B5EF4-FFF2-40B4-BE49-F238E27FC236}">
              <a16:creationId xmlns:a16="http://schemas.microsoft.com/office/drawing/2014/main" id="{A594AAB9-22FC-4E9E-B379-5E4E3DAAB88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2" name="Line 224">
          <a:extLst>
            <a:ext uri="{FF2B5EF4-FFF2-40B4-BE49-F238E27FC236}">
              <a16:creationId xmlns:a16="http://schemas.microsoft.com/office/drawing/2014/main" id="{A441989C-6DCD-4918-8016-A9F1071068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3" name="Line 225">
          <a:extLst>
            <a:ext uri="{FF2B5EF4-FFF2-40B4-BE49-F238E27FC236}">
              <a16:creationId xmlns:a16="http://schemas.microsoft.com/office/drawing/2014/main" id="{62D0AACB-AA1F-471A-ADD9-DD4752EE0BF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4" name="Line 226">
          <a:extLst>
            <a:ext uri="{FF2B5EF4-FFF2-40B4-BE49-F238E27FC236}">
              <a16:creationId xmlns:a16="http://schemas.microsoft.com/office/drawing/2014/main" id="{9908DE46-0168-4FBD-8A20-B892D854D85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5" name="Line 227">
          <a:extLst>
            <a:ext uri="{FF2B5EF4-FFF2-40B4-BE49-F238E27FC236}">
              <a16:creationId xmlns:a16="http://schemas.microsoft.com/office/drawing/2014/main" id="{935EDB58-D566-4233-9E0F-0752C66EF75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6" name="Line 228">
          <a:extLst>
            <a:ext uri="{FF2B5EF4-FFF2-40B4-BE49-F238E27FC236}">
              <a16:creationId xmlns:a16="http://schemas.microsoft.com/office/drawing/2014/main" id="{383308B6-073C-4BA6-AE9B-3AB49C3B3B3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7" name="Line 229">
          <a:extLst>
            <a:ext uri="{FF2B5EF4-FFF2-40B4-BE49-F238E27FC236}">
              <a16:creationId xmlns:a16="http://schemas.microsoft.com/office/drawing/2014/main" id="{00260219-F628-4A75-8999-1550E295165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8" name="Line 230">
          <a:extLst>
            <a:ext uri="{FF2B5EF4-FFF2-40B4-BE49-F238E27FC236}">
              <a16:creationId xmlns:a16="http://schemas.microsoft.com/office/drawing/2014/main" id="{36D0C383-C0AA-42D6-A6B8-B3392320B48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79" name="Line 231">
          <a:extLst>
            <a:ext uri="{FF2B5EF4-FFF2-40B4-BE49-F238E27FC236}">
              <a16:creationId xmlns:a16="http://schemas.microsoft.com/office/drawing/2014/main" id="{2BC6B71F-0A4E-4D3F-B5BC-54D2D61B946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0" name="Line 232">
          <a:extLst>
            <a:ext uri="{FF2B5EF4-FFF2-40B4-BE49-F238E27FC236}">
              <a16:creationId xmlns:a16="http://schemas.microsoft.com/office/drawing/2014/main" id="{72AB458E-7272-41AC-9EE1-F2CF07BFE9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1" name="Line 233">
          <a:extLst>
            <a:ext uri="{FF2B5EF4-FFF2-40B4-BE49-F238E27FC236}">
              <a16:creationId xmlns:a16="http://schemas.microsoft.com/office/drawing/2014/main" id="{9D8D4261-CFB9-4FB9-91AD-A06E8ABDEA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2" name="Line 234">
          <a:extLst>
            <a:ext uri="{FF2B5EF4-FFF2-40B4-BE49-F238E27FC236}">
              <a16:creationId xmlns:a16="http://schemas.microsoft.com/office/drawing/2014/main" id="{73A23E2C-9341-416B-B794-A7665B9B066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3" name="Line 235">
          <a:extLst>
            <a:ext uri="{FF2B5EF4-FFF2-40B4-BE49-F238E27FC236}">
              <a16:creationId xmlns:a16="http://schemas.microsoft.com/office/drawing/2014/main" id="{3725BEF3-9A99-4279-A695-FE90205C42A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4" name="Line 236">
          <a:extLst>
            <a:ext uri="{FF2B5EF4-FFF2-40B4-BE49-F238E27FC236}">
              <a16:creationId xmlns:a16="http://schemas.microsoft.com/office/drawing/2014/main" id="{C8800735-17F3-4E5C-BDF6-E4551AE7207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5" name="Line 237">
          <a:extLst>
            <a:ext uri="{FF2B5EF4-FFF2-40B4-BE49-F238E27FC236}">
              <a16:creationId xmlns:a16="http://schemas.microsoft.com/office/drawing/2014/main" id="{828AC8A3-8CC8-494A-822B-1B69ECA9061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6" name="Line 238">
          <a:extLst>
            <a:ext uri="{FF2B5EF4-FFF2-40B4-BE49-F238E27FC236}">
              <a16:creationId xmlns:a16="http://schemas.microsoft.com/office/drawing/2014/main" id="{C3B1DA2F-FFA3-49A7-9174-364B97877AE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7" name="Line 239">
          <a:extLst>
            <a:ext uri="{FF2B5EF4-FFF2-40B4-BE49-F238E27FC236}">
              <a16:creationId xmlns:a16="http://schemas.microsoft.com/office/drawing/2014/main" id="{9B925B4B-5355-4154-ABB5-B519BF544EE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8" name="Line 240">
          <a:extLst>
            <a:ext uri="{FF2B5EF4-FFF2-40B4-BE49-F238E27FC236}">
              <a16:creationId xmlns:a16="http://schemas.microsoft.com/office/drawing/2014/main" id="{2631AF86-CCAA-4BBD-B9EC-89AA3AD5E92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89" name="Line 241">
          <a:extLst>
            <a:ext uri="{FF2B5EF4-FFF2-40B4-BE49-F238E27FC236}">
              <a16:creationId xmlns:a16="http://schemas.microsoft.com/office/drawing/2014/main" id="{A97D8E74-6195-4241-B851-3D9238D4C8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0" name="Line 242">
          <a:extLst>
            <a:ext uri="{FF2B5EF4-FFF2-40B4-BE49-F238E27FC236}">
              <a16:creationId xmlns:a16="http://schemas.microsoft.com/office/drawing/2014/main" id="{378EE12D-9466-4980-8677-DF29CB02516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1" name="Line 243">
          <a:extLst>
            <a:ext uri="{FF2B5EF4-FFF2-40B4-BE49-F238E27FC236}">
              <a16:creationId xmlns:a16="http://schemas.microsoft.com/office/drawing/2014/main" id="{5DEB5129-ECBD-494C-8349-4713B6ACBAB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2" name="Line 244">
          <a:extLst>
            <a:ext uri="{FF2B5EF4-FFF2-40B4-BE49-F238E27FC236}">
              <a16:creationId xmlns:a16="http://schemas.microsoft.com/office/drawing/2014/main" id="{27BFB245-AE5A-480C-B164-866CA1B462B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3" name="Line 245">
          <a:extLst>
            <a:ext uri="{FF2B5EF4-FFF2-40B4-BE49-F238E27FC236}">
              <a16:creationId xmlns:a16="http://schemas.microsoft.com/office/drawing/2014/main" id="{B4E93D6E-FB21-4C4E-91E7-0AD8956FA3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4" name="Line 246">
          <a:extLst>
            <a:ext uri="{FF2B5EF4-FFF2-40B4-BE49-F238E27FC236}">
              <a16:creationId xmlns:a16="http://schemas.microsoft.com/office/drawing/2014/main" id="{70F22D76-17B5-4E43-9843-058270525FD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5" name="Line 247">
          <a:extLst>
            <a:ext uri="{FF2B5EF4-FFF2-40B4-BE49-F238E27FC236}">
              <a16:creationId xmlns:a16="http://schemas.microsoft.com/office/drawing/2014/main" id="{E5CB6851-037B-4381-A260-D106A3B53A6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6" name="Line 248">
          <a:extLst>
            <a:ext uri="{FF2B5EF4-FFF2-40B4-BE49-F238E27FC236}">
              <a16:creationId xmlns:a16="http://schemas.microsoft.com/office/drawing/2014/main" id="{B8E75228-833E-4721-932F-A91ED347284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7" name="Line 249">
          <a:extLst>
            <a:ext uri="{FF2B5EF4-FFF2-40B4-BE49-F238E27FC236}">
              <a16:creationId xmlns:a16="http://schemas.microsoft.com/office/drawing/2014/main" id="{FDAA5519-3EAB-4901-8A7E-00BCE55E036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8" name="Line 250">
          <a:extLst>
            <a:ext uri="{FF2B5EF4-FFF2-40B4-BE49-F238E27FC236}">
              <a16:creationId xmlns:a16="http://schemas.microsoft.com/office/drawing/2014/main" id="{4CBD8FE3-B494-45CA-BE5C-E4F6DF01D9D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799" name="Line 251">
          <a:extLst>
            <a:ext uri="{FF2B5EF4-FFF2-40B4-BE49-F238E27FC236}">
              <a16:creationId xmlns:a16="http://schemas.microsoft.com/office/drawing/2014/main" id="{3058F5CF-9021-48E2-96E5-AE75B2940D8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0" name="Line 252">
          <a:extLst>
            <a:ext uri="{FF2B5EF4-FFF2-40B4-BE49-F238E27FC236}">
              <a16:creationId xmlns:a16="http://schemas.microsoft.com/office/drawing/2014/main" id="{D23BDDDB-8FF3-40CC-A424-3B7018712CF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1" name="Line 253">
          <a:extLst>
            <a:ext uri="{FF2B5EF4-FFF2-40B4-BE49-F238E27FC236}">
              <a16:creationId xmlns:a16="http://schemas.microsoft.com/office/drawing/2014/main" id="{B8111C59-4F98-4F52-90AD-668E793B28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2" name="Line 254">
          <a:extLst>
            <a:ext uri="{FF2B5EF4-FFF2-40B4-BE49-F238E27FC236}">
              <a16:creationId xmlns:a16="http://schemas.microsoft.com/office/drawing/2014/main" id="{B5A6EBA6-3E12-45C1-8E3B-EC6CC0521C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3" name="Line 255">
          <a:extLst>
            <a:ext uri="{FF2B5EF4-FFF2-40B4-BE49-F238E27FC236}">
              <a16:creationId xmlns:a16="http://schemas.microsoft.com/office/drawing/2014/main" id="{FE649259-9EA8-4B43-85C0-07D0AF6999D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4" name="Line 256">
          <a:extLst>
            <a:ext uri="{FF2B5EF4-FFF2-40B4-BE49-F238E27FC236}">
              <a16:creationId xmlns:a16="http://schemas.microsoft.com/office/drawing/2014/main" id="{6E062F61-5915-43AE-AE6B-1104AE2BB44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5" name="Line 257">
          <a:extLst>
            <a:ext uri="{FF2B5EF4-FFF2-40B4-BE49-F238E27FC236}">
              <a16:creationId xmlns:a16="http://schemas.microsoft.com/office/drawing/2014/main" id="{99355C47-B89E-4C4C-B89F-9C10B00CD3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6" name="Line 258">
          <a:extLst>
            <a:ext uri="{FF2B5EF4-FFF2-40B4-BE49-F238E27FC236}">
              <a16:creationId xmlns:a16="http://schemas.microsoft.com/office/drawing/2014/main" id="{8C012F98-9D89-4D69-8EF2-B05CCD87A6C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7" name="Line 259">
          <a:extLst>
            <a:ext uri="{FF2B5EF4-FFF2-40B4-BE49-F238E27FC236}">
              <a16:creationId xmlns:a16="http://schemas.microsoft.com/office/drawing/2014/main" id="{6649CBD7-E54A-47F6-89AF-38B35D394B0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8" name="Line 260">
          <a:extLst>
            <a:ext uri="{FF2B5EF4-FFF2-40B4-BE49-F238E27FC236}">
              <a16:creationId xmlns:a16="http://schemas.microsoft.com/office/drawing/2014/main" id="{B07A580C-774E-43E5-AB26-6372A9161BE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09" name="Line 261">
          <a:extLst>
            <a:ext uri="{FF2B5EF4-FFF2-40B4-BE49-F238E27FC236}">
              <a16:creationId xmlns:a16="http://schemas.microsoft.com/office/drawing/2014/main" id="{92122839-DB28-4982-9B3F-731590F167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0" name="Line 262">
          <a:extLst>
            <a:ext uri="{FF2B5EF4-FFF2-40B4-BE49-F238E27FC236}">
              <a16:creationId xmlns:a16="http://schemas.microsoft.com/office/drawing/2014/main" id="{CDF841D3-C15C-4D86-8C45-5A2C220524F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1" name="Line 263">
          <a:extLst>
            <a:ext uri="{FF2B5EF4-FFF2-40B4-BE49-F238E27FC236}">
              <a16:creationId xmlns:a16="http://schemas.microsoft.com/office/drawing/2014/main" id="{63D86E77-DECD-43B3-A14D-541FCC75F8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2" name="Line 264">
          <a:extLst>
            <a:ext uri="{FF2B5EF4-FFF2-40B4-BE49-F238E27FC236}">
              <a16:creationId xmlns:a16="http://schemas.microsoft.com/office/drawing/2014/main" id="{07CE52DE-CB9B-4172-B755-08CA04FC739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3" name="Line 265">
          <a:extLst>
            <a:ext uri="{FF2B5EF4-FFF2-40B4-BE49-F238E27FC236}">
              <a16:creationId xmlns:a16="http://schemas.microsoft.com/office/drawing/2014/main" id="{4BC069C0-5839-4985-9347-00891662A0C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4" name="Line 266">
          <a:extLst>
            <a:ext uri="{FF2B5EF4-FFF2-40B4-BE49-F238E27FC236}">
              <a16:creationId xmlns:a16="http://schemas.microsoft.com/office/drawing/2014/main" id="{762BDB05-C5B2-4453-BD6E-57194459E57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5" name="Line 267">
          <a:extLst>
            <a:ext uri="{FF2B5EF4-FFF2-40B4-BE49-F238E27FC236}">
              <a16:creationId xmlns:a16="http://schemas.microsoft.com/office/drawing/2014/main" id="{9D723ECA-E9CC-4CB7-84EA-8448F07B9D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6" name="Line 268">
          <a:extLst>
            <a:ext uri="{FF2B5EF4-FFF2-40B4-BE49-F238E27FC236}">
              <a16:creationId xmlns:a16="http://schemas.microsoft.com/office/drawing/2014/main" id="{A379EDB7-9A0A-40DA-B42F-7E7F3CF29C9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7" name="Line 269">
          <a:extLst>
            <a:ext uri="{FF2B5EF4-FFF2-40B4-BE49-F238E27FC236}">
              <a16:creationId xmlns:a16="http://schemas.microsoft.com/office/drawing/2014/main" id="{D8CCEE94-D7C7-4A69-BB86-8A9A85966C4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8" name="Line 270">
          <a:extLst>
            <a:ext uri="{FF2B5EF4-FFF2-40B4-BE49-F238E27FC236}">
              <a16:creationId xmlns:a16="http://schemas.microsoft.com/office/drawing/2014/main" id="{43A0CC85-23D2-4A44-94FE-C39A126FBA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19" name="Line 271">
          <a:extLst>
            <a:ext uri="{FF2B5EF4-FFF2-40B4-BE49-F238E27FC236}">
              <a16:creationId xmlns:a16="http://schemas.microsoft.com/office/drawing/2014/main" id="{BADD5D4D-B7BB-4113-B77F-4210554779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0" name="Line 272">
          <a:extLst>
            <a:ext uri="{FF2B5EF4-FFF2-40B4-BE49-F238E27FC236}">
              <a16:creationId xmlns:a16="http://schemas.microsoft.com/office/drawing/2014/main" id="{69B5778D-FE73-47C9-BAB1-6F4F429124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1" name="Line 273">
          <a:extLst>
            <a:ext uri="{FF2B5EF4-FFF2-40B4-BE49-F238E27FC236}">
              <a16:creationId xmlns:a16="http://schemas.microsoft.com/office/drawing/2014/main" id="{39091FB2-310D-4D51-91BC-B6EA5917DB9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2" name="Line 274">
          <a:extLst>
            <a:ext uri="{FF2B5EF4-FFF2-40B4-BE49-F238E27FC236}">
              <a16:creationId xmlns:a16="http://schemas.microsoft.com/office/drawing/2014/main" id="{710C9515-8C54-4FB7-9A6A-2209C53BE1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3" name="Line 275">
          <a:extLst>
            <a:ext uri="{FF2B5EF4-FFF2-40B4-BE49-F238E27FC236}">
              <a16:creationId xmlns:a16="http://schemas.microsoft.com/office/drawing/2014/main" id="{82644977-281D-407F-9726-DB7BC9418E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4" name="Line 276">
          <a:extLst>
            <a:ext uri="{FF2B5EF4-FFF2-40B4-BE49-F238E27FC236}">
              <a16:creationId xmlns:a16="http://schemas.microsoft.com/office/drawing/2014/main" id="{9A8B316B-85AC-4431-ABF3-165C3EA450A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5" name="Line 277">
          <a:extLst>
            <a:ext uri="{FF2B5EF4-FFF2-40B4-BE49-F238E27FC236}">
              <a16:creationId xmlns:a16="http://schemas.microsoft.com/office/drawing/2014/main" id="{253A36CA-6521-4F68-85B3-C026954F3E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6" name="Line 278">
          <a:extLst>
            <a:ext uri="{FF2B5EF4-FFF2-40B4-BE49-F238E27FC236}">
              <a16:creationId xmlns:a16="http://schemas.microsoft.com/office/drawing/2014/main" id="{A64AA3C1-3706-42C7-A459-5761074C67C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7" name="Line 279">
          <a:extLst>
            <a:ext uri="{FF2B5EF4-FFF2-40B4-BE49-F238E27FC236}">
              <a16:creationId xmlns:a16="http://schemas.microsoft.com/office/drawing/2014/main" id="{CE16B680-E06A-4AB6-83C6-435CC70DEF3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8" name="Line 280">
          <a:extLst>
            <a:ext uri="{FF2B5EF4-FFF2-40B4-BE49-F238E27FC236}">
              <a16:creationId xmlns:a16="http://schemas.microsoft.com/office/drawing/2014/main" id="{3719CE6E-B9A9-41EC-AC12-832C5AE62D4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29" name="Line 281">
          <a:extLst>
            <a:ext uri="{FF2B5EF4-FFF2-40B4-BE49-F238E27FC236}">
              <a16:creationId xmlns:a16="http://schemas.microsoft.com/office/drawing/2014/main" id="{314FD989-E3E6-44F4-90F5-F75EAB1E675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0" name="Line 282">
          <a:extLst>
            <a:ext uri="{FF2B5EF4-FFF2-40B4-BE49-F238E27FC236}">
              <a16:creationId xmlns:a16="http://schemas.microsoft.com/office/drawing/2014/main" id="{790F4907-A442-434D-AABF-80969F6E900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1" name="Line 283">
          <a:extLst>
            <a:ext uri="{FF2B5EF4-FFF2-40B4-BE49-F238E27FC236}">
              <a16:creationId xmlns:a16="http://schemas.microsoft.com/office/drawing/2014/main" id="{FC1B3FA8-9050-4820-A080-F64E3B7C72D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2" name="Line 284">
          <a:extLst>
            <a:ext uri="{FF2B5EF4-FFF2-40B4-BE49-F238E27FC236}">
              <a16:creationId xmlns:a16="http://schemas.microsoft.com/office/drawing/2014/main" id="{F134CE66-0465-4C3D-8EA2-04753157282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3" name="Line 285">
          <a:extLst>
            <a:ext uri="{FF2B5EF4-FFF2-40B4-BE49-F238E27FC236}">
              <a16:creationId xmlns:a16="http://schemas.microsoft.com/office/drawing/2014/main" id="{76ED750D-F22A-46A3-A522-7E69453C800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4" name="Line 286">
          <a:extLst>
            <a:ext uri="{FF2B5EF4-FFF2-40B4-BE49-F238E27FC236}">
              <a16:creationId xmlns:a16="http://schemas.microsoft.com/office/drawing/2014/main" id="{3FAF562D-1A56-4925-BDCF-458EAD1846F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5" name="Line 287">
          <a:extLst>
            <a:ext uri="{FF2B5EF4-FFF2-40B4-BE49-F238E27FC236}">
              <a16:creationId xmlns:a16="http://schemas.microsoft.com/office/drawing/2014/main" id="{2178FAF6-984C-42D3-AEC8-1BC303527B0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6" name="Line 288">
          <a:extLst>
            <a:ext uri="{FF2B5EF4-FFF2-40B4-BE49-F238E27FC236}">
              <a16:creationId xmlns:a16="http://schemas.microsoft.com/office/drawing/2014/main" id="{3CB24DC1-E757-4659-9E6F-D5FF40B9F10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7" name="Line 289">
          <a:extLst>
            <a:ext uri="{FF2B5EF4-FFF2-40B4-BE49-F238E27FC236}">
              <a16:creationId xmlns:a16="http://schemas.microsoft.com/office/drawing/2014/main" id="{875BD39B-621D-4D20-95B3-A02226CF66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8" name="Line 290">
          <a:extLst>
            <a:ext uri="{FF2B5EF4-FFF2-40B4-BE49-F238E27FC236}">
              <a16:creationId xmlns:a16="http://schemas.microsoft.com/office/drawing/2014/main" id="{54633334-D752-40F0-9ABC-F9869BCF8C5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39" name="Line 291">
          <a:extLst>
            <a:ext uri="{FF2B5EF4-FFF2-40B4-BE49-F238E27FC236}">
              <a16:creationId xmlns:a16="http://schemas.microsoft.com/office/drawing/2014/main" id="{46777331-1E26-4AB4-BF5F-FCAFC37A848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0" name="Line 292">
          <a:extLst>
            <a:ext uri="{FF2B5EF4-FFF2-40B4-BE49-F238E27FC236}">
              <a16:creationId xmlns:a16="http://schemas.microsoft.com/office/drawing/2014/main" id="{3D0E1936-386E-4092-8413-96D51C614B8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1" name="Line 293">
          <a:extLst>
            <a:ext uri="{FF2B5EF4-FFF2-40B4-BE49-F238E27FC236}">
              <a16:creationId xmlns:a16="http://schemas.microsoft.com/office/drawing/2014/main" id="{23F1A25E-0AE6-489B-AE35-38D300CED7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2" name="Line 294">
          <a:extLst>
            <a:ext uri="{FF2B5EF4-FFF2-40B4-BE49-F238E27FC236}">
              <a16:creationId xmlns:a16="http://schemas.microsoft.com/office/drawing/2014/main" id="{E9892473-9704-40E0-88EE-4C9B1FC8944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3" name="Line 295">
          <a:extLst>
            <a:ext uri="{FF2B5EF4-FFF2-40B4-BE49-F238E27FC236}">
              <a16:creationId xmlns:a16="http://schemas.microsoft.com/office/drawing/2014/main" id="{E2FFE6F8-86E2-4D2F-835F-6FA9A201F92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4" name="Line 296">
          <a:extLst>
            <a:ext uri="{FF2B5EF4-FFF2-40B4-BE49-F238E27FC236}">
              <a16:creationId xmlns:a16="http://schemas.microsoft.com/office/drawing/2014/main" id="{34D6E31A-2437-49A0-8B60-794B297CFCF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5" name="Line 297">
          <a:extLst>
            <a:ext uri="{FF2B5EF4-FFF2-40B4-BE49-F238E27FC236}">
              <a16:creationId xmlns:a16="http://schemas.microsoft.com/office/drawing/2014/main" id="{D027C67B-931F-4CD1-B5CC-3340CF19564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6" name="Line 298">
          <a:extLst>
            <a:ext uri="{FF2B5EF4-FFF2-40B4-BE49-F238E27FC236}">
              <a16:creationId xmlns:a16="http://schemas.microsoft.com/office/drawing/2014/main" id="{2EB52E2E-3030-4C86-BEE3-9FE95D7C050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7" name="Line 170">
          <a:extLst>
            <a:ext uri="{FF2B5EF4-FFF2-40B4-BE49-F238E27FC236}">
              <a16:creationId xmlns:a16="http://schemas.microsoft.com/office/drawing/2014/main" id="{4F6427A6-9D3A-4F87-8D44-10C94C03416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8" name="Line 171">
          <a:extLst>
            <a:ext uri="{FF2B5EF4-FFF2-40B4-BE49-F238E27FC236}">
              <a16:creationId xmlns:a16="http://schemas.microsoft.com/office/drawing/2014/main" id="{C8B55821-2071-42F0-9E91-1FDB0287E52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49" name="Line 172">
          <a:extLst>
            <a:ext uri="{FF2B5EF4-FFF2-40B4-BE49-F238E27FC236}">
              <a16:creationId xmlns:a16="http://schemas.microsoft.com/office/drawing/2014/main" id="{F9625DBA-B3DB-4224-A9CC-DC69F16A697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0" name="Line 173">
          <a:extLst>
            <a:ext uri="{FF2B5EF4-FFF2-40B4-BE49-F238E27FC236}">
              <a16:creationId xmlns:a16="http://schemas.microsoft.com/office/drawing/2014/main" id="{B5CDB3C8-D815-4960-90F5-5C1FF620AB8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1" name="Line 174">
          <a:extLst>
            <a:ext uri="{FF2B5EF4-FFF2-40B4-BE49-F238E27FC236}">
              <a16:creationId xmlns:a16="http://schemas.microsoft.com/office/drawing/2014/main" id="{744BD671-5899-45D9-96EA-9BDD67B372C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2" name="Line 175">
          <a:extLst>
            <a:ext uri="{FF2B5EF4-FFF2-40B4-BE49-F238E27FC236}">
              <a16:creationId xmlns:a16="http://schemas.microsoft.com/office/drawing/2014/main" id="{E2828BEB-0704-4553-875D-C758D553257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3" name="Line 176">
          <a:extLst>
            <a:ext uri="{FF2B5EF4-FFF2-40B4-BE49-F238E27FC236}">
              <a16:creationId xmlns:a16="http://schemas.microsoft.com/office/drawing/2014/main" id="{74A92E44-BD3D-459A-B8EB-B944A9B3F49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4" name="Line 177">
          <a:extLst>
            <a:ext uri="{FF2B5EF4-FFF2-40B4-BE49-F238E27FC236}">
              <a16:creationId xmlns:a16="http://schemas.microsoft.com/office/drawing/2014/main" id="{D2D91A93-4E8F-4AFB-A5AE-735E4CBFE4A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5" name="Line 178">
          <a:extLst>
            <a:ext uri="{FF2B5EF4-FFF2-40B4-BE49-F238E27FC236}">
              <a16:creationId xmlns:a16="http://schemas.microsoft.com/office/drawing/2014/main" id="{9D6253A3-8DD7-4C4E-9D86-B9CE793FEF4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6" name="Line 179">
          <a:extLst>
            <a:ext uri="{FF2B5EF4-FFF2-40B4-BE49-F238E27FC236}">
              <a16:creationId xmlns:a16="http://schemas.microsoft.com/office/drawing/2014/main" id="{9E98CCAA-FDF9-43CA-8831-0705862E7E1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7" name="Line 180">
          <a:extLst>
            <a:ext uri="{FF2B5EF4-FFF2-40B4-BE49-F238E27FC236}">
              <a16:creationId xmlns:a16="http://schemas.microsoft.com/office/drawing/2014/main" id="{659F1912-B4B7-4CF5-9CC2-13E7D837EDC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8" name="Line 181">
          <a:extLst>
            <a:ext uri="{FF2B5EF4-FFF2-40B4-BE49-F238E27FC236}">
              <a16:creationId xmlns:a16="http://schemas.microsoft.com/office/drawing/2014/main" id="{3EB4BCA9-F419-4A6E-A35C-2314F77169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59" name="Line 182">
          <a:extLst>
            <a:ext uri="{FF2B5EF4-FFF2-40B4-BE49-F238E27FC236}">
              <a16:creationId xmlns:a16="http://schemas.microsoft.com/office/drawing/2014/main" id="{949ECF9B-98ED-4FA4-9F03-8D214F9CAF2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0" name="Line 183">
          <a:extLst>
            <a:ext uri="{FF2B5EF4-FFF2-40B4-BE49-F238E27FC236}">
              <a16:creationId xmlns:a16="http://schemas.microsoft.com/office/drawing/2014/main" id="{BC886B26-603F-4143-B00E-27373120075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1" name="Line 184">
          <a:extLst>
            <a:ext uri="{FF2B5EF4-FFF2-40B4-BE49-F238E27FC236}">
              <a16:creationId xmlns:a16="http://schemas.microsoft.com/office/drawing/2014/main" id="{41EC5F50-F4B6-4F91-A38F-768082E6BFD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2" name="Line 185">
          <a:extLst>
            <a:ext uri="{FF2B5EF4-FFF2-40B4-BE49-F238E27FC236}">
              <a16:creationId xmlns:a16="http://schemas.microsoft.com/office/drawing/2014/main" id="{E20342B3-D981-49C7-A605-7F6E6E5679C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3" name="Line 186">
          <a:extLst>
            <a:ext uri="{FF2B5EF4-FFF2-40B4-BE49-F238E27FC236}">
              <a16:creationId xmlns:a16="http://schemas.microsoft.com/office/drawing/2014/main" id="{0C6F613D-53D0-400D-A981-54D926A7F3C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4" name="Line 187">
          <a:extLst>
            <a:ext uri="{FF2B5EF4-FFF2-40B4-BE49-F238E27FC236}">
              <a16:creationId xmlns:a16="http://schemas.microsoft.com/office/drawing/2014/main" id="{D77C9C96-A4CE-4A70-85C9-2C3D2357393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5" name="Line 188">
          <a:extLst>
            <a:ext uri="{FF2B5EF4-FFF2-40B4-BE49-F238E27FC236}">
              <a16:creationId xmlns:a16="http://schemas.microsoft.com/office/drawing/2014/main" id="{B5A0DBFE-CBC1-4404-B055-DCC27391B6D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6" name="Line 189">
          <a:extLst>
            <a:ext uri="{FF2B5EF4-FFF2-40B4-BE49-F238E27FC236}">
              <a16:creationId xmlns:a16="http://schemas.microsoft.com/office/drawing/2014/main" id="{E59DDF6A-2241-4870-A427-B18B38DE963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7" name="Line 190">
          <a:extLst>
            <a:ext uri="{FF2B5EF4-FFF2-40B4-BE49-F238E27FC236}">
              <a16:creationId xmlns:a16="http://schemas.microsoft.com/office/drawing/2014/main" id="{DFFD4806-DC4E-4729-A0E8-3EB8A44D3D8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8" name="Line 191">
          <a:extLst>
            <a:ext uri="{FF2B5EF4-FFF2-40B4-BE49-F238E27FC236}">
              <a16:creationId xmlns:a16="http://schemas.microsoft.com/office/drawing/2014/main" id="{0BBCD827-8CF3-4F55-B36F-AA2C09AAFAD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69" name="Line 192">
          <a:extLst>
            <a:ext uri="{FF2B5EF4-FFF2-40B4-BE49-F238E27FC236}">
              <a16:creationId xmlns:a16="http://schemas.microsoft.com/office/drawing/2014/main" id="{E7867244-35F9-4C96-9E0E-52E8C527E6A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0" name="Line 193">
          <a:extLst>
            <a:ext uri="{FF2B5EF4-FFF2-40B4-BE49-F238E27FC236}">
              <a16:creationId xmlns:a16="http://schemas.microsoft.com/office/drawing/2014/main" id="{F5C15729-250A-4E4C-B2C9-5021FBE0632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1" name="Line 194">
          <a:extLst>
            <a:ext uri="{FF2B5EF4-FFF2-40B4-BE49-F238E27FC236}">
              <a16:creationId xmlns:a16="http://schemas.microsoft.com/office/drawing/2014/main" id="{1777C790-A0A3-4083-9F38-E14C7032AD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2" name="Line 195">
          <a:extLst>
            <a:ext uri="{FF2B5EF4-FFF2-40B4-BE49-F238E27FC236}">
              <a16:creationId xmlns:a16="http://schemas.microsoft.com/office/drawing/2014/main" id="{2BEDEDB5-9A64-483F-A674-8691E25BD05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3" name="Line 196">
          <a:extLst>
            <a:ext uri="{FF2B5EF4-FFF2-40B4-BE49-F238E27FC236}">
              <a16:creationId xmlns:a16="http://schemas.microsoft.com/office/drawing/2014/main" id="{7EDA929E-7132-480E-A9D8-88C92810D8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4" name="Line 197">
          <a:extLst>
            <a:ext uri="{FF2B5EF4-FFF2-40B4-BE49-F238E27FC236}">
              <a16:creationId xmlns:a16="http://schemas.microsoft.com/office/drawing/2014/main" id="{0894DB82-2756-4C54-A02D-70EF3C50C3B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5" name="Line 198">
          <a:extLst>
            <a:ext uri="{FF2B5EF4-FFF2-40B4-BE49-F238E27FC236}">
              <a16:creationId xmlns:a16="http://schemas.microsoft.com/office/drawing/2014/main" id="{FB643C79-731B-4C74-99CC-A03B3A5D290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6" name="Line 199">
          <a:extLst>
            <a:ext uri="{FF2B5EF4-FFF2-40B4-BE49-F238E27FC236}">
              <a16:creationId xmlns:a16="http://schemas.microsoft.com/office/drawing/2014/main" id="{D9579957-F3DE-44A7-B021-50D226B08B9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7" name="Line 200">
          <a:extLst>
            <a:ext uri="{FF2B5EF4-FFF2-40B4-BE49-F238E27FC236}">
              <a16:creationId xmlns:a16="http://schemas.microsoft.com/office/drawing/2014/main" id="{CC839ABA-E192-43EF-A1EA-F460CC7971C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8" name="Line 201">
          <a:extLst>
            <a:ext uri="{FF2B5EF4-FFF2-40B4-BE49-F238E27FC236}">
              <a16:creationId xmlns:a16="http://schemas.microsoft.com/office/drawing/2014/main" id="{A377065C-2176-4B3C-9AEE-22D09C6356D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79" name="Line 202">
          <a:extLst>
            <a:ext uri="{FF2B5EF4-FFF2-40B4-BE49-F238E27FC236}">
              <a16:creationId xmlns:a16="http://schemas.microsoft.com/office/drawing/2014/main" id="{40C4900B-DBD7-4AED-87BC-0E05E4AC495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0" name="Line 203">
          <a:extLst>
            <a:ext uri="{FF2B5EF4-FFF2-40B4-BE49-F238E27FC236}">
              <a16:creationId xmlns:a16="http://schemas.microsoft.com/office/drawing/2014/main" id="{F337F21E-D09C-4ED1-8BC2-ECA91178A39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1" name="Line 204">
          <a:extLst>
            <a:ext uri="{FF2B5EF4-FFF2-40B4-BE49-F238E27FC236}">
              <a16:creationId xmlns:a16="http://schemas.microsoft.com/office/drawing/2014/main" id="{5C40A26B-BE8D-4FA8-861E-1BE93A3EF9E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2" name="Line 205">
          <a:extLst>
            <a:ext uri="{FF2B5EF4-FFF2-40B4-BE49-F238E27FC236}">
              <a16:creationId xmlns:a16="http://schemas.microsoft.com/office/drawing/2014/main" id="{E1380ED0-3DEB-40A4-9981-575FFA10AB9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3" name="Line 206">
          <a:extLst>
            <a:ext uri="{FF2B5EF4-FFF2-40B4-BE49-F238E27FC236}">
              <a16:creationId xmlns:a16="http://schemas.microsoft.com/office/drawing/2014/main" id="{95175C7E-6614-4E07-842C-E4D7EEF47D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4" name="Line 207">
          <a:extLst>
            <a:ext uri="{FF2B5EF4-FFF2-40B4-BE49-F238E27FC236}">
              <a16:creationId xmlns:a16="http://schemas.microsoft.com/office/drawing/2014/main" id="{18C105FF-B552-48C5-BF15-18139263151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5" name="Line 208">
          <a:extLst>
            <a:ext uri="{FF2B5EF4-FFF2-40B4-BE49-F238E27FC236}">
              <a16:creationId xmlns:a16="http://schemas.microsoft.com/office/drawing/2014/main" id="{52042221-95D6-4711-BC35-7E8367817D6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6" name="Line 209">
          <a:extLst>
            <a:ext uri="{FF2B5EF4-FFF2-40B4-BE49-F238E27FC236}">
              <a16:creationId xmlns:a16="http://schemas.microsoft.com/office/drawing/2014/main" id="{10ADD5A7-CAB1-4865-8052-6FA5EA15508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7" name="Line 210">
          <a:extLst>
            <a:ext uri="{FF2B5EF4-FFF2-40B4-BE49-F238E27FC236}">
              <a16:creationId xmlns:a16="http://schemas.microsoft.com/office/drawing/2014/main" id="{E823B85A-DF5E-4539-98FD-C444693E3B6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8" name="Line 211">
          <a:extLst>
            <a:ext uri="{FF2B5EF4-FFF2-40B4-BE49-F238E27FC236}">
              <a16:creationId xmlns:a16="http://schemas.microsoft.com/office/drawing/2014/main" id="{4986BFA4-C8C9-4515-9322-76AC10D7851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89" name="Line 212">
          <a:extLst>
            <a:ext uri="{FF2B5EF4-FFF2-40B4-BE49-F238E27FC236}">
              <a16:creationId xmlns:a16="http://schemas.microsoft.com/office/drawing/2014/main" id="{23D7009D-A145-46C2-944D-465D2FDBC8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0" name="Line 213">
          <a:extLst>
            <a:ext uri="{FF2B5EF4-FFF2-40B4-BE49-F238E27FC236}">
              <a16:creationId xmlns:a16="http://schemas.microsoft.com/office/drawing/2014/main" id="{09B5745F-7A66-48A8-BB7C-EED89C19A0C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1" name="Line 214">
          <a:extLst>
            <a:ext uri="{FF2B5EF4-FFF2-40B4-BE49-F238E27FC236}">
              <a16:creationId xmlns:a16="http://schemas.microsoft.com/office/drawing/2014/main" id="{E2175363-F800-492E-80EA-E3B39CD4E2E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2" name="Line 215">
          <a:extLst>
            <a:ext uri="{FF2B5EF4-FFF2-40B4-BE49-F238E27FC236}">
              <a16:creationId xmlns:a16="http://schemas.microsoft.com/office/drawing/2014/main" id="{DF9C2A5F-E970-4FBB-B0A9-9477291D966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3" name="Line 216">
          <a:extLst>
            <a:ext uri="{FF2B5EF4-FFF2-40B4-BE49-F238E27FC236}">
              <a16:creationId xmlns:a16="http://schemas.microsoft.com/office/drawing/2014/main" id="{86C97B3E-A030-486B-93B3-17ACCD39E2E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4" name="Line 217">
          <a:extLst>
            <a:ext uri="{FF2B5EF4-FFF2-40B4-BE49-F238E27FC236}">
              <a16:creationId xmlns:a16="http://schemas.microsoft.com/office/drawing/2014/main" id="{3C501B18-2F93-4D17-B140-E28C4FB658E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5" name="Line 218">
          <a:extLst>
            <a:ext uri="{FF2B5EF4-FFF2-40B4-BE49-F238E27FC236}">
              <a16:creationId xmlns:a16="http://schemas.microsoft.com/office/drawing/2014/main" id="{CCA92959-1462-41D7-A444-A6FDE7DD5CC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6" name="Line 219">
          <a:extLst>
            <a:ext uri="{FF2B5EF4-FFF2-40B4-BE49-F238E27FC236}">
              <a16:creationId xmlns:a16="http://schemas.microsoft.com/office/drawing/2014/main" id="{181056CF-FD75-47F3-BB97-7EA7ED83074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7" name="Line 220">
          <a:extLst>
            <a:ext uri="{FF2B5EF4-FFF2-40B4-BE49-F238E27FC236}">
              <a16:creationId xmlns:a16="http://schemas.microsoft.com/office/drawing/2014/main" id="{33446118-7AD3-4467-BCEE-65E2B5EE227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8" name="Line 221">
          <a:extLst>
            <a:ext uri="{FF2B5EF4-FFF2-40B4-BE49-F238E27FC236}">
              <a16:creationId xmlns:a16="http://schemas.microsoft.com/office/drawing/2014/main" id="{6FEB9011-506E-4097-B0E6-6357F021566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899" name="Line 222">
          <a:extLst>
            <a:ext uri="{FF2B5EF4-FFF2-40B4-BE49-F238E27FC236}">
              <a16:creationId xmlns:a16="http://schemas.microsoft.com/office/drawing/2014/main" id="{D3D24A07-79CB-417C-AC61-2F181792B80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0" name="Line 223">
          <a:extLst>
            <a:ext uri="{FF2B5EF4-FFF2-40B4-BE49-F238E27FC236}">
              <a16:creationId xmlns:a16="http://schemas.microsoft.com/office/drawing/2014/main" id="{DC78B46B-8B89-4A03-B167-D53C53D6E98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1" name="Line 224">
          <a:extLst>
            <a:ext uri="{FF2B5EF4-FFF2-40B4-BE49-F238E27FC236}">
              <a16:creationId xmlns:a16="http://schemas.microsoft.com/office/drawing/2014/main" id="{45742E37-CF28-42DB-B4C8-C85DA56FB37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2" name="Line 225">
          <a:extLst>
            <a:ext uri="{FF2B5EF4-FFF2-40B4-BE49-F238E27FC236}">
              <a16:creationId xmlns:a16="http://schemas.microsoft.com/office/drawing/2014/main" id="{304E64BD-2977-48A3-9D31-69DCF459CB5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3" name="Line 226">
          <a:extLst>
            <a:ext uri="{FF2B5EF4-FFF2-40B4-BE49-F238E27FC236}">
              <a16:creationId xmlns:a16="http://schemas.microsoft.com/office/drawing/2014/main" id="{759B1382-19FE-45BD-AE15-FD47C395968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4" name="Line 227">
          <a:extLst>
            <a:ext uri="{FF2B5EF4-FFF2-40B4-BE49-F238E27FC236}">
              <a16:creationId xmlns:a16="http://schemas.microsoft.com/office/drawing/2014/main" id="{9DE6ACB3-4E61-42BE-A204-F8591F28F2F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5" name="Line 228">
          <a:extLst>
            <a:ext uri="{FF2B5EF4-FFF2-40B4-BE49-F238E27FC236}">
              <a16:creationId xmlns:a16="http://schemas.microsoft.com/office/drawing/2014/main" id="{A05B6215-EF9C-432D-8389-1DA47E4416D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6" name="Line 229">
          <a:extLst>
            <a:ext uri="{FF2B5EF4-FFF2-40B4-BE49-F238E27FC236}">
              <a16:creationId xmlns:a16="http://schemas.microsoft.com/office/drawing/2014/main" id="{8E342CD7-30B1-4795-A4A6-DC4550371CA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7" name="Line 230">
          <a:extLst>
            <a:ext uri="{FF2B5EF4-FFF2-40B4-BE49-F238E27FC236}">
              <a16:creationId xmlns:a16="http://schemas.microsoft.com/office/drawing/2014/main" id="{7692DBF3-B6BE-4C3A-A702-99AF376FA03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8" name="Line 231">
          <a:extLst>
            <a:ext uri="{FF2B5EF4-FFF2-40B4-BE49-F238E27FC236}">
              <a16:creationId xmlns:a16="http://schemas.microsoft.com/office/drawing/2014/main" id="{3E168A72-2BF1-4C13-A5CD-2EB1AD8D4F7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09" name="Line 232">
          <a:extLst>
            <a:ext uri="{FF2B5EF4-FFF2-40B4-BE49-F238E27FC236}">
              <a16:creationId xmlns:a16="http://schemas.microsoft.com/office/drawing/2014/main" id="{AACB45C6-E58F-40DF-BF9F-17B37BC826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0" name="Line 233">
          <a:extLst>
            <a:ext uri="{FF2B5EF4-FFF2-40B4-BE49-F238E27FC236}">
              <a16:creationId xmlns:a16="http://schemas.microsoft.com/office/drawing/2014/main" id="{49D78BD8-4E77-4494-A5BE-1E4D38C93AE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1" name="Line 234">
          <a:extLst>
            <a:ext uri="{FF2B5EF4-FFF2-40B4-BE49-F238E27FC236}">
              <a16:creationId xmlns:a16="http://schemas.microsoft.com/office/drawing/2014/main" id="{46F308B9-B2ED-4F59-96E1-E644DB493FF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2" name="Line 235">
          <a:extLst>
            <a:ext uri="{FF2B5EF4-FFF2-40B4-BE49-F238E27FC236}">
              <a16:creationId xmlns:a16="http://schemas.microsoft.com/office/drawing/2014/main" id="{55130E6E-C337-407C-8D98-7C2E6ED53B6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3" name="Line 236">
          <a:extLst>
            <a:ext uri="{FF2B5EF4-FFF2-40B4-BE49-F238E27FC236}">
              <a16:creationId xmlns:a16="http://schemas.microsoft.com/office/drawing/2014/main" id="{D8E93548-D6D9-42DA-9859-0598C5AA0DF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4" name="Line 237">
          <a:extLst>
            <a:ext uri="{FF2B5EF4-FFF2-40B4-BE49-F238E27FC236}">
              <a16:creationId xmlns:a16="http://schemas.microsoft.com/office/drawing/2014/main" id="{3CBC7056-8F46-4A82-A0C1-C568FC4CEA3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5" name="Line 238">
          <a:extLst>
            <a:ext uri="{FF2B5EF4-FFF2-40B4-BE49-F238E27FC236}">
              <a16:creationId xmlns:a16="http://schemas.microsoft.com/office/drawing/2014/main" id="{3DE81F1E-262B-475E-BC0E-C2BDF860931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6" name="Line 239">
          <a:extLst>
            <a:ext uri="{FF2B5EF4-FFF2-40B4-BE49-F238E27FC236}">
              <a16:creationId xmlns:a16="http://schemas.microsoft.com/office/drawing/2014/main" id="{6A2FA8B8-C86B-4F8C-9DDB-C27137B35EC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7" name="Line 240">
          <a:extLst>
            <a:ext uri="{FF2B5EF4-FFF2-40B4-BE49-F238E27FC236}">
              <a16:creationId xmlns:a16="http://schemas.microsoft.com/office/drawing/2014/main" id="{5F291A9F-096E-4F18-B2D5-2933D6FCEBE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8" name="Line 241">
          <a:extLst>
            <a:ext uri="{FF2B5EF4-FFF2-40B4-BE49-F238E27FC236}">
              <a16:creationId xmlns:a16="http://schemas.microsoft.com/office/drawing/2014/main" id="{44DE9D2D-3FF3-404A-AA56-9A0260C94F3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19" name="Line 242">
          <a:extLst>
            <a:ext uri="{FF2B5EF4-FFF2-40B4-BE49-F238E27FC236}">
              <a16:creationId xmlns:a16="http://schemas.microsoft.com/office/drawing/2014/main" id="{88BE6389-4689-4FE7-BEB4-9A9DDA8AA0D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0" name="Line 243">
          <a:extLst>
            <a:ext uri="{FF2B5EF4-FFF2-40B4-BE49-F238E27FC236}">
              <a16:creationId xmlns:a16="http://schemas.microsoft.com/office/drawing/2014/main" id="{F62EDAB6-A13F-42AC-959F-63BC5CE4FB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1" name="Line 244">
          <a:extLst>
            <a:ext uri="{FF2B5EF4-FFF2-40B4-BE49-F238E27FC236}">
              <a16:creationId xmlns:a16="http://schemas.microsoft.com/office/drawing/2014/main" id="{2B60CE80-B144-454D-8D66-973E458780C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2" name="Line 245">
          <a:extLst>
            <a:ext uri="{FF2B5EF4-FFF2-40B4-BE49-F238E27FC236}">
              <a16:creationId xmlns:a16="http://schemas.microsoft.com/office/drawing/2014/main" id="{926BB567-2B64-4181-84B6-E501E603F68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3" name="Line 246">
          <a:extLst>
            <a:ext uri="{FF2B5EF4-FFF2-40B4-BE49-F238E27FC236}">
              <a16:creationId xmlns:a16="http://schemas.microsoft.com/office/drawing/2014/main" id="{11B8903F-D02D-411E-B298-22A8DB68856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4" name="Line 247">
          <a:extLst>
            <a:ext uri="{FF2B5EF4-FFF2-40B4-BE49-F238E27FC236}">
              <a16:creationId xmlns:a16="http://schemas.microsoft.com/office/drawing/2014/main" id="{F28D13DB-7C36-4EBE-9DEB-D1BFAAD75C3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5" name="Line 248">
          <a:extLst>
            <a:ext uri="{FF2B5EF4-FFF2-40B4-BE49-F238E27FC236}">
              <a16:creationId xmlns:a16="http://schemas.microsoft.com/office/drawing/2014/main" id="{485D59A4-8E7F-45B8-B84F-836A97594DF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6" name="Line 249">
          <a:extLst>
            <a:ext uri="{FF2B5EF4-FFF2-40B4-BE49-F238E27FC236}">
              <a16:creationId xmlns:a16="http://schemas.microsoft.com/office/drawing/2014/main" id="{82FC4759-8D92-45AF-9CF5-8D46A2AA0BD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7" name="Line 250">
          <a:extLst>
            <a:ext uri="{FF2B5EF4-FFF2-40B4-BE49-F238E27FC236}">
              <a16:creationId xmlns:a16="http://schemas.microsoft.com/office/drawing/2014/main" id="{011BB188-A335-4D21-9840-5BA69FB9AC3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8" name="Line 251">
          <a:extLst>
            <a:ext uri="{FF2B5EF4-FFF2-40B4-BE49-F238E27FC236}">
              <a16:creationId xmlns:a16="http://schemas.microsoft.com/office/drawing/2014/main" id="{CE08D152-5759-418E-B0F4-2292CA42497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29" name="Line 252">
          <a:extLst>
            <a:ext uri="{FF2B5EF4-FFF2-40B4-BE49-F238E27FC236}">
              <a16:creationId xmlns:a16="http://schemas.microsoft.com/office/drawing/2014/main" id="{3321AF44-3B2A-4069-8B26-99EAB2BE6A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0" name="Line 253">
          <a:extLst>
            <a:ext uri="{FF2B5EF4-FFF2-40B4-BE49-F238E27FC236}">
              <a16:creationId xmlns:a16="http://schemas.microsoft.com/office/drawing/2014/main" id="{87427C00-ACE5-43B8-97F1-30A85295A7E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1" name="Line 254">
          <a:extLst>
            <a:ext uri="{FF2B5EF4-FFF2-40B4-BE49-F238E27FC236}">
              <a16:creationId xmlns:a16="http://schemas.microsoft.com/office/drawing/2014/main" id="{7D78754D-17E6-42AB-9D7E-2FDF1A311C5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2" name="Line 255">
          <a:extLst>
            <a:ext uri="{FF2B5EF4-FFF2-40B4-BE49-F238E27FC236}">
              <a16:creationId xmlns:a16="http://schemas.microsoft.com/office/drawing/2014/main" id="{F4FF9F69-40E0-41B1-A10D-1663AA3F600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3" name="Line 256">
          <a:extLst>
            <a:ext uri="{FF2B5EF4-FFF2-40B4-BE49-F238E27FC236}">
              <a16:creationId xmlns:a16="http://schemas.microsoft.com/office/drawing/2014/main" id="{C989A54B-AE70-43A6-B058-5A71CAA9FA4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4" name="Line 257">
          <a:extLst>
            <a:ext uri="{FF2B5EF4-FFF2-40B4-BE49-F238E27FC236}">
              <a16:creationId xmlns:a16="http://schemas.microsoft.com/office/drawing/2014/main" id="{025BDB75-7A8A-47C3-9A40-91C5B5EC6F2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5" name="Line 258">
          <a:extLst>
            <a:ext uri="{FF2B5EF4-FFF2-40B4-BE49-F238E27FC236}">
              <a16:creationId xmlns:a16="http://schemas.microsoft.com/office/drawing/2014/main" id="{C0EB9D20-A204-49DC-AFF1-C275C9A1A50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6" name="Line 259">
          <a:extLst>
            <a:ext uri="{FF2B5EF4-FFF2-40B4-BE49-F238E27FC236}">
              <a16:creationId xmlns:a16="http://schemas.microsoft.com/office/drawing/2014/main" id="{89CB5139-A3F7-47ED-9975-DD541203AE3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7" name="Line 260">
          <a:extLst>
            <a:ext uri="{FF2B5EF4-FFF2-40B4-BE49-F238E27FC236}">
              <a16:creationId xmlns:a16="http://schemas.microsoft.com/office/drawing/2014/main" id="{A518B4AE-40DB-4E2C-BDA6-676F85E6D5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8" name="Line 261">
          <a:extLst>
            <a:ext uri="{FF2B5EF4-FFF2-40B4-BE49-F238E27FC236}">
              <a16:creationId xmlns:a16="http://schemas.microsoft.com/office/drawing/2014/main" id="{734EF60E-042F-424F-974B-93A2CC5808B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39" name="Line 262">
          <a:extLst>
            <a:ext uri="{FF2B5EF4-FFF2-40B4-BE49-F238E27FC236}">
              <a16:creationId xmlns:a16="http://schemas.microsoft.com/office/drawing/2014/main" id="{8B33CCB1-C453-466F-9AFA-BFF8EC8C3D6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0" name="Line 263">
          <a:extLst>
            <a:ext uri="{FF2B5EF4-FFF2-40B4-BE49-F238E27FC236}">
              <a16:creationId xmlns:a16="http://schemas.microsoft.com/office/drawing/2014/main" id="{09F16EF3-7738-4895-8709-966DD3124AA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1" name="Line 264">
          <a:extLst>
            <a:ext uri="{FF2B5EF4-FFF2-40B4-BE49-F238E27FC236}">
              <a16:creationId xmlns:a16="http://schemas.microsoft.com/office/drawing/2014/main" id="{23FFE730-8526-4B77-862C-14E63C8655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2" name="Line 265">
          <a:extLst>
            <a:ext uri="{FF2B5EF4-FFF2-40B4-BE49-F238E27FC236}">
              <a16:creationId xmlns:a16="http://schemas.microsoft.com/office/drawing/2014/main" id="{F865024B-1A48-47BB-94C4-B7351BBAA26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3" name="Line 266">
          <a:extLst>
            <a:ext uri="{FF2B5EF4-FFF2-40B4-BE49-F238E27FC236}">
              <a16:creationId xmlns:a16="http://schemas.microsoft.com/office/drawing/2014/main" id="{1849DAAB-9000-4442-A7D3-B0ADF07A52B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4" name="Line 267">
          <a:extLst>
            <a:ext uri="{FF2B5EF4-FFF2-40B4-BE49-F238E27FC236}">
              <a16:creationId xmlns:a16="http://schemas.microsoft.com/office/drawing/2014/main" id="{BC29286A-CA16-4A94-B2FF-F734155B96A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5" name="Line 268">
          <a:extLst>
            <a:ext uri="{FF2B5EF4-FFF2-40B4-BE49-F238E27FC236}">
              <a16:creationId xmlns:a16="http://schemas.microsoft.com/office/drawing/2014/main" id="{1BEFA5F5-3CA0-4F16-9F4B-E704ADC310A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6" name="Line 269">
          <a:extLst>
            <a:ext uri="{FF2B5EF4-FFF2-40B4-BE49-F238E27FC236}">
              <a16:creationId xmlns:a16="http://schemas.microsoft.com/office/drawing/2014/main" id="{720C222B-E429-42FE-A4FC-668BD9692CD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7" name="Line 270">
          <a:extLst>
            <a:ext uri="{FF2B5EF4-FFF2-40B4-BE49-F238E27FC236}">
              <a16:creationId xmlns:a16="http://schemas.microsoft.com/office/drawing/2014/main" id="{1FB99966-DDA8-40AA-8F69-A436E42433B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8" name="Line 271">
          <a:extLst>
            <a:ext uri="{FF2B5EF4-FFF2-40B4-BE49-F238E27FC236}">
              <a16:creationId xmlns:a16="http://schemas.microsoft.com/office/drawing/2014/main" id="{1FCC175D-AE5C-46C8-9276-CD3545AF82D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49" name="Line 272">
          <a:extLst>
            <a:ext uri="{FF2B5EF4-FFF2-40B4-BE49-F238E27FC236}">
              <a16:creationId xmlns:a16="http://schemas.microsoft.com/office/drawing/2014/main" id="{179819F5-D332-478A-A18C-1013AB84DD4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0" name="Line 273">
          <a:extLst>
            <a:ext uri="{FF2B5EF4-FFF2-40B4-BE49-F238E27FC236}">
              <a16:creationId xmlns:a16="http://schemas.microsoft.com/office/drawing/2014/main" id="{A5DA2D85-80F7-4FCF-BEE5-DB4CFFB2BA7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1" name="Line 274">
          <a:extLst>
            <a:ext uri="{FF2B5EF4-FFF2-40B4-BE49-F238E27FC236}">
              <a16:creationId xmlns:a16="http://schemas.microsoft.com/office/drawing/2014/main" id="{75A6EDFA-943C-49FC-82EB-99DD382C3AF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2" name="Line 275">
          <a:extLst>
            <a:ext uri="{FF2B5EF4-FFF2-40B4-BE49-F238E27FC236}">
              <a16:creationId xmlns:a16="http://schemas.microsoft.com/office/drawing/2014/main" id="{2B55ACA5-9841-4B01-8497-C1B2F43364D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3" name="Line 276">
          <a:extLst>
            <a:ext uri="{FF2B5EF4-FFF2-40B4-BE49-F238E27FC236}">
              <a16:creationId xmlns:a16="http://schemas.microsoft.com/office/drawing/2014/main" id="{46848D3D-661A-44F4-9536-7D20A5E02D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4" name="Line 277">
          <a:extLst>
            <a:ext uri="{FF2B5EF4-FFF2-40B4-BE49-F238E27FC236}">
              <a16:creationId xmlns:a16="http://schemas.microsoft.com/office/drawing/2014/main" id="{11760C2F-7C9A-495C-9DAF-D5274A8D776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5" name="Line 278">
          <a:extLst>
            <a:ext uri="{FF2B5EF4-FFF2-40B4-BE49-F238E27FC236}">
              <a16:creationId xmlns:a16="http://schemas.microsoft.com/office/drawing/2014/main" id="{D742371D-6095-4532-8A9F-6216A7F5410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6" name="Line 279">
          <a:extLst>
            <a:ext uri="{FF2B5EF4-FFF2-40B4-BE49-F238E27FC236}">
              <a16:creationId xmlns:a16="http://schemas.microsoft.com/office/drawing/2014/main" id="{A8EED75C-8E97-415F-BAFE-351C4EDDE95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7" name="Line 280">
          <a:extLst>
            <a:ext uri="{FF2B5EF4-FFF2-40B4-BE49-F238E27FC236}">
              <a16:creationId xmlns:a16="http://schemas.microsoft.com/office/drawing/2014/main" id="{05425C2E-053F-4362-A096-9AFB9754C4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8" name="Line 281">
          <a:extLst>
            <a:ext uri="{FF2B5EF4-FFF2-40B4-BE49-F238E27FC236}">
              <a16:creationId xmlns:a16="http://schemas.microsoft.com/office/drawing/2014/main" id="{BB3F6782-3CB3-4BB1-8B85-035762E834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59" name="Line 282">
          <a:extLst>
            <a:ext uri="{FF2B5EF4-FFF2-40B4-BE49-F238E27FC236}">
              <a16:creationId xmlns:a16="http://schemas.microsoft.com/office/drawing/2014/main" id="{EF0D8092-FCD8-4AF1-B7F3-B800D465F65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0" name="Line 283">
          <a:extLst>
            <a:ext uri="{FF2B5EF4-FFF2-40B4-BE49-F238E27FC236}">
              <a16:creationId xmlns:a16="http://schemas.microsoft.com/office/drawing/2014/main" id="{4D1C0D3B-E826-45B3-9AA6-A859AA89078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1" name="Line 284">
          <a:extLst>
            <a:ext uri="{FF2B5EF4-FFF2-40B4-BE49-F238E27FC236}">
              <a16:creationId xmlns:a16="http://schemas.microsoft.com/office/drawing/2014/main" id="{9F6441F3-08C0-43DC-BB90-DD1C89C601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2" name="Line 285">
          <a:extLst>
            <a:ext uri="{FF2B5EF4-FFF2-40B4-BE49-F238E27FC236}">
              <a16:creationId xmlns:a16="http://schemas.microsoft.com/office/drawing/2014/main" id="{8B9DE8E7-2A65-40B6-8B76-BC135574ACD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3" name="Line 286">
          <a:extLst>
            <a:ext uri="{FF2B5EF4-FFF2-40B4-BE49-F238E27FC236}">
              <a16:creationId xmlns:a16="http://schemas.microsoft.com/office/drawing/2014/main" id="{4F447E81-7237-4D73-934D-8071127CA1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4" name="Line 287">
          <a:extLst>
            <a:ext uri="{FF2B5EF4-FFF2-40B4-BE49-F238E27FC236}">
              <a16:creationId xmlns:a16="http://schemas.microsoft.com/office/drawing/2014/main" id="{F4F81E58-8E95-4C8F-A2E2-B2157EF142B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5" name="Line 288">
          <a:extLst>
            <a:ext uri="{FF2B5EF4-FFF2-40B4-BE49-F238E27FC236}">
              <a16:creationId xmlns:a16="http://schemas.microsoft.com/office/drawing/2014/main" id="{92F35971-618D-48E8-AAA9-7F4354E8BEB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6" name="Line 289">
          <a:extLst>
            <a:ext uri="{FF2B5EF4-FFF2-40B4-BE49-F238E27FC236}">
              <a16:creationId xmlns:a16="http://schemas.microsoft.com/office/drawing/2014/main" id="{5A6C83C5-EED4-4E21-935A-EABFFE5BEB8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7" name="Line 290">
          <a:extLst>
            <a:ext uri="{FF2B5EF4-FFF2-40B4-BE49-F238E27FC236}">
              <a16:creationId xmlns:a16="http://schemas.microsoft.com/office/drawing/2014/main" id="{07CDC7BE-24E9-4228-AE5F-1905BD4EA24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8" name="Line 291">
          <a:extLst>
            <a:ext uri="{FF2B5EF4-FFF2-40B4-BE49-F238E27FC236}">
              <a16:creationId xmlns:a16="http://schemas.microsoft.com/office/drawing/2014/main" id="{5181355C-9AC3-4548-9C31-1436BD936A1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69" name="Line 292">
          <a:extLst>
            <a:ext uri="{FF2B5EF4-FFF2-40B4-BE49-F238E27FC236}">
              <a16:creationId xmlns:a16="http://schemas.microsoft.com/office/drawing/2014/main" id="{C12E24F8-D3C5-40EA-8737-FAB364C3936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0" name="Line 293">
          <a:extLst>
            <a:ext uri="{FF2B5EF4-FFF2-40B4-BE49-F238E27FC236}">
              <a16:creationId xmlns:a16="http://schemas.microsoft.com/office/drawing/2014/main" id="{D09A51CB-6068-427D-B650-0A639F17881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1" name="Line 294">
          <a:extLst>
            <a:ext uri="{FF2B5EF4-FFF2-40B4-BE49-F238E27FC236}">
              <a16:creationId xmlns:a16="http://schemas.microsoft.com/office/drawing/2014/main" id="{21774C84-BCDD-4587-9930-FD3081686F9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2" name="Line 295">
          <a:extLst>
            <a:ext uri="{FF2B5EF4-FFF2-40B4-BE49-F238E27FC236}">
              <a16:creationId xmlns:a16="http://schemas.microsoft.com/office/drawing/2014/main" id="{ED6C53F1-5533-4D8C-A70D-2A1718675A9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3" name="Line 296">
          <a:extLst>
            <a:ext uri="{FF2B5EF4-FFF2-40B4-BE49-F238E27FC236}">
              <a16:creationId xmlns:a16="http://schemas.microsoft.com/office/drawing/2014/main" id="{9CBF6FE2-6D2D-464E-BA73-11B403DA651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4" name="Line 297">
          <a:extLst>
            <a:ext uri="{FF2B5EF4-FFF2-40B4-BE49-F238E27FC236}">
              <a16:creationId xmlns:a16="http://schemas.microsoft.com/office/drawing/2014/main" id="{58E87050-65DB-416D-AE24-5649D7D7EE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5" name="Line 298">
          <a:extLst>
            <a:ext uri="{FF2B5EF4-FFF2-40B4-BE49-F238E27FC236}">
              <a16:creationId xmlns:a16="http://schemas.microsoft.com/office/drawing/2014/main" id="{8121D416-6715-41F0-8A9D-F1512FB1A01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6" name="Line 205">
          <a:extLst>
            <a:ext uri="{FF2B5EF4-FFF2-40B4-BE49-F238E27FC236}">
              <a16:creationId xmlns:a16="http://schemas.microsoft.com/office/drawing/2014/main" id="{7042104D-9DEA-4B28-B9B2-23628C3CBD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7" name="Line 249">
          <a:extLst>
            <a:ext uri="{FF2B5EF4-FFF2-40B4-BE49-F238E27FC236}">
              <a16:creationId xmlns:a16="http://schemas.microsoft.com/office/drawing/2014/main" id="{4E0DC79D-FC12-46CC-8D3C-BFA0D7651A9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8" name="Line 297">
          <a:extLst>
            <a:ext uri="{FF2B5EF4-FFF2-40B4-BE49-F238E27FC236}">
              <a16:creationId xmlns:a16="http://schemas.microsoft.com/office/drawing/2014/main" id="{2B6F3687-98DB-4F62-9817-D81B37181A0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79" name="Line 174">
          <a:extLst>
            <a:ext uri="{FF2B5EF4-FFF2-40B4-BE49-F238E27FC236}">
              <a16:creationId xmlns:a16="http://schemas.microsoft.com/office/drawing/2014/main" id="{646746A4-3E93-40FD-8F64-369276D127E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0" name="Line 175">
          <a:extLst>
            <a:ext uri="{FF2B5EF4-FFF2-40B4-BE49-F238E27FC236}">
              <a16:creationId xmlns:a16="http://schemas.microsoft.com/office/drawing/2014/main" id="{B148C83A-70C6-4A71-A25D-C444830C25F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1" name="Line 238">
          <a:extLst>
            <a:ext uri="{FF2B5EF4-FFF2-40B4-BE49-F238E27FC236}">
              <a16:creationId xmlns:a16="http://schemas.microsoft.com/office/drawing/2014/main" id="{E0D90CC9-C0E3-4640-AA82-3350C1D687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2" name="Line 251">
          <a:extLst>
            <a:ext uri="{FF2B5EF4-FFF2-40B4-BE49-F238E27FC236}">
              <a16:creationId xmlns:a16="http://schemas.microsoft.com/office/drawing/2014/main" id="{A8CE555C-4A8D-456F-8023-64F7811F835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3" name="Line 286">
          <a:extLst>
            <a:ext uri="{FF2B5EF4-FFF2-40B4-BE49-F238E27FC236}">
              <a16:creationId xmlns:a16="http://schemas.microsoft.com/office/drawing/2014/main" id="{102BB681-4494-427D-B312-AD261B2A79B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4" name="Line 170">
          <a:extLst>
            <a:ext uri="{FF2B5EF4-FFF2-40B4-BE49-F238E27FC236}">
              <a16:creationId xmlns:a16="http://schemas.microsoft.com/office/drawing/2014/main" id="{2BE1A3E5-21EA-4792-AA05-85B1449B4A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5" name="Line 171">
          <a:extLst>
            <a:ext uri="{FF2B5EF4-FFF2-40B4-BE49-F238E27FC236}">
              <a16:creationId xmlns:a16="http://schemas.microsoft.com/office/drawing/2014/main" id="{2B6EF351-E0BF-44B5-AE1B-6927E27D99F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6" name="Line 172">
          <a:extLst>
            <a:ext uri="{FF2B5EF4-FFF2-40B4-BE49-F238E27FC236}">
              <a16:creationId xmlns:a16="http://schemas.microsoft.com/office/drawing/2014/main" id="{232BC92C-9C42-466F-B5E5-6FCA87C8383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7" name="Line 173">
          <a:extLst>
            <a:ext uri="{FF2B5EF4-FFF2-40B4-BE49-F238E27FC236}">
              <a16:creationId xmlns:a16="http://schemas.microsoft.com/office/drawing/2014/main" id="{A0335445-8CEC-4CB5-B220-66C33C93205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8" name="Line 174">
          <a:extLst>
            <a:ext uri="{FF2B5EF4-FFF2-40B4-BE49-F238E27FC236}">
              <a16:creationId xmlns:a16="http://schemas.microsoft.com/office/drawing/2014/main" id="{C6EA7741-C421-47C9-A30B-2FE7991CFA3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89" name="Line 175">
          <a:extLst>
            <a:ext uri="{FF2B5EF4-FFF2-40B4-BE49-F238E27FC236}">
              <a16:creationId xmlns:a16="http://schemas.microsoft.com/office/drawing/2014/main" id="{F70779B8-498A-494F-BA7A-C990F79F950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0" name="Line 176">
          <a:extLst>
            <a:ext uri="{FF2B5EF4-FFF2-40B4-BE49-F238E27FC236}">
              <a16:creationId xmlns:a16="http://schemas.microsoft.com/office/drawing/2014/main" id="{2B7E06CC-36A5-49AF-B412-9494BFE225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1" name="Line 177">
          <a:extLst>
            <a:ext uri="{FF2B5EF4-FFF2-40B4-BE49-F238E27FC236}">
              <a16:creationId xmlns:a16="http://schemas.microsoft.com/office/drawing/2014/main" id="{00214155-D654-4832-A983-09F5E5C520E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2" name="Line 178">
          <a:extLst>
            <a:ext uri="{FF2B5EF4-FFF2-40B4-BE49-F238E27FC236}">
              <a16:creationId xmlns:a16="http://schemas.microsoft.com/office/drawing/2014/main" id="{966DB076-1392-44A8-AF49-E4457D3BFC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3" name="Line 179">
          <a:extLst>
            <a:ext uri="{FF2B5EF4-FFF2-40B4-BE49-F238E27FC236}">
              <a16:creationId xmlns:a16="http://schemas.microsoft.com/office/drawing/2014/main" id="{E817D9F8-2430-4BD0-AA87-4E069A18D5F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4" name="Line 180">
          <a:extLst>
            <a:ext uri="{FF2B5EF4-FFF2-40B4-BE49-F238E27FC236}">
              <a16:creationId xmlns:a16="http://schemas.microsoft.com/office/drawing/2014/main" id="{6C31C400-B9A2-463F-8FEC-4FA5BE886C1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5" name="Line 181">
          <a:extLst>
            <a:ext uri="{FF2B5EF4-FFF2-40B4-BE49-F238E27FC236}">
              <a16:creationId xmlns:a16="http://schemas.microsoft.com/office/drawing/2014/main" id="{D9FADB32-E29E-4E37-8455-DD9FE3A687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6" name="Line 182">
          <a:extLst>
            <a:ext uri="{FF2B5EF4-FFF2-40B4-BE49-F238E27FC236}">
              <a16:creationId xmlns:a16="http://schemas.microsoft.com/office/drawing/2014/main" id="{F0445DEC-614E-4EB5-B36A-AB908C6EC22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7" name="Line 183">
          <a:extLst>
            <a:ext uri="{FF2B5EF4-FFF2-40B4-BE49-F238E27FC236}">
              <a16:creationId xmlns:a16="http://schemas.microsoft.com/office/drawing/2014/main" id="{ABD1F46B-B52B-4420-B48E-9C47D291863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8" name="Line 184">
          <a:extLst>
            <a:ext uri="{FF2B5EF4-FFF2-40B4-BE49-F238E27FC236}">
              <a16:creationId xmlns:a16="http://schemas.microsoft.com/office/drawing/2014/main" id="{701CA977-B833-41F2-B05B-E1A6105DD7C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3999" name="Line 185">
          <a:extLst>
            <a:ext uri="{FF2B5EF4-FFF2-40B4-BE49-F238E27FC236}">
              <a16:creationId xmlns:a16="http://schemas.microsoft.com/office/drawing/2014/main" id="{E7B7F0E0-B281-44D9-A5FA-E934692B02A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0" name="Line 186">
          <a:extLst>
            <a:ext uri="{FF2B5EF4-FFF2-40B4-BE49-F238E27FC236}">
              <a16:creationId xmlns:a16="http://schemas.microsoft.com/office/drawing/2014/main" id="{A34D88B0-E417-4928-91D9-E07EB3559F9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1" name="Line 187">
          <a:extLst>
            <a:ext uri="{FF2B5EF4-FFF2-40B4-BE49-F238E27FC236}">
              <a16:creationId xmlns:a16="http://schemas.microsoft.com/office/drawing/2014/main" id="{93DC8840-81E1-4E60-AA98-D83ADBA960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2" name="Line 188">
          <a:extLst>
            <a:ext uri="{FF2B5EF4-FFF2-40B4-BE49-F238E27FC236}">
              <a16:creationId xmlns:a16="http://schemas.microsoft.com/office/drawing/2014/main" id="{130BA03B-9B4A-4542-B66F-DEA1E68F5F1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3" name="Line 189">
          <a:extLst>
            <a:ext uri="{FF2B5EF4-FFF2-40B4-BE49-F238E27FC236}">
              <a16:creationId xmlns:a16="http://schemas.microsoft.com/office/drawing/2014/main" id="{5B1CD28A-4CD0-4DB2-ABAB-6286FA95746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4" name="Line 190">
          <a:extLst>
            <a:ext uri="{FF2B5EF4-FFF2-40B4-BE49-F238E27FC236}">
              <a16:creationId xmlns:a16="http://schemas.microsoft.com/office/drawing/2014/main" id="{A29ACE17-E622-469D-90C5-2202D7EA032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5" name="Line 191">
          <a:extLst>
            <a:ext uri="{FF2B5EF4-FFF2-40B4-BE49-F238E27FC236}">
              <a16:creationId xmlns:a16="http://schemas.microsoft.com/office/drawing/2014/main" id="{8C61BA67-04CE-4279-B6EB-CA2A378CBE6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6" name="Line 192">
          <a:extLst>
            <a:ext uri="{FF2B5EF4-FFF2-40B4-BE49-F238E27FC236}">
              <a16:creationId xmlns:a16="http://schemas.microsoft.com/office/drawing/2014/main" id="{FAD9F095-8D3E-4112-80F0-6966577B549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7" name="Line 193">
          <a:extLst>
            <a:ext uri="{FF2B5EF4-FFF2-40B4-BE49-F238E27FC236}">
              <a16:creationId xmlns:a16="http://schemas.microsoft.com/office/drawing/2014/main" id="{619F817A-EAE7-412E-85DD-F2831FD9406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8" name="Line 194">
          <a:extLst>
            <a:ext uri="{FF2B5EF4-FFF2-40B4-BE49-F238E27FC236}">
              <a16:creationId xmlns:a16="http://schemas.microsoft.com/office/drawing/2014/main" id="{727E90FA-9D73-41CB-B3B1-C6F2804EFDC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09" name="Line 195">
          <a:extLst>
            <a:ext uri="{FF2B5EF4-FFF2-40B4-BE49-F238E27FC236}">
              <a16:creationId xmlns:a16="http://schemas.microsoft.com/office/drawing/2014/main" id="{8DD201C2-C6A3-4E0E-9663-6B302A81EA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0" name="Line 196">
          <a:extLst>
            <a:ext uri="{FF2B5EF4-FFF2-40B4-BE49-F238E27FC236}">
              <a16:creationId xmlns:a16="http://schemas.microsoft.com/office/drawing/2014/main" id="{152AB7BE-9027-4604-996B-F3300FA6052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1" name="Line 197">
          <a:extLst>
            <a:ext uri="{FF2B5EF4-FFF2-40B4-BE49-F238E27FC236}">
              <a16:creationId xmlns:a16="http://schemas.microsoft.com/office/drawing/2014/main" id="{7BFA7615-13E7-498D-9E4D-D0A6DF536CC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2" name="Line 198">
          <a:extLst>
            <a:ext uri="{FF2B5EF4-FFF2-40B4-BE49-F238E27FC236}">
              <a16:creationId xmlns:a16="http://schemas.microsoft.com/office/drawing/2014/main" id="{4F52A792-7E49-40A3-94AE-C1294A4397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3" name="Line 199">
          <a:extLst>
            <a:ext uri="{FF2B5EF4-FFF2-40B4-BE49-F238E27FC236}">
              <a16:creationId xmlns:a16="http://schemas.microsoft.com/office/drawing/2014/main" id="{91AA38AF-AFFE-48E1-9961-64E99EF3D14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4" name="Line 200">
          <a:extLst>
            <a:ext uri="{FF2B5EF4-FFF2-40B4-BE49-F238E27FC236}">
              <a16:creationId xmlns:a16="http://schemas.microsoft.com/office/drawing/2014/main" id="{3746B21B-8511-4376-AE25-C5DB730283F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5" name="Line 201">
          <a:extLst>
            <a:ext uri="{FF2B5EF4-FFF2-40B4-BE49-F238E27FC236}">
              <a16:creationId xmlns:a16="http://schemas.microsoft.com/office/drawing/2014/main" id="{98E43B71-9598-43BC-8730-59191251419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6" name="Line 202">
          <a:extLst>
            <a:ext uri="{FF2B5EF4-FFF2-40B4-BE49-F238E27FC236}">
              <a16:creationId xmlns:a16="http://schemas.microsoft.com/office/drawing/2014/main" id="{AA1DC54D-DE89-4D1C-B8F2-C26A0B3E0B7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7" name="Line 203">
          <a:extLst>
            <a:ext uri="{FF2B5EF4-FFF2-40B4-BE49-F238E27FC236}">
              <a16:creationId xmlns:a16="http://schemas.microsoft.com/office/drawing/2014/main" id="{BC462A01-0ADF-4A74-BC0B-7D053C8CF8C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8" name="Line 204">
          <a:extLst>
            <a:ext uri="{FF2B5EF4-FFF2-40B4-BE49-F238E27FC236}">
              <a16:creationId xmlns:a16="http://schemas.microsoft.com/office/drawing/2014/main" id="{E509B7A5-6042-481A-BE8D-D0C7D8A1F92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19" name="Line 205">
          <a:extLst>
            <a:ext uri="{FF2B5EF4-FFF2-40B4-BE49-F238E27FC236}">
              <a16:creationId xmlns:a16="http://schemas.microsoft.com/office/drawing/2014/main" id="{45EE6976-1983-4462-BF44-50A68BB3C26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0" name="Line 206">
          <a:extLst>
            <a:ext uri="{FF2B5EF4-FFF2-40B4-BE49-F238E27FC236}">
              <a16:creationId xmlns:a16="http://schemas.microsoft.com/office/drawing/2014/main" id="{85D6265A-3631-43DF-AE38-31F1007B632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1" name="Line 207">
          <a:extLst>
            <a:ext uri="{FF2B5EF4-FFF2-40B4-BE49-F238E27FC236}">
              <a16:creationId xmlns:a16="http://schemas.microsoft.com/office/drawing/2014/main" id="{8C2D2831-8A6D-43BD-8DE4-DE5C80748A0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2" name="Line 208">
          <a:extLst>
            <a:ext uri="{FF2B5EF4-FFF2-40B4-BE49-F238E27FC236}">
              <a16:creationId xmlns:a16="http://schemas.microsoft.com/office/drawing/2014/main" id="{D771137E-BCBD-40AB-94E1-A8878CDBB76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3" name="Line 209">
          <a:extLst>
            <a:ext uri="{FF2B5EF4-FFF2-40B4-BE49-F238E27FC236}">
              <a16:creationId xmlns:a16="http://schemas.microsoft.com/office/drawing/2014/main" id="{A99E7562-4DA1-4372-A35B-DEEACFDC2BA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4" name="Line 210">
          <a:extLst>
            <a:ext uri="{FF2B5EF4-FFF2-40B4-BE49-F238E27FC236}">
              <a16:creationId xmlns:a16="http://schemas.microsoft.com/office/drawing/2014/main" id="{5C4CD27E-80AC-4751-9A94-54302D10E26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5" name="Line 211">
          <a:extLst>
            <a:ext uri="{FF2B5EF4-FFF2-40B4-BE49-F238E27FC236}">
              <a16:creationId xmlns:a16="http://schemas.microsoft.com/office/drawing/2014/main" id="{4F8F88C2-FC59-4472-87C2-EF7CCE3693E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6" name="Line 212">
          <a:extLst>
            <a:ext uri="{FF2B5EF4-FFF2-40B4-BE49-F238E27FC236}">
              <a16:creationId xmlns:a16="http://schemas.microsoft.com/office/drawing/2014/main" id="{E592FA70-DD77-4D0E-8F00-6AA3EAFD730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7" name="Line 213">
          <a:extLst>
            <a:ext uri="{FF2B5EF4-FFF2-40B4-BE49-F238E27FC236}">
              <a16:creationId xmlns:a16="http://schemas.microsoft.com/office/drawing/2014/main" id="{FA3C65C2-0CD4-4479-AE35-77265314633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8" name="Line 214">
          <a:extLst>
            <a:ext uri="{FF2B5EF4-FFF2-40B4-BE49-F238E27FC236}">
              <a16:creationId xmlns:a16="http://schemas.microsoft.com/office/drawing/2014/main" id="{85C6953E-BC0E-4B7A-A6EA-5BF4C804A12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29" name="Line 215">
          <a:extLst>
            <a:ext uri="{FF2B5EF4-FFF2-40B4-BE49-F238E27FC236}">
              <a16:creationId xmlns:a16="http://schemas.microsoft.com/office/drawing/2014/main" id="{73815D90-C987-4C7A-9C04-A207EA325B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0" name="Line 216">
          <a:extLst>
            <a:ext uri="{FF2B5EF4-FFF2-40B4-BE49-F238E27FC236}">
              <a16:creationId xmlns:a16="http://schemas.microsoft.com/office/drawing/2014/main" id="{9901B65C-EC8C-4FDC-9C4C-E5694E0B65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1" name="Line 217">
          <a:extLst>
            <a:ext uri="{FF2B5EF4-FFF2-40B4-BE49-F238E27FC236}">
              <a16:creationId xmlns:a16="http://schemas.microsoft.com/office/drawing/2014/main" id="{BEAC0891-C23D-42A8-A949-624D1A01897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2" name="Line 218">
          <a:extLst>
            <a:ext uri="{FF2B5EF4-FFF2-40B4-BE49-F238E27FC236}">
              <a16:creationId xmlns:a16="http://schemas.microsoft.com/office/drawing/2014/main" id="{9F953AB7-D303-429F-A80C-47B6ED6D960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3" name="Line 219">
          <a:extLst>
            <a:ext uri="{FF2B5EF4-FFF2-40B4-BE49-F238E27FC236}">
              <a16:creationId xmlns:a16="http://schemas.microsoft.com/office/drawing/2014/main" id="{C50FA0C5-0B8B-4EBD-9805-F5493B2E2D1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4" name="Line 220">
          <a:extLst>
            <a:ext uri="{FF2B5EF4-FFF2-40B4-BE49-F238E27FC236}">
              <a16:creationId xmlns:a16="http://schemas.microsoft.com/office/drawing/2014/main" id="{62C4D6FA-3F3A-4631-9021-0AB264917A3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5" name="Line 221">
          <a:extLst>
            <a:ext uri="{FF2B5EF4-FFF2-40B4-BE49-F238E27FC236}">
              <a16:creationId xmlns:a16="http://schemas.microsoft.com/office/drawing/2014/main" id="{39A30FAC-8C78-4EED-B84E-79E7FD47A20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6" name="Line 222">
          <a:extLst>
            <a:ext uri="{FF2B5EF4-FFF2-40B4-BE49-F238E27FC236}">
              <a16:creationId xmlns:a16="http://schemas.microsoft.com/office/drawing/2014/main" id="{CC5F4607-FA85-4B7E-80FA-8E82AD06C96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7" name="Line 223">
          <a:extLst>
            <a:ext uri="{FF2B5EF4-FFF2-40B4-BE49-F238E27FC236}">
              <a16:creationId xmlns:a16="http://schemas.microsoft.com/office/drawing/2014/main" id="{4ECED1DF-95FE-4DBE-ABE2-A4734AEEF0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8" name="Line 224">
          <a:extLst>
            <a:ext uri="{FF2B5EF4-FFF2-40B4-BE49-F238E27FC236}">
              <a16:creationId xmlns:a16="http://schemas.microsoft.com/office/drawing/2014/main" id="{16214D01-3EEE-4B84-BDAB-A99942584D9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39" name="Line 225">
          <a:extLst>
            <a:ext uri="{FF2B5EF4-FFF2-40B4-BE49-F238E27FC236}">
              <a16:creationId xmlns:a16="http://schemas.microsoft.com/office/drawing/2014/main" id="{C01B977C-B41A-47DB-A09C-23F0B25FEF4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0" name="Line 226">
          <a:extLst>
            <a:ext uri="{FF2B5EF4-FFF2-40B4-BE49-F238E27FC236}">
              <a16:creationId xmlns:a16="http://schemas.microsoft.com/office/drawing/2014/main" id="{B1BC0314-8DC8-4EC2-AF9D-82E5DE2FDF5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1" name="Line 227">
          <a:extLst>
            <a:ext uri="{FF2B5EF4-FFF2-40B4-BE49-F238E27FC236}">
              <a16:creationId xmlns:a16="http://schemas.microsoft.com/office/drawing/2014/main" id="{7BCED4C8-1730-41C7-83B2-9ABE0F60F7F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2" name="Line 228">
          <a:extLst>
            <a:ext uri="{FF2B5EF4-FFF2-40B4-BE49-F238E27FC236}">
              <a16:creationId xmlns:a16="http://schemas.microsoft.com/office/drawing/2014/main" id="{A64E3A08-A5AB-4A89-94A3-DD9CDEEFFF0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3" name="Line 229">
          <a:extLst>
            <a:ext uri="{FF2B5EF4-FFF2-40B4-BE49-F238E27FC236}">
              <a16:creationId xmlns:a16="http://schemas.microsoft.com/office/drawing/2014/main" id="{A40C63E1-3BE7-4D89-A2EE-6F97F887838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4" name="Line 230">
          <a:extLst>
            <a:ext uri="{FF2B5EF4-FFF2-40B4-BE49-F238E27FC236}">
              <a16:creationId xmlns:a16="http://schemas.microsoft.com/office/drawing/2014/main" id="{7C08F2C8-287C-4959-8AD7-17A8796A853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5" name="Line 231">
          <a:extLst>
            <a:ext uri="{FF2B5EF4-FFF2-40B4-BE49-F238E27FC236}">
              <a16:creationId xmlns:a16="http://schemas.microsoft.com/office/drawing/2014/main" id="{83FED6F5-9C45-4599-95F4-68FAF5CF6F3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6" name="Line 232">
          <a:extLst>
            <a:ext uri="{FF2B5EF4-FFF2-40B4-BE49-F238E27FC236}">
              <a16:creationId xmlns:a16="http://schemas.microsoft.com/office/drawing/2014/main" id="{4F23AEA4-1381-40A3-98C0-095FDE86D35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7" name="Line 233">
          <a:extLst>
            <a:ext uri="{FF2B5EF4-FFF2-40B4-BE49-F238E27FC236}">
              <a16:creationId xmlns:a16="http://schemas.microsoft.com/office/drawing/2014/main" id="{F5FF89E4-F2AC-4C6F-977D-0E5888028D5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8" name="Line 234">
          <a:extLst>
            <a:ext uri="{FF2B5EF4-FFF2-40B4-BE49-F238E27FC236}">
              <a16:creationId xmlns:a16="http://schemas.microsoft.com/office/drawing/2014/main" id="{D9DA09EA-D878-427E-B838-1AD01A5A527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49" name="Line 235">
          <a:extLst>
            <a:ext uri="{FF2B5EF4-FFF2-40B4-BE49-F238E27FC236}">
              <a16:creationId xmlns:a16="http://schemas.microsoft.com/office/drawing/2014/main" id="{51C6A8AC-1218-4A03-AACC-20470181F78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0" name="Line 236">
          <a:extLst>
            <a:ext uri="{FF2B5EF4-FFF2-40B4-BE49-F238E27FC236}">
              <a16:creationId xmlns:a16="http://schemas.microsoft.com/office/drawing/2014/main" id="{8A2A813D-11F9-4759-9003-7B22D0D7B1B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1" name="Line 237">
          <a:extLst>
            <a:ext uri="{FF2B5EF4-FFF2-40B4-BE49-F238E27FC236}">
              <a16:creationId xmlns:a16="http://schemas.microsoft.com/office/drawing/2014/main" id="{246AA653-69E2-486B-9DF0-2812893356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2" name="Line 238">
          <a:extLst>
            <a:ext uri="{FF2B5EF4-FFF2-40B4-BE49-F238E27FC236}">
              <a16:creationId xmlns:a16="http://schemas.microsoft.com/office/drawing/2014/main" id="{9CFCC1CF-B11E-4E5F-A552-DF4E5ECD69D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3" name="Line 239">
          <a:extLst>
            <a:ext uri="{FF2B5EF4-FFF2-40B4-BE49-F238E27FC236}">
              <a16:creationId xmlns:a16="http://schemas.microsoft.com/office/drawing/2014/main" id="{26CC277D-AC92-4049-9A6B-9DAD90429BE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4" name="Line 240">
          <a:extLst>
            <a:ext uri="{FF2B5EF4-FFF2-40B4-BE49-F238E27FC236}">
              <a16:creationId xmlns:a16="http://schemas.microsoft.com/office/drawing/2014/main" id="{AA6CCD4D-FC58-4102-8220-D5B1F6600EC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5" name="Line 241">
          <a:extLst>
            <a:ext uri="{FF2B5EF4-FFF2-40B4-BE49-F238E27FC236}">
              <a16:creationId xmlns:a16="http://schemas.microsoft.com/office/drawing/2014/main" id="{CB6AAB1B-430F-40CD-A1DF-804C4A8C9D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6" name="Line 242">
          <a:extLst>
            <a:ext uri="{FF2B5EF4-FFF2-40B4-BE49-F238E27FC236}">
              <a16:creationId xmlns:a16="http://schemas.microsoft.com/office/drawing/2014/main" id="{15FFE1E3-1495-4D0F-BED7-F4D39FB7F7D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7" name="Line 243">
          <a:extLst>
            <a:ext uri="{FF2B5EF4-FFF2-40B4-BE49-F238E27FC236}">
              <a16:creationId xmlns:a16="http://schemas.microsoft.com/office/drawing/2014/main" id="{A4B3E9F9-8DEA-4585-B510-B74927C925E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8" name="Line 244">
          <a:extLst>
            <a:ext uri="{FF2B5EF4-FFF2-40B4-BE49-F238E27FC236}">
              <a16:creationId xmlns:a16="http://schemas.microsoft.com/office/drawing/2014/main" id="{9DDFAFFE-43CB-4DBE-BEE7-AECC690A30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59" name="Line 245">
          <a:extLst>
            <a:ext uri="{FF2B5EF4-FFF2-40B4-BE49-F238E27FC236}">
              <a16:creationId xmlns:a16="http://schemas.microsoft.com/office/drawing/2014/main" id="{2EF69FAA-B695-4CF5-A25F-5F829111248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0" name="Line 246">
          <a:extLst>
            <a:ext uri="{FF2B5EF4-FFF2-40B4-BE49-F238E27FC236}">
              <a16:creationId xmlns:a16="http://schemas.microsoft.com/office/drawing/2014/main" id="{03A84E46-08A8-4D6F-B7F0-C7DFE4E3D0D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1" name="Line 247">
          <a:extLst>
            <a:ext uri="{FF2B5EF4-FFF2-40B4-BE49-F238E27FC236}">
              <a16:creationId xmlns:a16="http://schemas.microsoft.com/office/drawing/2014/main" id="{6F386E7B-87E1-4DAB-9FC8-6F0A79DB7F8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2" name="Line 248">
          <a:extLst>
            <a:ext uri="{FF2B5EF4-FFF2-40B4-BE49-F238E27FC236}">
              <a16:creationId xmlns:a16="http://schemas.microsoft.com/office/drawing/2014/main" id="{CAABAF62-D595-4BBC-A77D-3460CD11FC2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3" name="Line 249">
          <a:extLst>
            <a:ext uri="{FF2B5EF4-FFF2-40B4-BE49-F238E27FC236}">
              <a16:creationId xmlns:a16="http://schemas.microsoft.com/office/drawing/2014/main" id="{2282DA4F-D894-4729-AD4B-D7EF1204A8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4" name="Line 250">
          <a:extLst>
            <a:ext uri="{FF2B5EF4-FFF2-40B4-BE49-F238E27FC236}">
              <a16:creationId xmlns:a16="http://schemas.microsoft.com/office/drawing/2014/main" id="{709734D6-F5CD-4AF8-BE82-74D02757BE6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5" name="Line 251">
          <a:extLst>
            <a:ext uri="{FF2B5EF4-FFF2-40B4-BE49-F238E27FC236}">
              <a16:creationId xmlns:a16="http://schemas.microsoft.com/office/drawing/2014/main" id="{63407F82-7317-42DE-B280-73AB403667C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6" name="Line 252">
          <a:extLst>
            <a:ext uri="{FF2B5EF4-FFF2-40B4-BE49-F238E27FC236}">
              <a16:creationId xmlns:a16="http://schemas.microsoft.com/office/drawing/2014/main" id="{7E0D50ED-0C58-45E0-B1C7-572449DBB1F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7" name="Line 253">
          <a:extLst>
            <a:ext uri="{FF2B5EF4-FFF2-40B4-BE49-F238E27FC236}">
              <a16:creationId xmlns:a16="http://schemas.microsoft.com/office/drawing/2014/main" id="{994C858C-7F9D-4C6F-9D09-DA58C86844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8" name="Line 254">
          <a:extLst>
            <a:ext uri="{FF2B5EF4-FFF2-40B4-BE49-F238E27FC236}">
              <a16:creationId xmlns:a16="http://schemas.microsoft.com/office/drawing/2014/main" id="{E689112D-C71C-473A-AA21-E85E7F0DE35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69" name="Line 255">
          <a:extLst>
            <a:ext uri="{FF2B5EF4-FFF2-40B4-BE49-F238E27FC236}">
              <a16:creationId xmlns:a16="http://schemas.microsoft.com/office/drawing/2014/main" id="{D962E2A3-FF6D-41A4-BE56-A4F5A64E659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0" name="Line 256">
          <a:extLst>
            <a:ext uri="{FF2B5EF4-FFF2-40B4-BE49-F238E27FC236}">
              <a16:creationId xmlns:a16="http://schemas.microsoft.com/office/drawing/2014/main" id="{08CA94E5-60AA-4AE1-A09B-CC341357D52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1" name="Line 257">
          <a:extLst>
            <a:ext uri="{FF2B5EF4-FFF2-40B4-BE49-F238E27FC236}">
              <a16:creationId xmlns:a16="http://schemas.microsoft.com/office/drawing/2014/main" id="{72FE73A5-5FBC-419B-AE68-8CF57FA3D49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2" name="Line 258">
          <a:extLst>
            <a:ext uri="{FF2B5EF4-FFF2-40B4-BE49-F238E27FC236}">
              <a16:creationId xmlns:a16="http://schemas.microsoft.com/office/drawing/2014/main" id="{F43B63E2-2E2D-4AF8-8244-04F035A63A8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3" name="Line 259">
          <a:extLst>
            <a:ext uri="{FF2B5EF4-FFF2-40B4-BE49-F238E27FC236}">
              <a16:creationId xmlns:a16="http://schemas.microsoft.com/office/drawing/2014/main" id="{BFA90CA9-17AB-4954-8822-825F0DEFB19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4" name="Line 260">
          <a:extLst>
            <a:ext uri="{FF2B5EF4-FFF2-40B4-BE49-F238E27FC236}">
              <a16:creationId xmlns:a16="http://schemas.microsoft.com/office/drawing/2014/main" id="{2A73DF0E-DDBF-41E6-AF1A-1D172F35208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5" name="Line 261">
          <a:extLst>
            <a:ext uri="{FF2B5EF4-FFF2-40B4-BE49-F238E27FC236}">
              <a16:creationId xmlns:a16="http://schemas.microsoft.com/office/drawing/2014/main" id="{FE1F14DD-F48E-4391-BAED-88E30A63CB7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6" name="Line 262">
          <a:extLst>
            <a:ext uri="{FF2B5EF4-FFF2-40B4-BE49-F238E27FC236}">
              <a16:creationId xmlns:a16="http://schemas.microsoft.com/office/drawing/2014/main" id="{58946C2B-0990-49D3-91EF-BC2768C5537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7" name="Line 263">
          <a:extLst>
            <a:ext uri="{FF2B5EF4-FFF2-40B4-BE49-F238E27FC236}">
              <a16:creationId xmlns:a16="http://schemas.microsoft.com/office/drawing/2014/main" id="{3FC7AF03-2180-4D81-BBC4-23A1C616C21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8" name="Line 264">
          <a:extLst>
            <a:ext uri="{FF2B5EF4-FFF2-40B4-BE49-F238E27FC236}">
              <a16:creationId xmlns:a16="http://schemas.microsoft.com/office/drawing/2014/main" id="{A33B5041-2AB7-44CB-93D7-C4C5594338D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79" name="Line 265">
          <a:extLst>
            <a:ext uri="{FF2B5EF4-FFF2-40B4-BE49-F238E27FC236}">
              <a16:creationId xmlns:a16="http://schemas.microsoft.com/office/drawing/2014/main" id="{0E56FC29-C7E4-4137-B2C1-F6D97576977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0" name="Line 266">
          <a:extLst>
            <a:ext uri="{FF2B5EF4-FFF2-40B4-BE49-F238E27FC236}">
              <a16:creationId xmlns:a16="http://schemas.microsoft.com/office/drawing/2014/main" id="{C2C5FEE8-2494-4238-A049-BA8F770EB5E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1" name="Line 267">
          <a:extLst>
            <a:ext uri="{FF2B5EF4-FFF2-40B4-BE49-F238E27FC236}">
              <a16:creationId xmlns:a16="http://schemas.microsoft.com/office/drawing/2014/main" id="{A5F4DB1E-EA14-43ED-86B5-B3435D7F031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2" name="Line 268">
          <a:extLst>
            <a:ext uri="{FF2B5EF4-FFF2-40B4-BE49-F238E27FC236}">
              <a16:creationId xmlns:a16="http://schemas.microsoft.com/office/drawing/2014/main" id="{B9F28D75-0CD6-41B5-9AF9-AFAEE48E479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3" name="Line 269">
          <a:extLst>
            <a:ext uri="{FF2B5EF4-FFF2-40B4-BE49-F238E27FC236}">
              <a16:creationId xmlns:a16="http://schemas.microsoft.com/office/drawing/2014/main" id="{C78800CE-1AD5-4C25-A549-5C9DC204FCA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4" name="Line 270">
          <a:extLst>
            <a:ext uri="{FF2B5EF4-FFF2-40B4-BE49-F238E27FC236}">
              <a16:creationId xmlns:a16="http://schemas.microsoft.com/office/drawing/2014/main" id="{AE78EC98-3BE1-4C82-AF66-FEE8EB61927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5" name="Line 271">
          <a:extLst>
            <a:ext uri="{FF2B5EF4-FFF2-40B4-BE49-F238E27FC236}">
              <a16:creationId xmlns:a16="http://schemas.microsoft.com/office/drawing/2014/main" id="{A832840D-67FC-42B8-BED4-774DADF47E7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6" name="Line 272">
          <a:extLst>
            <a:ext uri="{FF2B5EF4-FFF2-40B4-BE49-F238E27FC236}">
              <a16:creationId xmlns:a16="http://schemas.microsoft.com/office/drawing/2014/main" id="{28CA7448-5855-481C-BB14-243A0B4C3D6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7" name="Line 273">
          <a:extLst>
            <a:ext uri="{FF2B5EF4-FFF2-40B4-BE49-F238E27FC236}">
              <a16:creationId xmlns:a16="http://schemas.microsoft.com/office/drawing/2014/main" id="{79DA320F-37BA-44F0-8262-E21CFC486A9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8" name="Line 274">
          <a:extLst>
            <a:ext uri="{FF2B5EF4-FFF2-40B4-BE49-F238E27FC236}">
              <a16:creationId xmlns:a16="http://schemas.microsoft.com/office/drawing/2014/main" id="{7C414463-11FA-48DC-8FCC-FF591DC9F88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89" name="Line 275">
          <a:extLst>
            <a:ext uri="{FF2B5EF4-FFF2-40B4-BE49-F238E27FC236}">
              <a16:creationId xmlns:a16="http://schemas.microsoft.com/office/drawing/2014/main" id="{180220BA-7FBE-408A-87EB-90E3D7EC949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0" name="Line 276">
          <a:extLst>
            <a:ext uri="{FF2B5EF4-FFF2-40B4-BE49-F238E27FC236}">
              <a16:creationId xmlns:a16="http://schemas.microsoft.com/office/drawing/2014/main" id="{452A646C-1F96-4BBC-9CF2-9AA30877F3D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1" name="Line 277">
          <a:extLst>
            <a:ext uri="{FF2B5EF4-FFF2-40B4-BE49-F238E27FC236}">
              <a16:creationId xmlns:a16="http://schemas.microsoft.com/office/drawing/2014/main" id="{725AC098-22E1-44D1-8CC1-219A847E47C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2" name="Line 278">
          <a:extLst>
            <a:ext uri="{FF2B5EF4-FFF2-40B4-BE49-F238E27FC236}">
              <a16:creationId xmlns:a16="http://schemas.microsoft.com/office/drawing/2014/main" id="{F234A7A1-3398-435D-895A-3EF30D17386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3" name="Line 279">
          <a:extLst>
            <a:ext uri="{FF2B5EF4-FFF2-40B4-BE49-F238E27FC236}">
              <a16:creationId xmlns:a16="http://schemas.microsoft.com/office/drawing/2014/main" id="{4BA5FD75-7EAF-48DE-B389-BDCC12F573F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4" name="Line 280">
          <a:extLst>
            <a:ext uri="{FF2B5EF4-FFF2-40B4-BE49-F238E27FC236}">
              <a16:creationId xmlns:a16="http://schemas.microsoft.com/office/drawing/2014/main" id="{7C7848D4-7C9B-4BBF-AC03-B4E030AE38A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5" name="Line 281">
          <a:extLst>
            <a:ext uri="{FF2B5EF4-FFF2-40B4-BE49-F238E27FC236}">
              <a16:creationId xmlns:a16="http://schemas.microsoft.com/office/drawing/2014/main" id="{D3296FFD-EBD7-46D3-BA28-1C2AB714F6B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6" name="Line 282">
          <a:extLst>
            <a:ext uri="{FF2B5EF4-FFF2-40B4-BE49-F238E27FC236}">
              <a16:creationId xmlns:a16="http://schemas.microsoft.com/office/drawing/2014/main" id="{4BF50461-0B8C-4766-B266-E3A1EBA1B64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7" name="Line 283">
          <a:extLst>
            <a:ext uri="{FF2B5EF4-FFF2-40B4-BE49-F238E27FC236}">
              <a16:creationId xmlns:a16="http://schemas.microsoft.com/office/drawing/2014/main" id="{E410E108-C9AC-491D-864F-8A3FC905B4B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8" name="Line 284">
          <a:extLst>
            <a:ext uri="{FF2B5EF4-FFF2-40B4-BE49-F238E27FC236}">
              <a16:creationId xmlns:a16="http://schemas.microsoft.com/office/drawing/2014/main" id="{97E506AB-0F8B-4FAE-828F-D1EEB209DED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099" name="Line 285">
          <a:extLst>
            <a:ext uri="{FF2B5EF4-FFF2-40B4-BE49-F238E27FC236}">
              <a16:creationId xmlns:a16="http://schemas.microsoft.com/office/drawing/2014/main" id="{E03F03AB-BA11-4374-8488-5E497FA22EB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0" name="Line 286">
          <a:extLst>
            <a:ext uri="{FF2B5EF4-FFF2-40B4-BE49-F238E27FC236}">
              <a16:creationId xmlns:a16="http://schemas.microsoft.com/office/drawing/2014/main" id="{2728E024-0D43-46E3-8AE5-E01F6E463D4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1" name="Line 287">
          <a:extLst>
            <a:ext uri="{FF2B5EF4-FFF2-40B4-BE49-F238E27FC236}">
              <a16:creationId xmlns:a16="http://schemas.microsoft.com/office/drawing/2014/main" id="{77DA4116-C70B-456C-95D4-80187B870B6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2" name="Line 288">
          <a:extLst>
            <a:ext uri="{FF2B5EF4-FFF2-40B4-BE49-F238E27FC236}">
              <a16:creationId xmlns:a16="http://schemas.microsoft.com/office/drawing/2014/main" id="{7B591696-C3E7-484B-A609-F7E97E03E59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3" name="Line 289">
          <a:extLst>
            <a:ext uri="{FF2B5EF4-FFF2-40B4-BE49-F238E27FC236}">
              <a16:creationId xmlns:a16="http://schemas.microsoft.com/office/drawing/2014/main" id="{B70D614B-5DC5-40E5-8D52-112CB4D5984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4" name="Line 290">
          <a:extLst>
            <a:ext uri="{FF2B5EF4-FFF2-40B4-BE49-F238E27FC236}">
              <a16:creationId xmlns:a16="http://schemas.microsoft.com/office/drawing/2014/main" id="{FBE49E15-2156-4961-B4FA-3B273801FAB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5" name="Line 291">
          <a:extLst>
            <a:ext uri="{FF2B5EF4-FFF2-40B4-BE49-F238E27FC236}">
              <a16:creationId xmlns:a16="http://schemas.microsoft.com/office/drawing/2014/main" id="{D329CC48-3370-4219-A5D1-1BF0596D2AD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6" name="Line 292">
          <a:extLst>
            <a:ext uri="{FF2B5EF4-FFF2-40B4-BE49-F238E27FC236}">
              <a16:creationId xmlns:a16="http://schemas.microsoft.com/office/drawing/2014/main" id="{7726A41D-BC60-429F-B65E-64C729864EE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7" name="Line 293">
          <a:extLst>
            <a:ext uri="{FF2B5EF4-FFF2-40B4-BE49-F238E27FC236}">
              <a16:creationId xmlns:a16="http://schemas.microsoft.com/office/drawing/2014/main" id="{0F28B30B-0A61-4503-967C-630E0763B6C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8" name="Line 294">
          <a:extLst>
            <a:ext uri="{FF2B5EF4-FFF2-40B4-BE49-F238E27FC236}">
              <a16:creationId xmlns:a16="http://schemas.microsoft.com/office/drawing/2014/main" id="{7C995E8A-CA84-4881-978C-89B457676C7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09" name="Line 295">
          <a:extLst>
            <a:ext uri="{FF2B5EF4-FFF2-40B4-BE49-F238E27FC236}">
              <a16:creationId xmlns:a16="http://schemas.microsoft.com/office/drawing/2014/main" id="{AF90B889-43EE-4C53-B008-2E54826D680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0" name="Line 296">
          <a:extLst>
            <a:ext uri="{FF2B5EF4-FFF2-40B4-BE49-F238E27FC236}">
              <a16:creationId xmlns:a16="http://schemas.microsoft.com/office/drawing/2014/main" id="{0E70A658-5AB3-4923-975C-9C26404E9FC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1" name="Line 297">
          <a:extLst>
            <a:ext uri="{FF2B5EF4-FFF2-40B4-BE49-F238E27FC236}">
              <a16:creationId xmlns:a16="http://schemas.microsoft.com/office/drawing/2014/main" id="{54C919F9-1EFE-4D6E-8C0A-99992B8B17B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2" name="Line 298">
          <a:extLst>
            <a:ext uri="{FF2B5EF4-FFF2-40B4-BE49-F238E27FC236}">
              <a16:creationId xmlns:a16="http://schemas.microsoft.com/office/drawing/2014/main" id="{875D9D0B-8806-42A8-90F9-C056F22E1CF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3" name="Line 170">
          <a:extLst>
            <a:ext uri="{FF2B5EF4-FFF2-40B4-BE49-F238E27FC236}">
              <a16:creationId xmlns:a16="http://schemas.microsoft.com/office/drawing/2014/main" id="{70C8B0BC-CFA6-4884-A729-0D5E02811CA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4" name="Line 171">
          <a:extLst>
            <a:ext uri="{FF2B5EF4-FFF2-40B4-BE49-F238E27FC236}">
              <a16:creationId xmlns:a16="http://schemas.microsoft.com/office/drawing/2014/main" id="{2E394F6C-5A59-411E-9938-4FCC5CD9F41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5" name="Line 172">
          <a:extLst>
            <a:ext uri="{FF2B5EF4-FFF2-40B4-BE49-F238E27FC236}">
              <a16:creationId xmlns:a16="http://schemas.microsoft.com/office/drawing/2014/main" id="{9CB26C5A-0DEF-4F4F-AD25-9D5CE28D01B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6" name="Line 173">
          <a:extLst>
            <a:ext uri="{FF2B5EF4-FFF2-40B4-BE49-F238E27FC236}">
              <a16:creationId xmlns:a16="http://schemas.microsoft.com/office/drawing/2014/main" id="{FB625898-0DA0-4DC4-8F89-9726DBB6257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7" name="Line 174">
          <a:extLst>
            <a:ext uri="{FF2B5EF4-FFF2-40B4-BE49-F238E27FC236}">
              <a16:creationId xmlns:a16="http://schemas.microsoft.com/office/drawing/2014/main" id="{8080203F-C270-4FD1-B3A3-D0426FBAB38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8" name="Line 175">
          <a:extLst>
            <a:ext uri="{FF2B5EF4-FFF2-40B4-BE49-F238E27FC236}">
              <a16:creationId xmlns:a16="http://schemas.microsoft.com/office/drawing/2014/main" id="{22BD9889-905B-432E-9048-969F0AC2EE5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19" name="Line 176">
          <a:extLst>
            <a:ext uri="{FF2B5EF4-FFF2-40B4-BE49-F238E27FC236}">
              <a16:creationId xmlns:a16="http://schemas.microsoft.com/office/drawing/2014/main" id="{CFA1B7B3-0101-49C6-86EF-69E691B8CA5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0" name="Line 177">
          <a:extLst>
            <a:ext uri="{FF2B5EF4-FFF2-40B4-BE49-F238E27FC236}">
              <a16:creationId xmlns:a16="http://schemas.microsoft.com/office/drawing/2014/main" id="{C927958E-EFBE-4003-BC2E-4FD3F046EB6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1" name="Line 178">
          <a:extLst>
            <a:ext uri="{FF2B5EF4-FFF2-40B4-BE49-F238E27FC236}">
              <a16:creationId xmlns:a16="http://schemas.microsoft.com/office/drawing/2014/main" id="{AE720061-80DA-4B31-9389-047031A2924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2" name="Line 179">
          <a:extLst>
            <a:ext uri="{FF2B5EF4-FFF2-40B4-BE49-F238E27FC236}">
              <a16:creationId xmlns:a16="http://schemas.microsoft.com/office/drawing/2014/main" id="{32DFCFFE-12E9-46D7-81C7-84009C38128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3" name="Line 180">
          <a:extLst>
            <a:ext uri="{FF2B5EF4-FFF2-40B4-BE49-F238E27FC236}">
              <a16:creationId xmlns:a16="http://schemas.microsoft.com/office/drawing/2014/main" id="{853FBBEB-4D06-4D38-BF34-3E3E02BE878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4" name="Line 181">
          <a:extLst>
            <a:ext uri="{FF2B5EF4-FFF2-40B4-BE49-F238E27FC236}">
              <a16:creationId xmlns:a16="http://schemas.microsoft.com/office/drawing/2014/main" id="{80E9D887-1558-461B-B723-4743D597BF7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5" name="Line 182">
          <a:extLst>
            <a:ext uri="{FF2B5EF4-FFF2-40B4-BE49-F238E27FC236}">
              <a16:creationId xmlns:a16="http://schemas.microsoft.com/office/drawing/2014/main" id="{4A002893-8FCB-479C-B706-13DFC18721D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6" name="Line 183">
          <a:extLst>
            <a:ext uri="{FF2B5EF4-FFF2-40B4-BE49-F238E27FC236}">
              <a16:creationId xmlns:a16="http://schemas.microsoft.com/office/drawing/2014/main" id="{E39C25E8-CBB9-4B65-AF27-DF8F3922155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7" name="Line 184">
          <a:extLst>
            <a:ext uri="{FF2B5EF4-FFF2-40B4-BE49-F238E27FC236}">
              <a16:creationId xmlns:a16="http://schemas.microsoft.com/office/drawing/2014/main" id="{7549A43C-C1AA-47EA-94A6-7189EEF15EE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8" name="Line 185">
          <a:extLst>
            <a:ext uri="{FF2B5EF4-FFF2-40B4-BE49-F238E27FC236}">
              <a16:creationId xmlns:a16="http://schemas.microsoft.com/office/drawing/2014/main" id="{203ED8B8-71F6-46A4-9DFA-C1D3720FD46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29" name="Line 186">
          <a:extLst>
            <a:ext uri="{FF2B5EF4-FFF2-40B4-BE49-F238E27FC236}">
              <a16:creationId xmlns:a16="http://schemas.microsoft.com/office/drawing/2014/main" id="{36707393-FC1A-44E1-85C9-74A1F93D910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0" name="Line 187">
          <a:extLst>
            <a:ext uri="{FF2B5EF4-FFF2-40B4-BE49-F238E27FC236}">
              <a16:creationId xmlns:a16="http://schemas.microsoft.com/office/drawing/2014/main" id="{86674D5F-4DB7-4915-83C6-184D5115AA6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1" name="Line 188">
          <a:extLst>
            <a:ext uri="{FF2B5EF4-FFF2-40B4-BE49-F238E27FC236}">
              <a16:creationId xmlns:a16="http://schemas.microsoft.com/office/drawing/2014/main" id="{AE9E3A6D-9CBF-43BF-A460-498B5660491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2" name="Line 189">
          <a:extLst>
            <a:ext uri="{FF2B5EF4-FFF2-40B4-BE49-F238E27FC236}">
              <a16:creationId xmlns:a16="http://schemas.microsoft.com/office/drawing/2014/main" id="{A2DA2250-691F-4AFF-85B6-CB7E172382F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3" name="Line 190">
          <a:extLst>
            <a:ext uri="{FF2B5EF4-FFF2-40B4-BE49-F238E27FC236}">
              <a16:creationId xmlns:a16="http://schemas.microsoft.com/office/drawing/2014/main" id="{CD788A43-003D-4643-8675-F751161D8D4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4" name="Line 191">
          <a:extLst>
            <a:ext uri="{FF2B5EF4-FFF2-40B4-BE49-F238E27FC236}">
              <a16:creationId xmlns:a16="http://schemas.microsoft.com/office/drawing/2014/main" id="{5BF24EFE-8881-4218-BFAB-D80A1646B26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5" name="Line 192">
          <a:extLst>
            <a:ext uri="{FF2B5EF4-FFF2-40B4-BE49-F238E27FC236}">
              <a16:creationId xmlns:a16="http://schemas.microsoft.com/office/drawing/2014/main" id="{9851280A-DB45-4F3E-9B10-B4C3C2AEA4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6" name="Line 193">
          <a:extLst>
            <a:ext uri="{FF2B5EF4-FFF2-40B4-BE49-F238E27FC236}">
              <a16:creationId xmlns:a16="http://schemas.microsoft.com/office/drawing/2014/main" id="{5E27C157-007D-4D69-BFAB-69A7D9F26E7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7" name="Line 194">
          <a:extLst>
            <a:ext uri="{FF2B5EF4-FFF2-40B4-BE49-F238E27FC236}">
              <a16:creationId xmlns:a16="http://schemas.microsoft.com/office/drawing/2014/main" id="{2A5C9126-9B21-4550-96A0-E4370CDE0B4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8" name="Line 195">
          <a:extLst>
            <a:ext uri="{FF2B5EF4-FFF2-40B4-BE49-F238E27FC236}">
              <a16:creationId xmlns:a16="http://schemas.microsoft.com/office/drawing/2014/main" id="{F59962BB-A001-40E9-A8BB-E11F1E0F82F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39" name="Line 196">
          <a:extLst>
            <a:ext uri="{FF2B5EF4-FFF2-40B4-BE49-F238E27FC236}">
              <a16:creationId xmlns:a16="http://schemas.microsoft.com/office/drawing/2014/main" id="{43C15DBA-2E56-475F-8CA4-582C9402DDB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0" name="Line 197">
          <a:extLst>
            <a:ext uri="{FF2B5EF4-FFF2-40B4-BE49-F238E27FC236}">
              <a16:creationId xmlns:a16="http://schemas.microsoft.com/office/drawing/2014/main" id="{585B6C1B-2609-4AD1-A07E-8847A64044A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1" name="Line 198">
          <a:extLst>
            <a:ext uri="{FF2B5EF4-FFF2-40B4-BE49-F238E27FC236}">
              <a16:creationId xmlns:a16="http://schemas.microsoft.com/office/drawing/2014/main" id="{113B00C9-7D0C-4C4F-9AA3-773DF0A28F0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2" name="Line 199">
          <a:extLst>
            <a:ext uri="{FF2B5EF4-FFF2-40B4-BE49-F238E27FC236}">
              <a16:creationId xmlns:a16="http://schemas.microsoft.com/office/drawing/2014/main" id="{81C192E6-E64B-4CC3-A230-D8FCAA384F1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3" name="Line 200">
          <a:extLst>
            <a:ext uri="{FF2B5EF4-FFF2-40B4-BE49-F238E27FC236}">
              <a16:creationId xmlns:a16="http://schemas.microsoft.com/office/drawing/2014/main" id="{1AE46095-0004-4B0F-8AC9-1303588864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4" name="Line 201">
          <a:extLst>
            <a:ext uri="{FF2B5EF4-FFF2-40B4-BE49-F238E27FC236}">
              <a16:creationId xmlns:a16="http://schemas.microsoft.com/office/drawing/2014/main" id="{AA9FABB3-B6F2-4D63-A6C4-737637FD6D9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5" name="Line 202">
          <a:extLst>
            <a:ext uri="{FF2B5EF4-FFF2-40B4-BE49-F238E27FC236}">
              <a16:creationId xmlns:a16="http://schemas.microsoft.com/office/drawing/2014/main" id="{BDB1C658-FA9E-4EAB-B02D-B3B312143BC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6" name="Line 203">
          <a:extLst>
            <a:ext uri="{FF2B5EF4-FFF2-40B4-BE49-F238E27FC236}">
              <a16:creationId xmlns:a16="http://schemas.microsoft.com/office/drawing/2014/main" id="{983F0B49-9D96-4057-9FE6-ECE77C3DAEE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7" name="Line 204">
          <a:extLst>
            <a:ext uri="{FF2B5EF4-FFF2-40B4-BE49-F238E27FC236}">
              <a16:creationId xmlns:a16="http://schemas.microsoft.com/office/drawing/2014/main" id="{97B6AC87-E970-4939-B4AA-726C4BD0511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8" name="Line 205">
          <a:extLst>
            <a:ext uri="{FF2B5EF4-FFF2-40B4-BE49-F238E27FC236}">
              <a16:creationId xmlns:a16="http://schemas.microsoft.com/office/drawing/2014/main" id="{5AD1A176-71AD-4392-AE72-A9BA300AEE3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49" name="Line 206">
          <a:extLst>
            <a:ext uri="{FF2B5EF4-FFF2-40B4-BE49-F238E27FC236}">
              <a16:creationId xmlns:a16="http://schemas.microsoft.com/office/drawing/2014/main" id="{5F112D24-07B7-4073-8147-68BFC051C6D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0" name="Line 207">
          <a:extLst>
            <a:ext uri="{FF2B5EF4-FFF2-40B4-BE49-F238E27FC236}">
              <a16:creationId xmlns:a16="http://schemas.microsoft.com/office/drawing/2014/main" id="{3EF1C72C-D698-4988-AECA-2BC7354D0CC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1" name="Line 208">
          <a:extLst>
            <a:ext uri="{FF2B5EF4-FFF2-40B4-BE49-F238E27FC236}">
              <a16:creationId xmlns:a16="http://schemas.microsoft.com/office/drawing/2014/main" id="{ECDC5B6E-7A80-4CDF-8548-63EA47C7DB3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2" name="Line 209">
          <a:extLst>
            <a:ext uri="{FF2B5EF4-FFF2-40B4-BE49-F238E27FC236}">
              <a16:creationId xmlns:a16="http://schemas.microsoft.com/office/drawing/2014/main" id="{F0A201A4-D3C9-4611-8376-5D3DB77A48F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3" name="Line 210">
          <a:extLst>
            <a:ext uri="{FF2B5EF4-FFF2-40B4-BE49-F238E27FC236}">
              <a16:creationId xmlns:a16="http://schemas.microsoft.com/office/drawing/2014/main" id="{03C40912-C634-4922-880B-561B6C3C065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4" name="Line 211">
          <a:extLst>
            <a:ext uri="{FF2B5EF4-FFF2-40B4-BE49-F238E27FC236}">
              <a16:creationId xmlns:a16="http://schemas.microsoft.com/office/drawing/2014/main" id="{F6AC55C7-7530-44B8-A5FB-3369C6A6C96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5" name="Line 212">
          <a:extLst>
            <a:ext uri="{FF2B5EF4-FFF2-40B4-BE49-F238E27FC236}">
              <a16:creationId xmlns:a16="http://schemas.microsoft.com/office/drawing/2014/main" id="{26C9F90D-7256-4EF8-AEC1-399A1A3C6A8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6" name="Line 213">
          <a:extLst>
            <a:ext uri="{FF2B5EF4-FFF2-40B4-BE49-F238E27FC236}">
              <a16:creationId xmlns:a16="http://schemas.microsoft.com/office/drawing/2014/main" id="{09504D69-A04A-461D-AFBB-F2D992C0B5D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7" name="Line 214">
          <a:extLst>
            <a:ext uri="{FF2B5EF4-FFF2-40B4-BE49-F238E27FC236}">
              <a16:creationId xmlns:a16="http://schemas.microsoft.com/office/drawing/2014/main" id="{F7B83014-EEB2-4436-BED8-39055D3502B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8" name="Line 215">
          <a:extLst>
            <a:ext uri="{FF2B5EF4-FFF2-40B4-BE49-F238E27FC236}">
              <a16:creationId xmlns:a16="http://schemas.microsoft.com/office/drawing/2014/main" id="{1E6D1EB2-923D-4706-9E29-726D477724A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59" name="Line 216">
          <a:extLst>
            <a:ext uri="{FF2B5EF4-FFF2-40B4-BE49-F238E27FC236}">
              <a16:creationId xmlns:a16="http://schemas.microsoft.com/office/drawing/2014/main" id="{AB385464-65B3-48D7-B41F-D95D00316D7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0" name="Line 217">
          <a:extLst>
            <a:ext uri="{FF2B5EF4-FFF2-40B4-BE49-F238E27FC236}">
              <a16:creationId xmlns:a16="http://schemas.microsoft.com/office/drawing/2014/main" id="{E785B12F-2205-46A6-9176-EA13158C962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1" name="Line 218">
          <a:extLst>
            <a:ext uri="{FF2B5EF4-FFF2-40B4-BE49-F238E27FC236}">
              <a16:creationId xmlns:a16="http://schemas.microsoft.com/office/drawing/2014/main" id="{8C6EDACE-BE39-4B81-850C-9D95C3837CD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2" name="Line 219">
          <a:extLst>
            <a:ext uri="{FF2B5EF4-FFF2-40B4-BE49-F238E27FC236}">
              <a16:creationId xmlns:a16="http://schemas.microsoft.com/office/drawing/2014/main" id="{2298689B-60A6-4F45-A61A-16BBE04C9D4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3" name="Line 220">
          <a:extLst>
            <a:ext uri="{FF2B5EF4-FFF2-40B4-BE49-F238E27FC236}">
              <a16:creationId xmlns:a16="http://schemas.microsoft.com/office/drawing/2014/main" id="{99D05E3E-2196-4C05-84AE-E58AC7F0436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4" name="Line 221">
          <a:extLst>
            <a:ext uri="{FF2B5EF4-FFF2-40B4-BE49-F238E27FC236}">
              <a16:creationId xmlns:a16="http://schemas.microsoft.com/office/drawing/2014/main" id="{FB3CA94E-AF5B-40E8-8A4A-1733D001A1E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5" name="Line 222">
          <a:extLst>
            <a:ext uri="{FF2B5EF4-FFF2-40B4-BE49-F238E27FC236}">
              <a16:creationId xmlns:a16="http://schemas.microsoft.com/office/drawing/2014/main" id="{EF6DF72E-8A0E-486B-B8F5-8D19039C139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6" name="Line 223">
          <a:extLst>
            <a:ext uri="{FF2B5EF4-FFF2-40B4-BE49-F238E27FC236}">
              <a16:creationId xmlns:a16="http://schemas.microsoft.com/office/drawing/2014/main" id="{D7B01667-1951-4E96-BB4A-4088166D16A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7" name="Line 224">
          <a:extLst>
            <a:ext uri="{FF2B5EF4-FFF2-40B4-BE49-F238E27FC236}">
              <a16:creationId xmlns:a16="http://schemas.microsoft.com/office/drawing/2014/main" id="{09A72982-53D3-4BB6-BC72-745A63750FD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8" name="Line 225">
          <a:extLst>
            <a:ext uri="{FF2B5EF4-FFF2-40B4-BE49-F238E27FC236}">
              <a16:creationId xmlns:a16="http://schemas.microsoft.com/office/drawing/2014/main" id="{715E3EBC-6D93-41C8-8386-843DB182040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69" name="Line 226">
          <a:extLst>
            <a:ext uri="{FF2B5EF4-FFF2-40B4-BE49-F238E27FC236}">
              <a16:creationId xmlns:a16="http://schemas.microsoft.com/office/drawing/2014/main" id="{08DA6BBC-8A82-4BDF-93A0-B38E125A14A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0" name="Line 227">
          <a:extLst>
            <a:ext uri="{FF2B5EF4-FFF2-40B4-BE49-F238E27FC236}">
              <a16:creationId xmlns:a16="http://schemas.microsoft.com/office/drawing/2014/main" id="{83A0FD67-21EE-49BF-93F5-12FE16AE24B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1" name="Line 228">
          <a:extLst>
            <a:ext uri="{FF2B5EF4-FFF2-40B4-BE49-F238E27FC236}">
              <a16:creationId xmlns:a16="http://schemas.microsoft.com/office/drawing/2014/main" id="{489254AB-81F8-4932-8DCC-C05B673D2D4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2" name="Line 229">
          <a:extLst>
            <a:ext uri="{FF2B5EF4-FFF2-40B4-BE49-F238E27FC236}">
              <a16:creationId xmlns:a16="http://schemas.microsoft.com/office/drawing/2014/main" id="{5FEF19F9-4BC6-49F2-A262-C053EE6C501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3" name="Line 230">
          <a:extLst>
            <a:ext uri="{FF2B5EF4-FFF2-40B4-BE49-F238E27FC236}">
              <a16:creationId xmlns:a16="http://schemas.microsoft.com/office/drawing/2014/main" id="{781319F7-AAD0-46CD-9A69-B9EF2DFFE71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4" name="Line 231">
          <a:extLst>
            <a:ext uri="{FF2B5EF4-FFF2-40B4-BE49-F238E27FC236}">
              <a16:creationId xmlns:a16="http://schemas.microsoft.com/office/drawing/2014/main" id="{7D350DA0-9564-451A-A704-51350A7DBFB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5" name="Line 232">
          <a:extLst>
            <a:ext uri="{FF2B5EF4-FFF2-40B4-BE49-F238E27FC236}">
              <a16:creationId xmlns:a16="http://schemas.microsoft.com/office/drawing/2014/main" id="{9AFB8EEC-3645-4A15-A0A2-B6DFBDD45EC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6" name="Line 233">
          <a:extLst>
            <a:ext uri="{FF2B5EF4-FFF2-40B4-BE49-F238E27FC236}">
              <a16:creationId xmlns:a16="http://schemas.microsoft.com/office/drawing/2014/main" id="{D36989EB-7CFC-4EC4-A691-002D87AF3A5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7" name="Line 234">
          <a:extLst>
            <a:ext uri="{FF2B5EF4-FFF2-40B4-BE49-F238E27FC236}">
              <a16:creationId xmlns:a16="http://schemas.microsoft.com/office/drawing/2014/main" id="{533F2B76-1B99-491D-B4F5-3B80F772D5E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8" name="Line 235">
          <a:extLst>
            <a:ext uri="{FF2B5EF4-FFF2-40B4-BE49-F238E27FC236}">
              <a16:creationId xmlns:a16="http://schemas.microsoft.com/office/drawing/2014/main" id="{A61824DC-B073-4352-8231-712327B3D8E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79" name="Line 236">
          <a:extLst>
            <a:ext uri="{FF2B5EF4-FFF2-40B4-BE49-F238E27FC236}">
              <a16:creationId xmlns:a16="http://schemas.microsoft.com/office/drawing/2014/main" id="{906FF14A-BDFF-4F12-9813-1AED576CA88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0" name="Line 237">
          <a:extLst>
            <a:ext uri="{FF2B5EF4-FFF2-40B4-BE49-F238E27FC236}">
              <a16:creationId xmlns:a16="http://schemas.microsoft.com/office/drawing/2014/main" id="{FE35B4AE-BA16-4C8D-8207-909877E77F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1" name="Line 238">
          <a:extLst>
            <a:ext uri="{FF2B5EF4-FFF2-40B4-BE49-F238E27FC236}">
              <a16:creationId xmlns:a16="http://schemas.microsoft.com/office/drawing/2014/main" id="{8626A7DA-44F5-4C59-8A94-BCFE517EF69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2" name="Line 239">
          <a:extLst>
            <a:ext uri="{FF2B5EF4-FFF2-40B4-BE49-F238E27FC236}">
              <a16:creationId xmlns:a16="http://schemas.microsoft.com/office/drawing/2014/main" id="{7AD51D12-BE83-436F-811E-F401C2E79E2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3" name="Line 240">
          <a:extLst>
            <a:ext uri="{FF2B5EF4-FFF2-40B4-BE49-F238E27FC236}">
              <a16:creationId xmlns:a16="http://schemas.microsoft.com/office/drawing/2014/main" id="{DEFDCED3-A021-407D-90A1-EF2639AA935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4" name="Line 241">
          <a:extLst>
            <a:ext uri="{FF2B5EF4-FFF2-40B4-BE49-F238E27FC236}">
              <a16:creationId xmlns:a16="http://schemas.microsoft.com/office/drawing/2014/main" id="{4C6D0347-F0C4-4AC9-B4FE-5400D408B6B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5" name="Line 242">
          <a:extLst>
            <a:ext uri="{FF2B5EF4-FFF2-40B4-BE49-F238E27FC236}">
              <a16:creationId xmlns:a16="http://schemas.microsoft.com/office/drawing/2014/main" id="{A285FE1C-9176-4EF1-B88E-398B09DA5B0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6" name="Line 243">
          <a:extLst>
            <a:ext uri="{FF2B5EF4-FFF2-40B4-BE49-F238E27FC236}">
              <a16:creationId xmlns:a16="http://schemas.microsoft.com/office/drawing/2014/main" id="{90D5196E-9D4C-4104-8A3B-D4B707BF07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7" name="Line 244">
          <a:extLst>
            <a:ext uri="{FF2B5EF4-FFF2-40B4-BE49-F238E27FC236}">
              <a16:creationId xmlns:a16="http://schemas.microsoft.com/office/drawing/2014/main" id="{17F11672-EC92-42A8-9C2D-EE49D89C612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8" name="Line 245">
          <a:extLst>
            <a:ext uri="{FF2B5EF4-FFF2-40B4-BE49-F238E27FC236}">
              <a16:creationId xmlns:a16="http://schemas.microsoft.com/office/drawing/2014/main" id="{994BA26D-CC75-4913-AA51-DB951D8BEC7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89" name="Line 246">
          <a:extLst>
            <a:ext uri="{FF2B5EF4-FFF2-40B4-BE49-F238E27FC236}">
              <a16:creationId xmlns:a16="http://schemas.microsoft.com/office/drawing/2014/main" id="{42C7B8DB-9234-4177-9418-B30F4763B62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0" name="Line 247">
          <a:extLst>
            <a:ext uri="{FF2B5EF4-FFF2-40B4-BE49-F238E27FC236}">
              <a16:creationId xmlns:a16="http://schemas.microsoft.com/office/drawing/2014/main" id="{204329F1-1903-444A-80E5-DF5CC112155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1" name="Line 248">
          <a:extLst>
            <a:ext uri="{FF2B5EF4-FFF2-40B4-BE49-F238E27FC236}">
              <a16:creationId xmlns:a16="http://schemas.microsoft.com/office/drawing/2014/main" id="{EA454630-D38A-4145-ACE4-5EAA6EB599D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2" name="Line 249">
          <a:extLst>
            <a:ext uri="{FF2B5EF4-FFF2-40B4-BE49-F238E27FC236}">
              <a16:creationId xmlns:a16="http://schemas.microsoft.com/office/drawing/2014/main" id="{FB4AD1DA-ACF3-4942-923F-701CE68E703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3" name="Line 250">
          <a:extLst>
            <a:ext uri="{FF2B5EF4-FFF2-40B4-BE49-F238E27FC236}">
              <a16:creationId xmlns:a16="http://schemas.microsoft.com/office/drawing/2014/main" id="{3214B7A2-E974-463B-B03A-57992F7D6A6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4" name="Line 251">
          <a:extLst>
            <a:ext uri="{FF2B5EF4-FFF2-40B4-BE49-F238E27FC236}">
              <a16:creationId xmlns:a16="http://schemas.microsoft.com/office/drawing/2014/main" id="{7EBB7E93-1A29-401F-B655-6FDF909F5D6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5" name="Line 252">
          <a:extLst>
            <a:ext uri="{FF2B5EF4-FFF2-40B4-BE49-F238E27FC236}">
              <a16:creationId xmlns:a16="http://schemas.microsoft.com/office/drawing/2014/main" id="{5342D181-0710-4A9B-B47E-140914A586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6" name="Line 253">
          <a:extLst>
            <a:ext uri="{FF2B5EF4-FFF2-40B4-BE49-F238E27FC236}">
              <a16:creationId xmlns:a16="http://schemas.microsoft.com/office/drawing/2014/main" id="{18CD3605-679B-49DC-9B8F-EB34FD33234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7" name="Line 254">
          <a:extLst>
            <a:ext uri="{FF2B5EF4-FFF2-40B4-BE49-F238E27FC236}">
              <a16:creationId xmlns:a16="http://schemas.microsoft.com/office/drawing/2014/main" id="{CB895769-CF14-4E71-B328-CB1AC9663A2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8" name="Line 255">
          <a:extLst>
            <a:ext uri="{FF2B5EF4-FFF2-40B4-BE49-F238E27FC236}">
              <a16:creationId xmlns:a16="http://schemas.microsoft.com/office/drawing/2014/main" id="{5A064201-04EF-4640-B513-A4EA83B5AED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199" name="Line 256">
          <a:extLst>
            <a:ext uri="{FF2B5EF4-FFF2-40B4-BE49-F238E27FC236}">
              <a16:creationId xmlns:a16="http://schemas.microsoft.com/office/drawing/2014/main" id="{FF0B19C0-1DCF-4C1E-BBAE-413D49BD0CA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0" name="Line 257">
          <a:extLst>
            <a:ext uri="{FF2B5EF4-FFF2-40B4-BE49-F238E27FC236}">
              <a16:creationId xmlns:a16="http://schemas.microsoft.com/office/drawing/2014/main" id="{1FDD1D78-7443-41ED-8A49-F723B36B003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1" name="Line 258">
          <a:extLst>
            <a:ext uri="{FF2B5EF4-FFF2-40B4-BE49-F238E27FC236}">
              <a16:creationId xmlns:a16="http://schemas.microsoft.com/office/drawing/2014/main" id="{3B935D31-529E-4E48-BE3A-8D05ACAEBFF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2" name="Line 259">
          <a:extLst>
            <a:ext uri="{FF2B5EF4-FFF2-40B4-BE49-F238E27FC236}">
              <a16:creationId xmlns:a16="http://schemas.microsoft.com/office/drawing/2014/main" id="{6552DFAA-9901-4EEB-897B-F1C00FA542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3" name="Line 260">
          <a:extLst>
            <a:ext uri="{FF2B5EF4-FFF2-40B4-BE49-F238E27FC236}">
              <a16:creationId xmlns:a16="http://schemas.microsoft.com/office/drawing/2014/main" id="{2F9CE4DC-6E64-43EE-8EE4-1E68D2C4DB5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4" name="Line 261">
          <a:extLst>
            <a:ext uri="{FF2B5EF4-FFF2-40B4-BE49-F238E27FC236}">
              <a16:creationId xmlns:a16="http://schemas.microsoft.com/office/drawing/2014/main" id="{172F25DB-6CD4-4514-8093-F3573A8BBAF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5" name="Line 262">
          <a:extLst>
            <a:ext uri="{FF2B5EF4-FFF2-40B4-BE49-F238E27FC236}">
              <a16:creationId xmlns:a16="http://schemas.microsoft.com/office/drawing/2014/main" id="{31A7E4AA-6F94-44FC-B462-6D423E903F9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6" name="Line 263">
          <a:extLst>
            <a:ext uri="{FF2B5EF4-FFF2-40B4-BE49-F238E27FC236}">
              <a16:creationId xmlns:a16="http://schemas.microsoft.com/office/drawing/2014/main" id="{3F141B2B-0F55-4F7A-85DE-E64D293EAA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7" name="Line 264">
          <a:extLst>
            <a:ext uri="{FF2B5EF4-FFF2-40B4-BE49-F238E27FC236}">
              <a16:creationId xmlns:a16="http://schemas.microsoft.com/office/drawing/2014/main" id="{AF79E1AD-F4DE-45F7-AD96-6AAFBE47CD9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8" name="Line 265">
          <a:extLst>
            <a:ext uri="{FF2B5EF4-FFF2-40B4-BE49-F238E27FC236}">
              <a16:creationId xmlns:a16="http://schemas.microsoft.com/office/drawing/2014/main" id="{6BCF3887-1CB5-4AFB-9345-FD775EEB6A0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09" name="Line 266">
          <a:extLst>
            <a:ext uri="{FF2B5EF4-FFF2-40B4-BE49-F238E27FC236}">
              <a16:creationId xmlns:a16="http://schemas.microsoft.com/office/drawing/2014/main" id="{B92190AD-4690-4FA0-A936-FA63F949424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0" name="Line 267">
          <a:extLst>
            <a:ext uri="{FF2B5EF4-FFF2-40B4-BE49-F238E27FC236}">
              <a16:creationId xmlns:a16="http://schemas.microsoft.com/office/drawing/2014/main" id="{4F5CDD72-5A8C-49AC-837C-FD9681A888D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1" name="Line 268">
          <a:extLst>
            <a:ext uri="{FF2B5EF4-FFF2-40B4-BE49-F238E27FC236}">
              <a16:creationId xmlns:a16="http://schemas.microsoft.com/office/drawing/2014/main" id="{34B1BA01-8544-4BBF-8C97-FF4B32553FC2}"/>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2" name="Line 269">
          <a:extLst>
            <a:ext uri="{FF2B5EF4-FFF2-40B4-BE49-F238E27FC236}">
              <a16:creationId xmlns:a16="http://schemas.microsoft.com/office/drawing/2014/main" id="{689D53C2-D843-4612-8B02-BF4B24FDC2F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3" name="Line 270">
          <a:extLst>
            <a:ext uri="{FF2B5EF4-FFF2-40B4-BE49-F238E27FC236}">
              <a16:creationId xmlns:a16="http://schemas.microsoft.com/office/drawing/2014/main" id="{601A6FA0-E198-48F9-B2C2-05D345D41D3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4" name="Line 271">
          <a:extLst>
            <a:ext uri="{FF2B5EF4-FFF2-40B4-BE49-F238E27FC236}">
              <a16:creationId xmlns:a16="http://schemas.microsoft.com/office/drawing/2014/main" id="{203E8504-347D-445E-8AC0-2F3096D9D44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5" name="Line 272">
          <a:extLst>
            <a:ext uri="{FF2B5EF4-FFF2-40B4-BE49-F238E27FC236}">
              <a16:creationId xmlns:a16="http://schemas.microsoft.com/office/drawing/2014/main" id="{31734E94-2620-44C4-8CDE-0576037EBFE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6" name="Line 273">
          <a:extLst>
            <a:ext uri="{FF2B5EF4-FFF2-40B4-BE49-F238E27FC236}">
              <a16:creationId xmlns:a16="http://schemas.microsoft.com/office/drawing/2014/main" id="{B655BC56-AC3F-4B31-B0E1-EEA3549BCCD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7" name="Line 274">
          <a:extLst>
            <a:ext uri="{FF2B5EF4-FFF2-40B4-BE49-F238E27FC236}">
              <a16:creationId xmlns:a16="http://schemas.microsoft.com/office/drawing/2014/main" id="{1CBCCB3F-C026-4F2F-841D-FE1F90515321}"/>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8" name="Line 275">
          <a:extLst>
            <a:ext uri="{FF2B5EF4-FFF2-40B4-BE49-F238E27FC236}">
              <a16:creationId xmlns:a16="http://schemas.microsoft.com/office/drawing/2014/main" id="{9C7233D4-F516-4A03-A0C9-0F4BCC8813E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19" name="Line 276">
          <a:extLst>
            <a:ext uri="{FF2B5EF4-FFF2-40B4-BE49-F238E27FC236}">
              <a16:creationId xmlns:a16="http://schemas.microsoft.com/office/drawing/2014/main" id="{F7C64A3E-B3B0-4573-89F3-956A8071A41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0" name="Line 277">
          <a:extLst>
            <a:ext uri="{FF2B5EF4-FFF2-40B4-BE49-F238E27FC236}">
              <a16:creationId xmlns:a16="http://schemas.microsoft.com/office/drawing/2014/main" id="{39FC450E-E345-4803-8C84-13B5AD51E30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1" name="Line 278">
          <a:extLst>
            <a:ext uri="{FF2B5EF4-FFF2-40B4-BE49-F238E27FC236}">
              <a16:creationId xmlns:a16="http://schemas.microsoft.com/office/drawing/2014/main" id="{1AF3183E-8BB6-4C2B-8CFE-5875309D3BA6}"/>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2" name="Line 279">
          <a:extLst>
            <a:ext uri="{FF2B5EF4-FFF2-40B4-BE49-F238E27FC236}">
              <a16:creationId xmlns:a16="http://schemas.microsoft.com/office/drawing/2014/main" id="{9DFC600F-110A-4546-B888-D42629714AB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3" name="Line 280">
          <a:extLst>
            <a:ext uri="{FF2B5EF4-FFF2-40B4-BE49-F238E27FC236}">
              <a16:creationId xmlns:a16="http://schemas.microsoft.com/office/drawing/2014/main" id="{BC74D509-DB21-4F2F-A00C-D16B764D1C9F}"/>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4" name="Line 281">
          <a:extLst>
            <a:ext uri="{FF2B5EF4-FFF2-40B4-BE49-F238E27FC236}">
              <a16:creationId xmlns:a16="http://schemas.microsoft.com/office/drawing/2014/main" id="{A0BF5034-D70B-422B-AB89-62EFB0BA246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5" name="Line 282">
          <a:extLst>
            <a:ext uri="{FF2B5EF4-FFF2-40B4-BE49-F238E27FC236}">
              <a16:creationId xmlns:a16="http://schemas.microsoft.com/office/drawing/2014/main" id="{CAC77693-038C-4D87-BFB7-2362AD90C6A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6" name="Line 283">
          <a:extLst>
            <a:ext uri="{FF2B5EF4-FFF2-40B4-BE49-F238E27FC236}">
              <a16:creationId xmlns:a16="http://schemas.microsoft.com/office/drawing/2014/main" id="{B5AB7F1E-D9B1-4AE2-93D9-706D41EBCF5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7" name="Line 284">
          <a:extLst>
            <a:ext uri="{FF2B5EF4-FFF2-40B4-BE49-F238E27FC236}">
              <a16:creationId xmlns:a16="http://schemas.microsoft.com/office/drawing/2014/main" id="{A92077BC-E7B7-475B-839F-C57FB1D6D83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8" name="Line 285">
          <a:extLst>
            <a:ext uri="{FF2B5EF4-FFF2-40B4-BE49-F238E27FC236}">
              <a16:creationId xmlns:a16="http://schemas.microsoft.com/office/drawing/2014/main" id="{D6ECC5C5-3528-4109-808E-55174EF654E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29" name="Line 286">
          <a:extLst>
            <a:ext uri="{FF2B5EF4-FFF2-40B4-BE49-F238E27FC236}">
              <a16:creationId xmlns:a16="http://schemas.microsoft.com/office/drawing/2014/main" id="{608D9F67-7A1D-4B09-B95E-CC5DCE60D51A}"/>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0" name="Line 287">
          <a:extLst>
            <a:ext uri="{FF2B5EF4-FFF2-40B4-BE49-F238E27FC236}">
              <a16:creationId xmlns:a16="http://schemas.microsoft.com/office/drawing/2014/main" id="{2C27F3B4-39EA-44BF-98A1-E0C201BF114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1" name="Line 288">
          <a:extLst>
            <a:ext uri="{FF2B5EF4-FFF2-40B4-BE49-F238E27FC236}">
              <a16:creationId xmlns:a16="http://schemas.microsoft.com/office/drawing/2014/main" id="{B6A28E0B-8388-410E-800E-896777756EA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2" name="Line 289">
          <a:extLst>
            <a:ext uri="{FF2B5EF4-FFF2-40B4-BE49-F238E27FC236}">
              <a16:creationId xmlns:a16="http://schemas.microsoft.com/office/drawing/2014/main" id="{2A22FEB8-885B-4DD2-97A8-F57B50ADBDF9}"/>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3" name="Line 290">
          <a:extLst>
            <a:ext uri="{FF2B5EF4-FFF2-40B4-BE49-F238E27FC236}">
              <a16:creationId xmlns:a16="http://schemas.microsoft.com/office/drawing/2014/main" id="{18BF4FB9-00CC-4D97-9E0E-5D91DF0F916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4" name="Line 291">
          <a:extLst>
            <a:ext uri="{FF2B5EF4-FFF2-40B4-BE49-F238E27FC236}">
              <a16:creationId xmlns:a16="http://schemas.microsoft.com/office/drawing/2014/main" id="{778B9BCF-553B-46A2-BDC2-0D45A4D4554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5" name="Line 292">
          <a:extLst>
            <a:ext uri="{FF2B5EF4-FFF2-40B4-BE49-F238E27FC236}">
              <a16:creationId xmlns:a16="http://schemas.microsoft.com/office/drawing/2014/main" id="{11FD9316-ADC3-4926-BF15-76E391A4493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6" name="Line 293">
          <a:extLst>
            <a:ext uri="{FF2B5EF4-FFF2-40B4-BE49-F238E27FC236}">
              <a16:creationId xmlns:a16="http://schemas.microsoft.com/office/drawing/2014/main" id="{C95D17D2-3241-46DC-BA47-C5765013B8E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7" name="Line 294">
          <a:extLst>
            <a:ext uri="{FF2B5EF4-FFF2-40B4-BE49-F238E27FC236}">
              <a16:creationId xmlns:a16="http://schemas.microsoft.com/office/drawing/2014/main" id="{12C9685D-036B-4175-8215-B1B36DBF9D9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8" name="Line 295">
          <a:extLst>
            <a:ext uri="{FF2B5EF4-FFF2-40B4-BE49-F238E27FC236}">
              <a16:creationId xmlns:a16="http://schemas.microsoft.com/office/drawing/2014/main" id="{5465E422-9E2B-4A2A-8DA6-F853B57EFC1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39" name="Line 296">
          <a:extLst>
            <a:ext uri="{FF2B5EF4-FFF2-40B4-BE49-F238E27FC236}">
              <a16:creationId xmlns:a16="http://schemas.microsoft.com/office/drawing/2014/main" id="{365DC17A-DEED-426E-BA89-43F70F00D3A7}"/>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0" name="Line 297">
          <a:extLst>
            <a:ext uri="{FF2B5EF4-FFF2-40B4-BE49-F238E27FC236}">
              <a16:creationId xmlns:a16="http://schemas.microsoft.com/office/drawing/2014/main" id="{32EBE1B8-1284-4331-8391-DF0F41A1A134}"/>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1" name="Line 298">
          <a:extLst>
            <a:ext uri="{FF2B5EF4-FFF2-40B4-BE49-F238E27FC236}">
              <a16:creationId xmlns:a16="http://schemas.microsoft.com/office/drawing/2014/main" id="{08D52BCD-8FD6-4316-8FF9-FD430092AF95}"/>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2" name="Line 205">
          <a:extLst>
            <a:ext uri="{FF2B5EF4-FFF2-40B4-BE49-F238E27FC236}">
              <a16:creationId xmlns:a16="http://schemas.microsoft.com/office/drawing/2014/main" id="{B0C6BA2A-4F40-42E6-B87D-D63DFA83FBA8}"/>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3" name="Line 249">
          <a:extLst>
            <a:ext uri="{FF2B5EF4-FFF2-40B4-BE49-F238E27FC236}">
              <a16:creationId xmlns:a16="http://schemas.microsoft.com/office/drawing/2014/main" id="{44E6DC42-79B0-4351-916D-E7C38AF30D70}"/>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4" name="Line 297">
          <a:extLst>
            <a:ext uri="{FF2B5EF4-FFF2-40B4-BE49-F238E27FC236}">
              <a16:creationId xmlns:a16="http://schemas.microsoft.com/office/drawing/2014/main" id="{653718DC-1EE7-4600-8506-FDC440A33DE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5" name="Line 174">
          <a:extLst>
            <a:ext uri="{FF2B5EF4-FFF2-40B4-BE49-F238E27FC236}">
              <a16:creationId xmlns:a16="http://schemas.microsoft.com/office/drawing/2014/main" id="{66A24D7F-3467-4986-83C3-F18DD23568CB}"/>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6" name="Line 175">
          <a:extLst>
            <a:ext uri="{FF2B5EF4-FFF2-40B4-BE49-F238E27FC236}">
              <a16:creationId xmlns:a16="http://schemas.microsoft.com/office/drawing/2014/main" id="{385C893C-6D11-43CE-ADC0-E8DF822318C3}"/>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7" name="Line 238">
          <a:extLst>
            <a:ext uri="{FF2B5EF4-FFF2-40B4-BE49-F238E27FC236}">
              <a16:creationId xmlns:a16="http://schemas.microsoft.com/office/drawing/2014/main" id="{59450569-E252-4F73-87BF-1F5F2D08F3AC}"/>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8" name="Line 251">
          <a:extLst>
            <a:ext uri="{FF2B5EF4-FFF2-40B4-BE49-F238E27FC236}">
              <a16:creationId xmlns:a16="http://schemas.microsoft.com/office/drawing/2014/main" id="{F46A19C7-B2EE-436C-8EE9-D2EBAFB60FED}"/>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4249" name="Line 286">
          <a:extLst>
            <a:ext uri="{FF2B5EF4-FFF2-40B4-BE49-F238E27FC236}">
              <a16:creationId xmlns:a16="http://schemas.microsoft.com/office/drawing/2014/main" id="{4093A137-B3D2-4F26-8E49-C72A2A6DB35E}"/>
            </a:ext>
          </a:extLst>
        </xdr:cNvPr>
        <xdr:cNvSpPr>
          <a:spLocks noChangeShapeType="1"/>
        </xdr:cNvSpPr>
      </xdr:nvSpPr>
      <xdr:spPr bwMode="auto">
        <a:xfrm>
          <a:off x="6667500" y="952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xdr:colOff>
      <xdr:row>52</xdr:row>
      <xdr:rowOff>0</xdr:rowOff>
    </xdr:from>
    <xdr:to>
      <xdr:col>8</xdr:col>
      <xdr:colOff>9525</xdr:colOff>
      <xdr:row>52</xdr:row>
      <xdr:rowOff>0</xdr:rowOff>
    </xdr:to>
    <xdr:sp macro="" textlink="">
      <xdr:nvSpPr>
        <xdr:cNvPr id="1022592" name="Line 2">
          <a:extLst>
            <a:ext uri="{FF2B5EF4-FFF2-40B4-BE49-F238E27FC236}">
              <a16:creationId xmlns:a16="http://schemas.microsoft.com/office/drawing/2014/main" id="{47B85D1D-73FC-480F-811F-9F141853804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593" name="Line 3">
          <a:extLst>
            <a:ext uri="{FF2B5EF4-FFF2-40B4-BE49-F238E27FC236}">
              <a16:creationId xmlns:a16="http://schemas.microsoft.com/office/drawing/2014/main" id="{A8D528C1-CCE9-4C16-9105-257C9176C5D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594" name="Line 4">
          <a:extLst>
            <a:ext uri="{FF2B5EF4-FFF2-40B4-BE49-F238E27FC236}">
              <a16:creationId xmlns:a16="http://schemas.microsoft.com/office/drawing/2014/main" id="{81591524-98D4-4F9E-89B1-A89367D720A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595" name="Line 5">
          <a:extLst>
            <a:ext uri="{FF2B5EF4-FFF2-40B4-BE49-F238E27FC236}">
              <a16:creationId xmlns:a16="http://schemas.microsoft.com/office/drawing/2014/main" id="{70970960-3452-40A3-8545-41537300180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596" name="Line 6">
          <a:extLst>
            <a:ext uri="{FF2B5EF4-FFF2-40B4-BE49-F238E27FC236}">
              <a16:creationId xmlns:a16="http://schemas.microsoft.com/office/drawing/2014/main" id="{75C496E7-EC81-40AF-B333-D52CE6786AE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597" name="Line 7">
          <a:extLst>
            <a:ext uri="{FF2B5EF4-FFF2-40B4-BE49-F238E27FC236}">
              <a16:creationId xmlns:a16="http://schemas.microsoft.com/office/drawing/2014/main" id="{FC6CC491-2624-4BC7-BF01-89E413534E3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598" name="Line 8">
          <a:extLst>
            <a:ext uri="{FF2B5EF4-FFF2-40B4-BE49-F238E27FC236}">
              <a16:creationId xmlns:a16="http://schemas.microsoft.com/office/drawing/2014/main" id="{DD89EE57-2B7B-469A-8D5D-6A753EE3D91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599" name="Line 9">
          <a:extLst>
            <a:ext uri="{FF2B5EF4-FFF2-40B4-BE49-F238E27FC236}">
              <a16:creationId xmlns:a16="http://schemas.microsoft.com/office/drawing/2014/main" id="{A2426EC9-E159-4154-B04A-D6B3C1522F7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00" name="Line 10">
          <a:extLst>
            <a:ext uri="{FF2B5EF4-FFF2-40B4-BE49-F238E27FC236}">
              <a16:creationId xmlns:a16="http://schemas.microsoft.com/office/drawing/2014/main" id="{42D52856-0BC8-483F-80DF-94FDEDB518D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01" name="Line 11">
          <a:extLst>
            <a:ext uri="{FF2B5EF4-FFF2-40B4-BE49-F238E27FC236}">
              <a16:creationId xmlns:a16="http://schemas.microsoft.com/office/drawing/2014/main" id="{A87004B5-FEC7-46E0-8657-D5F7F518FC1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02" name="Line 12">
          <a:extLst>
            <a:ext uri="{FF2B5EF4-FFF2-40B4-BE49-F238E27FC236}">
              <a16:creationId xmlns:a16="http://schemas.microsoft.com/office/drawing/2014/main" id="{A43CD82E-FCBB-4DA4-8DDA-32273ED4E8F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03" name="Line 13">
          <a:extLst>
            <a:ext uri="{FF2B5EF4-FFF2-40B4-BE49-F238E27FC236}">
              <a16:creationId xmlns:a16="http://schemas.microsoft.com/office/drawing/2014/main" id="{7E9918F1-6DFF-4077-A3F0-A1ABAD10541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8</xdr:col>
      <xdr:colOff>0</xdr:colOff>
      <xdr:row>52</xdr:row>
      <xdr:rowOff>0</xdr:rowOff>
    </xdr:to>
    <xdr:sp macro="" textlink="">
      <xdr:nvSpPr>
        <xdr:cNvPr id="1022604" name="Line 14">
          <a:extLst>
            <a:ext uri="{FF2B5EF4-FFF2-40B4-BE49-F238E27FC236}">
              <a16:creationId xmlns:a16="http://schemas.microsoft.com/office/drawing/2014/main" id="{CF7E378E-D5E5-4B47-B143-762E7F991348}"/>
            </a:ext>
          </a:extLst>
        </xdr:cNvPr>
        <xdr:cNvSpPr>
          <a:spLocks noChangeShapeType="1"/>
        </xdr:cNvSpPr>
      </xdr:nvSpPr>
      <xdr:spPr bwMode="auto">
        <a:xfrm>
          <a:off x="4371975" y="998220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05" name="Line 15">
          <a:extLst>
            <a:ext uri="{FF2B5EF4-FFF2-40B4-BE49-F238E27FC236}">
              <a16:creationId xmlns:a16="http://schemas.microsoft.com/office/drawing/2014/main" id="{0FBC800F-DD22-44EA-83E6-965E0A6813B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06" name="Line 16">
          <a:extLst>
            <a:ext uri="{FF2B5EF4-FFF2-40B4-BE49-F238E27FC236}">
              <a16:creationId xmlns:a16="http://schemas.microsoft.com/office/drawing/2014/main" id="{A97D0618-542A-48ED-B49B-EAE0549294C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07" name="Line 17">
          <a:extLst>
            <a:ext uri="{FF2B5EF4-FFF2-40B4-BE49-F238E27FC236}">
              <a16:creationId xmlns:a16="http://schemas.microsoft.com/office/drawing/2014/main" id="{7214BBC0-A0EE-4C29-BC88-4B95EB0EDC3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08" name="Line 18">
          <a:extLst>
            <a:ext uri="{FF2B5EF4-FFF2-40B4-BE49-F238E27FC236}">
              <a16:creationId xmlns:a16="http://schemas.microsoft.com/office/drawing/2014/main" id="{7B4100ED-E0A2-4879-86D0-022EAE887EB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09" name="Line 19">
          <a:extLst>
            <a:ext uri="{FF2B5EF4-FFF2-40B4-BE49-F238E27FC236}">
              <a16:creationId xmlns:a16="http://schemas.microsoft.com/office/drawing/2014/main" id="{08701668-D036-424C-9F7A-7FA3B51AB8B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10" name="Line 20">
          <a:extLst>
            <a:ext uri="{FF2B5EF4-FFF2-40B4-BE49-F238E27FC236}">
              <a16:creationId xmlns:a16="http://schemas.microsoft.com/office/drawing/2014/main" id="{24D35FE8-CF87-4271-8ED1-07478B34F38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11" name="Line 21">
          <a:extLst>
            <a:ext uri="{FF2B5EF4-FFF2-40B4-BE49-F238E27FC236}">
              <a16:creationId xmlns:a16="http://schemas.microsoft.com/office/drawing/2014/main" id="{A30EB7C1-F63C-4AF9-87A6-47DA0267D0A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12" name="Line 22">
          <a:extLst>
            <a:ext uri="{FF2B5EF4-FFF2-40B4-BE49-F238E27FC236}">
              <a16:creationId xmlns:a16="http://schemas.microsoft.com/office/drawing/2014/main" id="{BCDEAAAE-E81A-4972-BE7A-55618B84A8A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13" name="Line 23">
          <a:extLst>
            <a:ext uri="{FF2B5EF4-FFF2-40B4-BE49-F238E27FC236}">
              <a16:creationId xmlns:a16="http://schemas.microsoft.com/office/drawing/2014/main" id="{7CDDA4D0-CC84-447F-B082-EB455E95C1D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14" name="Line 24">
          <a:extLst>
            <a:ext uri="{FF2B5EF4-FFF2-40B4-BE49-F238E27FC236}">
              <a16:creationId xmlns:a16="http://schemas.microsoft.com/office/drawing/2014/main" id="{D5FD057A-3F17-4676-9C83-69C935D286E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15" name="Line 25">
          <a:extLst>
            <a:ext uri="{FF2B5EF4-FFF2-40B4-BE49-F238E27FC236}">
              <a16:creationId xmlns:a16="http://schemas.microsoft.com/office/drawing/2014/main" id="{F780DB33-1A1A-4841-9D68-E142B4E65B6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16" name="Line 27">
          <a:extLst>
            <a:ext uri="{FF2B5EF4-FFF2-40B4-BE49-F238E27FC236}">
              <a16:creationId xmlns:a16="http://schemas.microsoft.com/office/drawing/2014/main" id="{176469E5-1A86-4366-9B93-ED41034D023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17" name="Line 28">
          <a:extLst>
            <a:ext uri="{FF2B5EF4-FFF2-40B4-BE49-F238E27FC236}">
              <a16:creationId xmlns:a16="http://schemas.microsoft.com/office/drawing/2014/main" id="{5278F1A0-1C7D-4509-8910-E4CDC2244C6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18" name="Line 29">
          <a:extLst>
            <a:ext uri="{FF2B5EF4-FFF2-40B4-BE49-F238E27FC236}">
              <a16:creationId xmlns:a16="http://schemas.microsoft.com/office/drawing/2014/main" id="{F3F17889-4566-4DBE-A665-73342D943E7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19" name="Line 30">
          <a:extLst>
            <a:ext uri="{FF2B5EF4-FFF2-40B4-BE49-F238E27FC236}">
              <a16:creationId xmlns:a16="http://schemas.microsoft.com/office/drawing/2014/main" id="{EA4322C7-9D3A-4D68-B470-5DB005DAD08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20" name="Line 31">
          <a:extLst>
            <a:ext uri="{FF2B5EF4-FFF2-40B4-BE49-F238E27FC236}">
              <a16:creationId xmlns:a16="http://schemas.microsoft.com/office/drawing/2014/main" id="{709F7C91-2686-46DF-A8BC-A9992A4C915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21" name="Line 32">
          <a:extLst>
            <a:ext uri="{FF2B5EF4-FFF2-40B4-BE49-F238E27FC236}">
              <a16:creationId xmlns:a16="http://schemas.microsoft.com/office/drawing/2014/main" id="{CA66C6BB-49AC-4999-BB41-9AA3BE3277C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22" name="Line 33">
          <a:extLst>
            <a:ext uri="{FF2B5EF4-FFF2-40B4-BE49-F238E27FC236}">
              <a16:creationId xmlns:a16="http://schemas.microsoft.com/office/drawing/2014/main" id="{6751A886-0057-4000-A234-AA47DDB37F4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23" name="Line 34">
          <a:extLst>
            <a:ext uri="{FF2B5EF4-FFF2-40B4-BE49-F238E27FC236}">
              <a16:creationId xmlns:a16="http://schemas.microsoft.com/office/drawing/2014/main" id="{F89D027E-B252-4A7D-9B47-A9F0639A9F1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24" name="Line 35">
          <a:extLst>
            <a:ext uri="{FF2B5EF4-FFF2-40B4-BE49-F238E27FC236}">
              <a16:creationId xmlns:a16="http://schemas.microsoft.com/office/drawing/2014/main" id="{0F5CD32E-C57A-45BB-8617-D424B1C84BE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25" name="Line 36">
          <a:extLst>
            <a:ext uri="{FF2B5EF4-FFF2-40B4-BE49-F238E27FC236}">
              <a16:creationId xmlns:a16="http://schemas.microsoft.com/office/drawing/2014/main" id="{4B740C55-5D4E-454E-9B5C-8B3ECBF5DC1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26" name="Line 37">
          <a:extLst>
            <a:ext uri="{FF2B5EF4-FFF2-40B4-BE49-F238E27FC236}">
              <a16:creationId xmlns:a16="http://schemas.microsoft.com/office/drawing/2014/main" id="{880FBFA7-8431-4E5E-9DD2-ABF08145538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27" name="Line 38">
          <a:extLst>
            <a:ext uri="{FF2B5EF4-FFF2-40B4-BE49-F238E27FC236}">
              <a16:creationId xmlns:a16="http://schemas.microsoft.com/office/drawing/2014/main" id="{E2AE8C9F-973A-4524-B6AD-3F8001B1915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52</xdr:row>
      <xdr:rowOff>0</xdr:rowOff>
    </xdr:from>
    <xdr:to>
      <xdr:col>17</xdr:col>
      <xdr:colOff>0</xdr:colOff>
      <xdr:row>52</xdr:row>
      <xdr:rowOff>0</xdr:rowOff>
    </xdr:to>
    <xdr:sp macro="" textlink="">
      <xdr:nvSpPr>
        <xdr:cNvPr id="1022628" name="Line 39">
          <a:extLst>
            <a:ext uri="{FF2B5EF4-FFF2-40B4-BE49-F238E27FC236}">
              <a16:creationId xmlns:a16="http://schemas.microsoft.com/office/drawing/2014/main" id="{400B71C2-6E7E-464D-B23B-F2BE3032A664}"/>
            </a:ext>
          </a:extLst>
        </xdr:cNvPr>
        <xdr:cNvSpPr>
          <a:spLocks noChangeShapeType="1"/>
        </xdr:cNvSpPr>
      </xdr:nvSpPr>
      <xdr:spPr bwMode="auto">
        <a:xfrm>
          <a:off x="10029825" y="99822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29" name="Line 40">
          <a:extLst>
            <a:ext uri="{FF2B5EF4-FFF2-40B4-BE49-F238E27FC236}">
              <a16:creationId xmlns:a16="http://schemas.microsoft.com/office/drawing/2014/main" id="{76277CCB-D7CF-4BDC-B84F-ACB299A4293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0" name="Line 41">
          <a:extLst>
            <a:ext uri="{FF2B5EF4-FFF2-40B4-BE49-F238E27FC236}">
              <a16:creationId xmlns:a16="http://schemas.microsoft.com/office/drawing/2014/main" id="{7BC2B4F1-9984-4EB9-B189-1ED3F1D0015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1" name="Line 42">
          <a:extLst>
            <a:ext uri="{FF2B5EF4-FFF2-40B4-BE49-F238E27FC236}">
              <a16:creationId xmlns:a16="http://schemas.microsoft.com/office/drawing/2014/main" id="{D86DB4A8-53F8-4A06-AB5D-E5C11C6C491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2" name="Line 43">
          <a:extLst>
            <a:ext uri="{FF2B5EF4-FFF2-40B4-BE49-F238E27FC236}">
              <a16:creationId xmlns:a16="http://schemas.microsoft.com/office/drawing/2014/main" id="{6F59710E-CD61-4E3F-8768-3EA59191484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3" name="Line 44">
          <a:extLst>
            <a:ext uri="{FF2B5EF4-FFF2-40B4-BE49-F238E27FC236}">
              <a16:creationId xmlns:a16="http://schemas.microsoft.com/office/drawing/2014/main" id="{D4471914-F0DD-4EC8-B037-9DBD0D54682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4" name="Line 45">
          <a:extLst>
            <a:ext uri="{FF2B5EF4-FFF2-40B4-BE49-F238E27FC236}">
              <a16:creationId xmlns:a16="http://schemas.microsoft.com/office/drawing/2014/main" id="{BC27FC34-564C-4C3F-A7B1-7D1E1BBCEEA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5" name="Line 46">
          <a:extLst>
            <a:ext uri="{FF2B5EF4-FFF2-40B4-BE49-F238E27FC236}">
              <a16:creationId xmlns:a16="http://schemas.microsoft.com/office/drawing/2014/main" id="{E294CB02-78EA-4623-B347-38827B49C9C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6" name="Line 47">
          <a:extLst>
            <a:ext uri="{FF2B5EF4-FFF2-40B4-BE49-F238E27FC236}">
              <a16:creationId xmlns:a16="http://schemas.microsoft.com/office/drawing/2014/main" id="{00659945-4FF5-425F-BD39-9D8DEB2EE7C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7" name="Line 48">
          <a:extLst>
            <a:ext uri="{FF2B5EF4-FFF2-40B4-BE49-F238E27FC236}">
              <a16:creationId xmlns:a16="http://schemas.microsoft.com/office/drawing/2014/main" id="{83A33A01-D6B8-4C52-A9FC-379695045C6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8" name="Line 49">
          <a:extLst>
            <a:ext uri="{FF2B5EF4-FFF2-40B4-BE49-F238E27FC236}">
              <a16:creationId xmlns:a16="http://schemas.microsoft.com/office/drawing/2014/main" id="{795DF272-5CE4-4429-ACA2-3223AF930AE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39" name="Line 50">
          <a:extLst>
            <a:ext uri="{FF2B5EF4-FFF2-40B4-BE49-F238E27FC236}">
              <a16:creationId xmlns:a16="http://schemas.microsoft.com/office/drawing/2014/main" id="{E3853C7D-4FC2-4CBB-941D-F2BE253AA9D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40" name="Line 51">
          <a:extLst>
            <a:ext uri="{FF2B5EF4-FFF2-40B4-BE49-F238E27FC236}">
              <a16:creationId xmlns:a16="http://schemas.microsoft.com/office/drawing/2014/main" id="{B1D866BE-8647-4E9A-A442-DF1EC6CE13D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41" name="Line 52">
          <a:extLst>
            <a:ext uri="{FF2B5EF4-FFF2-40B4-BE49-F238E27FC236}">
              <a16:creationId xmlns:a16="http://schemas.microsoft.com/office/drawing/2014/main" id="{E0EE9E84-01A4-471D-86C7-9E849CF6EFC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42" name="Line 53">
          <a:extLst>
            <a:ext uri="{FF2B5EF4-FFF2-40B4-BE49-F238E27FC236}">
              <a16:creationId xmlns:a16="http://schemas.microsoft.com/office/drawing/2014/main" id="{520F539A-05F1-4920-B8A4-DF0A13E62C5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43" name="Line 54">
          <a:extLst>
            <a:ext uri="{FF2B5EF4-FFF2-40B4-BE49-F238E27FC236}">
              <a16:creationId xmlns:a16="http://schemas.microsoft.com/office/drawing/2014/main" id="{74E62A24-49B5-4013-BC7C-1622A8A75E3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44" name="Line 55">
          <a:extLst>
            <a:ext uri="{FF2B5EF4-FFF2-40B4-BE49-F238E27FC236}">
              <a16:creationId xmlns:a16="http://schemas.microsoft.com/office/drawing/2014/main" id="{E3EFCCED-FE96-4DB5-96E0-739A801E964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45" name="Line 56">
          <a:extLst>
            <a:ext uri="{FF2B5EF4-FFF2-40B4-BE49-F238E27FC236}">
              <a16:creationId xmlns:a16="http://schemas.microsoft.com/office/drawing/2014/main" id="{0FBC9F78-56E0-468C-BA51-4FD26B36A12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46" name="Line 57">
          <a:extLst>
            <a:ext uri="{FF2B5EF4-FFF2-40B4-BE49-F238E27FC236}">
              <a16:creationId xmlns:a16="http://schemas.microsoft.com/office/drawing/2014/main" id="{C1053125-5AFD-4889-BA9B-18B63619E59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47" name="Line 58">
          <a:extLst>
            <a:ext uri="{FF2B5EF4-FFF2-40B4-BE49-F238E27FC236}">
              <a16:creationId xmlns:a16="http://schemas.microsoft.com/office/drawing/2014/main" id="{A9F0C6E1-F57A-4308-BEB2-7170A9007CA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48" name="Line 59">
          <a:extLst>
            <a:ext uri="{FF2B5EF4-FFF2-40B4-BE49-F238E27FC236}">
              <a16:creationId xmlns:a16="http://schemas.microsoft.com/office/drawing/2014/main" id="{E42D4C53-F81B-403B-986C-199B577F013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49" name="Line 60">
          <a:extLst>
            <a:ext uri="{FF2B5EF4-FFF2-40B4-BE49-F238E27FC236}">
              <a16:creationId xmlns:a16="http://schemas.microsoft.com/office/drawing/2014/main" id="{23892605-6806-4F7F-BEC2-C8D94D30D8A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50" name="Line 61">
          <a:extLst>
            <a:ext uri="{FF2B5EF4-FFF2-40B4-BE49-F238E27FC236}">
              <a16:creationId xmlns:a16="http://schemas.microsoft.com/office/drawing/2014/main" id="{0F0A03B4-7DB6-4E16-BF20-FFA20961A65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51" name="Line 62">
          <a:extLst>
            <a:ext uri="{FF2B5EF4-FFF2-40B4-BE49-F238E27FC236}">
              <a16:creationId xmlns:a16="http://schemas.microsoft.com/office/drawing/2014/main" id="{8A3EB7F7-D133-4310-A2BA-C0B83B9CCB2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52" name="Line 63">
          <a:extLst>
            <a:ext uri="{FF2B5EF4-FFF2-40B4-BE49-F238E27FC236}">
              <a16:creationId xmlns:a16="http://schemas.microsoft.com/office/drawing/2014/main" id="{060ADEA5-BDDD-4FF2-A3F1-8064706ECC8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53" name="Line 64">
          <a:extLst>
            <a:ext uri="{FF2B5EF4-FFF2-40B4-BE49-F238E27FC236}">
              <a16:creationId xmlns:a16="http://schemas.microsoft.com/office/drawing/2014/main" id="{86FBD0BD-D7BF-4CE7-AEB0-73A9B70C2E9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50</xdr:row>
      <xdr:rowOff>66675</xdr:rowOff>
    </xdr:from>
    <xdr:to>
      <xdr:col>7</xdr:col>
      <xdr:colOff>133350</xdr:colOff>
      <xdr:row>50</xdr:row>
      <xdr:rowOff>133350</xdr:rowOff>
    </xdr:to>
    <xdr:sp macro="" textlink="">
      <xdr:nvSpPr>
        <xdr:cNvPr id="1022654" name="Line 66">
          <a:extLst>
            <a:ext uri="{FF2B5EF4-FFF2-40B4-BE49-F238E27FC236}">
              <a16:creationId xmlns:a16="http://schemas.microsoft.com/office/drawing/2014/main" id="{CFD45AF8-33F2-442C-8476-77BE43D7CBF9}"/>
            </a:ext>
          </a:extLst>
        </xdr:cNvPr>
        <xdr:cNvSpPr>
          <a:spLocks noChangeShapeType="1"/>
        </xdr:cNvSpPr>
      </xdr:nvSpPr>
      <xdr:spPr bwMode="auto">
        <a:xfrm>
          <a:off x="3876675" y="9544050"/>
          <a:ext cx="62865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55" name="Line 67">
          <a:extLst>
            <a:ext uri="{FF2B5EF4-FFF2-40B4-BE49-F238E27FC236}">
              <a16:creationId xmlns:a16="http://schemas.microsoft.com/office/drawing/2014/main" id="{AD7BF4BB-17AD-467F-BA42-6232E65E998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56" name="Line 68">
          <a:extLst>
            <a:ext uri="{FF2B5EF4-FFF2-40B4-BE49-F238E27FC236}">
              <a16:creationId xmlns:a16="http://schemas.microsoft.com/office/drawing/2014/main" id="{958A13AB-D8C9-48F9-BDDD-68335643852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57" name="Line 69">
          <a:extLst>
            <a:ext uri="{FF2B5EF4-FFF2-40B4-BE49-F238E27FC236}">
              <a16:creationId xmlns:a16="http://schemas.microsoft.com/office/drawing/2014/main" id="{A224D94D-9A77-4EDE-9FF7-050CEEC0C9B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58" name="Line 70">
          <a:extLst>
            <a:ext uri="{FF2B5EF4-FFF2-40B4-BE49-F238E27FC236}">
              <a16:creationId xmlns:a16="http://schemas.microsoft.com/office/drawing/2014/main" id="{D701A230-B97D-42AB-ADC6-DEE14D56A4F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59" name="Line 71">
          <a:extLst>
            <a:ext uri="{FF2B5EF4-FFF2-40B4-BE49-F238E27FC236}">
              <a16:creationId xmlns:a16="http://schemas.microsoft.com/office/drawing/2014/main" id="{CBA62749-B897-4734-A23F-5FC7D8DA673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60" name="Line 72">
          <a:extLst>
            <a:ext uri="{FF2B5EF4-FFF2-40B4-BE49-F238E27FC236}">
              <a16:creationId xmlns:a16="http://schemas.microsoft.com/office/drawing/2014/main" id="{652402FB-4807-4F42-9AFD-8902A928EDC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61" name="Line 73">
          <a:extLst>
            <a:ext uri="{FF2B5EF4-FFF2-40B4-BE49-F238E27FC236}">
              <a16:creationId xmlns:a16="http://schemas.microsoft.com/office/drawing/2014/main" id="{7CDFEDCD-28E2-43A4-8052-A0C332C3357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62" name="Line 74">
          <a:extLst>
            <a:ext uri="{FF2B5EF4-FFF2-40B4-BE49-F238E27FC236}">
              <a16:creationId xmlns:a16="http://schemas.microsoft.com/office/drawing/2014/main" id="{D156D867-D739-447E-BF27-696239996F7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63" name="Line 75">
          <a:extLst>
            <a:ext uri="{FF2B5EF4-FFF2-40B4-BE49-F238E27FC236}">
              <a16:creationId xmlns:a16="http://schemas.microsoft.com/office/drawing/2014/main" id="{8642E3CC-707C-4CDB-8ED6-7FACDDFB381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64" name="Line 76">
          <a:extLst>
            <a:ext uri="{FF2B5EF4-FFF2-40B4-BE49-F238E27FC236}">
              <a16:creationId xmlns:a16="http://schemas.microsoft.com/office/drawing/2014/main" id="{FB12206D-FF33-4A95-AE85-B256AE700C9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65" name="Line 77">
          <a:extLst>
            <a:ext uri="{FF2B5EF4-FFF2-40B4-BE49-F238E27FC236}">
              <a16:creationId xmlns:a16="http://schemas.microsoft.com/office/drawing/2014/main" id="{4C6B54A3-A817-4AD1-B522-614618EDB9B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66" name="Line 78">
          <a:extLst>
            <a:ext uri="{FF2B5EF4-FFF2-40B4-BE49-F238E27FC236}">
              <a16:creationId xmlns:a16="http://schemas.microsoft.com/office/drawing/2014/main" id="{814A6637-81FF-49A7-AC2F-39B6029EC69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8</xdr:col>
      <xdr:colOff>0</xdr:colOff>
      <xdr:row>52</xdr:row>
      <xdr:rowOff>0</xdr:rowOff>
    </xdr:to>
    <xdr:sp macro="" textlink="">
      <xdr:nvSpPr>
        <xdr:cNvPr id="1022667" name="Line 79">
          <a:extLst>
            <a:ext uri="{FF2B5EF4-FFF2-40B4-BE49-F238E27FC236}">
              <a16:creationId xmlns:a16="http://schemas.microsoft.com/office/drawing/2014/main" id="{7408DBB6-2173-45CB-ACE4-F5FA07BC1F42}"/>
            </a:ext>
          </a:extLst>
        </xdr:cNvPr>
        <xdr:cNvSpPr>
          <a:spLocks noChangeShapeType="1"/>
        </xdr:cNvSpPr>
      </xdr:nvSpPr>
      <xdr:spPr bwMode="auto">
        <a:xfrm>
          <a:off x="4371975" y="998220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68" name="Line 80">
          <a:extLst>
            <a:ext uri="{FF2B5EF4-FFF2-40B4-BE49-F238E27FC236}">
              <a16:creationId xmlns:a16="http://schemas.microsoft.com/office/drawing/2014/main" id="{9F65DCBF-E550-4772-85BF-EE504AE7B8D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69" name="Line 81">
          <a:extLst>
            <a:ext uri="{FF2B5EF4-FFF2-40B4-BE49-F238E27FC236}">
              <a16:creationId xmlns:a16="http://schemas.microsoft.com/office/drawing/2014/main" id="{9C231946-74B0-4FE3-8740-9B06FC710B6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70" name="Line 82">
          <a:extLst>
            <a:ext uri="{FF2B5EF4-FFF2-40B4-BE49-F238E27FC236}">
              <a16:creationId xmlns:a16="http://schemas.microsoft.com/office/drawing/2014/main" id="{2F772DAC-3A49-4CBB-B62B-8C237782172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71" name="Line 83">
          <a:extLst>
            <a:ext uri="{FF2B5EF4-FFF2-40B4-BE49-F238E27FC236}">
              <a16:creationId xmlns:a16="http://schemas.microsoft.com/office/drawing/2014/main" id="{BF0BEFFE-E34A-48E4-8402-F9F7FB32A5A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72" name="Line 84">
          <a:extLst>
            <a:ext uri="{FF2B5EF4-FFF2-40B4-BE49-F238E27FC236}">
              <a16:creationId xmlns:a16="http://schemas.microsoft.com/office/drawing/2014/main" id="{74DB4284-3FCC-4F59-9F4D-26C0B72FBBE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73" name="Line 85">
          <a:extLst>
            <a:ext uri="{FF2B5EF4-FFF2-40B4-BE49-F238E27FC236}">
              <a16:creationId xmlns:a16="http://schemas.microsoft.com/office/drawing/2014/main" id="{11F40C58-FFD9-4ED1-B34F-8190E514EAA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74" name="Line 86">
          <a:extLst>
            <a:ext uri="{FF2B5EF4-FFF2-40B4-BE49-F238E27FC236}">
              <a16:creationId xmlns:a16="http://schemas.microsoft.com/office/drawing/2014/main" id="{FB2C60D4-8FB4-4077-AA32-D374D9A22BC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75" name="Line 87">
          <a:extLst>
            <a:ext uri="{FF2B5EF4-FFF2-40B4-BE49-F238E27FC236}">
              <a16:creationId xmlns:a16="http://schemas.microsoft.com/office/drawing/2014/main" id="{112B0AF8-2688-4A7E-97BF-45ED6CC345C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76" name="Line 88">
          <a:extLst>
            <a:ext uri="{FF2B5EF4-FFF2-40B4-BE49-F238E27FC236}">
              <a16:creationId xmlns:a16="http://schemas.microsoft.com/office/drawing/2014/main" id="{6C00EB81-F1E2-47C3-AF95-42B20E3132C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77" name="Line 89">
          <a:extLst>
            <a:ext uri="{FF2B5EF4-FFF2-40B4-BE49-F238E27FC236}">
              <a16:creationId xmlns:a16="http://schemas.microsoft.com/office/drawing/2014/main" id="{A48E9D67-6DF4-491F-8315-C19E340A91B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678" name="Line 90">
          <a:extLst>
            <a:ext uri="{FF2B5EF4-FFF2-40B4-BE49-F238E27FC236}">
              <a16:creationId xmlns:a16="http://schemas.microsoft.com/office/drawing/2014/main" id="{18F0A9AD-6E42-4498-8574-B11AECDAD42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79" name="Line 92">
          <a:extLst>
            <a:ext uri="{FF2B5EF4-FFF2-40B4-BE49-F238E27FC236}">
              <a16:creationId xmlns:a16="http://schemas.microsoft.com/office/drawing/2014/main" id="{FD927A2A-F6F1-478F-A39E-98DBB16CE8E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0" name="Line 93">
          <a:extLst>
            <a:ext uri="{FF2B5EF4-FFF2-40B4-BE49-F238E27FC236}">
              <a16:creationId xmlns:a16="http://schemas.microsoft.com/office/drawing/2014/main" id="{41519D9D-1B52-4FBB-B77E-4BA21BD524E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1" name="Line 94">
          <a:extLst>
            <a:ext uri="{FF2B5EF4-FFF2-40B4-BE49-F238E27FC236}">
              <a16:creationId xmlns:a16="http://schemas.microsoft.com/office/drawing/2014/main" id="{10D864FB-1B92-4A1C-861C-15EC9D8D8D5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2" name="Line 95">
          <a:extLst>
            <a:ext uri="{FF2B5EF4-FFF2-40B4-BE49-F238E27FC236}">
              <a16:creationId xmlns:a16="http://schemas.microsoft.com/office/drawing/2014/main" id="{74A055C2-4807-470F-AFE8-076C3510998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3" name="Line 96">
          <a:extLst>
            <a:ext uri="{FF2B5EF4-FFF2-40B4-BE49-F238E27FC236}">
              <a16:creationId xmlns:a16="http://schemas.microsoft.com/office/drawing/2014/main" id="{8F83C5F3-9264-4FC1-B365-D0618C40CCF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4" name="Line 97">
          <a:extLst>
            <a:ext uri="{FF2B5EF4-FFF2-40B4-BE49-F238E27FC236}">
              <a16:creationId xmlns:a16="http://schemas.microsoft.com/office/drawing/2014/main" id="{DB54C42F-1DC6-4CE2-899A-A73B168A143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5" name="Line 98">
          <a:extLst>
            <a:ext uri="{FF2B5EF4-FFF2-40B4-BE49-F238E27FC236}">
              <a16:creationId xmlns:a16="http://schemas.microsoft.com/office/drawing/2014/main" id="{B3A0D131-2C6A-4596-BAEE-E38247A1C3B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6" name="Line 99">
          <a:extLst>
            <a:ext uri="{FF2B5EF4-FFF2-40B4-BE49-F238E27FC236}">
              <a16:creationId xmlns:a16="http://schemas.microsoft.com/office/drawing/2014/main" id="{60944C65-10BF-4419-9C7B-16610BB5C81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7" name="Line 100">
          <a:extLst>
            <a:ext uri="{FF2B5EF4-FFF2-40B4-BE49-F238E27FC236}">
              <a16:creationId xmlns:a16="http://schemas.microsoft.com/office/drawing/2014/main" id="{C4861755-4787-41F7-BC79-BAFACC379CB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8" name="Line 101">
          <a:extLst>
            <a:ext uri="{FF2B5EF4-FFF2-40B4-BE49-F238E27FC236}">
              <a16:creationId xmlns:a16="http://schemas.microsoft.com/office/drawing/2014/main" id="{DA2D5528-65E4-41C1-B1D8-495AF8BA852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89" name="Line 102">
          <a:extLst>
            <a:ext uri="{FF2B5EF4-FFF2-40B4-BE49-F238E27FC236}">
              <a16:creationId xmlns:a16="http://schemas.microsoft.com/office/drawing/2014/main" id="{12FBEEE4-9E02-4AA6-8B7B-8F973E6056B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90" name="Line 103">
          <a:extLst>
            <a:ext uri="{FF2B5EF4-FFF2-40B4-BE49-F238E27FC236}">
              <a16:creationId xmlns:a16="http://schemas.microsoft.com/office/drawing/2014/main" id="{EB386C59-7968-42DB-A870-F28075BF580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52</xdr:row>
      <xdr:rowOff>0</xdr:rowOff>
    </xdr:from>
    <xdr:to>
      <xdr:col>17</xdr:col>
      <xdr:colOff>0</xdr:colOff>
      <xdr:row>52</xdr:row>
      <xdr:rowOff>0</xdr:rowOff>
    </xdr:to>
    <xdr:sp macro="" textlink="">
      <xdr:nvSpPr>
        <xdr:cNvPr id="1022691" name="Line 104">
          <a:extLst>
            <a:ext uri="{FF2B5EF4-FFF2-40B4-BE49-F238E27FC236}">
              <a16:creationId xmlns:a16="http://schemas.microsoft.com/office/drawing/2014/main" id="{647EABAA-7D78-4D3C-93D5-A90D8C9B6C73}"/>
            </a:ext>
          </a:extLst>
        </xdr:cNvPr>
        <xdr:cNvSpPr>
          <a:spLocks noChangeShapeType="1"/>
        </xdr:cNvSpPr>
      </xdr:nvSpPr>
      <xdr:spPr bwMode="auto">
        <a:xfrm>
          <a:off x="10029825" y="99822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92" name="Line 105">
          <a:extLst>
            <a:ext uri="{FF2B5EF4-FFF2-40B4-BE49-F238E27FC236}">
              <a16:creationId xmlns:a16="http://schemas.microsoft.com/office/drawing/2014/main" id="{00833BF4-FC7B-4679-847F-8F378865590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93" name="Line 106">
          <a:extLst>
            <a:ext uri="{FF2B5EF4-FFF2-40B4-BE49-F238E27FC236}">
              <a16:creationId xmlns:a16="http://schemas.microsoft.com/office/drawing/2014/main" id="{CC3F1B78-E0FC-4A94-ACE7-2A9B8E3D846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94" name="Line 107">
          <a:extLst>
            <a:ext uri="{FF2B5EF4-FFF2-40B4-BE49-F238E27FC236}">
              <a16:creationId xmlns:a16="http://schemas.microsoft.com/office/drawing/2014/main" id="{20C8BAC8-1E13-4979-A959-2CA5081B871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95" name="Line 108">
          <a:extLst>
            <a:ext uri="{FF2B5EF4-FFF2-40B4-BE49-F238E27FC236}">
              <a16:creationId xmlns:a16="http://schemas.microsoft.com/office/drawing/2014/main" id="{412B3E51-6DBA-4FFF-858A-CF9B6A36C0C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96" name="Line 109">
          <a:extLst>
            <a:ext uri="{FF2B5EF4-FFF2-40B4-BE49-F238E27FC236}">
              <a16:creationId xmlns:a16="http://schemas.microsoft.com/office/drawing/2014/main" id="{456A06E9-965F-41F3-8B18-0FAE845EA88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97" name="Line 110">
          <a:extLst>
            <a:ext uri="{FF2B5EF4-FFF2-40B4-BE49-F238E27FC236}">
              <a16:creationId xmlns:a16="http://schemas.microsoft.com/office/drawing/2014/main" id="{E754EBA2-9DCB-4DA8-AAF0-424B217F30B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98" name="Line 111">
          <a:extLst>
            <a:ext uri="{FF2B5EF4-FFF2-40B4-BE49-F238E27FC236}">
              <a16:creationId xmlns:a16="http://schemas.microsoft.com/office/drawing/2014/main" id="{182DB76A-FD39-461C-BE65-8A41AAC2B5D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699" name="Line 112">
          <a:extLst>
            <a:ext uri="{FF2B5EF4-FFF2-40B4-BE49-F238E27FC236}">
              <a16:creationId xmlns:a16="http://schemas.microsoft.com/office/drawing/2014/main" id="{25CD4F86-1073-4A18-967A-377CD82B7C6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00" name="Line 113">
          <a:extLst>
            <a:ext uri="{FF2B5EF4-FFF2-40B4-BE49-F238E27FC236}">
              <a16:creationId xmlns:a16="http://schemas.microsoft.com/office/drawing/2014/main" id="{AA1D0FC5-CD27-475A-BA87-27288C3F781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01" name="Line 114">
          <a:extLst>
            <a:ext uri="{FF2B5EF4-FFF2-40B4-BE49-F238E27FC236}">
              <a16:creationId xmlns:a16="http://schemas.microsoft.com/office/drawing/2014/main" id="{EF49832D-5777-42C4-8804-C04BE4C6AE4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02" name="Line 115">
          <a:extLst>
            <a:ext uri="{FF2B5EF4-FFF2-40B4-BE49-F238E27FC236}">
              <a16:creationId xmlns:a16="http://schemas.microsoft.com/office/drawing/2014/main" id="{DBBD9E68-A1EC-43BE-B179-E26373F1518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03" name="Line 116">
          <a:extLst>
            <a:ext uri="{FF2B5EF4-FFF2-40B4-BE49-F238E27FC236}">
              <a16:creationId xmlns:a16="http://schemas.microsoft.com/office/drawing/2014/main" id="{5726A4F9-48E8-4504-9C91-D62F23CF574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04" name="Line 117">
          <a:extLst>
            <a:ext uri="{FF2B5EF4-FFF2-40B4-BE49-F238E27FC236}">
              <a16:creationId xmlns:a16="http://schemas.microsoft.com/office/drawing/2014/main" id="{1785A7B0-EE50-4C89-A4B8-D75D90D20C1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05" name="Line 118">
          <a:extLst>
            <a:ext uri="{FF2B5EF4-FFF2-40B4-BE49-F238E27FC236}">
              <a16:creationId xmlns:a16="http://schemas.microsoft.com/office/drawing/2014/main" id="{83F264E6-8596-4710-AA11-9F50B95EBA8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06" name="Line 119">
          <a:extLst>
            <a:ext uri="{FF2B5EF4-FFF2-40B4-BE49-F238E27FC236}">
              <a16:creationId xmlns:a16="http://schemas.microsoft.com/office/drawing/2014/main" id="{6182E1B9-B25F-46BA-A582-116C5574990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07" name="Line 120">
          <a:extLst>
            <a:ext uri="{FF2B5EF4-FFF2-40B4-BE49-F238E27FC236}">
              <a16:creationId xmlns:a16="http://schemas.microsoft.com/office/drawing/2014/main" id="{13B90DFF-75DE-4F96-933A-DBD84BB363B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08" name="Line 121">
          <a:extLst>
            <a:ext uri="{FF2B5EF4-FFF2-40B4-BE49-F238E27FC236}">
              <a16:creationId xmlns:a16="http://schemas.microsoft.com/office/drawing/2014/main" id="{612D3893-5CAC-40ED-AAF6-2EE99C94E42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09" name="Line 122">
          <a:extLst>
            <a:ext uri="{FF2B5EF4-FFF2-40B4-BE49-F238E27FC236}">
              <a16:creationId xmlns:a16="http://schemas.microsoft.com/office/drawing/2014/main" id="{00DF0217-1957-4D82-8ACB-8865301ACD8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10" name="Line 123">
          <a:extLst>
            <a:ext uri="{FF2B5EF4-FFF2-40B4-BE49-F238E27FC236}">
              <a16:creationId xmlns:a16="http://schemas.microsoft.com/office/drawing/2014/main" id="{CE07836E-8947-414E-9464-E2D5AA23397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11" name="Line 124">
          <a:extLst>
            <a:ext uri="{FF2B5EF4-FFF2-40B4-BE49-F238E27FC236}">
              <a16:creationId xmlns:a16="http://schemas.microsoft.com/office/drawing/2014/main" id="{BD81F32A-0DFF-4039-97BB-B728AACE3F1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12" name="Line 125">
          <a:extLst>
            <a:ext uri="{FF2B5EF4-FFF2-40B4-BE49-F238E27FC236}">
              <a16:creationId xmlns:a16="http://schemas.microsoft.com/office/drawing/2014/main" id="{C29FEFEA-129D-4712-BB32-910AFC9EEDA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13" name="Line 126">
          <a:extLst>
            <a:ext uri="{FF2B5EF4-FFF2-40B4-BE49-F238E27FC236}">
              <a16:creationId xmlns:a16="http://schemas.microsoft.com/office/drawing/2014/main" id="{92DDBCF6-7E38-4E32-8624-CE386A8C845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14" name="Line 127">
          <a:extLst>
            <a:ext uri="{FF2B5EF4-FFF2-40B4-BE49-F238E27FC236}">
              <a16:creationId xmlns:a16="http://schemas.microsoft.com/office/drawing/2014/main" id="{5BEB0531-4052-4608-A9D4-133B8535E38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15" name="Line 128">
          <a:extLst>
            <a:ext uri="{FF2B5EF4-FFF2-40B4-BE49-F238E27FC236}">
              <a16:creationId xmlns:a16="http://schemas.microsoft.com/office/drawing/2014/main" id="{73BC01CA-B43D-42F9-9993-ADF7541BEA3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16" name="Line 129">
          <a:extLst>
            <a:ext uri="{FF2B5EF4-FFF2-40B4-BE49-F238E27FC236}">
              <a16:creationId xmlns:a16="http://schemas.microsoft.com/office/drawing/2014/main" id="{15EB48D6-FCDD-4084-8EAC-8C5349C8697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17" name="Line 130">
          <a:extLst>
            <a:ext uri="{FF2B5EF4-FFF2-40B4-BE49-F238E27FC236}">
              <a16:creationId xmlns:a16="http://schemas.microsoft.com/office/drawing/2014/main" id="{7C9ED343-B6BF-4EF4-AE97-E6AA7B32CAF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18" name="Line 131">
          <a:extLst>
            <a:ext uri="{FF2B5EF4-FFF2-40B4-BE49-F238E27FC236}">
              <a16:creationId xmlns:a16="http://schemas.microsoft.com/office/drawing/2014/main" id="{01401448-F951-4C5B-8E53-FBB4B5C22D4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19" name="Line 132">
          <a:extLst>
            <a:ext uri="{FF2B5EF4-FFF2-40B4-BE49-F238E27FC236}">
              <a16:creationId xmlns:a16="http://schemas.microsoft.com/office/drawing/2014/main" id="{DCEE6C7F-D99C-4D8D-B475-8C606F80FA8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20" name="Line 133">
          <a:extLst>
            <a:ext uri="{FF2B5EF4-FFF2-40B4-BE49-F238E27FC236}">
              <a16:creationId xmlns:a16="http://schemas.microsoft.com/office/drawing/2014/main" id="{20FACF7F-06D9-42B1-9F10-ECDC87AD975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21" name="Line 134">
          <a:extLst>
            <a:ext uri="{FF2B5EF4-FFF2-40B4-BE49-F238E27FC236}">
              <a16:creationId xmlns:a16="http://schemas.microsoft.com/office/drawing/2014/main" id="{4C5B928E-B203-4AE1-B610-B0BDF3F18FB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22" name="Line 135">
          <a:extLst>
            <a:ext uri="{FF2B5EF4-FFF2-40B4-BE49-F238E27FC236}">
              <a16:creationId xmlns:a16="http://schemas.microsoft.com/office/drawing/2014/main" id="{D4E5CB4D-11AC-4EBE-93CE-0984A07D23E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23" name="Line 136">
          <a:extLst>
            <a:ext uri="{FF2B5EF4-FFF2-40B4-BE49-F238E27FC236}">
              <a16:creationId xmlns:a16="http://schemas.microsoft.com/office/drawing/2014/main" id="{4DE985B5-142E-4EF7-9E36-AFCC29C06B5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24" name="Line 137">
          <a:extLst>
            <a:ext uri="{FF2B5EF4-FFF2-40B4-BE49-F238E27FC236}">
              <a16:creationId xmlns:a16="http://schemas.microsoft.com/office/drawing/2014/main" id="{F8BAFB6C-D44C-439F-A91E-22D19F0D726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25" name="Line 138">
          <a:extLst>
            <a:ext uri="{FF2B5EF4-FFF2-40B4-BE49-F238E27FC236}">
              <a16:creationId xmlns:a16="http://schemas.microsoft.com/office/drawing/2014/main" id="{42F6F592-7F47-4AA3-A166-35C0E95AA34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26" name="Line 139">
          <a:extLst>
            <a:ext uri="{FF2B5EF4-FFF2-40B4-BE49-F238E27FC236}">
              <a16:creationId xmlns:a16="http://schemas.microsoft.com/office/drawing/2014/main" id="{1A7C1F4D-0E97-4BCD-9241-10073FAB530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27" name="Line 140">
          <a:extLst>
            <a:ext uri="{FF2B5EF4-FFF2-40B4-BE49-F238E27FC236}">
              <a16:creationId xmlns:a16="http://schemas.microsoft.com/office/drawing/2014/main" id="{E9224FE1-BDD4-4E7C-9BDA-6E177069DF1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28" name="Line 141">
          <a:extLst>
            <a:ext uri="{FF2B5EF4-FFF2-40B4-BE49-F238E27FC236}">
              <a16:creationId xmlns:a16="http://schemas.microsoft.com/office/drawing/2014/main" id="{0B53039C-0C17-425B-9ED1-8172B28DA87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29" name="Line 142">
          <a:extLst>
            <a:ext uri="{FF2B5EF4-FFF2-40B4-BE49-F238E27FC236}">
              <a16:creationId xmlns:a16="http://schemas.microsoft.com/office/drawing/2014/main" id="{ABAF0D28-971E-4D63-A329-856F6FF7069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30" name="Line 143">
          <a:extLst>
            <a:ext uri="{FF2B5EF4-FFF2-40B4-BE49-F238E27FC236}">
              <a16:creationId xmlns:a16="http://schemas.microsoft.com/office/drawing/2014/main" id="{90CBB2A0-AB1B-4C29-90B9-795895E2FD7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31" name="Line 144">
          <a:extLst>
            <a:ext uri="{FF2B5EF4-FFF2-40B4-BE49-F238E27FC236}">
              <a16:creationId xmlns:a16="http://schemas.microsoft.com/office/drawing/2014/main" id="{74C7442D-CC14-4629-B86F-9806EDAFC94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32" name="Line 145">
          <a:extLst>
            <a:ext uri="{FF2B5EF4-FFF2-40B4-BE49-F238E27FC236}">
              <a16:creationId xmlns:a16="http://schemas.microsoft.com/office/drawing/2014/main" id="{F3ECC49A-DEFD-4157-ABF9-F3FEB1362C8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33" name="Line 146">
          <a:extLst>
            <a:ext uri="{FF2B5EF4-FFF2-40B4-BE49-F238E27FC236}">
              <a16:creationId xmlns:a16="http://schemas.microsoft.com/office/drawing/2014/main" id="{A8866562-A9EA-4798-911C-8CFF4F19CC6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34" name="Line 147">
          <a:extLst>
            <a:ext uri="{FF2B5EF4-FFF2-40B4-BE49-F238E27FC236}">
              <a16:creationId xmlns:a16="http://schemas.microsoft.com/office/drawing/2014/main" id="{B6A52318-606B-4576-939B-8F585C62F12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35" name="Line 148">
          <a:extLst>
            <a:ext uri="{FF2B5EF4-FFF2-40B4-BE49-F238E27FC236}">
              <a16:creationId xmlns:a16="http://schemas.microsoft.com/office/drawing/2014/main" id="{91AEC5A1-EF19-4104-99C2-B9A0FD5062D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36" name="Line 149">
          <a:extLst>
            <a:ext uri="{FF2B5EF4-FFF2-40B4-BE49-F238E27FC236}">
              <a16:creationId xmlns:a16="http://schemas.microsoft.com/office/drawing/2014/main" id="{5BFA017D-44FD-4C5B-9869-3F8239E1E89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37" name="Line 150">
          <a:extLst>
            <a:ext uri="{FF2B5EF4-FFF2-40B4-BE49-F238E27FC236}">
              <a16:creationId xmlns:a16="http://schemas.microsoft.com/office/drawing/2014/main" id="{C9A0B3A3-1991-4DF2-8FD4-60369859F24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38" name="Line 151">
          <a:extLst>
            <a:ext uri="{FF2B5EF4-FFF2-40B4-BE49-F238E27FC236}">
              <a16:creationId xmlns:a16="http://schemas.microsoft.com/office/drawing/2014/main" id="{8CB2D239-94DC-4266-B1D9-47705963131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39" name="Line 152">
          <a:extLst>
            <a:ext uri="{FF2B5EF4-FFF2-40B4-BE49-F238E27FC236}">
              <a16:creationId xmlns:a16="http://schemas.microsoft.com/office/drawing/2014/main" id="{B93440C0-A9CC-46F3-98D4-512C41FC8F0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40" name="Line 153">
          <a:extLst>
            <a:ext uri="{FF2B5EF4-FFF2-40B4-BE49-F238E27FC236}">
              <a16:creationId xmlns:a16="http://schemas.microsoft.com/office/drawing/2014/main" id="{B31B9EA6-5422-4B78-A9AB-A91EF299A03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41" name="Line 154">
          <a:extLst>
            <a:ext uri="{FF2B5EF4-FFF2-40B4-BE49-F238E27FC236}">
              <a16:creationId xmlns:a16="http://schemas.microsoft.com/office/drawing/2014/main" id="{250B60D0-1B05-4D18-93F3-9FCB3FFECC2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42" name="Line 155">
          <a:extLst>
            <a:ext uri="{FF2B5EF4-FFF2-40B4-BE49-F238E27FC236}">
              <a16:creationId xmlns:a16="http://schemas.microsoft.com/office/drawing/2014/main" id="{1DA1AC0D-2ECA-4FA5-9CAB-8BA4566B0FB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43" name="Line 156">
          <a:extLst>
            <a:ext uri="{FF2B5EF4-FFF2-40B4-BE49-F238E27FC236}">
              <a16:creationId xmlns:a16="http://schemas.microsoft.com/office/drawing/2014/main" id="{869044C3-E9BC-4780-88AF-E54B4D7B48D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44" name="Line 157">
          <a:extLst>
            <a:ext uri="{FF2B5EF4-FFF2-40B4-BE49-F238E27FC236}">
              <a16:creationId xmlns:a16="http://schemas.microsoft.com/office/drawing/2014/main" id="{F126EAD8-F3D3-4E29-ACBD-E276FAC0704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45" name="Line 158">
          <a:extLst>
            <a:ext uri="{FF2B5EF4-FFF2-40B4-BE49-F238E27FC236}">
              <a16:creationId xmlns:a16="http://schemas.microsoft.com/office/drawing/2014/main" id="{C010B0B4-B033-4D46-8636-18581A110CD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46" name="Line 159">
          <a:extLst>
            <a:ext uri="{FF2B5EF4-FFF2-40B4-BE49-F238E27FC236}">
              <a16:creationId xmlns:a16="http://schemas.microsoft.com/office/drawing/2014/main" id="{1FACF65E-4293-4588-9C47-265F9C5A0F5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47" name="Line 160">
          <a:extLst>
            <a:ext uri="{FF2B5EF4-FFF2-40B4-BE49-F238E27FC236}">
              <a16:creationId xmlns:a16="http://schemas.microsoft.com/office/drawing/2014/main" id="{680BD72B-34AF-40C5-8A00-2C3A7264BC8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48" name="Line 161">
          <a:extLst>
            <a:ext uri="{FF2B5EF4-FFF2-40B4-BE49-F238E27FC236}">
              <a16:creationId xmlns:a16="http://schemas.microsoft.com/office/drawing/2014/main" id="{0F6791EE-327A-4CB8-A35E-315B720AED4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49" name="Line 162">
          <a:extLst>
            <a:ext uri="{FF2B5EF4-FFF2-40B4-BE49-F238E27FC236}">
              <a16:creationId xmlns:a16="http://schemas.microsoft.com/office/drawing/2014/main" id="{5A7A8381-59F9-4B66-8BD2-BEE5FF60517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50" name="Line 163">
          <a:extLst>
            <a:ext uri="{FF2B5EF4-FFF2-40B4-BE49-F238E27FC236}">
              <a16:creationId xmlns:a16="http://schemas.microsoft.com/office/drawing/2014/main" id="{8D65353D-3D02-4E0B-B033-36F55569230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51" name="Line 164">
          <a:extLst>
            <a:ext uri="{FF2B5EF4-FFF2-40B4-BE49-F238E27FC236}">
              <a16:creationId xmlns:a16="http://schemas.microsoft.com/office/drawing/2014/main" id="{0BBF9036-C189-4ABE-B90D-D263DA37C96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52" name="Line 165">
          <a:extLst>
            <a:ext uri="{FF2B5EF4-FFF2-40B4-BE49-F238E27FC236}">
              <a16:creationId xmlns:a16="http://schemas.microsoft.com/office/drawing/2014/main" id="{D1E6EEE5-D8B7-47C2-BC6A-645DE37834B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53" name="Line 166">
          <a:extLst>
            <a:ext uri="{FF2B5EF4-FFF2-40B4-BE49-F238E27FC236}">
              <a16:creationId xmlns:a16="http://schemas.microsoft.com/office/drawing/2014/main" id="{96525B70-C4CF-4996-A80F-6FD41E43829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54" name="Line 167">
          <a:extLst>
            <a:ext uri="{FF2B5EF4-FFF2-40B4-BE49-F238E27FC236}">
              <a16:creationId xmlns:a16="http://schemas.microsoft.com/office/drawing/2014/main" id="{BA038F4C-61F9-4A7D-8B7B-20BDEE84DD7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55" name="Line 168">
          <a:extLst>
            <a:ext uri="{FF2B5EF4-FFF2-40B4-BE49-F238E27FC236}">
              <a16:creationId xmlns:a16="http://schemas.microsoft.com/office/drawing/2014/main" id="{63DF2097-4421-4B2B-B332-FA7C248178D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56" name="Line 169">
          <a:extLst>
            <a:ext uri="{FF2B5EF4-FFF2-40B4-BE49-F238E27FC236}">
              <a16:creationId xmlns:a16="http://schemas.microsoft.com/office/drawing/2014/main" id="{62FF2107-8AFD-48CC-B26B-5E5ECDD76F1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57" name="Line 170">
          <a:extLst>
            <a:ext uri="{FF2B5EF4-FFF2-40B4-BE49-F238E27FC236}">
              <a16:creationId xmlns:a16="http://schemas.microsoft.com/office/drawing/2014/main" id="{15E6F386-5CBD-4C13-AB61-F64ED86C3D4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58" name="Line 171">
          <a:extLst>
            <a:ext uri="{FF2B5EF4-FFF2-40B4-BE49-F238E27FC236}">
              <a16:creationId xmlns:a16="http://schemas.microsoft.com/office/drawing/2014/main" id="{6E9553FB-8886-48D7-8F51-AFA3CBA1669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59" name="Line 172">
          <a:extLst>
            <a:ext uri="{FF2B5EF4-FFF2-40B4-BE49-F238E27FC236}">
              <a16:creationId xmlns:a16="http://schemas.microsoft.com/office/drawing/2014/main" id="{5E851058-9FD0-40C3-ADB3-5E88C0E46B3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60" name="Line 173">
          <a:extLst>
            <a:ext uri="{FF2B5EF4-FFF2-40B4-BE49-F238E27FC236}">
              <a16:creationId xmlns:a16="http://schemas.microsoft.com/office/drawing/2014/main" id="{2A5A4B70-8565-49F8-93FE-E02047BDEFC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61" name="Line 174">
          <a:extLst>
            <a:ext uri="{FF2B5EF4-FFF2-40B4-BE49-F238E27FC236}">
              <a16:creationId xmlns:a16="http://schemas.microsoft.com/office/drawing/2014/main" id="{77D1566D-1D84-4E12-83D9-3EEDA27168F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62" name="Line 175">
          <a:extLst>
            <a:ext uri="{FF2B5EF4-FFF2-40B4-BE49-F238E27FC236}">
              <a16:creationId xmlns:a16="http://schemas.microsoft.com/office/drawing/2014/main" id="{4804F0E0-8C2D-450A-9E33-98FE18DD628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63" name="Line 176">
          <a:extLst>
            <a:ext uri="{FF2B5EF4-FFF2-40B4-BE49-F238E27FC236}">
              <a16:creationId xmlns:a16="http://schemas.microsoft.com/office/drawing/2014/main" id="{517B6BDD-6BD6-44DE-B7C3-FDC633D704E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64" name="Line 177">
          <a:extLst>
            <a:ext uri="{FF2B5EF4-FFF2-40B4-BE49-F238E27FC236}">
              <a16:creationId xmlns:a16="http://schemas.microsoft.com/office/drawing/2014/main" id="{7BD1C556-29F5-40F4-8F7E-77760BAB908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65" name="Line 178">
          <a:extLst>
            <a:ext uri="{FF2B5EF4-FFF2-40B4-BE49-F238E27FC236}">
              <a16:creationId xmlns:a16="http://schemas.microsoft.com/office/drawing/2014/main" id="{2E0F3744-56B4-4208-94ED-2CD588C3AA6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66" name="Line 179">
          <a:extLst>
            <a:ext uri="{FF2B5EF4-FFF2-40B4-BE49-F238E27FC236}">
              <a16:creationId xmlns:a16="http://schemas.microsoft.com/office/drawing/2014/main" id="{ED6F0645-46D0-4744-94DD-D5CAF8F6DC9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67" name="Line 180">
          <a:extLst>
            <a:ext uri="{FF2B5EF4-FFF2-40B4-BE49-F238E27FC236}">
              <a16:creationId xmlns:a16="http://schemas.microsoft.com/office/drawing/2014/main" id="{9661ED94-F69A-4859-930F-12B7C96575D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68" name="Line 181">
          <a:extLst>
            <a:ext uri="{FF2B5EF4-FFF2-40B4-BE49-F238E27FC236}">
              <a16:creationId xmlns:a16="http://schemas.microsoft.com/office/drawing/2014/main" id="{C29C173A-7CC0-415B-89EF-797A9EAF25C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69" name="Line 182">
          <a:extLst>
            <a:ext uri="{FF2B5EF4-FFF2-40B4-BE49-F238E27FC236}">
              <a16:creationId xmlns:a16="http://schemas.microsoft.com/office/drawing/2014/main" id="{0F693802-8FC7-4515-B1EB-53896DC2D7E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70" name="Line 183">
          <a:extLst>
            <a:ext uri="{FF2B5EF4-FFF2-40B4-BE49-F238E27FC236}">
              <a16:creationId xmlns:a16="http://schemas.microsoft.com/office/drawing/2014/main" id="{CDBF47D0-603D-4D88-87C8-49BFD52E859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71" name="Line 184">
          <a:extLst>
            <a:ext uri="{FF2B5EF4-FFF2-40B4-BE49-F238E27FC236}">
              <a16:creationId xmlns:a16="http://schemas.microsoft.com/office/drawing/2014/main" id="{575D61A7-062D-4A1C-810C-1278AC1B367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72" name="Line 185">
          <a:extLst>
            <a:ext uri="{FF2B5EF4-FFF2-40B4-BE49-F238E27FC236}">
              <a16:creationId xmlns:a16="http://schemas.microsoft.com/office/drawing/2014/main" id="{033DADAB-31E3-45B2-AB90-4DEDD99CC94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73" name="Line 186">
          <a:extLst>
            <a:ext uri="{FF2B5EF4-FFF2-40B4-BE49-F238E27FC236}">
              <a16:creationId xmlns:a16="http://schemas.microsoft.com/office/drawing/2014/main" id="{3C41E275-2953-4985-B44A-8FC27EFE913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74" name="Line 187">
          <a:extLst>
            <a:ext uri="{FF2B5EF4-FFF2-40B4-BE49-F238E27FC236}">
              <a16:creationId xmlns:a16="http://schemas.microsoft.com/office/drawing/2014/main" id="{85E90256-1BD9-4CEB-9C24-85CDA114D18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75" name="Line 188">
          <a:extLst>
            <a:ext uri="{FF2B5EF4-FFF2-40B4-BE49-F238E27FC236}">
              <a16:creationId xmlns:a16="http://schemas.microsoft.com/office/drawing/2014/main" id="{E03D1C8B-7FA8-4354-AB38-B45B92F3870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76" name="Line 189">
          <a:extLst>
            <a:ext uri="{FF2B5EF4-FFF2-40B4-BE49-F238E27FC236}">
              <a16:creationId xmlns:a16="http://schemas.microsoft.com/office/drawing/2014/main" id="{9159B90D-EA69-49FE-AB19-5C05A59B643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77" name="Line 190">
          <a:extLst>
            <a:ext uri="{FF2B5EF4-FFF2-40B4-BE49-F238E27FC236}">
              <a16:creationId xmlns:a16="http://schemas.microsoft.com/office/drawing/2014/main" id="{A7CF0C32-214F-4EF6-B81C-3AB6A917085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78" name="Line 191">
          <a:extLst>
            <a:ext uri="{FF2B5EF4-FFF2-40B4-BE49-F238E27FC236}">
              <a16:creationId xmlns:a16="http://schemas.microsoft.com/office/drawing/2014/main" id="{48B9433F-A70B-486A-8ED9-1108554CDAB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79" name="Line 192">
          <a:extLst>
            <a:ext uri="{FF2B5EF4-FFF2-40B4-BE49-F238E27FC236}">
              <a16:creationId xmlns:a16="http://schemas.microsoft.com/office/drawing/2014/main" id="{328ED093-F129-46DF-95DC-AC9F8BB7AE3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80" name="Line 193">
          <a:extLst>
            <a:ext uri="{FF2B5EF4-FFF2-40B4-BE49-F238E27FC236}">
              <a16:creationId xmlns:a16="http://schemas.microsoft.com/office/drawing/2014/main" id="{A4D422F5-7DC2-40A4-8109-471FDC720E5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81" name="Line 194">
          <a:extLst>
            <a:ext uri="{FF2B5EF4-FFF2-40B4-BE49-F238E27FC236}">
              <a16:creationId xmlns:a16="http://schemas.microsoft.com/office/drawing/2014/main" id="{A55AA090-15D3-4EC5-9A6B-59A621E8C54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82" name="Line 195">
          <a:extLst>
            <a:ext uri="{FF2B5EF4-FFF2-40B4-BE49-F238E27FC236}">
              <a16:creationId xmlns:a16="http://schemas.microsoft.com/office/drawing/2014/main" id="{B5262343-C4DA-4ECE-87A7-5BA98EE21F0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83" name="Line 196">
          <a:extLst>
            <a:ext uri="{FF2B5EF4-FFF2-40B4-BE49-F238E27FC236}">
              <a16:creationId xmlns:a16="http://schemas.microsoft.com/office/drawing/2014/main" id="{4774DB7A-773C-448F-B29D-BA34825291E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84" name="Line 197">
          <a:extLst>
            <a:ext uri="{FF2B5EF4-FFF2-40B4-BE49-F238E27FC236}">
              <a16:creationId xmlns:a16="http://schemas.microsoft.com/office/drawing/2014/main" id="{409E2AC3-C9ED-441A-AD7B-1FED58E3154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85" name="Line 198">
          <a:extLst>
            <a:ext uri="{FF2B5EF4-FFF2-40B4-BE49-F238E27FC236}">
              <a16:creationId xmlns:a16="http://schemas.microsoft.com/office/drawing/2014/main" id="{6370C360-7C9A-479B-9159-1211CEC7979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86" name="Line 199">
          <a:extLst>
            <a:ext uri="{FF2B5EF4-FFF2-40B4-BE49-F238E27FC236}">
              <a16:creationId xmlns:a16="http://schemas.microsoft.com/office/drawing/2014/main" id="{0E63E9EE-6B22-4358-9B99-D52DBE5FBF9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87" name="Line 200">
          <a:extLst>
            <a:ext uri="{FF2B5EF4-FFF2-40B4-BE49-F238E27FC236}">
              <a16:creationId xmlns:a16="http://schemas.microsoft.com/office/drawing/2014/main" id="{A82785B0-2562-40CA-91A0-FBD2BC8D610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88" name="Line 201">
          <a:extLst>
            <a:ext uri="{FF2B5EF4-FFF2-40B4-BE49-F238E27FC236}">
              <a16:creationId xmlns:a16="http://schemas.microsoft.com/office/drawing/2014/main" id="{89D525E7-8314-4469-BCCD-BC55747C18D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89" name="Line 202">
          <a:extLst>
            <a:ext uri="{FF2B5EF4-FFF2-40B4-BE49-F238E27FC236}">
              <a16:creationId xmlns:a16="http://schemas.microsoft.com/office/drawing/2014/main" id="{31D33D7D-F8D1-487F-8200-BDC11923C88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90" name="Line 203">
          <a:extLst>
            <a:ext uri="{FF2B5EF4-FFF2-40B4-BE49-F238E27FC236}">
              <a16:creationId xmlns:a16="http://schemas.microsoft.com/office/drawing/2014/main" id="{0200F929-51D4-4AB2-BF64-610D55A08E5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91" name="Line 204">
          <a:extLst>
            <a:ext uri="{FF2B5EF4-FFF2-40B4-BE49-F238E27FC236}">
              <a16:creationId xmlns:a16="http://schemas.microsoft.com/office/drawing/2014/main" id="{54F9C9AF-CCC7-4E6D-8212-610C9A4251F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92" name="Line 205">
          <a:extLst>
            <a:ext uri="{FF2B5EF4-FFF2-40B4-BE49-F238E27FC236}">
              <a16:creationId xmlns:a16="http://schemas.microsoft.com/office/drawing/2014/main" id="{86091015-07EE-4432-B3A9-37A72CA68B0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93" name="Line 206">
          <a:extLst>
            <a:ext uri="{FF2B5EF4-FFF2-40B4-BE49-F238E27FC236}">
              <a16:creationId xmlns:a16="http://schemas.microsoft.com/office/drawing/2014/main" id="{4A4916B8-3BCB-4DE6-927C-7AE678E93BA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94" name="Line 207">
          <a:extLst>
            <a:ext uri="{FF2B5EF4-FFF2-40B4-BE49-F238E27FC236}">
              <a16:creationId xmlns:a16="http://schemas.microsoft.com/office/drawing/2014/main" id="{8CFDB48D-CE7C-415B-84AF-5C41CDC8E1C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95" name="Line 208">
          <a:extLst>
            <a:ext uri="{FF2B5EF4-FFF2-40B4-BE49-F238E27FC236}">
              <a16:creationId xmlns:a16="http://schemas.microsoft.com/office/drawing/2014/main" id="{D9F027A4-6E3B-46AE-83CA-BDAEEAF0EE5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96" name="Line 209">
          <a:extLst>
            <a:ext uri="{FF2B5EF4-FFF2-40B4-BE49-F238E27FC236}">
              <a16:creationId xmlns:a16="http://schemas.microsoft.com/office/drawing/2014/main" id="{F55AF2E4-9647-4AEB-8276-18C6F1F4ECE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97" name="Line 210">
          <a:extLst>
            <a:ext uri="{FF2B5EF4-FFF2-40B4-BE49-F238E27FC236}">
              <a16:creationId xmlns:a16="http://schemas.microsoft.com/office/drawing/2014/main" id="{AD01E4C4-E2C8-487E-A83F-EA462146E36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798" name="Line 211">
          <a:extLst>
            <a:ext uri="{FF2B5EF4-FFF2-40B4-BE49-F238E27FC236}">
              <a16:creationId xmlns:a16="http://schemas.microsoft.com/office/drawing/2014/main" id="{2D26876B-F35F-43A3-93FD-D8D195FC5EA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799" name="Line 212">
          <a:extLst>
            <a:ext uri="{FF2B5EF4-FFF2-40B4-BE49-F238E27FC236}">
              <a16:creationId xmlns:a16="http://schemas.microsoft.com/office/drawing/2014/main" id="{E4C96C97-3FDE-4E0B-9896-C32B7A88E53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00" name="Line 213">
          <a:extLst>
            <a:ext uri="{FF2B5EF4-FFF2-40B4-BE49-F238E27FC236}">
              <a16:creationId xmlns:a16="http://schemas.microsoft.com/office/drawing/2014/main" id="{CA85A3B0-9505-4E42-8E15-B00FE4EBC2C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01" name="Line 214">
          <a:extLst>
            <a:ext uri="{FF2B5EF4-FFF2-40B4-BE49-F238E27FC236}">
              <a16:creationId xmlns:a16="http://schemas.microsoft.com/office/drawing/2014/main" id="{723DA5C7-813A-400A-89BA-7AD7F7628C8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02" name="Line 215">
          <a:extLst>
            <a:ext uri="{FF2B5EF4-FFF2-40B4-BE49-F238E27FC236}">
              <a16:creationId xmlns:a16="http://schemas.microsoft.com/office/drawing/2014/main" id="{9FE43F8F-6871-4472-9B05-639DF76468F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03" name="Line 216">
          <a:extLst>
            <a:ext uri="{FF2B5EF4-FFF2-40B4-BE49-F238E27FC236}">
              <a16:creationId xmlns:a16="http://schemas.microsoft.com/office/drawing/2014/main" id="{BCB33CBF-B42C-4681-85B4-E7BE486FAA8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04" name="Line 217">
          <a:extLst>
            <a:ext uri="{FF2B5EF4-FFF2-40B4-BE49-F238E27FC236}">
              <a16:creationId xmlns:a16="http://schemas.microsoft.com/office/drawing/2014/main" id="{26E7B20F-9D35-4F13-BF98-6CCBF8BC3A0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05" name="Line 218">
          <a:extLst>
            <a:ext uri="{FF2B5EF4-FFF2-40B4-BE49-F238E27FC236}">
              <a16:creationId xmlns:a16="http://schemas.microsoft.com/office/drawing/2014/main" id="{1387DC8E-01E8-4F65-A3E1-BEE72D68E07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06" name="Line 219">
          <a:extLst>
            <a:ext uri="{FF2B5EF4-FFF2-40B4-BE49-F238E27FC236}">
              <a16:creationId xmlns:a16="http://schemas.microsoft.com/office/drawing/2014/main" id="{EF1D0473-9DF0-4048-895E-3F863C03715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07" name="Line 220">
          <a:extLst>
            <a:ext uri="{FF2B5EF4-FFF2-40B4-BE49-F238E27FC236}">
              <a16:creationId xmlns:a16="http://schemas.microsoft.com/office/drawing/2014/main" id="{F768D8EF-74B1-4D3B-8393-DC651149D3B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08" name="Line 221">
          <a:extLst>
            <a:ext uri="{FF2B5EF4-FFF2-40B4-BE49-F238E27FC236}">
              <a16:creationId xmlns:a16="http://schemas.microsoft.com/office/drawing/2014/main" id="{C185FE94-F650-4C27-B8D2-0064D29B462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09" name="Line 222">
          <a:extLst>
            <a:ext uri="{FF2B5EF4-FFF2-40B4-BE49-F238E27FC236}">
              <a16:creationId xmlns:a16="http://schemas.microsoft.com/office/drawing/2014/main" id="{70455FFA-3AD2-4EE6-93EF-5F4C761F666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10" name="Line 223">
          <a:extLst>
            <a:ext uri="{FF2B5EF4-FFF2-40B4-BE49-F238E27FC236}">
              <a16:creationId xmlns:a16="http://schemas.microsoft.com/office/drawing/2014/main" id="{C870D735-61A4-46E9-AF03-E78FC0D1AEE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11" name="Line 224">
          <a:extLst>
            <a:ext uri="{FF2B5EF4-FFF2-40B4-BE49-F238E27FC236}">
              <a16:creationId xmlns:a16="http://schemas.microsoft.com/office/drawing/2014/main" id="{34AE7094-AB1B-4D3A-BAE8-201AD06494B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12" name="Line 225">
          <a:extLst>
            <a:ext uri="{FF2B5EF4-FFF2-40B4-BE49-F238E27FC236}">
              <a16:creationId xmlns:a16="http://schemas.microsoft.com/office/drawing/2014/main" id="{84DDFAFA-E69F-46FB-B86C-3D41632D3A8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13" name="Line 226">
          <a:extLst>
            <a:ext uri="{FF2B5EF4-FFF2-40B4-BE49-F238E27FC236}">
              <a16:creationId xmlns:a16="http://schemas.microsoft.com/office/drawing/2014/main" id="{C6E48E59-052D-4008-9B05-56B8941737D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14" name="Line 227">
          <a:extLst>
            <a:ext uri="{FF2B5EF4-FFF2-40B4-BE49-F238E27FC236}">
              <a16:creationId xmlns:a16="http://schemas.microsoft.com/office/drawing/2014/main" id="{CDDED7D5-44C7-414C-B0EA-0DF3C95AC8E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15" name="Line 228">
          <a:extLst>
            <a:ext uri="{FF2B5EF4-FFF2-40B4-BE49-F238E27FC236}">
              <a16:creationId xmlns:a16="http://schemas.microsoft.com/office/drawing/2014/main" id="{9CF9CAA7-FC0A-4554-8958-A43E67A9EC6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16" name="Line 229">
          <a:extLst>
            <a:ext uri="{FF2B5EF4-FFF2-40B4-BE49-F238E27FC236}">
              <a16:creationId xmlns:a16="http://schemas.microsoft.com/office/drawing/2014/main" id="{A35DADF1-7241-4B3B-AD89-D313501B29E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17" name="Line 230">
          <a:extLst>
            <a:ext uri="{FF2B5EF4-FFF2-40B4-BE49-F238E27FC236}">
              <a16:creationId xmlns:a16="http://schemas.microsoft.com/office/drawing/2014/main" id="{F18D6E8F-A5A6-4B8A-8746-1D6523D14DA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18" name="Line 231">
          <a:extLst>
            <a:ext uri="{FF2B5EF4-FFF2-40B4-BE49-F238E27FC236}">
              <a16:creationId xmlns:a16="http://schemas.microsoft.com/office/drawing/2014/main" id="{5FD5C594-5131-46ED-A032-CAD228CA6FC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19" name="Line 232">
          <a:extLst>
            <a:ext uri="{FF2B5EF4-FFF2-40B4-BE49-F238E27FC236}">
              <a16:creationId xmlns:a16="http://schemas.microsoft.com/office/drawing/2014/main" id="{411F6344-9B27-4EC1-8BF6-1D7CCF142AF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20" name="Line 233">
          <a:extLst>
            <a:ext uri="{FF2B5EF4-FFF2-40B4-BE49-F238E27FC236}">
              <a16:creationId xmlns:a16="http://schemas.microsoft.com/office/drawing/2014/main" id="{ED2CD505-27CC-41BB-8DAE-EFE0BDDBFAB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21" name="Line 234">
          <a:extLst>
            <a:ext uri="{FF2B5EF4-FFF2-40B4-BE49-F238E27FC236}">
              <a16:creationId xmlns:a16="http://schemas.microsoft.com/office/drawing/2014/main" id="{E1A9DD3D-DF8C-4CD2-96CD-E1CAA556500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22" name="Line 235">
          <a:extLst>
            <a:ext uri="{FF2B5EF4-FFF2-40B4-BE49-F238E27FC236}">
              <a16:creationId xmlns:a16="http://schemas.microsoft.com/office/drawing/2014/main" id="{D86F2A74-178C-442E-8707-468AB3121BD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23" name="Line 236">
          <a:extLst>
            <a:ext uri="{FF2B5EF4-FFF2-40B4-BE49-F238E27FC236}">
              <a16:creationId xmlns:a16="http://schemas.microsoft.com/office/drawing/2014/main" id="{5965D68D-2E29-4F98-B8DE-5B292731CAD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24" name="Line 237">
          <a:extLst>
            <a:ext uri="{FF2B5EF4-FFF2-40B4-BE49-F238E27FC236}">
              <a16:creationId xmlns:a16="http://schemas.microsoft.com/office/drawing/2014/main" id="{09F7076D-BE5A-4B6B-BFC5-C23BD74605A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25" name="Line 238">
          <a:extLst>
            <a:ext uri="{FF2B5EF4-FFF2-40B4-BE49-F238E27FC236}">
              <a16:creationId xmlns:a16="http://schemas.microsoft.com/office/drawing/2014/main" id="{FD32F24B-FC18-44DC-AEAF-E142ED6FAE0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26" name="Line 239">
          <a:extLst>
            <a:ext uri="{FF2B5EF4-FFF2-40B4-BE49-F238E27FC236}">
              <a16:creationId xmlns:a16="http://schemas.microsoft.com/office/drawing/2014/main" id="{8F9C1266-F34C-4FF1-AC0F-FC6A2335502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27" name="Line 240">
          <a:extLst>
            <a:ext uri="{FF2B5EF4-FFF2-40B4-BE49-F238E27FC236}">
              <a16:creationId xmlns:a16="http://schemas.microsoft.com/office/drawing/2014/main" id="{1E65E57B-F820-402A-B01F-21C7021E004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28" name="Line 241">
          <a:extLst>
            <a:ext uri="{FF2B5EF4-FFF2-40B4-BE49-F238E27FC236}">
              <a16:creationId xmlns:a16="http://schemas.microsoft.com/office/drawing/2014/main" id="{8B5E3F60-0AD3-4334-9E6B-E69DDB543EA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29" name="Line 242">
          <a:extLst>
            <a:ext uri="{FF2B5EF4-FFF2-40B4-BE49-F238E27FC236}">
              <a16:creationId xmlns:a16="http://schemas.microsoft.com/office/drawing/2014/main" id="{6AE248C0-D20A-44A1-BFF9-5E00DB7DF60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30" name="Line 243">
          <a:extLst>
            <a:ext uri="{FF2B5EF4-FFF2-40B4-BE49-F238E27FC236}">
              <a16:creationId xmlns:a16="http://schemas.microsoft.com/office/drawing/2014/main" id="{6F7E402D-A694-4F00-A403-11B240489F0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31" name="Line 244">
          <a:extLst>
            <a:ext uri="{FF2B5EF4-FFF2-40B4-BE49-F238E27FC236}">
              <a16:creationId xmlns:a16="http://schemas.microsoft.com/office/drawing/2014/main" id="{13681FBD-88A2-4B41-81EF-E3B72931144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32" name="Line 245">
          <a:extLst>
            <a:ext uri="{FF2B5EF4-FFF2-40B4-BE49-F238E27FC236}">
              <a16:creationId xmlns:a16="http://schemas.microsoft.com/office/drawing/2014/main" id="{6A6AEA96-2338-4BB4-A0D2-1B744005DF1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33" name="Line 246">
          <a:extLst>
            <a:ext uri="{FF2B5EF4-FFF2-40B4-BE49-F238E27FC236}">
              <a16:creationId xmlns:a16="http://schemas.microsoft.com/office/drawing/2014/main" id="{DD254930-B5EA-4CCE-AF9E-B297BAB6CD4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34" name="Line 247">
          <a:extLst>
            <a:ext uri="{FF2B5EF4-FFF2-40B4-BE49-F238E27FC236}">
              <a16:creationId xmlns:a16="http://schemas.microsoft.com/office/drawing/2014/main" id="{D52F37F1-CCBF-4D16-9BE2-18F84289D64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35" name="Line 248">
          <a:extLst>
            <a:ext uri="{FF2B5EF4-FFF2-40B4-BE49-F238E27FC236}">
              <a16:creationId xmlns:a16="http://schemas.microsoft.com/office/drawing/2014/main" id="{1E1C972B-0522-4377-8F31-6AEC78BA5D2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36" name="Line 249">
          <a:extLst>
            <a:ext uri="{FF2B5EF4-FFF2-40B4-BE49-F238E27FC236}">
              <a16:creationId xmlns:a16="http://schemas.microsoft.com/office/drawing/2014/main" id="{8C76933A-F70A-4D51-9B72-DD421E43CB2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37" name="Line 250">
          <a:extLst>
            <a:ext uri="{FF2B5EF4-FFF2-40B4-BE49-F238E27FC236}">
              <a16:creationId xmlns:a16="http://schemas.microsoft.com/office/drawing/2014/main" id="{38EB9B53-E935-4F2E-AA7C-606DC7166BD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38" name="Line 251">
          <a:extLst>
            <a:ext uri="{FF2B5EF4-FFF2-40B4-BE49-F238E27FC236}">
              <a16:creationId xmlns:a16="http://schemas.microsoft.com/office/drawing/2014/main" id="{87262329-8662-47A3-9EC4-4A87D2F8B95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39" name="Line 252">
          <a:extLst>
            <a:ext uri="{FF2B5EF4-FFF2-40B4-BE49-F238E27FC236}">
              <a16:creationId xmlns:a16="http://schemas.microsoft.com/office/drawing/2014/main" id="{3D301955-87F7-4F48-ABA3-FAA2559A8DF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40" name="Line 253">
          <a:extLst>
            <a:ext uri="{FF2B5EF4-FFF2-40B4-BE49-F238E27FC236}">
              <a16:creationId xmlns:a16="http://schemas.microsoft.com/office/drawing/2014/main" id="{EEDDC6D0-FE9A-469B-9024-F100EBFA89F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41" name="Line 254">
          <a:extLst>
            <a:ext uri="{FF2B5EF4-FFF2-40B4-BE49-F238E27FC236}">
              <a16:creationId xmlns:a16="http://schemas.microsoft.com/office/drawing/2014/main" id="{5E6001B9-4DC5-4F47-A433-59E754B4BF4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42" name="Line 255">
          <a:extLst>
            <a:ext uri="{FF2B5EF4-FFF2-40B4-BE49-F238E27FC236}">
              <a16:creationId xmlns:a16="http://schemas.microsoft.com/office/drawing/2014/main" id="{6707F7F8-DA94-4B8B-B2E0-5B5416D2FB6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43" name="Line 256">
          <a:extLst>
            <a:ext uri="{FF2B5EF4-FFF2-40B4-BE49-F238E27FC236}">
              <a16:creationId xmlns:a16="http://schemas.microsoft.com/office/drawing/2014/main" id="{0D26C22F-3090-4E19-8D33-D0A6845DE2E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44" name="Line 257">
          <a:extLst>
            <a:ext uri="{FF2B5EF4-FFF2-40B4-BE49-F238E27FC236}">
              <a16:creationId xmlns:a16="http://schemas.microsoft.com/office/drawing/2014/main" id="{E33771FC-BD8D-4305-BBE4-CD6F8CBF847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45" name="Line 258">
          <a:extLst>
            <a:ext uri="{FF2B5EF4-FFF2-40B4-BE49-F238E27FC236}">
              <a16:creationId xmlns:a16="http://schemas.microsoft.com/office/drawing/2014/main" id="{95C25321-D3CD-4DA0-B2FC-59364AAAAF4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46" name="Line 259">
          <a:extLst>
            <a:ext uri="{FF2B5EF4-FFF2-40B4-BE49-F238E27FC236}">
              <a16:creationId xmlns:a16="http://schemas.microsoft.com/office/drawing/2014/main" id="{E65C629E-4E61-4E03-B120-72719D73623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47" name="Line 260">
          <a:extLst>
            <a:ext uri="{FF2B5EF4-FFF2-40B4-BE49-F238E27FC236}">
              <a16:creationId xmlns:a16="http://schemas.microsoft.com/office/drawing/2014/main" id="{FCBA6453-B2CD-4C9F-BC29-20A519E9999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48" name="Line 261">
          <a:extLst>
            <a:ext uri="{FF2B5EF4-FFF2-40B4-BE49-F238E27FC236}">
              <a16:creationId xmlns:a16="http://schemas.microsoft.com/office/drawing/2014/main" id="{59F7A487-2D95-48F1-A4CB-A52213313D7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49" name="Line 262">
          <a:extLst>
            <a:ext uri="{FF2B5EF4-FFF2-40B4-BE49-F238E27FC236}">
              <a16:creationId xmlns:a16="http://schemas.microsoft.com/office/drawing/2014/main" id="{7F3AB349-F36F-4C2E-9680-BEE19025C6B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50" name="Line 263">
          <a:extLst>
            <a:ext uri="{FF2B5EF4-FFF2-40B4-BE49-F238E27FC236}">
              <a16:creationId xmlns:a16="http://schemas.microsoft.com/office/drawing/2014/main" id="{482EA99C-7FF1-4624-9878-F13A4F24873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51" name="Line 264">
          <a:extLst>
            <a:ext uri="{FF2B5EF4-FFF2-40B4-BE49-F238E27FC236}">
              <a16:creationId xmlns:a16="http://schemas.microsoft.com/office/drawing/2014/main" id="{717B4C16-28E5-43B3-8A9B-E5AF04EFDE1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52" name="Line 265">
          <a:extLst>
            <a:ext uri="{FF2B5EF4-FFF2-40B4-BE49-F238E27FC236}">
              <a16:creationId xmlns:a16="http://schemas.microsoft.com/office/drawing/2014/main" id="{EC70CF92-5076-4E9A-A84A-8170687E941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53" name="Line 266">
          <a:extLst>
            <a:ext uri="{FF2B5EF4-FFF2-40B4-BE49-F238E27FC236}">
              <a16:creationId xmlns:a16="http://schemas.microsoft.com/office/drawing/2014/main" id="{DE66853B-43AD-442E-8448-80D2CE3B409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54" name="Line 267">
          <a:extLst>
            <a:ext uri="{FF2B5EF4-FFF2-40B4-BE49-F238E27FC236}">
              <a16:creationId xmlns:a16="http://schemas.microsoft.com/office/drawing/2014/main" id="{4491EA9C-6E11-4A00-9909-37E685F6C71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55" name="Line 268">
          <a:extLst>
            <a:ext uri="{FF2B5EF4-FFF2-40B4-BE49-F238E27FC236}">
              <a16:creationId xmlns:a16="http://schemas.microsoft.com/office/drawing/2014/main" id="{EEEC10FC-1233-45C2-AE4A-86189DF3384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56" name="Line 269">
          <a:extLst>
            <a:ext uri="{FF2B5EF4-FFF2-40B4-BE49-F238E27FC236}">
              <a16:creationId xmlns:a16="http://schemas.microsoft.com/office/drawing/2014/main" id="{0620B2BD-A225-4196-AD29-54B520AADDA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57" name="Line 270">
          <a:extLst>
            <a:ext uri="{FF2B5EF4-FFF2-40B4-BE49-F238E27FC236}">
              <a16:creationId xmlns:a16="http://schemas.microsoft.com/office/drawing/2014/main" id="{E0B85BA6-047B-4D87-8CDB-32C874A2CEE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58" name="Line 271">
          <a:extLst>
            <a:ext uri="{FF2B5EF4-FFF2-40B4-BE49-F238E27FC236}">
              <a16:creationId xmlns:a16="http://schemas.microsoft.com/office/drawing/2014/main" id="{30BE0F9E-F394-4877-8A3F-32B57BC9CDB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59" name="Line 272">
          <a:extLst>
            <a:ext uri="{FF2B5EF4-FFF2-40B4-BE49-F238E27FC236}">
              <a16:creationId xmlns:a16="http://schemas.microsoft.com/office/drawing/2014/main" id="{F42BB25E-88D9-4D48-8264-0D47418484F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60" name="Line 273">
          <a:extLst>
            <a:ext uri="{FF2B5EF4-FFF2-40B4-BE49-F238E27FC236}">
              <a16:creationId xmlns:a16="http://schemas.microsoft.com/office/drawing/2014/main" id="{741D78A5-27E5-431F-9A8E-0A544754915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61" name="Line 274">
          <a:extLst>
            <a:ext uri="{FF2B5EF4-FFF2-40B4-BE49-F238E27FC236}">
              <a16:creationId xmlns:a16="http://schemas.microsoft.com/office/drawing/2014/main" id="{C670AE82-C5C6-4A3F-A966-25684EB6C56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62" name="Line 275">
          <a:extLst>
            <a:ext uri="{FF2B5EF4-FFF2-40B4-BE49-F238E27FC236}">
              <a16:creationId xmlns:a16="http://schemas.microsoft.com/office/drawing/2014/main" id="{AE728E9C-DC4B-4310-9210-D0E2E476270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63" name="Line 276">
          <a:extLst>
            <a:ext uri="{FF2B5EF4-FFF2-40B4-BE49-F238E27FC236}">
              <a16:creationId xmlns:a16="http://schemas.microsoft.com/office/drawing/2014/main" id="{2E0C3565-91F8-4382-A18E-DE51DADEBFF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64" name="Line 277">
          <a:extLst>
            <a:ext uri="{FF2B5EF4-FFF2-40B4-BE49-F238E27FC236}">
              <a16:creationId xmlns:a16="http://schemas.microsoft.com/office/drawing/2014/main" id="{D00A6FB5-EA36-4000-9BC5-04B83CE8223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65" name="Line 278">
          <a:extLst>
            <a:ext uri="{FF2B5EF4-FFF2-40B4-BE49-F238E27FC236}">
              <a16:creationId xmlns:a16="http://schemas.microsoft.com/office/drawing/2014/main" id="{48981073-3754-4587-AE36-1757843E994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66" name="Line 279">
          <a:extLst>
            <a:ext uri="{FF2B5EF4-FFF2-40B4-BE49-F238E27FC236}">
              <a16:creationId xmlns:a16="http://schemas.microsoft.com/office/drawing/2014/main" id="{35F95AAC-7082-48AC-9196-64AEE00DB2B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67" name="Line 280">
          <a:extLst>
            <a:ext uri="{FF2B5EF4-FFF2-40B4-BE49-F238E27FC236}">
              <a16:creationId xmlns:a16="http://schemas.microsoft.com/office/drawing/2014/main" id="{E560C8D0-E76A-42FE-BCCC-A2DE26BE33B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68" name="Line 281">
          <a:extLst>
            <a:ext uri="{FF2B5EF4-FFF2-40B4-BE49-F238E27FC236}">
              <a16:creationId xmlns:a16="http://schemas.microsoft.com/office/drawing/2014/main" id="{2FCBD9A1-92B5-4E77-8B06-ECAFAAB6029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69" name="Line 282">
          <a:extLst>
            <a:ext uri="{FF2B5EF4-FFF2-40B4-BE49-F238E27FC236}">
              <a16:creationId xmlns:a16="http://schemas.microsoft.com/office/drawing/2014/main" id="{AE3D5763-D273-47CE-AD47-828AE8C6046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70" name="Line 283">
          <a:extLst>
            <a:ext uri="{FF2B5EF4-FFF2-40B4-BE49-F238E27FC236}">
              <a16:creationId xmlns:a16="http://schemas.microsoft.com/office/drawing/2014/main" id="{D4C32A47-49AE-458B-B9FE-F2E9F6D5218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71" name="Line 284">
          <a:extLst>
            <a:ext uri="{FF2B5EF4-FFF2-40B4-BE49-F238E27FC236}">
              <a16:creationId xmlns:a16="http://schemas.microsoft.com/office/drawing/2014/main" id="{697BB418-F3E1-4CC7-B913-95B5FDF231E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72" name="Line 285">
          <a:extLst>
            <a:ext uri="{FF2B5EF4-FFF2-40B4-BE49-F238E27FC236}">
              <a16:creationId xmlns:a16="http://schemas.microsoft.com/office/drawing/2014/main" id="{3E6714EE-1EB6-477C-9BF6-53D399C7B04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73" name="Line 286">
          <a:extLst>
            <a:ext uri="{FF2B5EF4-FFF2-40B4-BE49-F238E27FC236}">
              <a16:creationId xmlns:a16="http://schemas.microsoft.com/office/drawing/2014/main" id="{30A91C64-A05F-4559-B051-92E952FC150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74" name="Line 287">
          <a:extLst>
            <a:ext uri="{FF2B5EF4-FFF2-40B4-BE49-F238E27FC236}">
              <a16:creationId xmlns:a16="http://schemas.microsoft.com/office/drawing/2014/main" id="{48074114-413B-480F-AC47-6DE6CEED02F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75" name="Line 288">
          <a:extLst>
            <a:ext uri="{FF2B5EF4-FFF2-40B4-BE49-F238E27FC236}">
              <a16:creationId xmlns:a16="http://schemas.microsoft.com/office/drawing/2014/main" id="{49175E42-6578-4EAA-8C42-A4FB29A914F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76" name="Line 289">
          <a:extLst>
            <a:ext uri="{FF2B5EF4-FFF2-40B4-BE49-F238E27FC236}">
              <a16:creationId xmlns:a16="http://schemas.microsoft.com/office/drawing/2014/main" id="{8919B3C9-7064-4AE3-99B5-D72C50532AC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77" name="Line 290">
          <a:extLst>
            <a:ext uri="{FF2B5EF4-FFF2-40B4-BE49-F238E27FC236}">
              <a16:creationId xmlns:a16="http://schemas.microsoft.com/office/drawing/2014/main" id="{D7D76565-CFE1-4F93-B081-2F633C848ED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78" name="Line 291">
          <a:extLst>
            <a:ext uri="{FF2B5EF4-FFF2-40B4-BE49-F238E27FC236}">
              <a16:creationId xmlns:a16="http://schemas.microsoft.com/office/drawing/2014/main" id="{BCE12803-A28D-4B87-B4C9-E60CDE91C20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79" name="Line 292">
          <a:extLst>
            <a:ext uri="{FF2B5EF4-FFF2-40B4-BE49-F238E27FC236}">
              <a16:creationId xmlns:a16="http://schemas.microsoft.com/office/drawing/2014/main" id="{9A77F260-A912-46DE-B7AF-D13464A07A2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80" name="Line 293">
          <a:extLst>
            <a:ext uri="{FF2B5EF4-FFF2-40B4-BE49-F238E27FC236}">
              <a16:creationId xmlns:a16="http://schemas.microsoft.com/office/drawing/2014/main" id="{CFF37C52-5A84-4628-BA9B-76B2648F516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81" name="Line 294">
          <a:extLst>
            <a:ext uri="{FF2B5EF4-FFF2-40B4-BE49-F238E27FC236}">
              <a16:creationId xmlns:a16="http://schemas.microsoft.com/office/drawing/2014/main" id="{C2063027-67C1-440F-A87F-F81A453EDDF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82" name="Line 295">
          <a:extLst>
            <a:ext uri="{FF2B5EF4-FFF2-40B4-BE49-F238E27FC236}">
              <a16:creationId xmlns:a16="http://schemas.microsoft.com/office/drawing/2014/main" id="{480475ED-7E05-4210-B63C-605E5EA0173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83" name="Line 296">
          <a:extLst>
            <a:ext uri="{FF2B5EF4-FFF2-40B4-BE49-F238E27FC236}">
              <a16:creationId xmlns:a16="http://schemas.microsoft.com/office/drawing/2014/main" id="{62DE43A6-4A88-4E93-BD40-19AEFFD1A13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84" name="Line 297">
          <a:extLst>
            <a:ext uri="{FF2B5EF4-FFF2-40B4-BE49-F238E27FC236}">
              <a16:creationId xmlns:a16="http://schemas.microsoft.com/office/drawing/2014/main" id="{66E71243-C705-4DC8-8861-0D135CEB041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85" name="Line 298">
          <a:extLst>
            <a:ext uri="{FF2B5EF4-FFF2-40B4-BE49-F238E27FC236}">
              <a16:creationId xmlns:a16="http://schemas.microsoft.com/office/drawing/2014/main" id="{BACE886A-7F4C-416F-B707-5E39CE5B104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86" name="Line 299">
          <a:extLst>
            <a:ext uri="{FF2B5EF4-FFF2-40B4-BE49-F238E27FC236}">
              <a16:creationId xmlns:a16="http://schemas.microsoft.com/office/drawing/2014/main" id="{07261055-915E-427B-8E62-BC8AA7DA7A4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87" name="Line 300">
          <a:extLst>
            <a:ext uri="{FF2B5EF4-FFF2-40B4-BE49-F238E27FC236}">
              <a16:creationId xmlns:a16="http://schemas.microsoft.com/office/drawing/2014/main" id="{653A81B5-84F3-45C3-B3C3-C13B9672653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88" name="Line 301">
          <a:extLst>
            <a:ext uri="{FF2B5EF4-FFF2-40B4-BE49-F238E27FC236}">
              <a16:creationId xmlns:a16="http://schemas.microsoft.com/office/drawing/2014/main" id="{91A80764-0F78-4471-B65B-2F8B9CBB863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89" name="Line 302">
          <a:extLst>
            <a:ext uri="{FF2B5EF4-FFF2-40B4-BE49-F238E27FC236}">
              <a16:creationId xmlns:a16="http://schemas.microsoft.com/office/drawing/2014/main" id="{2A8E5D0C-6C1C-4425-8951-EC2156E9211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90" name="Line 303">
          <a:extLst>
            <a:ext uri="{FF2B5EF4-FFF2-40B4-BE49-F238E27FC236}">
              <a16:creationId xmlns:a16="http://schemas.microsoft.com/office/drawing/2014/main" id="{8739B52B-AD01-4333-AD0E-412F3B1D722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91" name="Line 304">
          <a:extLst>
            <a:ext uri="{FF2B5EF4-FFF2-40B4-BE49-F238E27FC236}">
              <a16:creationId xmlns:a16="http://schemas.microsoft.com/office/drawing/2014/main" id="{315A60C6-5466-4007-8D0C-CCEFDB04540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2892" name="Line 305">
          <a:extLst>
            <a:ext uri="{FF2B5EF4-FFF2-40B4-BE49-F238E27FC236}">
              <a16:creationId xmlns:a16="http://schemas.microsoft.com/office/drawing/2014/main" id="{E2D43580-FF61-43FE-812E-470264D660F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93" name="Line 306">
          <a:extLst>
            <a:ext uri="{FF2B5EF4-FFF2-40B4-BE49-F238E27FC236}">
              <a16:creationId xmlns:a16="http://schemas.microsoft.com/office/drawing/2014/main" id="{50A0E17D-27B4-4FD4-BBB9-5F6272EA723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2894" name="Line 307">
          <a:extLst>
            <a:ext uri="{FF2B5EF4-FFF2-40B4-BE49-F238E27FC236}">
              <a16:creationId xmlns:a16="http://schemas.microsoft.com/office/drawing/2014/main" id="{6FAC7C1A-AE43-4C6D-9DA3-81C1A2E5755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895" name="Line 312">
          <a:extLst>
            <a:ext uri="{FF2B5EF4-FFF2-40B4-BE49-F238E27FC236}">
              <a16:creationId xmlns:a16="http://schemas.microsoft.com/office/drawing/2014/main" id="{D3DD4903-8A75-4DDD-BC1F-E0E06CE56C6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896" name="Line 313">
          <a:extLst>
            <a:ext uri="{FF2B5EF4-FFF2-40B4-BE49-F238E27FC236}">
              <a16:creationId xmlns:a16="http://schemas.microsoft.com/office/drawing/2014/main" id="{D86D29CE-A17F-4547-9819-F5381C54969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897" name="Line 314">
          <a:extLst>
            <a:ext uri="{FF2B5EF4-FFF2-40B4-BE49-F238E27FC236}">
              <a16:creationId xmlns:a16="http://schemas.microsoft.com/office/drawing/2014/main" id="{6D02A5AF-412E-429C-97BD-0501E186766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898" name="Line 315">
          <a:extLst>
            <a:ext uri="{FF2B5EF4-FFF2-40B4-BE49-F238E27FC236}">
              <a16:creationId xmlns:a16="http://schemas.microsoft.com/office/drawing/2014/main" id="{7CF0BD1C-E2C8-4089-88D6-47D3088880A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899" name="Line 316">
          <a:extLst>
            <a:ext uri="{FF2B5EF4-FFF2-40B4-BE49-F238E27FC236}">
              <a16:creationId xmlns:a16="http://schemas.microsoft.com/office/drawing/2014/main" id="{B5B8821B-97AC-4B5C-A710-F6795D16013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0" name="Line 317">
          <a:extLst>
            <a:ext uri="{FF2B5EF4-FFF2-40B4-BE49-F238E27FC236}">
              <a16:creationId xmlns:a16="http://schemas.microsoft.com/office/drawing/2014/main" id="{C04A6857-6988-4D72-95D7-BA0BD58977C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1" name="Line 318">
          <a:extLst>
            <a:ext uri="{FF2B5EF4-FFF2-40B4-BE49-F238E27FC236}">
              <a16:creationId xmlns:a16="http://schemas.microsoft.com/office/drawing/2014/main" id="{22C68778-EFFD-4678-8F6E-6282B1F71B3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2" name="Line 319">
          <a:extLst>
            <a:ext uri="{FF2B5EF4-FFF2-40B4-BE49-F238E27FC236}">
              <a16:creationId xmlns:a16="http://schemas.microsoft.com/office/drawing/2014/main" id="{4DF6C127-1AFE-4FE1-A0FE-48D46CCB9AC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3" name="Line 320">
          <a:extLst>
            <a:ext uri="{FF2B5EF4-FFF2-40B4-BE49-F238E27FC236}">
              <a16:creationId xmlns:a16="http://schemas.microsoft.com/office/drawing/2014/main" id="{E502362D-88F9-4675-AA0C-118D4A53692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4" name="Line 321">
          <a:extLst>
            <a:ext uri="{FF2B5EF4-FFF2-40B4-BE49-F238E27FC236}">
              <a16:creationId xmlns:a16="http://schemas.microsoft.com/office/drawing/2014/main" id="{304F3459-3AA7-423A-A7A9-8B65AA05DB5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5" name="Line 322">
          <a:extLst>
            <a:ext uri="{FF2B5EF4-FFF2-40B4-BE49-F238E27FC236}">
              <a16:creationId xmlns:a16="http://schemas.microsoft.com/office/drawing/2014/main" id="{00E1680F-4852-4799-8EDE-66A59245F3E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6" name="Line 323">
          <a:extLst>
            <a:ext uri="{FF2B5EF4-FFF2-40B4-BE49-F238E27FC236}">
              <a16:creationId xmlns:a16="http://schemas.microsoft.com/office/drawing/2014/main" id="{DF29A173-D019-43CC-9C52-F9ED4441158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7" name="Line 324">
          <a:extLst>
            <a:ext uri="{FF2B5EF4-FFF2-40B4-BE49-F238E27FC236}">
              <a16:creationId xmlns:a16="http://schemas.microsoft.com/office/drawing/2014/main" id="{478AA105-D058-4495-8613-0285F5E7BCE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8" name="Line 325">
          <a:extLst>
            <a:ext uri="{FF2B5EF4-FFF2-40B4-BE49-F238E27FC236}">
              <a16:creationId xmlns:a16="http://schemas.microsoft.com/office/drawing/2014/main" id="{8E66227A-FC61-47F4-9E28-62DC6BA75E5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09" name="Line 326">
          <a:extLst>
            <a:ext uri="{FF2B5EF4-FFF2-40B4-BE49-F238E27FC236}">
              <a16:creationId xmlns:a16="http://schemas.microsoft.com/office/drawing/2014/main" id="{41E03CD0-626B-4365-AE17-8AAB2C4148B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0" name="Line 327">
          <a:extLst>
            <a:ext uri="{FF2B5EF4-FFF2-40B4-BE49-F238E27FC236}">
              <a16:creationId xmlns:a16="http://schemas.microsoft.com/office/drawing/2014/main" id="{E2EE1BBB-5EE9-486A-8A1B-E2CFFB14A93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1" name="Line 328">
          <a:extLst>
            <a:ext uri="{FF2B5EF4-FFF2-40B4-BE49-F238E27FC236}">
              <a16:creationId xmlns:a16="http://schemas.microsoft.com/office/drawing/2014/main" id="{5B020724-1D7E-4077-AAA8-5EAA0EB40AB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2" name="Line 329">
          <a:extLst>
            <a:ext uri="{FF2B5EF4-FFF2-40B4-BE49-F238E27FC236}">
              <a16:creationId xmlns:a16="http://schemas.microsoft.com/office/drawing/2014/main" id="{966B4F97-42CF-40E9-B19A-BCBEF9CDB1F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3" name="Line 330">
          <a:extLst>
            <a:ext uri="{FF2B5EF4-FFF2-40B4-BE49-F238E27FC236}">
              <a16:creationId xmlns:a16="http://schemas.microsoft.com/office/drawing/2014/main" id="{1A97C3CE-BC64-49CB-9BD9-8C9340CCDC1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4" name="Line 331">
          <a:extLst>
            <a:ext uri="{FF2B5EF4-FFF2-40B4-BE49-F238E27FC236}">
              <a16:creationId xmlns:a16="http://schemas.microsoft.com/office/drawing/2014/main" id="{13215609-F5BB-4C14-80E9-38912DC462E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5" name="Line 332">
          <a:extLst>
            <a:ext uri="{FF2B5EF4-FFF2-40B4-BE49-F238E27FC236}">
              <a16:creationId xmlns:a16="http://schemas.microsoft.com/office/drawing/2014/main" id="{92164D86-BA38-4B7A-A576-69D557CE7FC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6" name="Line 333">
          <a:extLst>
            <a:ext uri="{FF2B5EF4-FFF2-40B4-BE49-F238E27FC236}">
              <a16:creationId xmlns:a16="http://schemas.microsoft.com/office/drawing/2014/main" id="{D82835AD-1857-4913-B6F2-D0EB1A84F5D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7" name="Line 334">
          <a:extLst>
            <a:ext uri="{FF2B5EF4-FFF2-40B4-BE49-F238E27FC236}">
              <a16:creationId xmlns:a16="http://schemas.microsoft.com/office/drawing/2014/main" id="{566EF5FF-80F4-43EA-A29C-7771032005C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8" name="Line 335">
          <a:extLst>
            <a:ext uri="{FF2B5EF4-FFF2-40B4-BE49-F238E27FC236}">
              <a16:creationId xmlns:a16="http://schemas.microsoft.com/office/drawing/2014/main" id="{D550800E-978A-4758-9934-548CB3E750E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19" name="Line 337">
          <a:extLst>
            <a:ext uri="{FF2B5EF4-FFF2-40B4-BE49-F238E27FC236}">
              <a16:creationId xmlns:a16="http://schemas.microsoft.com/office/drawing/2014/main" id="{FA83C332-C0F0-4CB6-93B8-BBCCDEF6784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0" name="Line 338">
          <a:extLst>
            <a:ext uri="{FF2B5EF4-FFF2-40B4-BE49-F238E27FC236}">
              <a16:creationId xmlns:a16="http://schemas.microsoft.com/office/drawing/2014/main" id="{2F74B717-B222-43AE-997F-2E4C10C5EB4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1" name="Line 339">
          <a:extLst>
            <a:ext uri="{FF2B5EF4-FFF2-40B4-BE49-F238E27FC236}">
              <a16:creationId xmlns:a16="http://schemas.microsoft.com/office/drawing/2014/main" id="{138A033F-B795-4990-BD94-DD3A3BAED3A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2" name="Line 340">
          <a:extLst>
            <a:ext uri="{FF2B5EF4-FFF2-40B4-BE49-F238E27FC236}">
              <a16:creationId xmlns:a16="http://schemas.microsoft.com/office/drawing/2014/main" id="{D5A4AFA3-45EE-4B2A-90BD-3426922FEB3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3" name="Line 341">
          <a:extLst>
            <a:ext uri="{FF2B5EF4-FFF2-40B4-BE49-F238E27FC236}">
              <a16:creationId xmlns:a16="http://schemas.microsoft.com/office/drawing/2014/main" id="{D18661B8-8A08-4AA6-9C33-794EECB9A4D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4" name="Line 342">
          <a:extLst>
            <a:ext uri="{FF2B5EF4-FFF2-40B4-BE49-F238E27FC236}">
              <a16:creationId xmlns:a16="http://schemas.microsoft.com/office/drawing/2014/main" id="{8CEE5830-B2D4-462B-AF0D-EE9940F9A1E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5" name="Line 343">
          <a:extLst>
            <a:ext uri="{FF2B5EF4-FFF2-40B4-BE49-F238E27FC236}">
              <a16:creationId xmlns:a16="http://schemas.microsoft.com/office/drawing/2014/main" id="{9DC805C2-EA2C-4466-B399-ACB73460351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6" name="Line 344">
          <a:extLst>
            <a:ext uri="{FF2B5EF4-FFF2-40B4-BE49-F238E27FC236}">
              <a16:creationId xmlns:a16="http://schemas.microsoft.com/office/drawing/2014/main" id="{853B63EE-D41C-4CEE-A3E8-1257EFB0BF3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7" name="Line 345">
          <a:extLst>
            <a:ext uri="{FF2B5EF4-FFF2-40B4-BE49-F238E27FC236}">
              <a16:creationId xmlns:a16="http://schemas.microsoft.com/office/drawing/2014/main" id="{F38FE53D-E0DD-4B99-911E-158E1CCC0E8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8" name="Line 346">
          <a:extLst>
            <a:ext uri="{FF2B5EF4-FFF2-40B4-BE49-F238E27FC236}">
              <a16:creationId xmlns:a16="http://schemas.microsoft.com/office/drawing/2014/main" id="{A92C9FE1-10A0-4F59-83C7-28566727D47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29" name="Line 347">
          <a:extLst>
            <a:ext uri="{FF2B5EF4-FFF2-40B4-BE49-F238E27FC236}">
              <a16:creationId xmlns:a16="http://schemas.microsoft.com/office/drawing/2014/main" id="{B7F35EFB-1072-499E-BE0B-0799D1653BC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0" name="Line 348">
          <a:extLst>
            <a:ext uri="{FF2B5EF4-FFF2-40B4-BE49-F238E27FC236}">
              <a16:creationId xmlns:a16="http://schemas.microsoft.com/office/drawing/2014/main" id="{86033681-C89B-4F65-A5AD-89CE8CF40B6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1" name="Line 349">
          <a:extLst>
            <a:ext uri="{FF2B5EF4-FFF2-40B4-BE49-F238E27FC236}">
              <a16:creationId xmlns:a16="http://schemas.microsoft.com/office/drawing/2014/main" id="{39C8E0F3-0F42-4207-80CE-9844C55C9D8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2" name="Line 350">
          <a:extLst>
            <a:ext uri="{FF2B5EF4-FFF2-40B4-BE49-F238E27FC236}">
              <a16:creationId xmlns:a16="http://schemas.microsoft.com/office/drawing/2014/main" id="{E0CF2392-A9A9-48C2-8CC0-4F3F3DC8B75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3" name="Line 351">
          <a:extLst>
            <a:ext uri="{FF2B5EF4-FFF2-40B4-BE49-F238E27FC236}">
              <a16:creationId xmlns:a16="http://schemas.microsoft.com/office/drawing/2014/main" id="{EDC5BE07-D918-412A-A03E-4255130D3D3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4" name="Line 352">
          <a:extLst>
            <a:ext uri="{FF2B5EF4-FFF2-40B4-BE49-F238E27FC236}">
              <a16:creationId xmlns:a16="http://schemas.microsoft.com/office/drawing/2014/main" id="{278DFC24-AD4F-4704-8B75-B918B72135C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5" name="Line 353">
          <a:extLst>
            <a:ext uri="{FF2B5EF4-FFF2-40B4-BE49-F238E27FC236}">
              <a16:creationId xmlns:a16="http://schemas.microsoft.com/office/drawing/2014/main" id="{CBED0BDE-2917-4828-99B9-D61190A90E0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6" name="Line 354">
          <a:extLst>
            <a:ext uri="{FF2B5EF4-FFF2-40B4-BE49-F238E27FC236}">
              <a16:creationId xmlns:a16="http://schemas.microsoft.com/office/drawing/2014/main" id="{D8A42F46-D2CD-4416-9BE8-F8B89C4E218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7" name="Line 355">
          <a:extLst>
            <a:ext uri="{FF2B5EF4-FFF2-40B4-BE49-F238E27FC236}">
              <a16:creationId xmlns:a16="http://schemas.microsoft.com/office/drawing/2014/main" id="{642E597D-5A4E-4199-9904-DED9DF9CFD3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8" name="Line 356">
          <a:extLst>
            <a:ext uri="{FF2B5EF4-FFF2-40B4-BE49-F238E27FC236}">
              <a16:creationId xmlns:a16="http://schemas.microsoft.com/office/drawing/2014/main" id="{3444CBA8-A0A1-4F0C-9DBB-677EF83992B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39" name="Line 357">
          <a:extLst>
            <a:ext uri="{FF2B5EF4-FFF2-40B4-BE49-F238E27FC236}">
              <a16:creationId xmlns:a16="http://schemas.microsoft.com/office/drawing/2014/main" id="{46DE5BFD-DCE3-4406-A18C-EA7B2C6E4C9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0" name="Line 358">
          <a:extLst>
            <a:ext uri="{FF2B5EF4-FFF2-40B4-BE49-F238E27FC236}">
              <a16:creationId xmlns:a16="http://schemas.microsoft.com/office/drawing/2014/main" id="{95C19077-45EA-4B0F-9EFD-7049804A765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1" name="Line 359">
          <a:extLst>
            <a:ext uri="{FF2B5EF4-FFF2-40B4-BE49-F238E27FC236}">
              <a16:creationId xmlns:a16="http://schemas.microsoft.com/office/drawing/2014/main" id="{8E36F596-4DFE-4110-AD13-6D4B3F88583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2" name="Line 360">
          <a:extLst>
            <a:ext uri="{FF2B5EF4-FFF2-40B4-BE49-F238E27FC236}">
              <a16:creationId xmlns:a16="http://schemas.microsoft.com/office/drawing/2014/main" id="{3AD574FD-D0D3-44EF-80EB-CF9CA31A93E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3" name="Line 361">
          <a:extLst>
            <a:ext uri="{FF2B5EF4-FFF2-40B4-BE49-F238E27FC236}">
              <a16:creationId xmlns:a16="http://schemas.microsoft.com/office/drawing/2014/main" id="{E728D582-E7BA-4DEC-9D40-7977B922A20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4" name="Line 362">
          <a:extLst>
            <a:ext uri="{FF2B5EF4-FFF2-40B4-BE49-F238E27FC236}">
              <a16:creationId xmlns:a16="http://schemas.microsoft.com/office/drawing/2014/main" id="{6709E9BB-6C89-46A5-837E-C4A9F731BFE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5" name="Line 363">
          <a:extLst>
            <a:ext uri="{FF2B5EF4-FFF2-40B4-BE49-F238E27FC236}">
              <a16:creationId xmlns:a16="http://schemas.microsoft.com/office/drawing/2014/main" id="{9F20E3A0-A83F-4266-A614-644CCF1F29F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6" name="Line 364">
          <a:extLst>
            <a:ext uri="{FF2B5EF4-FFF2-40B4-BE49-F238E27FC236}">
              <a16:creationId xmlns:a16="http://schemas.microsoft.com/office/drawing/2014/main" id="{3F4659DD-C607-4E8B-8B06-D6E10794761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7" name="Line 365">
          <a:extLst>
            <a:ext uri="{FF2B5EF4-FFF2-40B4-BE49-F238E27FC236}">
              <a16:creationId xmlns:a16="http://schemas.microsoft.com/office/drawing/2014/main" id="{B2FC1460-6EBD-4619-8479-AA56650D14E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8" name="Line 366">
          <a:extLst>
            <a:ext uri="{FF2B5EF4-FFF2-40B4-BE49-F238E27FC236}">
              <a16:creationId xmlns:a16="http://schemas.microsoft.com/office/drawing/2014/main" id="{3DF5CE8F-DC26-415A-A0C5-30BF53EC99E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49" name="Line 367">
          <a:extLst>
            <a:ext uri="{FF2B5EF4-FFF2-40B4-BE49-F238E27FC236}">
              <a16:creationId xmlns:a16="http://schemas.microsoft.com/office/drawing/2014/main" id="{91177514-DCAF-4E4F-8F6F-9C69611B0EC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0" name="Line 368">
          <a:extLst>
            <a:ext uri="{FF2B5EF4-FFF2-40B4-BE49-F238E27FC236}">
              <a16:creationId xmlns:a16="http://schemas.microsoft.com/office/drawing/2014/main" id="{9F8DC1EA-8257-43C9-94B5-C7FC986D3DB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1" name="Line 369">
          <a:extLst>
            <a:ext uri="{FF2B5EF4-FFF2-40B4-BE49-F238E27FC236}">
              <a16:creationId xmlns:a16="http://schemas.microsoft.com/office/drawing/2014/main" id="{F3E1DD9B-5168-4A29-B8B4-DAFA57BB834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2" name="Line 370">
          <a:extLst>
            <a:ext uri="{FF2B5EF4-FFF2-40B4-BE49-F238E27FC236}">
              <a16:creationId xmlns:a16="http://schemas.microsoft.com/office/drawing/2014/main" id="{8319676C-6F55-41BC-92A4-867EA49EC28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3" name="Line 371">
          <a:extLst>
            <a:ext uri="{FF2B5EF4-FFF2-40B4-BE49-F238E27FC236}">
              <a16:creationId xmlns:a16="http://schemas.microsoft.com/office/drawing/2014/main" id="{D1309E75-8E65-4A13-A7F2-A5C6D0D00AA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4" name="Line 372">
          <a:extLst>
            <a:ext uri="{FF2B5EF4-FFF2-40B4-BE49-F238E27FC236}">
              <a16:creationId xmlns:a16="http://schemas.microsoft.com/office/drawing/2014/main" id="{B479C5D9-010D-4487-B192-F54725F45D4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5" name="Line 373">
          <a:extLst>
            <a:ext uri="{FF2B5EF4-FFF2-40B4-BE49-F238E27FC236}">
              <a16:creationId xmlns:a16="http://schemas.microsoft.com/office/drawing/2014/main" id="{8E400515-F780-47DA-9918-A61EC863244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6" name="Line 374">
          <a:extLst>
            <a:ext uri="{FF2B5EF4-FFF2-40B4-BE49-F238E27FC236}">
              <a16:creationId xmlns:a16="http://schemas.microsoft.com/office/drawing/2014/main" id="{1BCE7B98-CD60-4805-90CE-3AABA4E3692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7" name="Line 377">
          <a:extLst>
            <a:ext uri="{FF2B5EF4-FFF2-40B4-BE49-F238E27FC236}">
              <a16:creationId xmlns:a16="http://schemas.microsoft.com/office/drawing/2014/main" id="{CA0B378D-380F-4178-BD81-4D77EAC9CED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8" name="Line 378">
          <a:extLst>
            <a:ext uri="{FF2B5EF4-FFF2-40B4-BE49-F238E27FC236}">
              <a16:creationId xmlns:a16="http://schemas.microsoft.com/office/drawing/2014/main" id="{F8E8C39E-AC2B-4EAF-9CEF-5566BC76151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59" name="Line 379">
          <a:extLst>
            <a:ext uri="{FF2B5EF4-FFF2-40B4-BE49-F238E27FC236}">
              <a16:creationId xmlns:a16="http://schemas.microsoft.com/office/drawing/2014/main" id="{B064BAA1-9DBD-4669-BDAF-448F6B41FE8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0" name="Line 380">
          <a:extLst>
            <a:ext uri="{FF2B5EF4-FFF2-40B4-BE49-F238E27FC236}">
              <a16:creationId xmlns:a16="http://schemas.microsoft.com/office/drawing/2014/main" id="{EB32EC54-0F84-4D0F-B572-C3AFD0B7BDA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1" name="Line 381">
          <a:extLst>
            <a:ext uri="{FF2B5EF4-FFF2-40B4-BE49-F238E27FC236}">
              <a16:creationId xmlns:a16="http://schemas.microsoft.com/office/drawing/2014/main" id="{B82CE337-1AAF-4232-BE1E-F0D0394BFF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2" name="Line 382">
          <a:extLst>
            <a:ext uri="{FF2B5EF4-FFF2-40B4-BE49-F238E27FC236}">
              <a16:creationId xmlns:a16="http://schemas.microsoft.com/office/drawing/2014/main" id="{F896AE7D-113A-43FA-B159-61C03C39EFF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3" name="Line 383">
          <a:extLst>
            <a:ext uri="{FF2B5EF4-FFF2-40B4-BE49-F238E27FC236}">
              <a16:creationId xmlns:a16="http://schemas.microsoft.com/office/drawing/2014/main" id="{06E77E66-AFD0-4B15-83F2-9B5EB70FEBD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4" name="Line 384">
          <a:extLst>
            <a:ext uri="{FF2B5EF4-FFF2-40B4-BE49-F238E27FC236}">
              <a16:creationId xmlns:a16="http://schemas.microsoft.com/office/drawing/2014/main" id="{F0F51FAF-AEDF-42F1-A9A3-2DC0032A1C2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5" name="Line 385">
          <a:extLst>
            <a:ext uri="{FF2B5EF4-FFF2-40B4-BE49-F238E27FC236}">
              <a16:creationId xmlns:a16="http://schemas.microsoft.com/office/drawing/2014/main" id="{CEDACAA4-4D3C-4C58-BB36-FE861555DAF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6" name="Line 386">
          <a:extLst>
            <a:ext uri="{FF2B5EF4-FFF2-40B4-BE49-F238E27FC236}">
              <a16:creationId xmlns:a16="http://schemas.microsoft.com/office/drawing/2014/main" id="{374606AD-5D84-4B9C-B8EE-F65189E9E7C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7" name="Line 387">
          <a:extLst>
            <a:ext uri="{FF2B5EF4-FFF2-40B4-BE49-F238E27FC236}">
              <a16:creationId xmlns:a16="http://schemas.microsoft.com/office/drawing/2014/main" id="{6DB6C312-F602-4E79-95CC-99E79CEFB59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8" name="Line 388">
          <a:extLst>
            <a:ext uri="{FF2B5EF4-FFF2-40B4-BE49-F238E27FC236}">
              <a16:creationId xmlns:a16="http://schemas.microsoft.com/office/drawing/2014/main" id="{5E39E159-4FFF-4028-BEE3-D69511E1AC1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69" name="Line 389">
          <a:extLst>
            <a:ext uri="{FF2B5EF4-FFF2-40B4-BE49-F238E27FC236}">
              <a16:creationId xmlns:a16="http://schemas.microsoft.com/office/drawing/2014/main" id="{90D40444-5ED1-4042-AC46-61B023637A3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70" name="Line 390">
          <a:extLst>
            <a:ext uri="{FF2B5EF4-FFF2-40B4-BE49-F238E27FC236}">
              <a16:creationId xmlns:a16="http://schemas.microsoft.com/office/drawing/2014/main" id="{69CC55AB-7CBB-4FCF-BA2C-2036DFFC8DD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71" name="Line 391">
          <a:extLst>
            <a:ext uri="{FF2B5EF4-FFF2-40B4-BE49-F238E27FC236}">
              <a16:creationId xmlns:a16="http://schemas.microsoft.com/office/drawing/2014/main" id="{3DF24F73-932F-4777-B63A-5B2F9CB627A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72" name="Line 392">
          <a:extLst>
            <a:ext uri="{FF2B5EF4-FFF2-40B4-BE49-F238E27FC236}">
              <a16:creationId xmlns:a16="http://schemas.microsoft.com/office/drawing/2014/main" id="{CB7C2208-6421-4709-B362-60BD9DAB359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73" name="Line 393">
          <a:extLst>
            <a:ext uri="{FF2B5EF4-FFF2-40B4-BE49-F238E27FC236}">
              <a16:creationId xmlns:a16="http://schemas.microsoft.com/office/drawing/2014/main" id="{C5BB01C5-934B-4F48-B3ED-39C0E9841A7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74" name="Line 394">
          <a:extLst>
            <a:ext uri="{FF2B5EF4-FFF2-40B4-BE49-F238E27FC236}">
              <a16:creationId xmlns:a16="http://schemas.microsoft.com/office/drawing/2014/main" id="{5199D5D3-D252-43A7-B8EF-558F5192876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2975" name="Line 395">
          <a:extLst>
            <a:ext uri="{FF2B5EF4-FFF2-40B4-BE49-F238E27FC236}">
              <a16:creationId xmlns:a16="http://schemas.microsoft.com/office/drawing/2014/main" id="{FE3D4D13-2805-47CB-8F2D-935CB0A1827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24" name="Line 396">
          <a:extLst>
            <a:ext uri="{FF2B5EF4-FFF2-40B4-BE49-F238E27FC236}">
              <a16:creationId xmlns:a16="http://schemas.microsoft.com/office/drawing/2014/main" id="{B2E706D6-5C48-470E-899D-D858DA2395C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25" name="Line 397">
          <a:extLst>
            <a:ext uri="{FF2B5EF4-FFF2-40B4-BE49-F238E27FC236}">
              <a16:creationId xmlns:a16="http://schemas.microsoft.com/office/drawing/2014/main" id="{02AC969D-AF81-4439-B359-686DEE3C550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26" name="Line 398">
          <a:extLst>
            <a:ext uri="{FF2B5EF4-FFF2-40B4-BE49-F238E27FC236}">
              <a16:creationId xmlns:a16="http://schemas.microsoft.com/office/drawing/2014/main" id="{29E832AA-359B-41F1-8FC5-610FCB64710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27" name="Line 399">
          <a:extLst>
            <a:ext uri="{FF2B5EF4-FFF2-40B4-BE49-F238E27FC236}">
              <a16:creationId xmlns:a16="http://schemas.microsoft.com/office/drawing/2014/main" id="{954D0FFC-8F51-420A-B02B-EB64EB61A02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28" name="Line 400">
          <a:extLst>
            <a:ext uri="{FF2B5EF4-FFF2-40B4-BE49-F238E27FC236}">
              <a16:creationId xmlns:a16="http://schemas.microsoft.com/office/drawing/2014/main" id="{1ECF3D96-2605-45B8-9B5E-A0C77236120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29" name="Line 402">
          <a:extLst>
            <a:ext uri="{FF2B5EF4-FFF2-40B4-BE49-F238E27FC236}">
              <a16:creationId xmlns:a16="http://schemas.microsoft.com/office/drawing/2014/main" id="{7E7DB007-583E-40C9-9DA2-FF1374F8A96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0" name="Line 403">
          <a:extLst>
            <a:ext uri="{FF2B5EF4-FFF2-40B4-BE49-F238E27FC236}">
              <a16:creationId xmlns:a16="http://schemas.microsoft.com/office/drawing/2014/main" id="{F73047E2-B4E7-442F-9BD1-0A24DA3FBF4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1" name="Line 404">
          <a:extLst>
            <a:ext uri="{FF2B5EF4-FFF2-40B4-BE49-F238E27FC236}">
              <a16:creationId xmlns:a16="http://schemas.microsoft.com/office/drawing/2014/main" id="{DC57A2E4-8ED1-4780-BD38-14A0CB3E547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2" name="Line 405">
          <a:extLst>
            <a:ext uri="{FF2B5EF4-FFF2-40B4-BE49-F238E27FC236}">
              <a16:creationId xmlns:a16="http://schemas.microsoft.com/office/drawing/2014/main" id="{8332A1E6-4D33-4DE0-AE28-48230141284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3" name="Line 406">
          <a:extLst>
            <a:ext uri="{FF2B5EF4-FFF2-40B4-BE49-F238E27FC236}">
              <a16:creationId xmlns:a16="http://schemas.microsoft.com/office/drawing/2014/main" id="{D4AF06F9-64B5-49BD-914B-0DE524C6796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4" name="Line 407">
          <a:extLst>
            <a:ext uri="{FF2B5EF4-FFF2-40B4-BE49-F238E27FC236}">
              <a16:creationId xmlns:a16="http://schemas.microsoft.com/office/drawing/2014/main" id="{BBAD13D3-B5E4-43E5-AC4F-750E73EF88B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5" name="Line 408">
          <a:extLst>
            <a:ext uri="{FF2B5EF4-FFF2-40B4-BE49-F238E27FC236}">
              <a16:creationId xmlns:a16="http://schemas.microsoft.com/office/drawing/2014/main" id="{FA5C225D-1327-4477-9E79-FF590336623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6" name="Line 409">
          <a:extLst>
            <a:ext uri="{FF2B5EF4-FFF2-40B4-BE49-F238E27FC236}">
              <a16:creationId xmlns:a16="http://schemas.microsoft.com/office/drawing/2014/main" id="{27342229-14A8-45CC-BF8F-546B7B79BEE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7" name="Line 410">
          <a:extLst>
            <a:ext uri="{FF2B5EF4-FFF2-40B4-BE49-F238E27FC236}">
              <a16:creationId xmlns:a16="http://schemas.microsoft.com/office/drawing/2014/main" id="{6A2E97B8-794B-4C7F-977E-6904945C795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8" name="Line 411">
          <a:extLst>
            <a:ext uri="{FF2B5EF4-FFF2-40B4-BE49-F238E27FC236}">
              <a16:creationId xmlns:a16="http://schemas.microsoft.com/office/drawing/2014/main" id="{DA5F28D9-0730-465C-9C93-97647B6F699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39" name="Line 412">
          <a:extLst>
            <a:ext uri="{FF2B5EF4-FFF2-40B4-BE49-F238E27FC236}">
              <a16:creationId xmlns:a16="http://schemas.microsoft.com/office/drawing/2014/main" id="{EC0DED6C-0088-4484-A3CC-84A6A2F73A2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0" name="Line 413">
          <a:extLst>
            <a:ext uri="{FF2B5EF4-FFF2-40B4-BE49-F238E27FC236}">
              <a16:creationId xmlns:a16="http://schemas.microsoft.com/office/drawing/2014/main" id="{E77E6B38-6317-4140-AF10-2591E99B956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1" name="Line 414">
          <a:extLst>
            <a:ext uri="{FF2B5EF4-FFF2-40B4-BE49-F238E27FC236}">
              <a16:creationId xmlns:a16="http://schemas.microsoft.com/office/drawing/2014/main" id="{D2C54C17-4393-4065-82F2-E459FBBAA26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2" name="Line 415">
          <a:extLst>
            <a:ext uri="{FF2B5EF4-FFF2-40B4-BE49-F238E27FC236}">
              <a16:creationId xmlns:a16="http://schemas.microsoft.com/office/drawing/2014/main" id="{9BC59EAE-9593-43F6-97DA-54F90488323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3" name="Line 416">
          <a:extLst>
            <a:ext uri="{FF2B5EF4-FFF2-40B4-BE49-F238E27FC236}">
              <a16:creationId xmlns:a16="http://schemas.microsoft.com/office/drawing/2014/main" id="{BD043602-8652-4D82-A511-231B5016D3E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4" name="Line 417">
          <a:extLst>
            <a:ext uri="{FF2B5EF4-FFF2-40B4-BE49-F238E27FC236}">
              <a16:creationId xmlns:a16="http://schemas.microsoft.com/office/drawing/2014/main" id="{54C5590B-DF20-49CC-9575-808A95A1A30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5" name="Line 418">
          <a:extLst>
            <a:ext uri="{FF2B5EF4-FFF2-40B4-BE49-F238E27FC236}">
              <a16:creationId xmlns:a16="http://schemas.microsoft.com/office/drawing/2014/main" id="{D6150E95-D2FE-457E-BC1E-6F523DC903B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6" name="Line 419">
          <a:extLst>
            <a:ext uri="{FF2B5EF4-FFF2-40B4-BE49-F238E27FC236}">
              <a16:creationId xmlns:a16="http://schemas.microsoft.com/office/drawing/2014/main" id="{915B0240-1E51-45C8-AC89-8A04C5E6D2B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7" name="Line 420">
          <a:extLst>
            <a:ext uri="{FF2B5EF4-FFF2-40B4-BE49-F238E27FC236}">
              <a16:creationId xmlns:a16="http://schemas.microsoft.com/office/drawing/2014/main" id="{96DD1273-48E8-429B-9E20-2DA7DDDCF14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8" name="Line 421">
          <a:extLst>
            <a:ext uri="{FF2B5EF4-FFF2-40B4-BE49-F238E27FC236}">
              <a16:creationId xmlns:a16="http://schemas.microsoft.com/office/drawing/2014/main" id="{C0CCB7B6-688F-431A-9ACC-F80839B67B9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49" name="Line 422">
          <a:extLst>
            <a:ext uri="{FF2B5EF4-FFF2-40B4-BE49-F238E27FC236}">
              <a16:creationId xmlns:a16="http://schemas.microsoft.com/office/drawing/2014/main" id="{3C3E9B56-1031-49A2-92BA-DE64B47ADB4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0" name="Line 423">
          <a:extLst>
            <a:ext uri="{FF2B5EF4-FFF2-40B4-BE49-F238E27FC236}">
              <a16:creationId xmlns:a16="http://schemas.microsoft.com/office/drawing/2014/main" id="{5D278D72-F808-4205-9435-14F432350A3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1" name="Line 424">
          <a:extLst>
            <a:ext uri="{FF2B5EF4-FFF2-40B4-BE49-F238E27FC236}">
              <a16:creationId xmlns:a16="http://schemas.microsoft.com/office/drawing/2014/main" id="{0C04EB5D-314B-47A9-A3F4-212DF6DC3A5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2" name="Line 425">
          <a:extLst>
            <a:ext uri="{FF2B5EF4-FFF2-40B4-BE49-F238E27FC236}">
              <a16:creationId xmlns:a16="http://schemas.microsoft.com/office/drawing/2014/main" id="{8C49478D-025F-4C84-80AE-208E68C5C6F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3" name="Line 426">
          <a:extLst>
            <a:ext uri="{FF2B5EF4-FFF2-40B4-BE49-F238E27FC236}">
              <a16:creationId xmlns:a16="http://schemas.microsoft.com/office/drawing/2014/main" id="{3225B1D9-3878-43A8-A6DB-D37CBD1EE6A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4" name="Line 427">
          <a:extLst>
            <a:ext uri="{FF2B5EF4-FFF2-40B4-BE49-F238E27FC236}">
              <a16:creationId xmlns:a16="http://schemas.microsoft.com/office/drawing/2014/main" id="{C29C79FB-6CE5-4F17-B61F-7F9C5C765E5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5" name="Line 428">
          <a:extLst>
            <a:ext uri="{FF2B5EF4-FFF2-40B4-BE49-F238E27FC236}">
              <a16:creationId xmlns:a16="http://schemas.microsoft.com/office/drawing/2014/main" id="{9C2BFE39-82DA-4A78-AD3A-296D246A848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6" name="Line 429">
          <a:extLst>
            <a:ext uri="{FF2B5EF4-FFF2-40B4-BE49-F238E27FC236}">
              <a16:creationId xmlns:a16="http://schemas.microsoft.com/office/drawing/2014/main" id="{E7A6CA49-4767-44D9-B63C-405F54EBB94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7" name="Line 430">
          <a:extLst>
            <a:ext uri="{FF2B5EF4-FFF2-40B4-BE49-F238E27FC236}">
              <a16:creationId xmlns:a16="http://schemas.microsoft.com/office/drawing/2014/main" id="{675BA2CC-E529-4E07-A409-D3B52585F98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8" name="Line 431">
          <a:extLst>
            <a:ext uri="{FF2B5EF4-FFF2-40B4-BE49-F238E27FC236}">
              <a16:creationId xmlns:a16="http://schemas.microsoft.com/office/drawing/2014/main" id="{5C15D775-07B4-4517-9025-E5A1D3DFFB2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59" name="Line 432">
          <a:extLst>
            <a:ext uri="{FF2B5EF4-FFF2-40B4-BE49-F238E27FC236}">
              <a16:creationId xmlns:a16="http://schemas.microsoft.com/office/drawing/2014/main" id="{92D76BF4-D2EB-4741-8F9D-9571D3B4B3E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0" name="Line 433">
          <a:extLst>
            <a:ext uri="{FF2B5EF4-FFF2-40B4-BE49-F238E27FC236}">
              <a16:creationId xmlns:a16="http://schemas.microsoft.com/office/drawing/2014/main" id="{755A34C7-1F3A-4E94-AE68-8237EEAAE8A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1" name="Line 434">
          <a:extLst>
            <a:ext uri="{FF2B5EF4-FFF2-40B4-BE49-F238E27FC236}">
              <a16:creationId xmlns:a16="http://schemas.microsoft.com/office/drawing/2014/main" id="{08D23495-DEB2-4D82-A3B1-F360D86EE8C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2" name="Line 435">
          <a:extLst>
            <a:ext uri="{FF2B5EF4-FFF2-40B4-BE49-F238E27FC236}">
              <a16:creationId xmlns:a16="http://schemas.microsoft.com/office/drawing/2014/main" id="{7598CDFE-B91D-4D3B-A8A2-20E7E0A3B6D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3" name="Line 436">
          <a:extLst>
            <a:ext uri="{FF2B5EF4-FFF2-40B4-BE49-F238E27FC236}">
              <a16:creationId xmlns:a16="http://schemas.microsoft.com/office/drawing/2014/main" id="{861DC298-2BA4-41D4-B4A7-797CDA85CD8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4" name="Line 437">
          <a:extLst>
            <a:ext uri="{FF2B5EF4-FFF2-40B4-BE49-F238E27FC236}">
              <a16:creationId xmlns:a16="http://schemas.microsoft.com/office/drawing/2014/main" id="{DF41C6C8-15E5-47E3-B430-C55A385CF0C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5" name="Line 438">
          <a:extLst>
            <a:ext uri="{FF2B5EF4-FFF2-40B4-BE49-F238E27FC236}">
              <a16:creationId xmlns:a16="http://schemas.microsoft.com/office/drawing/2014/main" id="{DF6D0AA8-FDC0-4D58-8CEC-7F4A2C2743F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6" name="Line 439">
          <a:extLst>
            <a:ext uri="{FF2B5EF4-FFF2-40B4-BE49-F238E27FC236}">
              <a16:creationId xmlns:a16="http://schemas.microsoft.com/office/drawing/2014/main" id="{3648482C-3D9F-41E3-8E1D-7945ECB0064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7" name="Line 440">
          <a:extLst>
            <a:ext uri="{FF2B5EF4-FFF2-40B4-BE49-F238E27FC236}">
              <a16:creationId xmlns:a16="http://schemas.microsoft.com/office/drawing/2014/main" id="{CDAAF8F3-3DA7-4550-A8AB-3B5BA6825AB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8" name="Line 441">
          <a:extLst>
            <a:ext uri="{FF2B5EF4-FFF2-40B4-BE49-F238E27FC236}">
              <a16:creationId xmlns:a16="http://schemas.microsoft.com/office/drawing/2014/main" id="{A74D7102-43AF-4ACB-ADEB-EB98FB786D1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69" name="Line 442">
          <a:extLst>
            <a:ext uri="{FF2B5EF4-FFF2-40B4-BE49-F238E27FC236}">
              <a16:creationId xmlns:a16="http://schemas.microsoft.com/office/drawing/2014/main" id="{FBB07830-3F32-4AA6-AF06-67B479EDDF9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0" name="Line 443">
          <a:extLst>
            <a:ext uri="{FF2B5EF4-FFF2-40B4-BE49-F238E27FC236}">
              <a16:creationId xmlns:a16="http://schemas.microsoft.com/office/drawing/2014/main" id="{66B66016-B56E-454B-B7E7-208247E77C6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1" name="Line 444">
          <a:extLst>
            <a:ext uri="{FF2B5EF4-FFF2-40B4-BE49-F238E27FC236}">
              <a16:creationId xmlns:a16="http://schemas.microsoft.com/office/drawing/2014/main" id="{AC45C137-4B18-4AD5-B3AA-31414617FBE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2" name="Line 445">
          <a:extLst>
            <a:ext uri="{FF2B5EF4-FFF2-40B4-BE49-F238E27FC236}">
              <a16:creationId xmlns:a16="http://schemas.microsoft.com/office/drawing/2014/main" id="{42F81F40-73BB-42B8-B0D0-3237960FCA6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3" name="Line 446">
          <a:extLst>
            <a:ext uri="{FF2B5EF4-FFF2-40B4-BE49-F238E27FC236}">
              <a16:creationId xmlns:a16="http://schemas.microsoft.com/office/drawing/2014/main" id="{3B1D4F17-E9B8-4030-ADF6-17AE38F89D5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4" name="Line 447">
          <a:extLst>
            <a:ext uri="{FF2B5EF4-FFF2-40B4-BE49-F238E27FC236}">
              <a16:creationId xmlns:a16="http://schemas.microsoft.com/office/drawing/2014/main" id="{1A2C0206-C033-4DF1-AD96-4C7F8C1606C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5" name="Line 448">
          <a:extLst>
            <a:ext uri="{FF2B5EF4-FFF2-40B4-BE49-F238E27FC236}">
              <a16:creationId xmlns:a16="http://schemas.microsoft.com/office/drawing/2014/main" id="{D99FEB1D-8ED8-4648-8317-1D77641AAF6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6" name="Line 449">
          <a:extLst>
            <a:ext uri="{FF2B5EF4-FFF2-40B4-BE49-F238E27FC236}">
              <a16:creationId xmlns:a16="http://schemas.microsoft.com/office/drawing/2014/main" id="{D0EDAFC5-0A43-4F21-8374-0D7EF40611E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7" name="Line 450">
          <a:extLst>
            <a:ext uri="{FF2B5EF4-FFF2-40B4-BE49-F238E27FC236}">
              <a16:creationId xmlns:a16="http://schemas.microsoft.com/office/drawing/2014/main" id="{6EA7A2AB-C9A8-48FD-BDD8-ECB20C7767E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8" name="Line 451">
          <a:extLst>
            <a:ext uri="{FF2B5EF4-FFF2-40B4-BE49-F238E27FC236}">
              <a16:creationId xmlns:a16="http://schemas.microsoft.com/office/drawing/2014/main" id="{709920B6-98ED-420C-B5CE-44BE8467096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79" name="Line 452">
          <a:extLst>
            <a:ext uri="{FF2B5EF4-FFF2-40B4-BE49-F238E27FC236}">
              <a16:creationId xmlns:a16="http://schemas.microsoft.com/office/drawing/2014/main" id="{2972F2C3-9EB6-4D50-A5E3-754ED9AFC8B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0" name="Line 453">
          <a:extLst>
            <a:ext uri="{FF2B5EF4-FFF2-40B4-BE49-F238E27FC236}">
              <a16:creationId xmlns:a16="http://schemas.microsoft.com/office/drawing/2014/main" id="{C6DE1B48-4B67-47E7-ACF1-BA3D39A78F8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1" name="Line 454">
          <a:extLst>
            <a:ext uri="{FF2B5EF4-FFF2-40B4-BE49-F238E27FC236}">
              <a16:creationId xmlns:a16="http://schemas.microsoft.com/office/drawing/2014/main" id="{78F48981-19E1-402A-BEBA-20F5B86929D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2" name="Line 455">
          <a:extLst>
            <a:ext uri="{FF2B5EF4-FFF2-40B4-BE49-F238E27FC236}">
              <a16:creationId xmlns:a16="http://schemas.microsoft.com/office/drawing/2014/main" id="{21E0FC42-9C39-4CAA-85D5-62EC1573311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3" name="Line 456">
          <a:extLst>
            <a:ext uri="{FF2B5EF4-FFF2-40B4-BE49-F238E27FC236}">
              <a16:creationId xmlns:a16="http://schemas.microsoft.com/office/drawing/2014/main" id="{EA643BA4-5A79-4003-870E-4408C509786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4" name="Line 457">
          <a:extLst>
            <a:ext uri="{FF2B5EF4-FFF2-40B4-BE49-F238E27FC236}">
              <a16:creationId xmlns:a16="http://schemas.microsoft.com/office/drawing/2014/main" id="{C56A8C6A-10B3-478A-A6CD-0E49DD2D614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5" name="Line 458">
          <a:extLst>
            <a:ext uri="{FF2B5EF4-FFF2-40B4-BE49-F238E27FC236}">
              <a16:creationId xmlns:a16="http://schemas.microsoft.com/office/drawing/2014/main" id="{BCA3B397-98F8-4DC8-B46D-5009BAA3D6B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6" name="Line 459">
          <a:extLst>
            <a:ext uri="{FF2B5EF4-FFF2-40B4-BE49-F238E27FC236}">
              <a16:creationId xmlns:a16="http://schemas.microsoft.com/office/drawing/2014/main" id="{ED145F63-FDFB-46D1-AD3D-62642FEC0DC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7" name="Line 460">
          <a:extLst>
            <a:ext uri="{FF2B5EF4-FFF2-40B4-BE49-F238E27FC236}">
              <a16:creationId xmlns:a16="http://schemas.microsoft.com/office/drawing/2014/main" id="{9899493B-0237-44C1-807F-132E785F651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8" name="Line 461">
          <a:extLst>
            <a:ext uri="{FF2B5EF4-FFF2-40B4-BE49-F238E27FC236}">
              <a16:creationId xmlns:a16="http://schemas.microsoft.com/office/drawing/2014/main" id="{3A94AACC-5525-4681-A274-9E65B8266A0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89" name="Line 462">
          <a:extLst>
            <a:ext uri="{FF2B5EF4-FFF2-40B4-BE49-F238E27FC236}">
              <a16:creationId xmlns:a16="http://schemas.microsoft.com/office/drawing/2014/main" id="{7614D28B-8D8D-4FE9-B276-3BB06A60B03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0" name="Line 463">
          <a:extLst>
            <a:ext uri="{FF2B5EF4-FFF2-40B4-BE49-F238E27FC236}">
              <a16:creationId xmlns:a16="http://schemas.microsoft.com/office/drawing/2014/main" id="{1ACF6FCC-739C-48A5-AD05-3866E10120D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1" name="Line 464">
          <a:extLst>
            <a:ext uri="{FF2B5EF4-FFF2-40B4-BE49-F238E27FC236}">
              <a16:creationId xmlns:a16="http://schemas.microsoft.com/office/drawing/2014/main" id="{8CEDEB82-94D1-4419-9E23-5B7BDFA4DF9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2" name="Line 465">
          <a:extLst>
            <a:ext uri="{FF2B5EF4-FFF2-40B4-BE49-F238E27FC236}">
              <a16:creationId xmlns:a16="http://schemas.microsoft.com/office/drawing/2014/main" id="{ADFEC606-5125-428E-A5DF-51C4EA7734C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3" name="Line 466">
          <a:extLst>
            <a:ext uri="{FF2B5EF4-FFF2-40B4-BE49-F238E27FC236}">
              <a16:creationId xmlns:a16="http://schemas.microsoft.com/office/drawing/2014/main" id="{83C49EB8-BD9D-4B1D-AE31-78F0239D9F7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4" name="Line 467">
          <a:extLst>
            <a:ext uri="{FF2B5EF4-FFF2-40B4-BE49-F238E27FC236}">
              <a16:creationId xmlns:a16="http://schemas.microsoft.com/office/drawing/2014/main" id="{0ABF612B-55B6-47D1-8E31-8FF9EA2297B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5" name="Line 468">
          <a:extLst>
            <a:ext uri="{FF2B5EF4-FFF2-40B4-BE49-F238E27FC236}">
              <a16:creationId xmlns:a16="http://schemas.microsoft.com/office/drawing/2014/main" id="{C6A2DEAF-2AA2-4325-BD76-772CD23717A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6" name="Line 469">
          <a:extLst>
            <a:ext uri="{FF2B5EF4-FFF2-40B4-BE49-F238E27FC236}">
              <a16:creationId xmlns:a16="http://schemas.microsoft.com/office/drawing/2014/main" id="{54C5D439-FE87-4E72-A2E8-944FFB5FE7D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7" name="Line 470">
          <a:extLst>
            <a:ext uri="{FF2B5EF4-FFF2-40B4-BE49-F238E27FC236}">
              <a16:creationId xmlns:a16="http://schemas.microsoft.com/office/drawing/2014/main" id="{8B374B38-D231-41E2-B565-85ED47AA7D9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8" name="Line 471">
          <a:extLst>
            <a:ext uri="{FF2B5EF4-FFF2-40B4-BE49-F238E27FC236}">
              <a16:creationId xmlns:a16="http://schemas.microsoft.com/office/drawing/2014/main" id="{ADC55AB0-76C3-4092-BB47-B2E269B76DA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099" name="Line 472">
          <a:extLst>
            <a:ext uri="{FF2B5EF4-FFF2-40B4-BE49-F238E27FC236}">
              <a16:creationId xmlns:a16="http://schemas.microsoft.com/office/drawing/2014/main" id="{DD128680-04B5-4554-A001-F9AB3394CDD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0" name="Line 473">
          <a:extLst>
            <a:ext uri="{FF2B5EF4-FFF2-40B4-BE49-F238E27FC236}">
              <a16:creationId xmlns:a16="http://schemas.microsoft.com/office/drawing/2014/main" id="{F311206E-59F0-41F9-966B-9D9D6B6F7D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1" name="Line 474">
          <a:extLst>
            <a:ext uri="{FF2B5EF4-FFF2-40B4-BE49-F238E27FC236}">
              <a16:creationId xmlns:a16="http://schemas.microsoft.com/office/drawing/2014/main" id="{57F050DD-B2B7-4566-8BD7-7E3F132B85A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2" name="Line 475">
          <a:extLst>
            <a:ext uri="{FF2B5EF4-FFF2-40B4-BE49-F238E27FC236}">
              <a16:creationId xmlns:a16="http://schemas.microsoft.com/office/drawing/2014/main" id="{4D3CC071-D448-4CEF-9A59-59D01672403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3" name="Line 476">
          <a:extLst>
            <a:ext uri="{FF2B5EF4-FFF2-40B4-BE49-F238E27FC236}">
              <a16:creationId xmlns:a16="http://schemas.microsoft.com/office/drawing/2014/main" id="{F6BA2BF8-8439-4076-A43A-718F80152E7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4" name="Line 477">
          <a:extLst>
            <a:ext uri="{FF2B5EF4-FFF2-40B4-BE49-F238E27FC236}">
              <a16:creationId xmlns:a16="http://schemas.microsoft.com/office/drawing/2014/main" id="{BB9FA713-0321-4B45-9776-D6D1ACE1B78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5" name="Line 478">
          <a:extLst>
            <a:ext uri="{FF2B5EF4-FFF2-40B4-BE49-F238E27FC236}">
              <a16:creationId xmlns:a16="http://schemas.microsoft.com/office/drawing/2014/main" id="{D9B9E278-F438-4CA0-ABFD-CA3E79A4ABF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6" name="Line 479">
          <a:extLst>
            <a:ext uri="{FF2B5EF4-FFF2-40B4-BE49-F238E27FC236}">
              <a16:creationId xmlns:a16="http://schemas.microsoft.com/office/drawing/2014/main" id="{717D3989-EEAB-43F5-97D9-D05DC987ECC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7" name="Line 480">
          <a:extLst>
            <a:ext uri="{FF2B5EF4-FFF2-40B4-BE49-F238E27FC236}">
              <a16:creationId xmlns:a16="http://schemas.microsoft.com/office/drawing/2014/main" id="{D857C801-9C9D-46E7-AE4A-9354E7696AB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8" name="Line 481">
          <a:extLst>
            <a:ext uri="{FF2B5EF4-FFF2-40B4-BE49-F238E27FC236}">
              <a16:creationId xmlns:a16="http://schemas.microsoft.com/office/drawing/2014/main" id="{B8FDA143-C894-4509-A256-F93EE9F74AC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09" name="Line 482">
          <a:extLst>
            <a:ext uri="{FF2B5EF4-FFF2-40B4-BE49-F238E27FC236}">
              <a16:creationId xmlns:a16="http://schemas.microsoft.com/office/drawing/2014/main" id="{FDDB658E-D759-4E89-B3F5-4C2DF0E24FB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0" name="Line 483">
          <a:extLst>
            <a:ext uri="{FF2B5EF4-FFF2-40B4-BE49-F238E27FC236}">
              <a16:creationId xmlns:a16="http://schemas.microsoft.com/office/drawing/2014/main" id="{96895047-2590-4EF6-AE1C-C07EB7BBE88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1" name="Line 484">
          <a:extLst>
            <a:ext uri="{FF2B5EF4-FFF2-40B4-BE49-F238E27FC236}">
              <a16:creationId xmlns:a16="http://schemas.microsoft.com/office/drawing/2014/main" id="{D6ED76B1-302F-4CDE-84AF-151A4F88C9A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2" name="Line 485">
          <a:extLst>
            <a:ext uri="{FF2B5EF4-FFF2-40B4-BE49-F238E27FC236}">
              <a16:creationId xmlns:a16="http://schemas.microsoft.com/office/drawing/2014/main" id="{24881FAA-7FB4-4B3C-A26B-16B7412FF67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3" name="Line 486">
          <a:extLst>
            <a:ext uri="{FF2B5EF4-FFF2-40B4-BE49-F238E27FC236}">
              <a16:creationId xmlns:a16="http://schemas.microsoft.com/office/drawing/2014/main" id="{75E035B2-49F5-4782-8BFC-0EDB5814C32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4" name="Line 487">
          <a:extLst>
            <a:ext uri="{FF2B5EF4-FFF2-40B4-BE49-F238E27FC236}">
              <a16:creationId xmlns:a16="http://schemas.microsoft.com/office/drawing/2014/main" id="{5F097A21-40CD-472A-8D10-76F95D3F65C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5" name="Line 488">
          <a:extLst>
            <a:ext uri="{FF2B5EF4-FFF2-40B4-BE49-F238E27FC236}">
              <a16:creationId xmlns:a16="http://schemas.microsoft.com/office/drawing/2014/main" id="{D6868117-67A5-458C-B419-76B07A8E8D9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6" name="Line 489">
          <a:extLst>
            <a:ext uri="{FF2B5EF4-FFF2-40B4-BE49-F238E27FC236}">
              <a16:creationId xmlns:a16="http://schemas.microsoft.com/office/drawing/2014/main" id="{90CE1E02-32AE-4ED2-BEBB-52430019696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7" name="Line 490">
          <a:extLst>
            <a:ext uri="{FF2B5EF4-FFF2-40B4-BE49-F238E27FC236}">
              <a16:creationId xmlns:a16="http://schemas.microsoft.com/office/drawing/2014/main" id="{DA791E99-1C1B-48F0-B754-BC0C5542091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8" name="Line 491">
          <a:extLst>
            <a:ext uri="{FF2B5EF4-FFF2-40B4-BE49-F238E27FC236}">
              <a16:creationId xmlns:a16="http://schemas.microsoft.com/office/drawing/2014/main" id="{A380092D-04A3-42A4-868C-39F203B7DD1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19" name="Line 492">
          <a:extLst>
            <a:ext uri="{FF2B5EF4-FFF2-40B4-BE49-F238E27FC236}">
              <a16:creationId xmlns:a16="http://schemas.microsoft.com/office/drawing/2014/main" id="{2CD022DE-9C51-4390-9904-9B94F12DA91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0" name="Line 493">
          <a:extLst>
            <a:ext uri="{FF2B5EF4-FFF2-40B4-BE49-F238E27FC236}">
              <a16:creationId xmlns:a16="http://schemas.microsoft.com/office/drawing/2014/main" id="{EFF87359-DAEC-4EF4-AE07-E193A8FF687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1" name="Line 494">
          <a:extLst>
            <a:ext uri="{FF2B5EF4-FFF2-40B4-BE49-F238E27FC236}">
              <a16:creationId xmlns:a16="http://schemas.microsoft.com/office/drawing/2014/main" id="{0EC21CEB-5932-48F7-88A2-3F2F220FF02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2" name="Line 495">
          <a:extLst>
            <a:ext uri="{FF2B5EF4-FFF2-40B4-BE49-F238E27FC236}">
              <a16:creationId xmlns:a16="http://schemas.microsoft.com/office/drawing/2014/main" id="{3B551069-ECD9-485B-8DBF-59E6D8D6923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3" name="Line 496">
          <a:extLst>
            <a:ext uri="{FF2B5EF4-FFF2-40B4-BE49-F238E27FC236}">
              <a16:creationId xmlns:a16="http://schemas.microsoft.com/office/drawing/2014/main" id="{6D41406F-5864-436B-9705-F7E5EA8C7D0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4" name="Line 497">
          <a:extLst>
            <a:ext uri="{FF2B5EF4-FFF2-40B4-BE49-F238E27FC236}">
              <a16:creationId xmlns:a16="http://schemas.microsoft.com/office/drawing/2014/main" id="{FD2BE73D-8967-447A-B456-372E574E1BC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5" name="Line 498">
          <a:extLst>
            <a:ext uri="{FF2B5EF4-FFF2-40B4-BE49-F238E27FC236}">
              <a16:creationId xmlns:a16="http://schemas.microsoft.com/office/drawing/2014/main" id="{94D63D08-FBCC-494F-A433-734DA4126BD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6" name="Line 499">
          <a:extLst>
            <a:ext uri="{FF2B5EF4-FFF2-40B4-BE49-F238E27FC236}">
              <a16:creationId xmlns:a16="http://schemas.microsoft.com/office/drawing/2014/main" id="{9DD9D90A-78FE-4378-99A3-A3C84AF1A76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7" name="Line 500">
          <a:extLst>
            <a:ext uri="{FF2B5EF4-FFF2-40B4-BE49-F238E27FC236}">
              <a16:creationId xmlns:a16="http://schemas.microsoft.com/office/drawing/2014/main" id="{DAB6F734-26A3-493F-9E05-276B2BC1053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8" name="Line 501">
          <a:extLst>
            <a:ext uri="{FF2B5EF4-FFF2-40B4-BE49-F238E27FC236}">
              <a16:creationId xmlns:a16="http://schemas.microsoft.com/office/drawing/2014/main" id="{96547CDC-25CC-47B2-8225-C28DB91F3BB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29" name="Line 502">
          <a:extLst>
            <a:ext uri="{FF2B5EF4-FFF2-40B4-BE49-F238E27FC236}">
              <a16:creationId xmlns:a16="http://schemas.microsoft.com/office/drawing/2014/main" id="{EFD020CD-780E-4F2F-AC36-8D77E0BCD51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0" name="Line 503">
          <a:extLst>
            <a:ext uri="{FF2B5EF4-FFF2-40B4-BE49-F238E27FC236}">
              <a16:creationId xmlns:a16="http://schemas.microsoft.com/office/drawing/2014/main" id="{CF4BC0D4-1A4C-4D02-B263-7FD0EC3683C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1" name="Line 504">
          <a:extLst>
            <a:ext uri="{FF2B5EF4-FFF2-40B4-BE49-F238E27FC236}">
              <a16:creationId xmlns:a16="http://schemas.microsoft.com/office/drawing/2014/main" id="{B1921738-35EF-4E9B-84B1-5CB63625264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2" name="Line 505">
          <a:extLst>
            <a:ext uri="{FF2B5EF4-FFF2-40B4-BE49-F238E27FC236}">
              <a16:creationId xmlns:a16="http://schemas.microsoft.com/office/drawing/2014/main" id="{D274C1A9-25BA-44A6-8B27-1AF293CF431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3" name="Line 506">
          <a:extLst>
            <a:ext uri="{FF2B5EF4-FFF2-40B4-BE49-F238E27FC236}">
              <a16:creationId xmlns:a16="http://schemas.microsoft.com/office/drawing/2014/main" id="{C283E2EF-5452-419E-A080-B1D7DCFCBE8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4" name="Line 507">
          <a:extLst>
            <a:ext uri="{FF2B5EF4-FFF2-40B4-BE49-F238E27FC236}">
              <a16:creationId xmlns:a16="http://schemas.microsoft.com/office/drawing/2014/main" id="{6D98ECFF-53FC-4651-80A3-96B4739E5C8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5" name="Line 508">
          <a:extLst>
            <a:ext uri="{FF2B5EF4-FFF2-40B4-BE49-F238E27FC236}">
              <a16:creationId xmlns:a16="http://schemas.microsoft.com/office/drawing/2014/main" id="{3FDD9E2D-D428-4728-8A62-7C930080863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6" name="Line 509">
          <a:extLst>
            <a:ext uri="{FF2B5EF4-FFF2-40B4-BE49-F238E27FC236}">
              <a16:creationId xmlns:a16="http://schemas.microsoft.com/office/drawing/2014/main" id="{652C5EE1-DBA6-4BBA-9EEA-E5FD6F0A35D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7" name="Line 510">
          <a:extLst>
            <a:ext uri="{FF2B5EF4-FFF2-40B4-BE49-F238E27FC236}">
              <a16:creationId xmlns:a16="http://schemas.microsoft.com/office/drawing/2014/main" id="{ED09FB32-69B0-47CA-BDD0-BAC015FB53B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8" name="Line 511">
          <a:extLst>
            <a:ext uri="{FF2B5EF4-FFF2-40B4-BE49-F238E27FC236}">
              <a16:creationId xmlns:a16="http://schemas.microsoft.com/office/drawing/2014/main" id="{9176C4C9-EC71-40DC-9608-970C5343F98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39" name="Line 512">
          <a:extLst>
            <a:ext uri="{FF2B5EF4-FFF2-40B4-BE49-F238E27FC236}">
              <a16:creationId xmlns:a16="http://schemas.microsoft.com/office/drawing/2014/main" id="{10197F96-4783-4778-9EA3-6CA25C63CDF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0" name="Line 513">
          <a:extLst>
            <a:ext uri="{FF2B5EF4-FFF2-40B4-BE49-F238E27FC236}">
              <a16:creationId xmlns:a16="http://schemas.microsoft.com/office/drawing/2014/main" id="{4AFF863A-4A9F-492E-BE23-BFFC933E20B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1" name="Line 514">
          <a:extLst>
            <a:ext uri="{FF2B5EF4-FFF2-40B4-BE49-F238E27FC236}">
              <a16:creationId xmlns:a16="http://schemas.microsoft.com/office/drawing/2014/main" id="{8ABD1AB7-F031-4F6F-B1E6-2C88FBAC11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2" name="Line 515">
          <a:extLst>
            <a:ext uri="{FF2B5EF4-FFF2-40B4-BE49-F238E27FC236}">
              <a16:creationId xmlns:a16="http://schemas.microsoft.com/office/drawing/2014/main" id="{6284F716-C729-4216-B23C-E875C698627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3" name="Line 516">
          <a:extLst>
            <a:ext uri="{FF2B5EF4-FFF2-40B4-BE49-F238E27FC236}">
              <a16:creationId xmlns:a16="http://schemas.microsoft.com/office/drawing/2014/main" id="{22E837E2-3039-4BC2-A20D-7C3D5660642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4" name="Line 517">
          <a:extLst>
            <a:ext uri="{FF2B5EF4-FFF2-40B4-BE49-F238E27FC236}">
              <a16:creationId xmlns:a16="http://schemas.microsoft.com/office/drawing/2014/main" id="{78433F6E-B391-4789-89CD-53916B8B935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5" name="Line 518">
          <a:extLst>
            <a:ext uri="{FF2B5EF4-FFF2-40B4-BE49-F238E27FC236}">
              <a16:creationId xmlns:a16="http://schemas.microsoft.com/office/drawing/2014/main" id="{27A589EB-8519-4197-920A-ED79725D198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6" name="Line 519">
          <a:extLst>
            <a:ext uri="{FF2B5EF4-FFF2-40B4-BE49-F238E27FC236}">
              <a16:creationId xmlns:a16="http://schemas.microsoft.com/office/drawing/2014/main" id="{EFF2910B-81B6-41B8-BFF3-F54B86FE208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7" name="Line 520">
          <a:extLst>
            <a:ext uri="{FF2B5EF4-FFF2-40B4-BE49-F238E27FC236}">
              <a16:creationId xmlns:a16="http://schemas.microsoft.com/office/drawing/2014/main" id="{7A61F883-DC44-4790-B6C2-15DC2224A65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8" name="Line 521">
          <a:extLst>
            <a:ext uri="{FF2B5EF4-FFF2-40B4-BE49-F238E27FC236}">
              <a16:creationId xmlns:a16="http://schemas.microsoft.com/office/drawing/2014/main" id="{7B107A81-7BC0-441B-AA53-996D327B965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49" name="Line 522">
          <a:extLst>
            <a:ext uri="{FF2B5EF4-FFF2-40B4-BE49-F238E27FC236}">
              <a16:creationId xmlns:a16="http://schemas.microsoft.com/office/drawing/2014/main" id="{28207969-DCF4-4E12-8945-FB0090AA4CD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0" name="Line 523">
          <a:extLst>
            <a:ext uri="{FF2B5EF4-FFF2-40B4-BE49-F238E27FC236}">
              <a16:creationId xmlns:a16="http://schemas.microsoft.com/office/drawing/2014/main" id="{7EC6CEE0-46E5-4347-8DB0-7C6AAE55024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1" name="Line 524">
          <a:extLst>
            <a:ext uri="{FF2B5EF4-FFF2-40B4-BE49-F238E27FC236}">
              <a16:creationId xmlns:a16="http://schemas.microsoft.com/office/drawing/2014/main" id="{14DF07A2-AEDF-45D7-9C36-5D5829FC825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2" name="Line 525">
          <a:extLst>
            <a:ext uri="{FF2B5EF4-FFF2-40B4-BE49-F238E27FC236}">
              <a16:creationId xmlns:a16="http://schemas.microsoft.com/office/drawing/2014/main" id="{7E2FC668-AC57-4B7D-9A90-1A0427F3C34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3" name="Line 526">
          <a:extLst>
            <a:ext uri="{FF2B5EF4-FFF2-40B4-BE49-F238E27FC236}">
              <a16:creationId xmlns:a16="http://schemas.microsoft.com/office/drawing/2014/main" id="{95412ED9-975B-488F-8973-50306B6B22D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4" name="Line 527">
          <a:extLst>
            <a:ext uri="{FF2B5EF4-FFF2-40B4-BE49-F238E27FC236}">
              <a16:creationId xmlns:a16="http://schemas.microsoft.com/office/drawing/2014/main" id="{8E6B2D0F-95E0-410F-92C3-75E871F89E2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5" name="Line 528">
          <a:extLst>
            <a:ext uri="{FF2B5EF4-FFF2-40B4-BE49-F238E27FC236}">
              <a16:creationId xmlns:a16="http://schemas.microsoft.com/office/drawing/2014/main" id="{CC27D3CC-6D50-4D33-9680-6325F6C5512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6" name="Line 529">
          <a:extLst>
            <a:ext uri="{FF2B5EF4-FFF2-40B4-BE49-F238E27FC236}">
              <a16:creationId xmlns:a16="http://schemas.microsoft.com/office/drawing/2014/main" id="{EB56935E-862D-4316-A85B-5A246C87D38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7" name="Line 530">
          <a:extLst>
            <a:ext uri="{FF2B5EF4-FFF2-40B4-BE49-F238E27FC236}">
              <a16:creationId xmlns:a16="http://schemas.microsoft.com/office/drawing/2014/main" id="{6FA4CAE6-A678-4E0E-A492-015B64319B5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8" name="Line 531">
          <a:extLst>
            <a:ext uri="{FF2B5EF4-FFF2-40B4-BE49-F238E27FC236}">
              <a16:creationId xmlns:a16="http://schemas.microsoft.com/office/drawing/2014/main" id="{A734CF15-C959-42A5-AE4B-7C2072C8326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59" name="Line 532">
          <a:extLst>
            <a:ext uri="{FF2B5EF4-FFF2-40B4-BE49-F238E27FC236}">
              <a16:creationId xmlns:a16="http://schemas.microsoft.com/office/drawing/2014/main" id="{0BFFF989-0262-4617-8F20-886F906CFEB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0" name="Line 533">
          <a:extLst>
            <a:ext uri="{FF2B5EF4-FFF2-40B4-BE49-F238E27FC236}">
              <a16:creationId xmlns:a16="http://schemas.microsoft.com/office/drawing/2014/main" id="{420C11C6-67D0-4FA3-943F-57CF19F8C9C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1" name="Line 534">
          <a:extLst>
            <a:ext uri="{FF2B5EF4-FFF2-40B4-BE49-F238E27FC236}">
              <a16:creationId xmlns:a16="http://schemas.microsoft.com/office/drawing/2014/main" id="{71028B20-CC8B-4936-A0A4-520CA6064D1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2" name="Line 535">
          <a:extLst>
            <a:ext uri="{FF2B5EF4-FFF2-40B4-BE49-F238E27FC236}">
              <a16:creationId xmlns:a16="http://schemas.microsoft.com/office/drawing/2014/main" id="{7BA6DAF4-98C0-4816-A80D-301A1C7CFD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3" name="Line 536">
          <a:extLst>
            <a:ext uri="{FF2B5EF4-FFF2-40B4-BE49-F238E27FC236}">
              <a16:creationId xmlns:a16="http://schemas.microsoft.com/office/drawing/2014/main" id="{04D887AD-37AF-4F06-BDF4-ED75ED1735A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4" name="Line 537">
          <a:extLst>
            <a:ext uri="{FF2B5EF4-FFF2-40B4-BE49-F238E27FC236}">
              <a16:creationId xmlns:a16="http://schemas.microsoft.com/office/drawing/2014/main" id="{97D7F0BB-5D13-4B3D-8314-ED3D8C8F4EF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5" name="Line 538">
          <a:extLst>
            <a:ext uri="{FF2B5EF4-FFF2-40B4-BE49-F238E27FC236}">
              <a16:creationId xmlns:a16="http://schemas.microsoft.com/office/drawing/2014/main" id="{DCC67EE4-2990-4409-81FF-353C3169154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6" name="Line 539">
          <a:extLst>
            <a:ext uri="{FF2B5EF4-FFF2-40B4-BE49-F238E27FC236}">
              <a16:creationId xmlns:a16="http://schemas.microsoft.com/office/drawing/2014/main" id="{1E6579C1-D18E-4497-AE97-BCFEA82ED91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7" name="Line 540">
          <a:extLst>
            <a:ext uri="{FF2B5EF4-FFF2-40B4-BE49-F238E27FC236}">
              <a16:creationId xmlns:a16="http://schemas.microsoft.com/office/drawing/2014/main" id="{12B910C8-AF9A-4DB4-989D-50FA84DFBC8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8" name="Line 541">
          <a:extLst>
            <a:ext uri="{FF2B5EF4-FFF2-40B4-BE49-F238E27FC236}">
              <a16:creationId xmlns:a16="http://schemas.microsoft.com/office/drawing/2014/main" id="{4EB24668-806E-46F4-B2DE-095BC958F42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69" name="Line 542">
          <a:extLst>
            <a:ext uri="{FF2B5EF4-FFF2-40B4-BE49-F238E27FC236}">
              <a16:creationId xmlns:a16="http://schemas.microsoft.com/office/drawing/2014/main" id="{909BC1B9-BA85-487E-BA0D-4CB6D920708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0" name="Line 543">
          <a:extLst>
            <a:ext uri="{FF2B5EF4-FFF2-40B4-BE49-F238E27FC236}">
              <a16:creationId xmlns:a16="http://schemas.microsoft.com/office/drawing/2014/main" id="{51058D62-5F93-4E29-8B4A-360B1053F2F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1" name="Line 544">
          <a:extLst>
            <a:ext uri="{FF2B5EF4-FFF2-40B4-BE49-F238E27FC236}">
              <a16:creationId xmlns:a16="http://schemas.microsoft.com/office/drawing/2014/main" id="{0E648DA7-3B27-417C-94BA-212EBC90D14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2" name="Line 545">
          <a:extLst>
            <a:ext uri="{FF2B5EF4-FFF2-40B4-BE49-F238E27FC236}">
              <a16:creationId xmlns:a16="http://schemas.microsoft.com/office/drawing/2014/main" id="{12DA47E7-EBF3-4E98-B021-05BA740CB68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3" name="Line 546">
          <a:extLst>
            <a:ext uri="{FF2B5EF4-FFF2-40B4-BE49-F238E27FC236}">
              <a16:creationId xmlns:a16="http://schemas.microsoft.com/office/drawing/2014/main" id="{4B50C2F9-B213-4624-A795-6A5AF9C1781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4" name="Line 547">
          <a:extLst>
            <a:ext uri="{FF2B5EF4-FFF2-40B4-BE49-F238E27FC236}">
              <a16:creationId xmlns:a16="http://schemas.microsoft.com/office/drawing/2014/main" id="{402050E0-A415-4CFF-BDA0-40537A0D183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5" name="Line 548">
          <a:extLst>
            <a:ext uri="{FF2B5EF4-FFF2-40B4-BE49-F238E27FC236}">
              <a16:creationId xmlns:a16="http://schemas.microsoft.com/office/drawing/2014/main" id="{200704C8-997D-4752-9376-F8DD3E3FE60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6" name="Line 549">
          <a:extLst>
            <a:ext uri="{FF2B5EF4-FFF2-40B4-BE49-F238E27FC236}">
              <a16:creationId xmlns:a16="http://schemas.microsoft.com/office/drawing/2014/main" id="{874FECF6-77D3-4271-82F3-D1F1295D598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7" name="Line 550">
          <a:extLst>
            <a:ext uri="{FF2B5EF4-FFF2-40B4-BE49-F238E27FC236}">
              <a16:creationId xmlns:a16="http://schemas.microsoft.com/office/drawing/2014/main" id="{BEBAE818-2591-4FA0-AA9D-7323046A82E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8" name="Line 551">
          <a:extLst>
            <a:ext uri="{FF2B5EF4-FFF2-40B4-BE49-F238E27FC236}">
              <a16:creationId xmlns:a16="http://schemas.microsoft.com/office/drawing/2014/main" id="{4B79D2C8-9508-4BAD-BC02-ADBD1B76087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79" name="Line 552">
          <a:extLst>
            <a:ext uri="{FF2B5EF4-FFF2-40B4-BE49-F238E27FC236}">
              <a16:creationId xmlns:a16="http://schemas.microsoft.com/office/drawing/2014/main" id="{A8F6BA48-F52B-4755-88CE-D6C3C34DD8D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0" name="Line 553">
          <a:extLst>
            <a:ext uri="{FF2B5EF4-FFF2-40B4-BE49-F238E27FC236}">
              <a16:creationId xmlns:a16="http://schemas.microsoft.com/office/drawing/2014/main" id="{FDC58560-3550-4C25-93DD-CB602490A56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1" name="Line 554">
          <a:extLst>
            <a:ext uri="{FF2B5EF4-FFF2-40B4-BE49-F238E27FC236}">
              <a16:creationId xmlns:a16="http://schemas.microsoft.com/office/drawing/2014/main" id="{3602D401-468A-4F4D-B87E-55F2A02BB35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2" name="Line 555">
          <a:extLst>
            <a:ext uri="{FF2B5EF4-FFF2-40B4-BE49-F238E27FC236}">
              <a16:creationId xmlns:a16="http://schemas.microsoft.com/office/drawing/2014/main" id="{473009CE-6FB9-46FB-9F28-4E7EC12DACE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3" name="Line 556">
          <a:extLst>
            <a:ext uri="{FF2B5EF4-FFF2-40B4-BE49-F238E27FC236}">
              <a16:creationId xmlns:a16="http://schemas.microsoft.com/office/drawing/2014/main" id="{1E368AD0-428A-4DC7-9468-065260CF36E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4" name="Line 557">
          <a:extLst>
            <a:ext uri="{FF2B5EF4-FFF2-40B4-BE49-F238E27FC236}">
              <a16:creationId xmlns:a16="http://schemas.microsoft.com/office/drawing/2014/main" id="{B24084EE-297B-4A5C-9BA0-9C8C366ED3C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5" name="Line 558">
          <a:extLst>
            <a:ext uri="{FF2B5EF4-FFF2-40B4-BE49-F238E27FC236}">
              <a16:creationId xmlns:a16="http://schemas.microsoft.com/office/drawing/2014/main" id="{C033B7E9-2A42-48F2-A341-4FFD3F5F6CE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6" name="Line 559">
          <a:extLst>
            <a:ext uri="{FF2B5EF4-FFF2-40B4-BE49-F238E27FC236}">
              <a16:creationId xmlns:a16="http://schemas.microsoft.com/office/drawing/2014/main" id="{DECE0C9A-837C-467D-A90E-E8E646AFD79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7" name="Line 560">
          <a:extLst>
            <a:ext uri="{FF2B5EF4-FFF2-40B4-BE49-F238E27FC236}">
              <a16:creationId xmlns:a16="http://schemas.microsoft.com/office/drawing/2014/main" id="{9820B8AC-9B56-4CB7-9EAC-8FBD6638CF4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8" name="Line 561">
          <a:extLst>
            <a:ext uri="{FF2B5EF4-FFF2-40B4-BE49-F238E27FC236}">
              <a16:creationId xmlns:a16="http://schemas.microsoft.com/office/drawing/2014/main" id="{937F1D49-FDD7-4A94-B61C-A1AEAB4DAED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89" name="Line 562">
          <a:extLst>
            <a:ext uri="{FF2B5EF4-FFF2-40B4-BE49-F238E27FC236}">
              <a16:creationId xmlns:a16="http://schemas.microsoft.com/office/drawing/2014/main" id="{688581D4-944D-42F8-9779-ED3A14903D6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0" name="Line 563">
          <a:extLst>
            <a:ext uri="{FF2B5EF4-FFF2-40B4-BE49-F238E27FC236}">
              <a16:creationId xmlns:a16="http://schemas.microsoft.com/office/drawing/2014/main" id="{212E79FA-3724-43AE-9FFB-B9D76967042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1" name="Line 564">
          <a:extLst>
            <a:ext uri="{FF2B5EF4-FFF2-40B4-BE49-F238E27FC236}">
              <a16:creationId xmlns:a16="http://schemas.microsoft.com/office/drawing/2014/main" id="{CF967B83-7443-47E9-A198-DA23F64A6DE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2" name="Line 565">
          <a:extLst>
            <a:ext uri="{FF2B5EF4-FFF2-40B4-BE49-F238E27FC236}">
              <a16:creationId xmlns:a16="http://schemas.microsoft.com/office/drawing/2014/main" id="{A569D70E-227F-4B51-A6DE-2350E50D8A0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3" name="Line 566">
          <a:extLst>
            <a:ext uri="{FF2B5EF4-FFF2-40B4-BE49-F238E27FC236}">
              <a16:creationId xmlns:a16="http://schemas.microsoft.com/office/drawing/2014/main" id="{E1E1961B-07CD-484E-A4BB-23C17987F1D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4" name="Line 567">
          <a:extLst>
            <a:ext uri="{FF2B5EF4-FFF2-40B4-BE49-F238E27FC236}">
              <a16:creationId xmlns:a16="http://schemas.microsoft.com/office/drawing/2014/main" id="{CE65CB5B-0469-481D-B155-B6D7A864451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5" name="Line 568">
          <a:extLst>
            <a:ext uri="{FF2B5EF4-FFF2-40B4-BE49-F238E27FC236}">
              <a16:creationId xmlns:a16="http://schemas.microsoft.com/office/drawing/2014/main" id="{26B6EFC0-7C2F-4BEC-A2D0-184DD5BFEE7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6" name="Line 569">
          <a:extLst>
            <a:ext uri="{FF2B5EF4-FFF2-40B4-BE49-F238E27FC236}">
              <a16:creationId xmlns:a16="http://schemas.microsoft.com/office/drawing/2014/main" id="{FBC8CFFE-E405-4802-A6E1-148F31A36CB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7" name="Line 570">
          <a:extLst>
            <a:ext uri="{FF2B5EF4-FFF2-40B4-BE49-F238E27FC236}">
              <a16:creationId xmlns:a16="http://schemas.microsoft.com/office/drawing/2014/main" id="{DD227AD0-49A8-489B-ABA2-6EAA25468B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8" name="Line 571">
          <a:extLst>
            <a:ext uri="{FF2B5EF4-FFF2-40B4-BE49-F238E27FC236}">
              <a16:creationId xmlns:a16="http://schemas.microsoft.com/office/drawing/2014/main" id="{D17B7F96-8939-4B85-AA23-A898116B3E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199" name="Line 572">
          <a:extLst>
            <a:ext uri="{FF2B5EF4-FFF2-40B4-BE49-F238E27FC236}">
              <a16:creationId xmlns:a16="http://schemas.microsoft.com/office/drawing/2014/main" id="{7AA4B05A-5933-4945-BFB7-AE40A29DABF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0" name="Line 573">
          <a:extLst>
            <a:ext uri="{FF2B5EF4-FFF2-40B4-BE49-F238E27FC236}">
              <a16:creationId xmlns:a16="http://schemas.microsoft.com/office/drawing/2014/main" id="{B876B249-61AE-4546-A93C-C7025A0453D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1" name="Line 574">
          <a:extLst>
            <a:ext uri="{FF2B5EF4-FFF2-40B4-BE49-F238E27FC236}">
              <a16:creationId xmlns:a16="http://schemas.microsoft.com/office/drawing/2014/main" id="{F859DDB1-BE8D-4024-9B18-FCED06CE7B1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2" name="Line 575">
          <a:extLst>
            <a:ext uri="{FF2B5EF4-FFF2-40B4-BE49-F238E27FC236}">
              <a16:creationId xmlns:a16="http://schemas.microsoft.com/office/drawing/2014/main" id="{87653AFE-F203-4A5F-BB17-3D6B63EA4F2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3" name="Line 576">
          <a:extLst>
            <a:ext uri="{FF2B5EF4-FFF2-40B4-BE49-F238E27FC236}">
              <a16:creationId xmlns:a16="http://schemas.microsoft.com/office/drawing/2014/main" id="{2DB34AEF-B616-458F-9AC4-E60B02EA328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4" name="Line 577">
          <a:extLst>
            <a:ext uri="{FF2B5EF4-FFF2-40B4-BE49-F238E27FC236}">
              <a16:creationId xmlns:a16="http://schemas.microsoft.com/office/drawing/2014/main" id="{4D4CA92F-87BD-4881-88BC-3BB08ECF82D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5" name="Line 578">
          <a:extLst>
            <a:ext uri="{FF2B5EF4-FFF2-40B4-BE49-F238E27FC236}">
              <a16:creationId xmlns:a16="http://schemas.microsoft.com/office/drawing/2014/main" id="{4974B743-9A4B-4AB7-9A60-DFAB4C8ADC0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6" name="Line 579">
          <a:extLst>
            <a:ext uri="{FF2B5EF4-FFF2-40B4-BE49-F238E27FC236}">
              <a16:creationId xmlns:a16="http://schemas.microsoft.com/office/drawing/2014/main" id="{1AF6E873-7307-4447-A338-E84B0E623F2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7" name="Line 580">
          <a:extLst>
            <a:ext uri="{FF2B5EF4-FFF2-40B4-BE49-F238E27FC236}">
              <a16:creationId xmlns:a16="http://schemas.microsoft.com/office/drawing/2014/main" id="{2D328B88-9A1A-494C-A401-012282E1343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8" name="Line 581">
          <a:extLst>
            <a:ext uri="{FF2B5EF4-FFF2-40B4-BE49-F238E27FC236}">
              <a16:creationId xmlns:a16="http://schemas.microsoft.com/office/drawing/2014/main" id="{AD635B3A-4BFF-4B75-A56F-9A28CFC4953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09" name="Line 582">
          <a:extLst>
            <a:ext uri="{FF2B5EF4-FFF2-40B4-BE49-F238E27FC236}">
              <a16:creationId xmlns:a16="http://schemas.microsoft.com/office/drawing/2014/main" id="{2CA0691A-8B0C-4BBB-90AD-BFD9869E8C1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0" name="Line 583">
          <a:extLst>
            <a:ext uri="{FF2B5EF4-FFF2-40B4-BE49-F238E27FC236}">
              <a16:creationId xmlns:a16="http://schemas.microsoft.com/office/drawing/2014/main" id="{EC9BB52A-BBDE-40D8-8FED-9D66A7C9F4E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1" name="Line 584">
          <a:extLst>
            <a:ext uri="{FF2B5EF4-FFF2-40B4-BE49-F238E27FC236}">
              <a16:creationId xmlns:a16="http://schemas.microsoft.com/office/drawing/2014/main" id="{9A3EB380-BF9C-4701-AB9E-08186714AE1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2" name="Line 585">
          <a:extLst>
            <a:ext uri="{FF2B5EF4-FFF2-40B4-BE49-F238E27FC236}">
              <a16:creationId xmlns:a16="http://schemas.microsoft.com/office/drawing/2014/main" id="{D09DEAE7-4A42-4B5D-A8E3-CF0F3583026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3" name="Line 586">
          <a:extLst>
            <a:ext uri="{FF2B5EF4-FFF2-40B4-BE49-F238E27FC236}">
              <a16:creationId xmlns:a16="http://schemas.microsoft.com/office/drawing/2014/main" id="{4AF54C8E-1DD4-4798-80F0-A233B2C0EB8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4" name="Line 587">
          <a:extLst>
            <a:ext uri="{FF2B5EF4-FFF2-40B4-BE49-F238E27FC236}">
              <a16:creationId xmlns:a16="http://schemas.microsoft.com/office/drawing/2014/main" id="{47EF4D36-22E9-4EC0-993E-F0EA81F28F0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5" name="Line 588">
          <a:extLst>
            <a:ext uri="{FF2B5EF4-FFF2-40B4-BE49-F238E27FC236}">
              <a16:creationId xmlns:a16="http://schemas.microsoft.com/office/drawing/2014/main" id="{9D65C8CA-2E2F-41A3-8CA2-95C0F248D39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6" name="Line 589">
          <a:extLst>
            <a:ext uri="{FF2B5EF4-FFF2-40B4-BE49-F238E27FC236}">
              <a16:creationId xmlns:a16="http://schemas.microsoft.com/office/drawing/2014/main" id="{01CDC6FF-904D-4AAD-8686-8CC281E69B0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7" name="Line 590">
          <a:extLst>
            <a:ext uri="{FF2B5EF4-FFF2-40B4-BE49-F238E27FC236}">
              <a16:creationId xmlns:a16="http://schemas.microsoft.com/office/drawing/2014/main" id="{EFFCFDB8-E75D-47F7-813C-45BD6756E7D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8" name="Line 591">
          <a:extLst>
            <a:ext uri="{FF2B5EF4-FFF2-40B4-BE49-F238E27FC236}">
              <a16:creationId xmlns:a16="http://schemas.microsoft.com/office/drawing/2014/main" id="{0D6D5ED2-8E32-4DA8-8B10-188D234415A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19" name="Line 592">
          <a:extLst>
            <a:ext uri="{FF2B5EF4-FFF2-40B4-BE49-F238E27FC236}">
              <a16:creationId xmlns:a16="http://schemas.microsoft.com/office/drawing/2014/main" id="{86212AA2-BEF2-4CAE-8632-F19B12B175F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0" name="Line 593">
          <a:extLst>
            <a:ext uri="{FF2B5EF4-FFF2-40B4-BE49-F238E27FC236}">
              <a16:creationId xmlns:a16="http://schemas.microsoft.com/office/drawing/2014/main" id="{BAB53B7E-3383-4128-8ADE-5AA93617834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1" name="Line 594">
          <a:extLst>
            <a:ext uri="{FF2B5EF4-FFF2-40B4-BE49-F238E27FC236}">
              <a16:creationId xmlns:a16="http://schemas.microsoft.com/office/drawing/2014/main" id="{03988970-F868-44B1-8612-3A116FF7DA1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2" name="Line 595">
          <a:extLst>
            <a:ext uri="{FF2B5EF4-FFF2-40B4-BE49-F238E27FC236}">
              <a16:creationId xmlns:a16="http://schemas.microsoft.com/office/drawing/2014/main" id="{595C409A-D1ED-477F-A865-0137BA8B691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3" name="Line 596">
          <a:extLst>
            <a:ext uri="{FF2B5EF4-FFF2-40B4-BE49-F238E27FC236}">
              <a16:creationId xmlns:a16="http://schemas.microsoft.com/office/drawing/2014/main" id="{2C169324-78CD-462A-BD8A-7D89DAE6962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4" name="Line 597">
          <a:extLst>
            <a:ext uri="{FF2B5EF4-FFF2-40B4-BE49-F238E27FC236}">
              <a16:creationId xmlns:a16="http://schemas.microsoft.com/office/drawing/2014/main" id="{E53CE6B2-04C0-47BA-B4BC-4B34F202050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5" name="Line 598">
          <a:extLst>
            <a:ext uri="{FF2B5EF4-FFF2-40B4-BE49-F238E27FC236}">
              <a16:creationId xmlns:a16="http://schemas.microsoft.com/office/drawing/2014/main" id="{D63C26FB-0D1F-4CF0-92C6-5B2CB60DDA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6" name="Line 599">
          <a:extLst>
            <a:ext uri="{FF2B5EF4-FFF2-40B4-BE49-F238E27FC236}">
              <a16:creationId xmlns:a16="http://schemas.microsoft.com/office/drawing/2014/main" id="{D7C0CED1-0C32-4C51-B391-6B89F512F8B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7" name="Line 600">
          <a:extLst>
            <a:ext uri="{FF2B5EF4-FFF2-40B4-BE49-F238E27FC236}">
              <a16:creationId xmlns:a16="http://schemas.microsoft.com/office/drawing/2014/main" id="{52A90222-C808-44FE-A820-4E0955CE6CA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8" name="Line 601">
          <a:extLst>
            <a:ext uri="{FF2B5EF4-FFF2-40B4-BE49-F238E27FC236}">
              <a16:creationId xmlns:a16="http://schemas.microsoft.com/office/drawing/2014/main" id="{1AE7592B-B1AC-448B-BF9F-DA9E1FC5DC6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29" name="Line 602">
          <a:extLst>
            <a:ext uri="{FF2B5EF4-FFF2-40B4-BE49-F238E27FC236}">
              <a16:creationId xmlns:a16="http://schemas.microsoft.com/office/drawing/2014/main" id="{D34E25C3-0B6A-47BB-8B61-6108D394EA8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0" name="Line 603">
          <a:extLst>
            <a:ext uri="{FF2B5EF4-FFF2-40B4-BE49-F238E27FC236}">
              <a16:creationId xmlns:a16="http://schemas.microsoft.com/office/drawing/2014/main" id="{4DE85D32-222A-4A26-AE66-9BF831F638E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1" name="Line 604">
          <a:extLst>
            <a:ext uri="{FF2B5EF4-FFF2-40B4-BE49-F238E27FC236}">
              <a16:creationId xmlns:a16="http://schemas.microsoft.com/office/drawing/2014/main" id="{186FFF04-381A-44B7-B691-C4FD663D47B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2" name="Line 605">
          <a:extLst>
            <a:ext uri="{FF2B5EF4-FFF2-40B4-BE49-F238E27FC236}">
              <a16:creationId xmlns:a16="http://schemas.microsoft.com/office/drawing/2014/main" id="{8CCD64D5-3025-4CDC-AFC3-F15DA2956A4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3" name="Line 606">
          <a:extLst>
            <a:ext uri="{FF2B5EF4-FFF2-40B4-BE49-F238E27FC236}">
              <a16:creationId xmlns:a16="http://schemas.microsoft.com/office/drawing/2014/main" id="{F99C297E-0B12-436E-84F8-9741FF200F9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4" name="Line 607">
          <a:extLst>
            <a:ext uri="{FF2B5EF4-FFF2-40B4-BE49-F238E27FC236}">
              <a16:creationId xmlns:a16="http://schemas.microsoft.com/office/drawing/2014/main" id="{76DFAF24-D1CF-4DB7-B5C0-F795133FF7B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5" name="Line 608">
          <a:extLst>
            <a:ext uri="{FF2B5EF4-FFF2-40B4-BE49-F238E27FC236}">
              <a16:creationId xmlns:a16="http://schemas.microsoft.com/office/drawing/2014/main" id="{F84875D7-6DEB-4C59-8F6A-7948A27085C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6" name="Line 609">
          <a:extLst>
            <a:ext uri="{FF2B5EF4-FFF2-40B4-BE49-F238E27FC236}">
              <a16:creationId xmlns:a16="http://schemas.microsoft.com/office/drawing/2014/main" id="{C3E5EAD3-5833-4917-9EDA-87F9EDC1AFE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7" name="Line 610">
          <a:extLst>
            <a:ext uri="{FF2B5EF4-FFF2-40B4-BE49-F238E27FC236}">
              <a16:creationId xmlns:a16="http://schemas.microsoft.com/office/drawing/2014/main" id="{C50A9272-EBE5-420A-9DB8-5C457AA8211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8" name="Line 611">
          <a:extLst>
            <a:ext uri="{FF2B5EF4-FFF2-40B4-BE49-F238E27FC236}">
              <a16:creationId xmlns:a16="http://schemas.microsoft.com/office/drawing/2014/main" id="{CBB96E51-CAFA-4D3B-8A62-28856E0D7E6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39" name="Line 612">
          <a:extLst>
            <a:ext uri="{FF2B5EF4-FFF2-40B4-BE49-F238E27FC236}">
              <a16:creationId xmlns:a16="http://schemas.microsoft.com/office/drawing/2014/main" id="{83B18C65-AB5A-4400-A1C2-79796BF7853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40" name="Line 613">
          <a:extLst>
            <a:ext uri="{FF2B5EF4-FFF2-40B4-BE49-F238E27FC236}">
              <a16:creationId xmlns:a16="http://schemas.microsoft.com/office/drawing/2014/main" id="{13A727F3-4ABB-46DE-B3CE-8A5EDE6E15C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41" name="Line 614">
          <a:extLst>
            <a:ext uri="{FF2B5EF4-FFF2-40B4-BE49-F238E27FC236}">
              <a16:creationId xmlns:a16="http://schemas.microsoft.com/office/drawing/2014/main" id="{039527D5-CB2B-4073-AA07-8475C529D1F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42" name="Line 615">
          <a:extLst>
            <a:ext uri="{FF2B5EF4-FFF2-40B4-BE49-F238E27FC236}">
              <a16:creationId xmlns:a16="http://schemas.microsoft.com/office/drawing/2014/main" id="{EF9F72B6-B128-4967-854D-70188D63678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43" name="Line 616">
          <a:extLst>
            <a:ext uri="{FF2B5EF4-FFF2-40B4-BE49-F238E27FC236}">
              <a16:creationId xmlns:a16="http://schemas.microsoft.com/office/drawing/2014/main" id="{F2812790-B2E6-402B-8D69-84183A49527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244" name="Line 617">
          <a:extLst>
            <a:ext uri="{FF2B5EF4-FFF2-40B4-BE49-F238E27FC236}">
              <a16:creationId xmlns:a16="http://schemas.microsoft.com/office/drawing/2014/main" id="{87BDFA60-054F-4371-A825-4317015B9C8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45" name="Line 622">
          <a:extLst>
            <a:ext uri="{FF2B5EF4-FFF2-40B4-BE49-F238E27FC236}">
              <a16:creationId xmlns:a16="http://schemas.microsoft.com/office/drawing/2014/main" id="{7C289283-9AED-4CDE-92E0-01B04F3B097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46" name="Line 623">
          <a:extLst>
            <a:ext uri="{FF2B5EF4-FFF2-40B4-BE49-F238E27FC236}">
              <a16:creationId xmlns:a16="http://schemas.microsoft.com/office/drawing/2014/main" id="{30F0DEE7-16B5-4A79-B6E2-06F82D48E06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47" name="Line 624">
          <a:extLst>
            <a:ext uri="{FF2B5EF4-FFF2-40B4-BE49-F238E27FC236}">
              <a16:creationId xmlns:a16="http://schemas.microsoft.com/office/drawing/2014/main" id="{655D8472-4C01-4EA0-BB26-F8AEAC69B33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48" name="Line 625">
          <a:extLst>
            <a:ext uri="{FF2B5EF4-FFF2-40B4-BE49-F238E27FC236}">
              <a16:creationId xmlns:a16="http://schemas.microsoft.com/office/drawing/2014/main" id="{C75C5EB3-2DEF-416E-8916-94C39B681E3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49" name="Line 626">
          <a:extLst>
            <a:ext uri="{FF2B5EF4-FFF2-40B4-BE49-F238E27FC236}">
              <a16:creationId xmlns:a16="http://schemas.microsoft.com/office/drawing/2014/main" id="{CAB9C569-98EE-4C7A-B991-6EE89E84AC6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50" name="Line 627">
          <a:extLst>
            <a:ext uri="{FF2B5EF4-FFF2-40B4-BE49-F238E27FC236}">
              <a16:creationId xmlns:a16="http://schemas.microsoft.com/office/drawing/2014/main" id="{B1DBE4B6-4FF3-49CD-B426-01250898502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51" name="Line 628">
          <a:extLst>
            <a:ext uri="{FF2B5EF4-FFF2-40B4-BE49-F238E27FC236}">
              <a16:creationId xmlns:a16="http://schemas.microsoft.com/office/drawing/2014/main" id="{3F2A2345-4760-49D9-904D-B1A79E5ABC9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52" name="Line 629">
          <a:extLst>
            <a:ext uri="{FF2B5EF4-FFF2-40B4-BE49-F238E27FC236}">
              <a16:creationId xmlns:a16="http://schemas.microsoft.com/office/drawing/2014/main" id="{FAECB2C5-F122-4D05-AC2B-55B1F95DBD1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53" name="Line 630">
          <a:extLst>
            <a:ext uri="{FF2B5EF4-FFF2-40B4-BE49-F238E27FC236}">
              <a16:creationId xmlns:a16="http://schemas.microsoft.com/office/drawing/2014/main" id="{144457F5-6A19-47B8-9D8D-A4FBD67BD4E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54" name="Line 631">
          <a:extLst>
            <a:ext uri="{FF2B5EF4-FFF2-40B4-BE49-F238E27FC236}">
              <a16:creationId xmlns:a16="http://schemas.microsoft.com/office/drawing/2014/main" id="{4EB71154-A39E-469C-BDB6-2B6F49A59B7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55" name="Line 632">
          <a:extLst>
            <a:ext uri="{FF2B5EF4-FFF2-40B4-BE49-F238E27FC236}">
              <a16:creationId xmlns:a16="http://schemas.microsoft.com/office/drawing/2014/main" id="{A5BE5294-9C66-4E32-A07C-30698C40A05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56" name="Line 633">
          <a:extLst>
            <a:ext uri="{FF2B5EF4-FFF2-40B4-BE49-F238E27FC236}">
              <a16:creationId xmlns:a16="http://schemas.microsoft.com/office/drawing/2014/main" id="{B0C63F9B-E6DE-4E53-9DAF-96FEF7119CE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8</xdr:col>
      <xdr:colOff>0</xdr:colOff>
      <xdr:row>52</xdr:row>
      <xdr:rowOff>0</xdr:rowOff>
    </xdr:to>
    <xdr:sp macro="" textlink="">
      <xdr:nvSpPr>
        <xdr:cNvPr id="1025257" name="Line 634">
          <a:extLst>
            <a:ext uri="{FF2B5EF4-FFF2-40B4-BE49-F238E27FC236}">
              <a16:creationId xmlns:a16="http://schemas.microsoft.com/office/drawing/2014/main" id="{01F67A61-9394-4FA0-B9C6-C4AB186B9CE4}"/>
            </a:ext>
          </a:extLst>
        </xdr:cNvPr>
        <xdr:cNvSpPr>
          <a:spLocks noChangeShapeType="1"/>
        </xdr:cNvSpPr>
      </xdr:nvSpPr>
      <xdr:spPr bwMode="auto">
        <a:xfrm>
          <a:off x="4371975" y="998220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58" name="Line 635">
          <a:extLst>
            <a:ext uri="{FF2B5EF4-FFF2-40B4-BE49-F238E27FC236}">
              <a16:creationId xmlns:a16="http://schemas.microsoft.com/office/drawing/2014/main" id="{7EB9BE4C-E2A6-4706-82F5-6CA2371A9DA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59" name="Line 636">
          <a:extLst>
            <a:ext uri="{FF2B5EF4-FFF2-40B4-BE49-F238E27FC236}">
              <a16:creationId xmlns:a16="http://schemas.microsoft.com/office/drawing/2014/main" id="{4C56F3C6-543C-4D12-AEF1-C145D1E1084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60" name="Line 637">
          <a:extLst>
            <a:ext uri="{FF2B5EF4-FFF2-40B4-BE49-F238E27FC236}">
              <a16:creationId xmlns:a16="http://schemas.microsoft.com/office/drawing/2014/main" id="{14E348CB-1D29-40E9-93E9-EA12724452A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61" name="Line 638">
          <a:extLst>
            <a:ext uri="{FF2B5EF4-FFF2-40B4-BE49-F238E27FC236}">
              <a16:creationId xmlns:a16="http://schemas.microsoft.com/office/drawing/2014/main" id="{4412605A-5E05-496F-8A7F-5DB9376FAFE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62" name="Line 639">
          <a:extLst>
            <a:ext uri="{FF2B5EF4-FFF2-40B4-BE49-F238E27FC236}">
              <a16:creationId xmlns:a16="http://schemas.microsoft.com/office/drawing/2014/main" id="{9BFA1DA4-3C34-4E4C-ACDF-6DF8BF0796A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63" name="Line 640">
          <a:extLst>
            <a:ext uri="{FF2B5EF4-FFF2-40B4-BE49-F238E27FC236}">
              <a16:creationId xmlns:a16="http://schemas.microsoft.com/office/drawing/2014/main" id="{45A32DB4-233D-4C0C-8C0A-9AE7CD297A6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64" name="Line 641">
          <a:extLst>
            <a:ext uri="{FF2B5EF4-FFF2-40B4-BE49-F238E27FC236}">
              <a16:creationId xmlns:a16="http://schemas.microsoft.com/office/drawing/2014/main" id="{3F4A27F1-B558-4103-B82C-BFB3435C140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65" name="Line 642">
          <a:extLst>
            <a:ext uri="{FF2B5EF4-FFF2-40B4-BE49-F238E27FC236}">
              <a16:creationId xmlns:a16="http://schemas.microsoft.com/office/drawing/2014/main" id="{08B81420-8A00-4BC2-BF43-E49952E615A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66" name="Line 643">
          <a:extLst>
            <a:ext uri="{FF2B5EF4-FFF2-40B4-BE49-F238E27FC236}">
              <a16:creationId xmlns:a16="http://schemas.microsoft.com/office/drawing/2014/main" id="{236D3AD4-6F2C-4E08-9DA9-60179A7E270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67" name="Line 644">
          <a:extLst>
            <a:ext uri="{FF2B5EF4-FFF2-40B4-BE49-F238E27FC236}">
              <a16:creationId xmlns:a16="http://schemas.microsoft.com/office/drawing/2014/main" id="{815C856B-6CA9-4503-BE2A-5A2CF102E66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68" name="Line 645">
          <a:extLst>
            <a:ext uri="{FF2B5EF4-FFF2-40B4-BE49-F238E27FC236}">
              <a16:creationId xmlns:a16="http://schemas.microsoft.com/office/drawing/2014/main" id="{1DEFD67F-F4F9-472B-993F-C922CB35830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69" name="Line 647">
          <a:extLst>
            <a:ext uri="{FF2B5EF4-FFF2-40B4-BE49-F238E27FC236}">
              <a16:creationId xmlns:a16="http://schemas.microsoft.com/office/drawing/2014/main" id="{4D7E985A-E34A-44F6-A54B-4DE2F4E82E2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0" name="Line 648">
          <a:extLst>
            <a:ext uri="{FF2B5EF4-FFF2-40B4-BE49-F238E27FC236}">
              <a16:creationId xmlns:a16="http://schemas.microsoft.com/office/drawing/2014/main" id="{1277A13C-55CF-4EEC-8126-085E6A80A91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1" name="Line 649">
          <a:extLst>
            <a:ext uri="{FF2B5EF4-FFF2-40B4-BE49-F238E27FC236}">
              <a16:creationId xmlns:a16="http://schemas.microsoft.com/office/drawing/2014/main" id="{0CB3C226-19BF-41E4-8814-35FC2210B49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2" name="Line 650">
          <a:extLst>
            <a:ext uri="{FF2B5EF4-FFF2-40B4-BE49-F238E27FC236}">
              <a16:creationId xmlns:a16="http://schemas.microsoft.com/office/drawing/2014/main" id="{932553FA-A24D-4B10-9124-74B1C157650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3" name="Line 651">
          <a:extLst>
            <a:ext uri="{FF2B5EF4-FFF2-40B4-BE49-F238E27FC236}">
              <a16:creationId xmlns:a16="http://schemas.microsoft.com/office/drawing/2014/main" id="{7D8E0A9D-F50F-443D-94FF-7875C161192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4" name="Line 652">
          <a:extLst>
            <a:ext uri="{FF2B5EF4-FFF2-40B4-BE49-F238E27FC236}">
              <a16:creationId xmlns:a16="http://schemas.microsoft.com/office/drawing/2014/main" id="{1055A9A3-3E5E-4DE7-AA7A-7219073CB4A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5" name="Line 653">
          <a:extLst>
            <a:ext uri="{FF2B5EF4-FFF2-40B4-BE49-F238E27FC236}">
              <a16:creationId xmlns:a16="http://schemas.microsoft.com/office/drawing/2014/main" id="{06E9AD26-8230-4BB7-B75B-D643AB99803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6" name="Line 654">
          <a:extLst>
            <a:ext uri="{FF2B5EF4-FFF2-40B4-BE49-F238E27FC236}">
              <a16:creationId xmlns:a16="http://schemas.microsoft.com/office/drawing/2014/main" id="{95C363D2-91C4-4032-BB95-A910694A6B0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7" name="Line 655">
          <a:extLst>
            <a:ext uri="{FF2B5EF4-FFF2-40B4-BE49-F238E27FC236}">
              <a16:creationId xmlns:a16="http://schemas.microsoft.com/office/drawing/2014/main" id="{AEBC8D8B-366D-4633-A47E-CFF73EC3131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8" name="Line 656">
          <a:extLst>
            <a:ext uri="{FF2B5EF4-FFF2-40B4-BE49-F238E27FC236}">
              <a16:creationId xmlns:a16="http://schemas.microsoft.com/office/drawing/2014/main" id="{25D1C095-AD1B-4745-B882-C0E8A5F838F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79" name="Line 657">
          <a:extLst>
            <a:ext uri="{FF2B5EF4-FFF2-40B4-BE49-F238E27FC236}">
              <a16:creationId xmlns:a16="http://schemas.microsoft.com/office/drawing/2014/main" id="{3CAD0342-5DF5-42B3-A7EC-AE1CF7DFD42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80" name="Line 658">
          <a:extLst>
            <a:ext uri="{FF2B5EF4-FFF2-40B4-BE49-F238E27FC236}">
              <a16:creationId xmlns:a16="http://schemas.microsoft.com/office/drawing/2014/main" id="{BDDC825E-EB7C-425F-BF52-BDD87327DCD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52</xdr:row>
      <xdr:rowOff>0</xdr:rowOff>
    </xdr:from>
    <xdr:to>
      <xdr:col>17</xdr:col>
      <xdr:colOff>0</xdr:colOff>
      <xdr:row>52</xdr:row>
      <xdr:rowOff>0</xdr:rowOff>
    </xdr:to>
    <xdr:sp macro="" textlink="">
      <xdr:nvSpPr>
        <xdr:cNvPr id="1025281" name="Line 659">
          <a:extLst>
            <a:ext uri="{FF2B5EF4-FFF2-40B4-BE49-F238E27FC236}">
              <a16:creationId xmlns:a16="http://schemas.microsoft.com/office/drawing/2014/main" id="{24B6B7C4-EA49-4B26-B413-FEC0B5559FA9}"/>
            </a:ext>
          </a:extLst>
        </xdr:cNvPr>
        <xdr:cNvSpPr>
          <a:spLocks noChangeShapeType="1"/>
        </xdr:cNvSpPr>
      </xdr:nvSpPr>
      <xdr:spPr bwMode="auto">
        <a:xfrm>
          <a:off x="10029825" y="99822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82" name="Line 660">
          <a:extLst>
            <a:ext uri="{FF2B5EF4-FFF2-40B4-BE49-F238E27FC236}">
              <a16:creationId xmlns:a16="http://schemas.microsoft.com/office/drawing/2014/main" id="{807CB832-2033-4594-9A50-F3AADC90CBA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83" name="Line 661">
          <a:extLst>
            <a:ext uri="{FF2B5EF4-FFF2-40B4-BE49-F238E27FC236}">
              <a16:creationId xmlns:a16="http://schemas.microsoft.com/office/drawing/2014/main" id="{DD9135E9-5F44-4844-9626-A8CB8C44FB0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84" name="Line 662">
          <a:extLst>
            <a:ext uri="{FF2B5EF4-FFF2-40B4-BE49-F238E27FC236}">
              <a16:creationId xmlns:a16="http://schemas.microsoft.com/office/drawing/2014/main" id="{FA382BEC-69CA-486E-823A-2133C82A9D0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85" name="Line 663">
          <a:extLst>
            <a:ext uri="{FF2B5EF4-FFF2-40B4-BE49-F238E27FC236}">
              <a16:creationId xmlns:a16="http://schemas.microsoft.com/office/drawing/2014/main" id="{5C9B276E-834A-4AB3-AFB3-7A2041B97FE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86" name="Line 664">
          <a:extLst>
            <a:ext uri="{FF2B5EF4-FFF2-40B4-BE49-F238E27FC236}">
              <a16:creationId xmlns:a16="http://schemas.microsoft.com/office/drawing/2014/main" id="{BCC32E63-BCD8-4DEB-93DE-7D56815468D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87" name="Line 665">
          <a:extLst>
            <a:ext uri="{FF2B5EF4-FFF2-40B4-BE49-F238E27FC236}">
              <a16:creationId xmlns:a16="http://schemas.microsoft.com/office/drawing/2014/main" id="{110F76DB-4193-406D-86CE-8474CAC983B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88" name="Line 666">
          <a:extLst>
            <a:ext uri="{FF2B5EF4-FFF2-40B4-BE49-F238E27FC236}">
              <a16:creationId xmlns:a16="http://schemas.microsoft.com/office/drawing/2014/main" id="{6C3EA06C-753D-4247-8B35-FB8F82D1B33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89" name="Line 667">
          <a:extLst>
            <a:ext uri="{FF2B5EF4-FFF2-40B4-BE49-F238E27FC236}">
              <a16:creationId xmlns:a16="http://schemas.microsoft.com/office/drawing/2014/main" id="{B15B6C6B-9ACD-49A8-B7E2-0E4AD024B8E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90" name="Line 668">
          <a:extLst>
            <a:ext uri="{FF2B5EF4-FFF2-40B4-BE49-F238E27FC236}">
              <a16:creationId xmlns:a16="http://schemas.microsoft.com/office/drawing/2014/main" id="{AD2DDBD2-7012-4DA6-B274-FFC4EDDFFCD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91" name="Line 669">
          <a:extLst>
            <a:ext uri="{FF2B5EF4-FFF2-40B4-BE49-F238E27FC236}">
              <a16:creationId xmlns:a16="http://schemas.microsoft.com/office/drawing/2014/main" id="{2EC87ABB-4C14-4767-99A0-DE4ECDB3F45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92" name="Line 670">
          <a:extLst>
            <a:ext uri="{FF2B5EF4-FFF2-40B4-BE49-F238E27FC236}">
              <a16:creationId xmlns:a16="http://schemas.microsoft.com/office/drawing/2014/main" id="{0F6CD789-CD2E-4259-B29E-060D0887B5D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93" name="Line 671">
          <a:extLst>
            <a:ext uri="{FF2B5EF4-FFF2-40B4-BE49-F238E27FC236}">
              <a16:creationId xmlns:a16="http://schemas.microsoft.com/office/drawing/2014/main" id="{48684341-0176-4316-B6A5-5ECAB73282E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94" name="Line 672">
          <a:extLst>
            <a:ext uri="{FF2B5EF4-FFF2-40B4-BE49-F238E27FC236}">
              <a16:creationId xmlns:a16="http://schemas.microsoft.com/office/drawing/2014/main" id="{66DB59E6-2569-41DF-9F89-92AF1EB9525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95" name="Line 673">
          <a:extLst>
            <a:ext uri="{FF2B5EF4-FFF2-40B4-BE49-F238E27FC236}">
              <a16:creationId xmlns:a16="http://schemas.microsoft.com/office/drawing/2014/main" id="{72F1430C-9E4C-43C7-9BC1-93945E9C83C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96" name="Line 674">
          <a:extLst>
            <a:ext uri="{FF2B5EF4-FFF2-40B4-BE49-F238E27FC236}">
              <a16:creationId xmlns:a16="http://schemas.microsoft.com/office/drawing/2014/main" id="{F7882AA5-A305-4A4D-BCB3-48C0D12C74F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97" name="Line 675">
          <a:extLst>
            <a:ext uri="{FF2B5EF4-FFF2-40B4-BE49-F238E27FC236}">
              <a16:creationId xmlns:a16="http://schemas.microsoft.com/office/drawing/2014/main" id="{23952A5A-7AD1-4C24-9360-5E6D38F05A3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298" name="Line 676">
          <a:extLst>
            <a:ext uri="{FF2B5EF4-FFF2-40B4-BE49-F238E27FC236}">
              <a16:creationId xmlns:a16="http://schemas.microsoft.com/office/drawing/2014/main" id="{9C3B72D7-882A-447C-B1DF-50E850E4321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299" name="Line 677">
          <a:extLst>
            <a:ext uri="{FF2B5EF4-FFF2-40B4-BE49-F238E27FC236}">
              <a16:creationId xmlns:a16="http://schemas.microsoft.com/office/drawing/2014/main" id="{9E285F58-7772-45FA-BF12-65376A0BAF7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00" name="Line 678">
          <a:extLst>
            <a:ext uri="{FF2B5EF4-FFF2-40B4-BE49-F238E27FC236}">
              <a16:creationId xmlns:a16="http://schemas.microsoft.com/office/drawing/2014/main" id="{05C6F062-D039-48AF-9042-6144781352E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01" name="Line 679">
          <a:extLst>
            <a:ext uri="{FF2B5EF4-FFF2-40B4-BE49-F238E27FC236}">
              <a16:creationId xmlns:a16="http://schemas.microsoft.com/office/drawing/2014/main" id="{5C3213EA-9019-4E68-B766-3A578E33619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02" name="Line 680">
          <a:extLst>
            <a:ext uri="{FF2B5EF4-FFF2-40B4-BE49-F238E27FC236}">
              <a16:creationId xmlns:a16="http://schemas.microsoft.com/office/drawing/2014/main" id="{80006087-D83D-4D40-B35A-DDCD6502552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03" name="Line 681">
          <a:extLst>
            <a:ext uri="{FF2B5EF4-FFF2-40B4-BE49-F238E27FC236}">
              <a16:creationId xmlns:a16="http://schemas.microsoft.com/office/drawing/2014/main" id="{55EF803A-2D2F-4500-B831-49B7927A009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04" name="Line 682">
          <a:extLst>
            <a:ext uri="{FF2B5EF4-FFF2-40B4-BE49-F238E27FC236}">
              <a16:creationId xmlns:a16="http://schemas.microsoft.com/office/drawing/2014/main" id="{68724C6C-AA45-48E2-8D7D-B3DC0E3B789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05" name="Line 683">
          <a:extLst>
            <a:ext uri="{FF2B5EF4-FFF2-40B4-BE49-F238E27FC236}">
              <a16:creationId xmlns:a16="http://schemas.microsoft.com/office/drawing/2014/main" id="{26993ED1-AF50-48C8-B88A-7885CAB9CA2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06" name="Line 684">
          <a:extLst>
            <a:ext uri="{FF2B5EF4-FFF2-40B4-BE49-F238E27FC236}">
              <a16:creationId xmlns:a16="http://schemas.microsoft.com/office/drawing/2014/main" id="{75CDBE48-9D25-497C-A39A-9CE40B317E4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07" name="Line 687">
          <a:extLst>
            <a:ext uri="{FF2B5EF4-FFF2-40B4-BE49-F238E27FC236}">
              <a16:creationId xmlns:a16="http://schemas.microsoft.com/office/drawing/2014/main" id="{542776F8-5F51-4215-9B93-C6DD2AC7F45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08" name="Line 688">
          <a:extLst>
            <a:ext uri="{FF2B5EF4-FFF2-40B4-BE49-F238E27FC236}">
              <a16:creationId xmlns:a16="http://schemas.microsoft.com/office/drawing/2014/main" id="{B94DB112-791D-44F4-BEF1-CF0C04E44F9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09" name="Line 689">
          <a:extLst>
            <a:ext uri="{FF2B5EF4-FFF2-40B4-BE49-F238E27FC236}">
              <a16:creationId xmlns:a16="http://schemas.microsoft.com/office/drawing/2014/main" id="{BF17DB7F-E9A2-4399-95C6-A24B059F949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10" name="Line 690">
          <a:extLst>
            <a:ext uri="{FF2B5EF4-FFF2-40B4-BE49-F238E27FC236}">
              <a16:creationId xmlns:a16="http://schemas.microsoft.com/office/drawing/2014/main" id="{13DFEC4D-61F7-477D-82AD-24429BDBB03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11" name="Line 691">
          <a:extLst>
            <a:ext uri="{FF2B5EF4-FFF2-40B4-BE49-F238E27FC236}">
              <a16:creationId xmlns:a16="http://schemas.microsoft.com/office/drawing/2014/main" id="{BED1C73D-84AD-48CA-BDCD-6CF87E983D1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12" name="Line 692">
          <a:extLst>
            <a:ext uri="{FF2B5EF4-FFF2-40B4-BE49-F238E27FC236}">
              <a16:creationId xmlns:a16="http://schemas.microsoft.com/office/drawing/2014/main" id="{D192F388-B0EC-4DF9-927F-162C436DD25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13" name="Line 693">
          <a:extLst>
            <a:ext uri="{FF2B5EF4-FFF2-40B4-BE49-F238E27FC236}">
              <a16:creationId xmlns:a16="http://schemas.microsoft.com/office/drawing/2014/main" id="{5425E91F-2B0E-4ABE-86D6-478DD9D61C6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14" name="Line 694">
          <a:extLst>
            <a:ext uri="{FF2B5EF4-FFF2-40B4-BE49-F238E27FC236}">
              <a16:creationId xmlns:a16="http://schemas.microsoft.com/office/drawing/2014/main" id="{E314380D-1365-4FA9-816E-1CC0DFA2779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15" name="Line 695">
          <a:extLst>
            <a:ext uri="{FF2B5EF4-FFF2-40B4-BE49-F238E27FC236}">
              <a16:creationId xmlns:a16="http://schemas.microsoft.com/office/drawing/2014/main" id="{EF709913-9A50-411C-A769-B50526A68DE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16" name="Line 696">
          <a:extLst>
            <a:ext uri="{FF2B5EF4-FFF2-40B4-BE49-F238E27FC236}">
              <a16:creationId xmlns:a16="http://schemas.microsoft.com/office/drawing/2014/main" id="{5BF40E00-B81E-40AA-AE04-34E5D21E21F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17" name="Line 697">
          <a:extLst>
            <a:ext uri="{FF2B5EF4-FFF2-40B4-BE49-F238E27FC236}">
              <a16:creationId xmlns:a16="http://schemas.microsoft.com/office/drawing/2014/main" id="{59A4DD65-D343-4F51-989F-A02D93A88F2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18" name="Line 698">
          <a:extLst>
            <a:ext uri="{FF2B5EF4-FFF2-40B4-BE49-F238E27FC236}">
              <a16:creationId xmlns:a16="http://schemas.microsoft.com/office/drawing/2014/main" id="{3AF39A79-F783-45E6-B12E-48DCA398245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8</xdr:col>
      <xdr:colOff>0</xdr:colOff>
      <xdr:row>52</xdr:row>
      <xdr:rowOff>0</xdr:rowOff>
    </xdr:to>
    <xdr:sp macro="" textlink="">
      <xdr:nvSpPr>
        <xdr:cNvPr id="1025319" name="Line 699">
          <a:extLst>
            <a:ext uri="{FF2B5EF4-FFF2-40B4-BE49-F238E27FC236}">
              <a16:creationId xmlns:a16="http://schemas.microsoft.com/office/drawing/2014/main" id="{3A7EBC94-3AA8-465F-91E1-AA4ABA04FA17}"/>
            </a:ext>
          </a:extLst>
        </xdr:cNvPr>
        <xdr:cNvSpPr>
          <a:spLocks noChangeShapeType="1"/>
        </xdr:cNvSpPr>
      </xdr:nvSpPr>
      <xdr:spPr bwMode="auto">
        <a:xfrm>
          <a:off x="4371975" y="998220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0" name="Line 700">
          <a:extLst>
            <a:ext uri="{FF2B5EF4-FFF2-40B4-BE49-F238E27FC236}">
              <a16:creationId xmlns:a16="http://schemas.microsoft.com/office/drawing/2014/main" id="{D6D38B31-5DDA-4BD6-984C-624F2B3E44C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1" name="Line 701">
          <a:extLst>
            <a:ext uri="{FF2B5EF4-FFF2-40B4-BE49-F238E27FC236}">
              <a16:creationId xmlns:a16="http://schemas.microsoft.com/office/drawing/2014/main" id="{674FD275-AC49-46DA-BD84-F194E8991F0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2" name="Line 702">
          <a:extLst>
            <a:ext uri="{FF2B5EF4-FFF2-40B4-BE49-F238E27FC236}">
              <a16:creationId xmlns:a16="http://schemas.microsoft.com/office/drawing/2014/main" id="{A4B6C92D-8835-4388-A4F9-507E3EE5FA1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3" name="Line 703">
          <a:extLst>
            <a:ext uri="{FF2B5EF4-FFF2-40B4-BE49-F238E27FC236}">
              <a16:creationId xmlns:a16="http://schemas.microsoft.com/office/drawing/2014/main" id="{133AFE5D-D9A4-49BD-B7AB-2F79FF3B407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4" name="Line 704">
          <a:extLst>
            <a:ext uri="{FF2B5EF4-FFF2-40B4-BE49-F238E27FC236}">
              <a16:creationId xmlns:a16="http://schemas.microsoft.com/office/drawing/2014/main" id="{9221887B-7382-43CC-A885-F2602DB9176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5" name="Line 705">
          <a:extLst>
            <a:ext uri="{FF2B5EF4-FFF2-40B4-BE49-F238E27FC236}">
              <a16:creationId xmlns:a16="http://schemas.microsoft.com/office/drawing/2014/main" id="{794C81AB-B323-4D4C-9C13-57B070086EF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6" name="Line 706">
          <a:extLst>
            <a:ext uri="{FF2B5EF4-FFF2-40B4-BE49-F238E27FC236}">
              <a16:creationId xmlns:a16="http://schemas.microsoft.com/office/drawing/2014/main" id="{D2EABB8A-8ECA-4C4A-8F39-009C58C058C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7" name="Line 707">
          <a:extLst>
            <a:ext uri="{FF2B5EF4-FFF2-40B4-BE49-F238E27FC236}">
              <a16:creationId xmlns:a16="http://schemas.microsoft.com/office/drawing/2014/main" id="{9546DFA9-3E31-49AC-9813-FA35FCAEC5E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8" name="Line 708">
          <a:extLst>
            <a:ext uri="{FF2B5EF4-FFF2-40B4-BE49-F238E27FC236}">
              <a16:creationId xmlns:a16="http://schemas.microsoft.com/office/drawing/2014/main" id="{BAA9CA1A-3956-4A38-9E37-8B7FD827CC5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29" name="Line 709">
          <a:extLst>
            <a:ext uri="{FF2B5EF4-FFF2-40B4-BE49-F238E27FC236}">
              <a16:creationId xmlns:a16="http://schemas.microsoft.com/office/drawing/2014/main" id="{AC12E318-8788-4C80-91D4-D2E8DF0D0AD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30" name="Line 710">
          <a:extLst>
            <a:ext uri="{FF2B5EF4-FFF2-40B4-BE49-F238E27FC236}">
              <a16:creationId xmlns:a16="http://schemas.microsoft.com/office/drawing/2014/main" id="{6B6A84CC-B89D-4AF2-9253-9CF6113F4D7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31" name="Line 712">
          <a:extLst>
            <a:ext uri="{FF2B5EF4-FFF2-40B4-BE49-F238E27FC236}">
              <a16:creationId xmlns:a16="http://schemas.microsoft.com/office/drawing/2014/main" id="{799A8DF1-38D2-4C59-89E1-97B36988424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32" name="Line 713">
          <a:extLst>
            <a:ext uri="{FF2B5EF4-FFF2-40B4-BE49-F238E27FC236}">
              <a16:creationId xmlns:a16="http://schemas.microsoft.com/office/drawing/2014/main" id="{405BFC4A-191F-4224-8405-9199AAC7703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33" name="Line 714">
          <a:extLst>
            <a:ext uri="{FF2B5EF4-FFF2-40B4-BE49-F238E27FC236}">
              <a16:creationId xmlns:a16="http://schemas.microsoft.com/office/drawing/2014/main" id="{324D0387-27DD-45C1-8B4C-6407FCE6B57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34" name="Line 715">
          <a:extLst>
            <a:ext uri="{FF2B5EF4-FFF2-40B4-BE49-F238E27FC236}">
              <a16:creationId xmlns:a16="http://schemas.microsoft.com/office/drawing/2014/main" id="{A72E3A6D-9731-48FA-990A-65A64440301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35" name="Line 716">
          <a:extLst>
            <a:ext uri="{FF2B5EF4-FFF2-40B4-BE49-F238E27FC236}">
              <a16:creationId xmlns:a16="http://schemas.microsoft.com/office/drawing/2014/main" id="{1EC59333-9DF7-4125-A7E1-9AC78A09430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36" name="Line 717">
          <a:extLst>
            <a:ext uri="{FF2B5EF4-FFF2-40B4-BE49-F238E27FC236}">
              <a16:creationId xmlns:a16="http://schemas.microsoft.com/office/drawing/2014/main" id="{B8346CEE-9F64-4E51-B712-4F73676912C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37" name="Line 718">
          <a:extLst>
            <a:ext uri="{FF2B5EF4-FFF2-40B4-BE49-F238E27FC236}">
              <a16:creationId xmlns:a16="http://schemas.microsoft.com/office/drawing/2014/main" id="{E556F1F4-6500-4A99-970D-C044962219C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38" name="Line 719">
          <a:extLst>
            <a:ext uri="{FF2B5EF4-FFF2-40B4-BE49-F238E27FC236}">
              <a16:creationId xmlns:a16="http://schemas.microsoft.com/office/drawing/2014/main" id="{5B40BB05-9C25-447A-A6BF-1BCFFA21C1C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39" name="Line 720">
          <a:extLst>
            <a:ext uri="{FF2B5EF4-FFF2-40B4-BE49-F238E27FC236}">
              <a16:creationId xmlns:a16="http://schemas.microsoft.com/office/drawing/2014/main" id="{E3B40D55-474F-4163-95C3-480FD8C861A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40" name="Line 721">
          <a:extLst>
            <a:ext uri="{FF2B5EF4-FFF2-40B4-BE49-F238E27FC236}">
              <a16:creationId xmlns:a16="http://schemas.microsoft.com/office/drawing/2014/main" id="{FA46CA81-77EA-4D75-A413-1FE3C3447DE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41" name="Line 722">
          <a:extLst>
            <a:ext uri="{FF2B5EF4-FFF2-40B4-BE49-F238E27FC236}">
              <a16:creationId xmlns:a16="http://schemas.microsoft.com/office/drawing/2014/main" id="{73014668-B368-4C89-B57A-5F52D74779C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42" name="Line 723">
          <a:extLst>
            <a:ext uri="{FF2B5EF4-FFF2-40B4-BE49-F238E27FC236}">
              <a16:creationId xmlns:a16="http://schemas.microsoft.com/office/drawing/2014/main" id="{77925FF3-3B13-4171-A2E3-932746A5BBE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52</xdr:row>
      <xdr:rowOff>0</xdr:rowOff>
    </xdr:from>
    <xdr:to>
      <xdr:col>17</xdr:col>
      <xdr:colOff>0</xdr:colOff>
      <xdr:row>52</xdr:row>
      <xdr:rowOff>0</xdr:rowOff>
    </xdr:to>
    <xdr:sp macro="" textlink="">
      <xdr:nvSpPr>
        <xdr:cNvPr id="1025343" name="Line 724">
          <a:extLst>
            <a:ext uri="{FF2B5EF4-FFF2-40B4-BE49-F238E27FC236}">
              <a16:creationId xmlns:a16="http://schemas.microsoft.com/office/drawing/2014/main" id="{7024755D-4A85-48B0-9056-18CDC135DC36}"/>
            </a:ext>
          </a:extLst>
        </xdr:cNvPr>
        <xdr:cNvSpPr>
          <a:spLocks noChangeShapeType="1"/>
        </xdr:cNvSpPr>
      </xdr:nvSpPr>
      <xdr:spPr bwMode="auto">
        <a:xfrm>
          <a:off x="10029825" y="99822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44" name="Line 725">
          <a:extLst>
            <a:ext uri="{FF2B5EF4-FFF2-40B4-BE49-F238E27FC236}">
              <a16:creationId xmlns:a16="http://schemas.microsoft.com/office/drawing/2014/main" id="{AE31DAF4-2225-4E7F-AADF-BCA325664D3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45" name="Line 726">
          <a:extLst>
            <a:ext uri="{FF2B5EF4-FFF2-40B4-BE49-F238E27FC236}">
              <a16:creationId xmlns:a16="http://schemas.microsoft.com/office/drawing/2014/main" id="{7E0B9449-2A11-480D-82A3-5550A55E7B8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46" name="Line 727">
          <a:extLst>
            <a:ext uri="{FF2B5EF4-FFF2-40B4-BE49-F238E27FC236}">
              <a16:creationId xmlns:a16="http://schemas.microsoft.com/office/drawing/2014/main" id="{36B82749-FE30-47F9-9D81-1A706F29EDE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47" name="Line 728">
          <a:extLst>
            <a:ext uri="{FF2B5EF4-FFF2-40B4-BE49-F238E27FC236}">
              <a16:creationId xmlns:a16="http://schemas.microsoft.com/office/drawing/2014/main" id="{1F9168B9-E465-4360-B5D3-A22BD54293C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48" name="Line 729">
          <a:extLst>
            <a:ext uri="{FF2B5EF4-FFF2-40B4-BE49-F238E27FC236}">
              <a16:creationId xmlns:a16="http://schemas.microsoft.com/office/drawing/2014/main" id="{28BB73F6-8086-4366-927C-D05984A97E9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49" name="Line 730">
          <a:extLst>
            <a:ext uri="{FF2B5EF4-FFF2-40B4-BE49-F238E27FC236}">
              <a16:creationId xmlns:a16="http://schemas.microsoft.com/office/drawing/2014/main" id="{0AAD9726-A5B1-4C47-8C6D-4D216CD0512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50" name="Line 731">
          <a:extLst>
            <a:ext uri="{FF2B5EF4-FFF2-40B4-BE49-F238E27FC236}">
              <a16:creationId xmlns:a16="http://schemas.microsoft.com/office/drawing/2014/main" id="{296B9D8D-683D-4C32-A541-4C6A644B1F0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51" name="Line 732">
          <a:extLst>
            <a:ext uri="{FF2B5EF4-FFF2-40B4-BE49-F238E27FC236}">
              <a16:creationId xmlns:a16="http://schemas.microsoft.com/office/drawing/2014/main" id="{433E4991-C51D-4E19-BDF0-FAA7276722D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52" name="Line 733">
          <a:extLst>
            <a:ext uri="{FF2B5EF4-FFF2-40B4-BE49-F238E27FC236}">
              <a16:creationId xmlns:a16="http://schemas.microsoft.com/office/drawing/2014/main" id="{A304DA30-9E4C-4A2B-B3A4-085FC4D9108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53" name="Line 734">
          <a:extLst>
            <a:ext uri="{FF2B5EF4-FFF2-40B4-BE49-F238E27FC236}">
              <a16:creationId xmlns:a16="http://schemas.microsoft.com/office/drawing/2014/main" id="{12DF55EE-3547-428B-A99E-F3F43569F0B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54" name="Line 735">
          <a:extLst>
            <a:ext uri="{FF2B5EF4-FFF2-40B4-BE49-F238E27FC236}">
              <a16:creationId xmlns:a16="http://schemas.microsoft.com/office/drawing/2014/main" id="{DE674BF7-40F7-46E4-B381-2900452AD1E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55" name="Line 736">
          <a:extLst>
            <a:ext uri="{FF2B5EF4-FFF2-40B4-BE49-F238E27FC236}">
              <a16:creationId xmlns:a16="http://schemas.microsoft.com/office/drawing/2014/main" id="{5B7D788F-4772-4119-96BA-B57B37CB05C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56" name="Line 737">
          <a:extLst>
            <a:ext uri="{FF2B5EF4-FFF2-40B4-BE49-F238E27FC236}">
              <a16:creationId xmlns:a16="http://schemas.microsoft.com/office/drawing/2014/main" id="{CD5574D0-F4BB-4BEA-9DD9-9E8697042AD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57" name="Line 738">
          <a:extLst>
            <a:ext uri="{FF2B5EF4-FFF2-40B4-BE49-F238E27FC236}">
              <a16:creationId xmlns:a16="http://schemas.microsoft.com/office/drawing/2014/main" id="{0BB868B8-CFE0-4ED1-925B-8A061ED7970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58" name="Line 739">
          <a:extLst>
            <a:ext uri="{FF2B5EF4-FFF2-40B4-BE49-F238E27FC236}">
              <a16:creationId xmlns:a16="http://schemas.microsoft.com/office/drawing/2014/main" id="{8E18F1BE-E8D5-4E5E-B0DD-401BAC3F2CA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59" name="Line 740">
          <a:extLst>
            <a:ext uri="{FF2B5EF4-FFF2-40B4-BE49-F238E27FC236}">
              <a16:creationId xmlns:a16="http://schemas.microsoft.com/office/drawing/2014/main" id="{920DFA6A-3F3D-4BED-A417-3887A37FE81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60" name="Line 741">
          <a:extLst>
            <a:ext uri="{FF2B5EF4-FFF2-40B4-BE49-F238E27FC236}">
              <a16:creationId xmlns:a16="http://schemas.microsoft.com/office/drawing/2014/main" id="{BF33CE6F-0812-48C3-9EC9-9B5AC8A1EED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61" name="Line 742">
          <a:extLst>
            <a:ext uri="{FF2B5EF4-FFF2-40B4-BE49-F238E27FC236}">
              <a16:creationId xmlns:a16="http://schemas.microsoft.com/office/drawing/2014/main" id="{910DEDE3-4976-463F-ABA6-594FA7233F2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62" name="Line 743">
          <a:extLst>
            <a:ext uri="{FF2B5EF4-FFF2-40B4-BE49-F238E27FC236}">
              <a16:creationId xmlns:a16="http://schemas.microsoft.com/office/drawing/2014/main" id="{9285A7A3-B961-46C1-A9DF-4055348F21A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63" name="Line 744">
          <a:extLst>
            <a:ext uri="{FF2B5EF4-FFF2-40B4-BE49-F238E27FC236}">
              <a16:creationId xmlns:a16="http://schemas.microsoft.com/office/drawing/2014/main" id="{8DCCE09B-DC90-4D1A-875E-A03BE6D2392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64" name="Line 745">
          <a:extLst>
            <a:ext uri="{FF2B5EF4-FFF2-40B4-BE49-F238E27FC236}">
              <a16:creationId xmlns:a16="http://schemas.microsoft.com/office/drawing/2014/main" id="{A668C384-47A9-4650-9748-CEBC8111AEB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65" name="Line 746">
          <a:extLst>
            <a:ext uri="{FF2B5EF4-FFF2-40B4-BE49-F238E27FC236}">
              <a16:creationId xmlns:a16="http://schemas.microsoft.com/office/drawing/2014/main" id="{10161101-F384-47D1-BEFF-0CC3D0EB55C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66" name="Line 747">
          <a:extLst>
            <a:ext uri="{FF2B5EF4-FFF2-40B4-BE49-F238E27FC236}">
              <a16:creationId xmlns:a16="http://schemas.microsoft.com/office/drawing/2014/main" id="{E0456E7F-04A8-407F-AB8F-D5497914D6E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67" name="Line 748">
          <a:extLst>
            <a:ext uri="{FF2B5EF4-FFF2-40B4-BE49-F238E27FC236}">
              <a16:creationId xmlns:a16="http://schemas.microsoft.com/office/drawing/2014/main" id="{5DACC8F2-D72E-439B-8B4D-5D580B4FCDB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68" name="Line 749">
          <a:extLst>
            <a:ext uri="{FF2B5EF4-FFF2-40B4-BE49-F238E27FC236}">
              <a16:creationId xmlns:a16="http://schemas.microsoft.com/office/drawing/2014/main" id="{EA12A50D-FF56-4367-9475-13995D93FD2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69" name="Line 750">
          <a:extLst>
            <a:ext uri="{FF2B5EF4-FFF2-40B4-BE49-F238E27FC236}">
              <a16:creationId xmlns:a16="http://schemas.microsoft.com/office/drawing/2014/main" id="{640A05E8-EC43-477B-ABA1-86F5D92B4C9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70" name="Line 751">
          <a:extLst>
            <a:ext uri="{FF2B5EF4-FFF2-40B4-BE49-F238E27FC236}">
              <a16:creationId xmlns:a16="http://schemas.microsoft.com/office/drawing/2014/main" id="{FF57FB9A-C08C-4F19-BDCB-D1AE3E8F5C7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71" name="Line 752">
          <a:extLst>
            <a:ext uri="{FF2B5EF4-FFF2-40B4-BE49-F238E27FC236}">
              <a16:creationId xmlns:a16="http://schemas.microsoft.com/office/drawing/2014/main" id="{9516E4CB-1ADD-43C6-8AC0-E7053E953AA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72" name="Line 753">
          <a:extLst>
            <a:ext uri="{FF2B5EF4-FFF2-40B4-BE49-F238E27FC236}">
              <a16:creationId xmlns:a16="http://schemas.microsoft.com/office/drawing/2014/main" id="{063C95AA-CE47-4395-9B26-C493EE71092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73" name="Line 754">
          <a:extLst>
            <a:ext uri="{FF2B5EF4-FFF2-40B4-BE49-F238E27FC236}">
              <a16:creationId xmlns:a16="http://schemas.microsoft.com/office/drawing/2014/main" id="{8D8B1BAC-AC17-44C1-AA38-152294777A6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74" name="Line 755">
          <a:extLst>
            <a:ext uri="{FF2B5EF4-FFF2-40B4-BE49-F238E27FC236}">
              <a16:creationId xmlns:a16="http://schemas.microsoft.com/office/drawing/2014/main" id="{B103F4DE-7D92-4BCC-B33B-1FF9F5B3AC7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75" name="Line 756">
          <a:extLst>
            <a:ext uri="{FF2B5EF4-FFF2-40B4-BE49-F238E27FC236}">
              <a16:creationId xmlns:a16="http://schemas.microsoft.com/office/drawing/2014/main" id="{D8203F7A-8EA3-4818-A073-263A2C2E61B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76" name="Line 757">
          <a:extLst>
            <a:ext uri="{FF2B5EF4-FFF2-40B4-BE49-F238E27FC236}">
              <a16:creationId xmlns:a16="http://schemas.microsoft.com/office/drawing/2014/main" id="{A1D92CDB-2D91-4C4A-A9FE-3EC3C2D2A40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77" name="Line 758">
          <a:extLst>
            <a:ext uri="{FF2B5EF4-FFF2-40B4-BE49-F238E27FC236}">
              <a16:creationId xmlns:a16="http://schemas.microsoft.com/office/drawing/2014/main" id="{23F4364B-A5AC-4BA8-9325-EA54DF0649D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78" name="Line 759">
          <a:extLst>
            <a:ext uri="{FF2B5EF4-FFF2-40B4-BE49-F238E27FC236}">
              <a16:creationId xmlns:a16="http://schemas.microsoft.com/office/drawing/2014/main" id="{C3E8BBC2-7232-4CBE-94FA-61804B033D0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79" name="Line 760">
          <a:extLst>
            <a:ext uri="{FF2B5EF4-FFF2-40B4-BE49-F238E27FC236}">
              <a16:creationId xmlns:a16="http://schemas.microsoft.com/office/drawing/2014/main" id="{C1415232-84CB-447E-A2E4-57A003DD862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80" name="Line 761">
          <a:extLst>
            <a:ext uri="{FF2B5EF4-FFF2-40B4-BE49-F238E27FC236}">
              <a16:creationId xmlns:a16="http://schemas.microsoft.com/office/drawing/2014/main" id="{63164DC9-4A68-412A-8027-3F38C0F1BC7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81" name="Line 762">
          <a:extLst>
            <a:ext uri="{FF2B5EF4-FFF2-40B4-BE49-F238E27FC236}">
              <a16:creationId xmlns:a16="http://schemas.microsoft.com/office/drawing/2014/main" id="{FCEE4741-D840-41BD-B506-178F547BB38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82" name="Line 763">
          <a:extLst>
            <a:ext uri="{FF2B5EF4-FFF2-40B4-BE49-F238E27FC236}">
              <a16:creationId xmlns:a16="http://schemas.microsoft.com/office/drawing/2014/main" id="{18D57780-428E-41D1-B444-4D49A09D2F1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83" name="Line 764">
          <a:extLst>
            <a:ext uri="{FF2B5EF4-FFF2-40B4-BE49-F238E27FC236}">
              <a16:creationId xmlns:a16="http://schemas.microsoft.com/office/drawing/2014/main" id="{64902B6D-8231-4B82-B4A5-0DE577D8F0F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84" name="Line 765">
          <a:extLst>
            <a:ext uri="{FF2B5EF4-FFF2-40B4-BE49-F238E27FC236}">
              <a16:creationId xmlns:a16="http://schemas.microsoft.com/office/drawing/2014/main" id="{6FFD18D9-3D3D-4B65-99D2-BB34A495F29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85" name="Line 766">
          <a:extLst>
            <a:ext uri="{FF2B5EF4-FFF2-40B4-BE49-F238E27FC236}">
              <a16:creationId xmlns:a16="http://schemas.microsoft.com/office/drawing/2014/main" id="{D6D1DAA8-22A6-47C8-B243-063ED3AA811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86" name="Line 767">
          <a:extLst>
            <a:ext uri="{FF2B5EF4-FFF2-40B4-BE49-F238E27FC236}">
              <a16:creationId xmlns:a16="http://schemas.microsoft.com/office/drawing/2014/main" id="{3172A001-EAFF-46A2-9936-8FC525044AB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87" name="Line 768">
          <a:extLst>
            <a:ext uri="{FF2B5EF4-FFF2-40B4-BE49-F238E27FC236}">
              <a16:creationId xmlns:a16="http://schemas.microsoft.com/office/drawing/2014/main" id="{23F37B3E-3DD8-4275-983D-6B61BA66DD6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88" name="Line 769">
          <a:extLst>
            <a:ext uri="{FF2B5EF4-FFF2-40B4-BE49-F238E27FC236}">
              <a16:creationId xmlns:a16="http://schemas.microsoft.com/office/drawing/2014/main" id="{70D2627D-8EB0-4F6C-931E-28EF1E96241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89" name="Line 770">
          <a:extLst>
            <a:ext uri="{FF2B5EF4-FFF2-40B4-BE49-F238E27FC236}">
              <a16:creationId xmlns:a16="http://schemas.microsoft.com/office/drawing/2014/main" id="{B5F95BAC-38AB-4BFD-A500-A0A8948C70E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90" name="Line 771">
          <a:extLst>
            <a:ext uri="{FF2B5EF4-FFF2-40B4-BE49-F238E27FC236}">
              <a16:creationId xmlns:a16="http://schemas.microsoft.com/office/drawing/2014/main" id="{3A7C200E-AD34-4F32-9477-A4B48905D19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91" name="Line 772">
          <a:extLst>
            <a:ext uri="{FF2B5EF4-FFF2-40B4-BE49-F238E27FC236}">
              <a16:creationId xmlns:a16="http://schemas.microsoft.com/office/drawing/2014/main" id="{BBEA4117-EAAE-4A7B-AB2C-62DFD32B176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92" name="Line 773">
          <a:extLst>
            <a:ext uri="{FF2B5EF4-FFF2-40B4-BE49-F238E27FC236}">
              <a16:creationId xmlns:a16="http://schemas.microsoft.com/office/drawing/2014/main" id="{48B83C17-C50D-446D-8A5A-6DDBBC913C4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93" name="Line 774">
          <a:extLst>
            <a:ext uri="{FF2B5EF4-FFF2-40B4-BE49-F238E27FC236}">
              <a16:creationId xmlns:a16="http://schemas.microsoft.com/office/drawing/2014/main" id="{E0C8B597-85AA-439C-B26A-411601BBA3C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94" name="Line 775">
          <a:extLst>
            <a:ext uri="{FF2B5EF4-FFF2-40B4-BE49-F238E27FC236}">
              <a16:creationId xmlns:a16="http://schemas.microsoft.com/office/drawing/2014/main" id="{1DBAB394-D930-46CD-B32C-5172781B44E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95" name="Line 776">
          <a:extLst>
            <a:ext uri="{FF2B5EF4-FFF2-40B4-BE49-F238E27FC236}">
              <a16:creationId xmlns:a16="http://schemas.microsoft.com/office/drawing/2014/main" id="{4C8FC57A-A267-4B75-AC58-5DD36A73075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96" name="Line 777">
          <a:extLst>
            <a:ext uri="{FF2B5EF4-FFF2-40B4-BE49-F238E27FC236}">
              <a16:creationId xmlns:a16="http://schemas.microsoft.com/office/drawing/2014/main" id="{AC67BD2B-212E-4C6D-850C-2998265D0C2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97" name="Line 778">
          <a:extLst>
            <a:ext uri="{FF2B5EF4-FFF2-40B4-BE49-F238E27FC236}">
              <a16:creationId xmlns:a16="http://schemas.microsoft.com/office/drawing/2014/main" id="{C309544C-F337-471C-B087-E710A98C361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398" name="Line 779">
          <a:extLst>
            <a:ext uri="{FF2B5EF4-FFF2-40B4-BE49-F238E27FC236}">
              <a16:creationId xmlns:a16="http://schemas.microsoft.com/office/drawing/2014/main" id="{D536B3EC-7A15-45FC-8F59-B298853DEB0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399" name="Line 780">
          <a:extLst>
            <a:ext uri="{FF2B5EF4-FFF2-40B4-BE49-F238E27FC236}">
              <a16:creationId xmlns:a16="http://schemas.microsoft.com/office/drawing/2014/main" id="{1ED75F10-8188-4BDD-AEAD-DCE2A3D9182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00" name="Line 781">
          <a:extLst>
            <a:ext uri="{FF2B5EF4-FFF2-40B4-BE49-F238E27FC236}">
              <a16:creationId xmlns:a16="http://schemas.microsoft.com/office/drawing/2014/main" id="{852FD3E5-222D-45B2-B53D-684E88F5767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01" name="Line 782">
          <a:extLst>
            <a:ext uri="{FF2B5EF4-FFF2-40B4-BE49-F238E27FC236}">
              <a16:creationId xmlns:a16="http://schemas.microsoft.com/office/drawing/2014/main" id="{C9EB7101-AD36-4B0A-86D2-0B011823778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02" name="Line 783">
          <a:extLst>
            <a:ext uri="{FF2B5EF4-FFF2-40B4-BE49-F238E27FC236}">
              <a16:creationId xmlns:a16="http://schemas.microsoft.com/office/drawing/2014/main" id="{E0F29765-EEE2-4A50-8DB0-C570C8CBA2F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03" name="Line 784">
          <a:extLst>
            <a:ext uri="{FF2B5EF4-FFF2-40B4-BE49-F238E27FC236}">
              <a16:creationId xmlns:a16="http://schemas.microsoft.com/office/drawing/2014/main" id="{2BBBF6DE-70CE-46B7-AEA6-252C66EAD87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04" name="Line 785">
          <a:extLst>
            <a:ext uri="{FF2B5EF4-FFF2-40B4-BE49-F238E27FC236}">
              <a16:creationId xmlns:a16="http://schemas.microsoft.com/office/drawing/2014/main" id="{B3850EF7-7A91-4936-9C0C-D7D5139583B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05" name="Line 786">
          <a:extLst>
            <a:ext uri="{FF2B5EF4-FFF2-40B4-BE49-F238E27FC236}">
              <a16:creationId xmlns:a16="http://schemas.microsoft.com/office/drawing/2014/main" id="{CBD7AFF3-C2B9-459C-88B0-CEB55DBACBB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06" name="Line 787">
          <a:extLst>
            <a:ext uri="{FF2B5EF4-FFF2-40B4-BE49-F238E27FC236}">
              <a16:creationId xmlns:a16="http://schemas.microsoft.com/office/drawing/2014/main" id="{A3C735BB-9BD7-411F-A71E-968D30CF038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07" name="Line 788">
          <a:extLst>
            <a:ext uri="{FF2B5EF4-FFF2-40B4-BE49-F238E27FC236}">
              <a16:creationId xmlns:a16="http://schemas.microsoft.com/office/drawing/2014/main" id="{77C16393-2721-4CA5-A3B2-173FD8FFEC5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08" name="Line 789">
          <a:extLst>
            <a:ext uri="{FF2B5EF4-FFF2-40B4-BE49-F238E27FC236}">
              <a16:creationId xmlns:a16="http://schemas.microsoft.com/office/drawing/2014/main" id="{A0BDEAD6-92D8-45E6-BD3B-CA1B50001E4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09" name="Line 790">
          <a:extLst>
            <a:ext uri="{FF2B5EF4-FFF2-40B4-BE49-F238E27FC236}">
              <a16:creationId xmlns:a16="http://schemas.microsoft.com/office/drawing/2014/main" id="{215EC824-E6F0-45A4-ABD1-2D555877342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10" name="Line 791">
          <a:extLst>
            <a:ext uri="{FF2B5EF4-FFF2-40B4-BE49-F238E27FC236}">
              <a16:creationId xmlns:a16="http://schemas.microsoft.com/office/drawing/2014/main" id="{FA2E66D6-4C2A-4E78-BFF1-07CCFE53EF3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11" name="Line 792">
          <a:extLst>
            <a:ext uri="{FF2B5EF4-FFF2-40B4-BE49-F238E27FC236}">
              <a16:creationId xmlns:a16="http://schemas.microsoft.com/office/drawing/2014/main" id="{7551F5B7-FD27-4E70-A63B-755687A65A2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12" name="Line 793">
          <a:extLst>
            <a:ext uri="{FF2B5EF4-FFF2-40B4-BE49-F238E27FC236}">
              <a16:creationId xmlns:a16="http://schemas.microsoft.com/office/drawing/2014/main" id="{1E302460-DE52-454C-A428-1CC2739CB66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13" name="Line 794">
          <a:extLst>
            <a:ext uri="{FF2B5EF4-FFF2-40B4-BE49-F238E27FC236}">
              <a16:creationId xmlns:a16="http://schemas.microsoft.com/office/drawing/2014/main" id="{68CF1A90-5840-446F-B509-C86C403851B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14" name="Line 795">
          <a:extLst>
            <a:ext uri="{FF2B5EF4-FFF2-40B4-BE49-F238E27FC236}">
              <a16:creationId xmlns:a16="http://schemas.microsoft.com/office/drawing/2014/main" id="{CC0AD7DD-1A5E-4396-B6CC-76E3E18D3A5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15" name="Line 796">
          <a:extLst>
            <a:ext uri="{FF2B5EF4-FFF2-40B4-BE49-F238E27FC236}">
              <a16:creationId xmlns:a16="http://schemas.microsoft.com/office/drawing/2014/main" id="{D43080A7-BD43-4E92-839D-38DF322B97D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16" name="Line 797">
          <a:extLst>
            <a:ext uri="{FF2B5EF4-FFF2-40B4-BE49-F238E27FC236}">
              <a16:creationId xmlns:a16="http://schemas.microsoft.com/office/drawing/2014/main" id="{3BA7E4AC-4020-4C62-B079-E66945C32FA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17" name="Line 798">
          <a:extLst>
            <a:ext uri="{FF2B5EF4-FFF2-40B4-BE49-F238E27FC236}">
              <a16:creationId xmlns:a16="http://schemas.microsoft.com/office/drawing/2014/main" id="{25CA37E0-E3A3-4095-B11F-459187F33B4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18" name="Line 799">
          <a:extLst>
            <a:ext uri="{FF2B5EF4-FFF2-40B4-BE49-F238E27FC236}">
              <a16:creationId xmlns:a16="http://schemas.microsoft.com/office/drawing/2014/main" id="{2CF3560E-BC46-4EB8-AFD4-D28FD30B455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19" name="Line 800">
          <a:extLst>
            <a:ext uri="{FF2B5EF4-FFF2-40B4-BE49-F238E27FC236}">
              <a16:creationId xmlns:a16="http://schemas.microsoft.com/office/drawing/2014/main" id="{26002F83-4147-4E76-BB09-0BF2F411A64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20" name="Line 801">
          <a:extLst>
            <a:ext uri="{FF2B5EF4-FFF2-40B4-BE49-F238E27FC236}">
              <a16:creationId xmlns:a16="http://schemas.microsoft.com/office/drawing/2014/main" id="{7F835D5A-48BF-4C6E-A72E-E45500A3FD3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21" name="Line 802">
          <a:extLst>
            <a:ext uri="{FF2B5EF4-FFF2-40B4-BE49-F238E27FC236}">
              <a16:creationId xmlns:a16="http://schemas.microsoft.com/office/drawing/2014/main" id="{83051FCA-75A5-41FB-99E4-F6ACCD3B7DE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22" name="Line 803">
          <a:extLst>
            <a:ext uri="{FF2B5EF4-FFF2-40B4-BE49-F238E27FC236}">
              <a16:creationId xmlns:a16="http://schemas.microsoft.com/office/drawing/2014/main" id="{E03F9234-6CF8-4934-BE96-B91C013497F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23" name="Line 804">
          <a:extLst>
            <a:ext uri="{FF2B5EF4-FFF2-40B4-BE49-F238E27FC236}">
              <a16:creationId xmlns:a16="http://schemas.microsoft.com/office/drawing/2014/main" id="{C7477A55-29EB-48E6-96AA-EFEA0BE52B4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24" name="Line 805">
          <a:extLst>
            <a:ext uri="{FF2B5EF4-FFF2-40B4-BE49-F238E27FC236}">
              <a16:creationId xmlns:a16="http://schemas.microsoft.com/office/drawing/2014/main" id="{D4001C1A-1F18-43A9-8E16-1F8B8473418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25" name="Line 806">
          <a:extLst>
            <a:ext uri="{FF2B5EF4-FFF2-40B4-BE49-F238E27FC236}">
              <a16:creationId xmlns:a16="http://schemas.microsoft.com/office/drawing/2014/main" id="{C55D3A9D-A23C-49CC-9043-3FE05C100B5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26" name="Line 807">
          <a:extLst>
            <a:ext uri="{FF2B5EF4-FFF2-40B4-BE49-F238E27FC236}">
              <a16:creationId xmlns:a16="http://schemas.microsoft.com/office/drawing/2014/main" id="{FAA08F2B-44EA-48D6-AB7E-9CE13AC5A4B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27" name="Line 808">
          <a:extLst>
            <a:ext uri="{FF2B5EF4-FFF2-40B4-BE49-F238E27FC236}">
              <a16:creationId xmlns:a16="http://schemas.microsoft.com/office/drawing/2014/main" id="{63F3E9AC-018E-4488-A43F-0019A836D20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28" name="Line 809">
          <a:extLst>
            <a:ext uri="{FF2B5EF4-FFF2-40B4-BE49-F238E27FC236}">
              <a16:creationId xmlns:a16="http://schemas.microsoft.com/office/drawing/2014/main" id="{E9807021-9BCF-48F9-9B1F-7F20886AAC2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29" name="Line 810">
          <a:extLst>
            <a:ext uri="{FF2B5EF4-FFF2-40B4-BE49-F238E27FC236}">
              <a16:creationId xmlns:a16="http://schemas.microsoft.com/office/drawing/2014/main" id="{81E067EC-C693-4097-9F2D-D2FE5E965A3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30" name="Line 811">
          <a:extLst>
            <a:ext uri="{FF2B5EF4-FFF2-40B4-BE49-F238E27FC236}">
              <a16:creationId xmlns:a16="http://schemas.microsoft.com/office/drawing/2014/main" id="{D5C294A8-B147-41B5-9ACD-6B0408D2798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31" name="Line 812">
          <a:extLst>
            <a:ext uri="{FF2B5EF4-FFF2-40B4-BE49-F238E27FC236}">
              <a16:creationId xmlns:a16="http://schemas.microsoft.com/office/drawing/2014/main" id="{3B4F4144-A53E-4C54-925F-9B3DAD17CF6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32" name="Line 813">
          <a:extLst>
            <a:ext uri="{FF2B5EF4-FFF2-40B4-BE49-F238E27FC236}">
              <a16:creationId xmlns:a16="http://schemas.microsoft.com/office/drawing/2014/main" id="{4DE06F14-47D9-4355-9D3F-31D34ADB217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33" name="Line 814">
          <a:extLst>
            <a:ext uri="{FF2B5EF4-FFF2-40B4-BE49-F238E27FC236}">
              <a16:creationId xmlns:a16="http://schemas.microsoft.com/office/drawing/2014/main" id="{131F6552-05E9-466A-AF6C-DC705526C5E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34" name="Line 815">
          <a:extLst>
            <a:ext uri="{FF2B5EF4-FFF2-40B4-BE49-F238E27FC236}">
              <a16:creationId xmlns:a16="http://schemas.microsoft.com/office/drawing/2014/main" id="{EE9F2AE8-5A65-4C2C-902A-FD44BE3CAAF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35" name="Line 816">
          <a:extLst>
            <a:ext uri="{FF2B5EF4-FFF2-40B4-BE49-F238E27FC236}">
              <a16:creationId xmlns:a16="http://schemas.microsoft.com/office/drawing/2014/main" id="{029E31D9-AADC-408C-929F-4A7D171FBB9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36" name="Line 817">
          <a:extLst>
            <a:ext uri="{FF2B5EF4-FFF2-40B4-BE49-F238E27FC236}">
              <a16:creationId xmlns:a16="http://schemas.microsoft.com/office/drawing/2014/main" id="{406EF65D-D934-47F4-870D-A644A23BCE0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37" name="Line 818">
          <a:extLst>
            <a:ext uri="{FF2B5EF4-FFF2-40B4-BE49-F238E27FC236}">
              <a16:creationId xmlns:a16="http://schemas.microsoft.com/office/drawing/2014/main" id="{90D993A4-46F0-4FCB-850E-B80DD00AE4F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38" name="Line 819">
          <a:extLst>
            <a:ext uri="{FF2B5EF4-FFF2-40B4-BE49-F238E27FC236}">
              <a16:creationId xmlns:a16="http://schemas.microsoft.com/office/drawing/2014/main" id="{5482A26B-B2B6-4B67-9CE3-BC860706099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39" name="Line 820">
          <a:extLst>
            <a:ext uri="{FF2B5EF4-FFF2-40B4-BE49-F238E27FC236}">
              <a16:creationId xmlns:a16="http://schemas.microsoft.com/office/drawing/2014/main" id="{EE407CDD-EE7D-4A2E-B35D-7406D86F92B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40" name="Line 821">
          <a:extLst>
            <a:ext uri="{FF2B5EF4-FFF2-40B4-BE49-F238E27FC236}">
              <a16:creationId xmlns:a16="http://schemas.microsoft.com/office/drawing/2014/main" id="{E5DB535F-99D8-405A-891A-46F7B9890A4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41" name="Line 822">
          <a:extLst>
            <a:ext uri="{FF2B5EF4-FFF2-40B4-BE49-F238E27FC236}">
              <a16:creationId xmlns:a16="http://schemas.microsoft.com/office/drawing/2014/main" id="{3C90132B-990D-4E0B-8305-87C606E2B21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42" name="Line 823">
          <a:extLst>
            <a:ext uri="{FF2B5EF4-FFF2-40B4-BE49-F238E27FC236}">
              <a16:creationId xmlns:a16="http://schemas.microsoft.com/office/drawing/2014/main" id="{BCEC88FE-B482-4DC7-A80B-867CC09945B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43" name="Line 824">
          <a:extLst>
            <a:ext uri="{FF2B5EF4-FFF2-40B4-BE49-F238E27FC236}">
              <a16:creationId xmlns:a16="http://schemas.microsoft.com/office/drawing/2014/main" id="{142ADA6E-DD14-4BCF-A4A3-F03B5C409DC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44" name="Line 825">
          <a:extLst>
            <a:ext uri="{FF2B5EF4-FFF2-40B4-BE49-F238E27FC236}">
              <a16:creationId xmlns:a16="http://schemas.microsoft.com/office/drawing/2014/main" id="{9644C204-4E7B-4D63-8AAB-59CE953DC81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45" name="Line 826">
          <a:extLst>
            <a:ext uri="{FF2B5EF4-FFF2-40B4-BE49-F238E27FC236}">
              <a16:creationId xmlns:a16="http://schemas.microsoft.com/office/drawing/2014/main" id="{766E78A6-6960-4E75-89C5-A69A1F4DFAF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46" name="Line 827">
          <a:extLst>
            <a:ext uri="{FF2B5EF4-FFF2-40B4-BE49-F238E27FC236}">
              <a16:creationId xmlns:a16="http://schemas.microsoft.com/office/drawing/2014/main" id="{D0D01E9E-E91F-4E22-A61D-1FD8170DA73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47" name="Line 828">
          <a:extLst>
            <a:ext uri="{FF2B5EF4-FFF2-40B4-BE49-F238E27FC236}">
              <a16:creationId xmlns:a16="http://schemas.microsoft.com/office/drawing/2014/main" id="{AA564D2A-B112-4083-9444-AAA03095C78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48" name="Line 829">
          <a:extLst>
            <a:ext uri="{FF2B5EF4-FFF2-40B4-BE49-F238E27FC236}">
              <a16:creationId xmlns:a16="http://schemas.microsoft.com/office/drawing/2014/main" id="{D7C4BC9F-7859-45DF-B9A7-68EEF930E1C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49" name="Line 830">
          <a:extLst>
            <a:ext uri="{FF2B5EF4-FFF2-40B4-BE49-F238E27FC236}">
              <a16:creationId xmlns:a16="http://schemas.microsoft.com/office/drawing/2014/main" id="{640010F3-E5E6-4D8C-A9AA-F5080FA5722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50" name="Line 831">
          <a:extLst>
            <a:ext uri="{FF2B5EF4-FFF2-40B4-BE49-F238E27FC236}">
              <a16:creationId xmlns:a16="http://schemas.microsoft.com/office/drawing/2014/main" id="{07D1BB5B-DB5D-497C-8504-EA6903F7C37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51" name="Line 832">
          <a:extLst>
            <a:ext uri="{FF2B5EF4-FFF2-40B4-BE49-F238E27FC236}">
              <a16:creationId xmlns:a16="http://schemas.microsoft.com/office/drawing/2014/main" id="{A4DE49D6-8729-4CA8-A3ED-80401046AFB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52" name="Line 833">
          <a:extLst>
            <a:ext uri="{FF2B5EF4-FFF2-40B4-BE49-F238E27FC236}">
              <a16:creationId xmlns:a16="http://schemas.microsoft.com/office/drawing/2014/main" id="{F4F65A5A-9864-4108-B839-0F5407D642A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53" name="Line 834">
          <a:extLst>
            <a:ext uri="{FF2B5EF4-FFF2-40B4-BE49-F238E27FC236}">
              <a16:creationId xmlns:a16="http://schemas.microsoft.com/office/drawing/2014/main" id="{38EA378B-60D5-42F3-98CA-A2FB1773DBF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54" name="Line 835">
          <a:extLst>
            <a:ext uri="{FF2B5EF4-FFF2-40B4-BE49-F238E27FC236}">
              <a16:creationId xmlns:a16="http://schemas.microsoft.com/office/drawing/2014/main" id="{FD1C3AB1-B51F-4FA2-B4EC-D76705CD477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55" name="Line 836">
          <a:extLst>
            <a:ext uri="{FF2B5EF4-FFF2-40B4-BE49-F238E27FC236}">
              <a16:creationId xmlns:a16="http://schemas.microsoft.com/office/drawing/2014/main" id="{F8CCE4C7-2025-43D1-9ACA-39BE21257B5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56" name="Line 837">
          <a:extLst>
            <a:ext uri="{FF2B5EF4-FFF2-40B4-BE49-F238E27FC236}">
              <a16:creationId xmlns:a16="http://schemas.microsoft.com/office/drawing/2014/main" id="{999FB7DD-FC67-481B-AF41-6432306B7C7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57" name="Line 838">
          <a:extLst>
            <a:ext uri="{FF2B5EF4-FFF2-40B4-BE49-F238E27FC236}">
              <a16:creationId xmlns:a16="http://schemas.microsoft.com/office/drawing/2014/main" id="{BE1290D0-32B1-47B7-82DD-AB703E4A6DB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58" name="Line 839">
          <a:extLst>
            <a:ext uri="{FF2B5EF4-FFF2-40B4-BE49-F238E27FC236}">
              <a16:creationId xmlns:a16="http://schemas.microsoft.com/office/drawing/2014/main" id="{01BE166A-4015-4654-9A0D-B9CD3EE40F0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59" name="Line 840">
          <a:extLst>
            <a:ext uri="{FF2B5EF4-FFF2-40B4-BE49-F238E27FC236}">
              <a16:creationId xmlns:a16="http://schemas.microsoft.com/office/drawing/2014/main" id="{5DBC9A38-DC6C-40D6-8613-F0B5DA7BEA5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60" name="Line 841">
          <a:extLst>
            <a:ext uri="{FF2B5EF4-FFF2-40B4-BE49-F238E27FC236}">
              <a16:creationId xmlns:a16="http://schemas.microsoft.com/office/drawing/2014/main" id="{7A8A1772-DBF3-4FE1-82CA-68A58A1B8B5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61" name="Line 842">
          <a:extLst>
            <a:ext uri="{FF2B5EF4-FFF2-40B4-BE49-F238E27FC236}">
              <a16:creationId xmlns:a16="http://schemas.microsoft.com/office/drawing/2014/main" id="{1CF9A240-69DD-41E2-8817-30AA4109FA9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62" name="Line 843">
          <a:extLst>
            <a:ext uri="{FF2B5EF4-FFF2-40B4-BE49-F238E27FC236}">
              <a16:creationId xmlns:a16="http://schemas.microsoft.com/office/drawing/2014/main" id="{7CBF60A4-9659-494B-9997-65C6930D19D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63" name="Line 844">
          <a:extLst>
            <a:ext uri="{FF2B5EF4-FFF2-40B4-BE49-F238E27FC236}">
              <a16:creationId xmlns:a16="http://schemas.microsoft.com/office/drawing/2014/main" id="{DD2B2D0D-2CC2-4131-A39E-1C0F8AFBBB1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64" name="Line 845">
          <a:extLst>
            <a:ext uri="{FF2B5EF4-FFF2-40B4-BE49-F238E27FC236}">
              <a16:creationId xmlns:a16="http://schemas.microsoft.com/office/drawing/2014/main" id="{BC3BCA9A-E402-4532-9A33-7B219FB58D8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65" name="Line 846">
          <a:extLst>
            <a:ext uri="{FF2B5EF4-FFF2-40B4-BE49-F238E27FC236}">
              <a16:creationId xmlns:a16="http://schemas.microsoft.com/office/drawing/2014/main" id="{1D497762-D0B6-47CF-AC4A-DAC30C78872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66" name="Line 847">
          <a:extLst>
            <a:ext uri="{FF2B5EF4-FFF2-40B4-BE49-F238E27FC236}">
              <a16:creationId xmlns:a16="http://schemas.microsoft.com/office/drawing/2014/main" id="{C5A0EC3D-3F82-4A1C-B25F-3EB924FE83D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67" name="Line 848">
          <a:extLst>
            <a:ext uri="{FF2B5EF4-FFF2-40B4-BE49-F238E27FC236}">
              <a16:creationId xmlns:a16="http://schemas.microsoft.com/office/drawing/2014/main" id="{A7BBEF3A-CE9F-4502-9E0F-59DC6554ECF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68" name="Line 849">
          <a:extLst>
            <a:ext uri="{FF2B5EF4-FFF2-40B4-BE49-F238E27FC236}">
              <a16:creationId xmlns:a16="http://schemas.microsoft.com/office/drawing/2014/main" id="{C57AB6F4-6BB2-4F37-A34B-477E936719F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69" name="Line 850">
          <a:extLst>
            <a:ext uri="{FF2B5EF4-FFF2-40B4-BE49-F238E27FC236}">
              <a16:creationId xmlns:a16="http://schemas.microsoft.com/office/drawing/2014/main" id="{B0174F3B-B19D-465C-90EE-E646C82C327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70" name="Line 851">
          <a:extLst>
            <a:ext uri="{FF2B5EF4-FFF2-40B4-BE49-F238E27FC236}">
              <a16:creationId xmlns:a16="http://schemas.microsoft.com/office/drawing/2014/main" id="{F8149F71-59AD-44C2-BE8C-4D5D8AE9CCB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71" name="Line 852">
          <a:extLst>
            <a:ext uri="{FF2B5EF4-FFF2-40B4-BE49-F238E27FC236}">
              <a16:creationId xmlns:a16="http://schemas.microsoft.com/office/drawing/2014/main" id="{B115F7CB-5DED-45DC-A6DC-BFB402B8D0A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72" name="Line 853">
          <a:extLst>
            <a:ext uri="{FF2B5EF4-FFF2-40B4-BE49-F238E27FC236}">
              <a16:creationId xmlns:a16="http://schemas.microsoft.com/office/drawing/2014/main" id="{87A65DA1-6B33-4127-836E-7E6071A253C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73" name="Line 854">
          <a:extLst>
            <a:ext uri="{FF2B5EF4-FFF2-40B4-BE49-F238E27FC236}">
              <a16:creationId xmlns:a16="http://schemas.microsoft.com/office/drawing/2014/main" id="{B22B6C99-59F3-487F-8AD8-E0BA2E73920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74" name="Line 855">
          <a:extLst>
            <a:ext uri="{FF2B5EF4-FFF2-40B4-BE49-F238E27FC236}">
              <a16:creationId xmlns:a16="http://schemas.microsoft.com/office/drawing/2014/main" id="{8A7D928E-35FD-420D-8E92-AE8465B8913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75" name="Line 856">
          <a:extLst>
            <a:ext uri="{FF2B5EF4-FFF2-40B4-BE49-F238E27FC236}">
              <a16:creationId xmlns:a16="http://schemas.microsoft.com/office/drawing/2014/main" id="{49E704C5-BAF8-4A15-8CFB-C39EDBF0698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76" name="Line 857">
          <a:extLst>
            <a:ext uri="{FF2B5EF4-FFF2-40B4-BE49-F238E27FC236}">
              <a16:creationId xmlns:a16="http://schemas.microsoft.com/office/drawing/2014/main" id="{CA0C78A1-A07A-4589-876F-6229ED7033E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77" name="Line 858">
          <a:extLst>
            <a:ext uri="{FF2B5EF4-FFF2-40B4-BE49-F238E27FC236}">
              <a16:creationId xmlns:a16="http://schemas.microsoft.com/office/drawing/2014/main" id="{0379860B-CE6D-4650-8B6B-1F7A9EC7488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78" name="Line 859">
          <a:extLst>
            <a:ext uri="{FF2B5EF4-FFF2-40B4-BE49-F238E27FC236}">
              <a16:creationId xmlns:a16="http://schemas.microsoft.com/office/drawing/2014/main" id="{60D94E21-9DCE-4C79-B3B5-CE7E7313447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79" name="Line 860">
          <a:extLst>
            <a:ext uri="{FF2B5EF4-FFF2-40B4-BE49-F238E27FC236}">
              <a16:creationId xmlns:a16="http://schemas.microsoft.com/office/drawing/2014/main" id="{D583C399-362B-4F05-819C-4A53384F989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80" name="Line 861">
          <a:extLst>
            <a:ext uri="{FF2B5EF4-FFF2-40B4-BE49-F238E27FC236}">
              <a16:creationId xmlns:a16="http://schemas.microsoft.com/office/drawing/2014/main" id="{25B4572F-FA12-4848-818B-E9BE8716E2F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81" name="Line 862">
          <a:extLst>
            <a:ext uri="{FF2B5EF4-FFF2-40B4-BE49-F238E27FC236}">
              <a16:creationId xmlns:a16="http://schemas.microsoft.com/office/drawing/2014/main" id="{6A44869E-D30A-47E1-B522-A7C2EE65A49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82" name="Line 863">
          <a:extLst>
            <a:ext uri="{FF2B5EF4-FFF2-40B4-BE49-F238E27FC236}">
              <a16:creationId xmlns:a16="http://schemas.microsoft.com/office/drawing/2014/main" id="{F8103F0F-D4ED-4688-ACB8-AA34EE43D82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83" name="Line 864">
          <a:extLst>
            <a:ext uri="{FF2B5EF4-FFF2-40B4-BE49-F238E27FC236}">
              <a16:creationId xmlns:a16="http://schemas.microsoft.com/office/drawing/2014/main" id="{AF406B3D-CC78-4BEC-BD99-43F24FCB43C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84" name="Line 865">
          <a:extLst>
            <a:ext uri="{FF2B5EF4-FFF2-40B4-BE49-F238E27FC236}">
              <a16:creationId xmlns:a16="http://schemas.microsoft.com/office/drawing/2014/main" id="{46EEC3D5-AB9D-40BB-A5CC-2BC7D7F57B5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85" name="Line 866">
          <a:extLst>
            <a:ext uri="{FF2B5EF4-FFF2-40B4-BE49-F238E27FC236}">
              <a16:creationId xmlns:a16="http://schemas.microsoft.com/office/drawing/2014/main" id="{238550A6-48BE-4063-845E-545441C91BF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86" name="Line 867">
          <a:extLst>
            <a:ext uri="{FF2B5EF4-FFF2-40B4-BE49-F238E27FC236}">
              <a16:creationId xmlns:a16="http://schemas.microsoft.com/office/drawing/2014/main" id="{A47869E7-170B-48DE-9AF5-5B46C88DA2C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87" name="Line 868">
          <a:extLst>
            <a:ext uri="{FF2B5EF4-FFF2-40B4-BE49-F238E27FC236}">
              <a16:creationId xmlns:a16="http://schemas.microsoft.com/office/drawing/2014/main" id="{54246BB2-7181-40D7-944E-7DCA6842FBB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88" name="Line 869">
          <a:extLst>
            <a:ext uri="{FF2B5EF4-FFF2-40B4-BE49-F238E27FC236}">
              <a16:creationId xmlns:a16="http://schemas.microsoft.com/office/drawing/2014/main" id="{B94A4284-567F-4C5C-AB49-76B24804CE7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89" name="Line 870">
          <a:extLst>
            <a:ext uri="{FF2B5EF4-FFF2-40B4-BE49-F238E27FC236}">
              <a16:creationId xmlns:a16="http://schemas.microsoft.com/office/drawing/2014/main" id="{89F82801-573B-4ADA-8744-9D366E77495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90" name="Line 871">
          <a:extLst>
            <a:ext uri="{FF2B5EF4-FFF2-40B4-BE49-F238E27FC236}">
              <a16:creationId xmlns:a16="http://schemas.microsoft.com/office/drawing/2014/main" id="{C1599AE7-ECC8-4F0F-AA3D-8AB52732A2A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91" name="Line 872">
          <a:extLst>
            <a:ext uri="{FF2B5EF4-FFF2-40B4-BE49-F238E27FC236}">
              <a16:creationId xmlns:a16="http://schemas.microsoft.com/office/drawing/2014/main" id="{11BA85B4-F767-41FB-B496-9E2140AD56C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92" name="Line 873">
          <a:extLst>
            <a:ext uri="{FF2B5EF4-FFF2-40B4-BE49-F238E27FC236}">
              <a16:creationId xmlns:a16="http://schemas.microsoft.com/office/drawing/2014/main" id="{06F1AEFE-5E48-45FB-9B3F-DECCD54B5E4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93" name="Line 874">
          <a:extLst>
            <a:ext uri="{FF2B5EF4-FFF2-40B4-BE49-F238E27FC236}">
              <a16:creationId xmlns:a16="http://schemas.microsoft.com/office/drawing/2014/main" id="{80956CAE-FC94-4A86-972F-0E2F6BD198D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94" name="Line 875">
          <a:extLst>
            <a:ext uri="{FF2B5EF4-FFF2-40B4-BE49-F238E27FC236}">
              <a16:creationId xmlns:a16="http://schemas.microsoft.com/office/drawing/2014/main" id="{9D1EE4C5-36C9-4022-BA4C-659A62C6F18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95" name="Line 876">
          <a:extLst>
            <a:ext uri="{FF2B5EF4-FFF2-40B4-BE49-F238E27FC236}">
              <a16:creationId xmlns:a16="http://schemas.microsoft.com/office/drawing/2014/main" id="{66FA67DA-7DEB-4CC9-A90D-2A491041B8C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96" name="Line 877">
          <a:extLst>
            <a:ext uri="{FF2B5EF4-FFF2-40B4-BE49-F238E27FC236}">
              <a16:creationId xmlns:a16="http://schemas.microsoft.com/office/drawing/2014/main" id="{55DDB489-4FCF-439E-AF6B-0E04EC5C1CE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97" name="Line 878">
          <a:extLst>
            <a:ext uri="{FF2B5EF4-FFF2-40B4-BE49-F238E27FC236}">
              <a16:creationId xmlns:a16="http://schemas.microsoft.com/office/drawing/2014/main" id="{404BD7C5-E2FF-4703-B08B-72AB679468C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498" name="Line 879">
          <a:extLst>
            <a:ext uri="{FF2B5EF4-FFF2-40B4-BE49-F238E27FC236}">
              <a16:creationId xmlns:a16="http://schemas.microsoft.com/office/drawing/2014/main" id="{C8062755-AEA2-464F-96B0-E3F1A7B3CB8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499" name="Line 880">
          <a:extLst>
            <a:ext uri="{FF2B5EF4-FFF2-40B4-BE49-F238E27FC236}">
              <a16:creationId xmlns:a16="http://schemas.microsoft.com/office/drawing/2014/main" id="{0C87D890-79A3-4AE8-8463-2A307FB9B99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00" name="Line 881">
          <a:extLst>
            <a:ext uri="{FF2B5EF4-FFF2-40B4-BE49-F238E27FC236}">
              <a16:creationId xmlns:a16="http://schemas.microsoft.com/office/drawing/2014/main" id="{8D07CA26-E2F6-4717-AD5F-3A20AD407B6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01" name="Line 882">
          <a:extLst>
            <a:ext uri="{FF2B5EF4-FFF2-40B4-BE49-F238E27FC236}">
              <a16:creationId xmlns:a16="http://schemas.microsoft.com/office/drawing/2014/main" id="{A368F178-8224-4A42-9570-F028B699585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02" name="Line 883">
          <a:extLst>
            <a:ext uri="{FF2B5EF4-FFF2-40B4-BE49-F238E27FC236}">
              <a16:creationId xmlns:a16="http://schemas.microsoft.com/office/drawing/2014/main" id="{D8D51E4D-B23B-496E-A7FB-93A586DDE3D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03" name="Line 884">
          <a:extLst>
            <a:ext uri="{FF2B5EF4-FFF2-40B4-BE49-F238E27FC236}">
              <a16:creationId xmlns:a16="http://schemas.microsoft.com/office/drawing/2014/main" id="{5968913A-3E97-4320-87EE-E44BB91EEC5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04" name="Line 885">
          <a:extLst>
            <a:ext uri="{FF2B5EF4-FFF2-40B4-BE49-F238E27FC236}">
              <a16:creationId xmlns:a16="http://schemas.microsoft.com/office/drawing/2014/main" id="{5FA568BA-6359-4D79-B51D-44369EAD4EC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05" name="Line 886">
          <a:extLst>
            <a:ext uri="{FF2B5EF4-FFF2-40B4-BE49-F238E27FC236}">
              <a16:creationId xmlns:a16="http://schemas.microsoft.com/office/drawing/2014/main" id="{A6C57683-3548-4738-BC54-1586322F363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06" name="Line 887">
          <a:extLst>
            <a:ext uri="{FF2B5EF4-FFF2-40B4-BE49-F238E27FC236}">
              <a16:creationId xmlns:a16="http://schemas.microsoft.com/office/drawing/2014/main" id="{8F134496-1D14-4F18-8800-0630FE9734E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07" name="Line 888">
          <a:extLst>
            <a:ext uri="{FF2B5EF4-FFF2-40B4-BE49-F238E27FC236}">
              <a16:creationId xmlns:a16="http://schemas.microsoft.com/office/drawing/2014/main" id="{DCE8339C-DA00-47F4-A1AB-C5C6658D4C8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08" name="Line 889">
          <a:extLst>
            <a:ext uri="{FF2B5EF4-FFF2-40B4-BE49-F238E27FC236}">
              <a16:creationId xmlns:a16="http://schemas.microsoft.com/office/drawing/2014/main" id="{E7100504-2C46-418E-97F3-7B5E6E10A28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09" name="Line 890">
          <a:extLst>
            <a:ext uri="{FF2B5EF4-FFF2-40B4-BE49-F238E27FC236}">
              <a16:creationId xmlns:a16="http://schemas.microsoft.com/office/drawing/2014/main" id="{EF99DCB6-4ED8-4748-98E2-457F79B0DD2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10" name="Line 891">
          <a:extLst>
            <a:ext uri="{FF2B5EF4-FFF2-40B4-BE49-F238E27FC236}">
              <a16:creationId xmlns:a16="http://schemas.microsoft.com/office/drawing/2014/main" id="{461BF05E-AE65-4686-ACB8-6F4531F9AAC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11" name="Line 892">
          <a:extLst>
            <a:ext uri="{FF2B5EF4-FFF2-40B4-BE49-F238E27FC236}">
              <a16:creationId xmlns:a16="http://schemas.microsoft.com/office/drawing/2014/main" id="{BE0228C4-9BCA-410D-9747-CDA56800258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12" name="Line 893">
          <a:extLst>
            <a:ext uri="{FF2B5EF4-FFF2-40B4-BE49-F238E27FC236}">
              <a16:creationId xmlns:a16="http://schemas.microsoft.com/office/drawing/2014/main" id="{E8F4989D-E6B0-4C87-B5ED-A86250A0001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13" name="Line 894">
          <a:extLst>
            <a:ext uri="{FF2B5EF4-FFF2-40B4-BE49-F238E27FC236}">
              <a16:creationId xmlns:a16="http://schemas.microsoft.com/office/drawing/2014/main" id="{9D3590AE-F298-4EEB-9621-EB5FCBC2E20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14" name="Line 895">
          <a:extLst>
            <a:ext uri="{FF2B5EF4-FFF2-40B4-BE49-F238E27FC236}">
              <a16:creationId xmlns:a16="http://schemas.microsoft.com/office/drawing/2014/main" id="{28754DB8-9C2E-49E1-8318-FDDCF1FE232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15" name="Line 896">
          <a:extLst>
            <a:ext uri="{FF2B5EF4-FFF2-40B4-BE49-F238E27FC236}">
              <a16:creationId xmlns:a16="http://schemas.microsoft.com/office/drawing/2014/main" id="{CF90CC8E-C8FF-40F0-81C9-7E61C9443BC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16" name="Line 897">
          <a:extLst>
            <a:ext uri="{FF2B5EF4-FFF2-40B4-BE49-F238E27FC236}">
              <a16:creationId xmlns:a16="http://schemas.microsoft.com/office/drawing/2014/main" id="{8BD286AB-99AE-4047-8D44-2451FE7AB4E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17" name="Line 898">
          <a:extLst>
            <a:ext uri="{FF2B5EF4-FFF2-40B4-BE49-F238E27FC236}">
              <a16:creationId xmlns:a16="http://schemas.microsoft.com/office/drawing/2014/main" id="{893A485E-C2A0-4CBC-9AB9-CB185831687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18" name="Line 899">
          <a:extLst>
            <a:ext uri="{FF2B5EF4-FFF2-40B4-BE49-F238E27FC236}">
              <a16:creationId xmlns:a16="http://schemas.microsoft.com/office/drawing/2014/main" id="{3F445C1A-D310-4578-B9D4-F5ED26921F2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19" name="Line 900">
          <a:extLst>
            <a:ext uri="{FF2B5EF4-FFF2-40B4-BE49-F238E27FC236}">
              <a16:creationId xmlns:a16="http://schemas.microsoft.com/office/drawing/2014/main" id="{6646A49A-E418-4E90-B312-1A72DD1B175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20" name="Line 901">
          <a:extLst>
            <a:ext uri="{FF2B5EF4-FFF2-40B4-BE49-F238E27FC236}">
              <a16:creationId xmlns:a16="http://schemas.microsoft.com/office/drawing/2014/main" id="{AB7CD921-DD8E-4D8C-A0C5-C713F1B48E6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21" name="Line 902">
          <a:extLst>
            <a:ext uri="{FF2B5EF4-FFF2-40B4-BE49-F238E27FC236}">
              <a16:creationId xmlns:a16="http://schemas.microsoft.com/office/drawing/2014/main" id="{8C903C32-0564-4974-846C-64C7A214B5F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22" name="Line 903">
          <a:extLst>
            <a:ext uri="{FF2B5EF4-FFF2-40B4-BE49-F238E27FC236}">
              <a16:creationId xmlns:a16="http://schemas.microsoft.com/office/drawing/2014/main" id="{CF809D92-36B5-4D5A-911E-B776EF55EFB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23" name="Line 904">
          <a:extLst>
            <a:ext uri="{FF2B5EF4-FFF2-40B4-BE49-F238E27FC236}">
              <a16:creationId xmlns:a16="http://schemas.microsoft.com/office/drawing/2014/main" id="{A13BEBE6-A5F9-431F-9EBB-85A2663C805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24" name="Line 905">
          <a:extLst>
            <a:ext uri="{FF2B5EF4-FFF2-40B4-BE49-F238E27FC236}">
              <a16:creationId xmlns:a16="http://schemas.microsoft.com/office/drawing/2014/main" id="{FFA0AC97-35EC-4FDC-96D3-2C0E4EE960A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25" name="Line 906">
          <a:extLst>
            <a:ext uri="{FF2B5EF4-FFF2-40B4-BE49-F238E27FC236}">
              <a16:creationId xmlns:a16="http://schemas.microsoft.com/office/drawing/2014/main" id="{4778551C-47EC-49D5-BDAB-83CA3894FB7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26" name="Line 907">
          <a:extLst>
            <a:ext uri="{FF2B5EF4-FFF2-40B4-BE49-F238E27FC236}">
              <a16:creationId xmlns:a16="http://schemas.microsoft.com/office/drawing/2014/main" id="{7F8716B0-F98D-4A50-95C4-EFA391EA497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27" name="Line 908">
          <a:extLst>
            <a:ext uri="{FF2B5EF4-FFF2-40B4-BE49-F238E27FC236}">
              <a16:creationId xmlns:a16="http://schemas.microsoft.com/office/drawing/2014/main" id="{8537B77D-4651-4318-8D73-A1C3C739105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28" name="Line 909">
          <a:extLst>
            <a:ext uri="{FF2B5EF4-FFF2-40B4-BE49-F238E27FC236}">
              <a16:creationId xmlns:a16="http://schemas.microsoft.com/office/drawing/2014/main" id="{84739586-75F5-402F-B2E5-7A5DD70D333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29" name="Line 910">
          <a:extLst>
            <a:ext uri="{FF2B5EF4-FFF2-40B4-BE49-F238E27FC236}">
              <a16:creationId xmlns:a16="http://schemas.microsoft.com/office/drawing/2014/main" id="{9263A08B-F2BE-4B85-90FC-E1DB644E5EA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30" name="Line 911">
          <a:extLst>
            <a:ext uri="{FF2B5EF4-FFF2-40B4-BE49-F238E27FC236}">
              <a16:creationId xmlns:a16="http://schemas.microsoft.com/office/drawing/2014/main" id="{FFFDB47E-757B-4D1A-90D8-84F21191652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31" name="Line 912">
          <a:extLst>
            <a:ext uri="{FF2B5EF4-FFF2-40B4-BE49-F238E27FC236}">
              <a16:creationId xmlns:a16="http://schemas.microsoft.com/office/drawing/2014/main" id="{757D5100-780F-470D-91D8-1AE0AC30496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32" name="Line 913">
          <a:extLst>
            <a:ext uri="{FF2B5EF4-FFF2-40B4-BE49-F238E27FC236}">
              <a16:creationId xmlns:a16="http://schemas.microsoft.com/office/drawing/2014/main" id="{FE8974D2-1469-41FF-8339-485635A1AE7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33" name="Line 914">
          <a:extLst>
            <a:ext uri="{FF2B5EF4-FFF2-40B4-BE49-F238E27FC236}">
              <a16:creationId xmlns:a16="http://schemas.microsoft.com/office/drawing/2014/main" id="{A77026D1-D7DB-4932-AD1C-5F7A61FA2AC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34" name="Line 915">
          <a:extLst>
            <a:ext uri="{FF2B5EF4-FFF2-40B4-BE49-F238E27FC236}">
              <a16:creationId xmlns:a16="http://schemas.microsoft.com/office/drawing/2014/main" id="{5CC474CC-461E-4F51-8F66-F6D1935B4D6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35" name="Line 916">
          <a:extLst>
            <a:ext uri="{FF2B5EF4-FFF2-40B4-BE49-F238E27FC236}">
              <a16:creationId xmlns:a16="http://schemas.microsoft.com/office/drawing/2014/main" id="{0AEBE8E0-9A65-4B45-ACF4-505D746CF91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36" name="Line 917">
          <a:extLst>
            <a:ext uri="{FF2B5EF4-FFF2-40B4-BE49-F238E27FC236}">
              <a16:creationId xmlns:a16="http://schemas.microsoft.com/office/drawing/2014/main" id="{0CFB64D9-A47B-46E3-AF4B-D9E5A0F9EFF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37" name="Line 918">
          <a:extLst>
            <a:ext uri="{FF2B5EF4-FFF2-40B4-BE49-F238E27FC236}">
              <a16:creationId xmlns:a16="http://schemas.microsoft.com/office/drawing/2014/main" id="{9A9CD19F-EDF1-4E9C-8D24-D77C69276F2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38" name="Line 919">
          <a:extLst>
            <a:ext uri="{FF2B5EF4-FFF2-40B4-BE49-F238E27FC236}">
              <a16:creationId xmlns:a16="http://schemas.microsoft.com/office/drawing/2014/main" id="{A1B0CCFF-70DA-4C3C-B439-88BBD8227E7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39" name="Line 920">
          <a:extLst>
            <a:ext uri="{FF2B5EF4-FFF2-40B4-BE49-F238E27FC236}">
              <a16:creationId xmlns:a16="http://schemas.microsoft.com/office/drawing/2014/main" id="{73B93AFD-AE83-4BFF-A921-A5BF43DF31A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40" name="Line 921">
          <a:extLst>
            <a:ext uri="{FF2B5EF4-FFF2-40B4-BE49-F238E27FC236}">
              <a16:creationId xmlns:a16="http://schemas.microsoft.com/office/drawing/2014/main" id="{42CCA8A7-7094-4DF6-B0DE-82BAAEBD2B3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41" name="Line 922">
          <a:extLst>
            <a:ext uri="{FF2B5EF4-FFF2-40B4-BE49-F238E27FC236}">
              <a16:creationId xmlns:a16="http://schemas.microsoft.com/office/drawing/2014/main" id="{834DC558-44C3-4DC5-93D1-68B03D81776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42" name="Line 923">
          <a:extLst>
            <a:ext uri="{FF2B5EF4-FFF2-40B4-BE49-F238E27FC236}">
              <a16:creationId xmlns:a16="http://schemas.microsoft.com/office/drawing/2014/main" id="{D5E0D175-1BE8-4A1D-A417-B99C2A4DE6C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43" name="Line 924">
          <a:extLst>
            <a:ext uri="{FF2B5EF4-FFF2-40B4-BE49-F238E27FC236}">
              <a16:creationId xmlns:a16="http://schemas.microsoft.com/office/drawing/2014/main" id="{1AC6E228-9AD4-40C0-92B7-281B3975A7F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5544" name="Line 925">
          <a:extLst>
            <a:ext uri="{FF2B5EF4-FFF2-40B4-BE49-F238E27FC236}">
              <a16:creationId xmlns:a16="http://schemas.microsoft.com/office/drawing/2014/main" id="{3C88C67B-72CC-4C0E-B29A-E8D05114D4B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45" name="Line 926">
          <a:extLst>
            <a:ext uri="{FF2B5EF4-FFF2-40B4-BE49-F238E27FC236}">
              <a16:creationId xmlns:a16="http://schemas.microsoft.com/office/drawing/2014/main" id="{BF9F428B-6A1C-444B-AB7A-49493FE3ADC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5546" name="Line 927">
          <a:extLst>
            <a:ext uri="{FF2B5EF4-FFF2-40B4-BE49-F238E27FC236}">
              <a16:creationId xmlns:a16="http://schemas.microsoft.com/office/drawing/2014/main" id="{E5922CA3-A6FA-469C-9367-2FFBD357A89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47" name="Line 932">
          <a:extLst>
            <a:ext uri="{FF2B5EF4-FFF2-40B4-BE49-F238E27FC236}">
              <a16:creationId xmlns:a16="http://schemas.microsoft.com/office/drawing/2014/main" id="{0F1813B3-2866-4D89-95E0-23509411752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48" name="Line 933">
          <a:extLst>
            <a:ext uri="{FF2B5EF4-FFF2-40B4-BE49-F238E27FC236}">
              <a16:creationId xmlns:a16="http://schemas.microsoft.com/office/drawing/2014/main" id="{92050E74-F50E-464F-A3E7-20F9E989F76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49" name="Line 934">
          <a:extLst>
            <a:ext uri="{FF2B5EF4-FFF2-40B4-BE49-F238E27FC236}">
              <a16:creationId xmlns:a16="http://schemas.microsoft.com/office/drawing/2014/main" id="{E21DC5A2-DAB6-4772-A00C-CAD2A0A577F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0" name="Line 935">
          <a:extLst>
            <a:ext uri="{FF2B5EF4-FFF2-40B4-BE49-F238E27FC236}">
              <a16:creationId xmlns:a16="http://schemas.microsoft.com/office/drawing/2014/main" id="{5938DBD5-8BDB-414E-9B83-A81C505B9C2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1" name="Line 936">
          <a:extLst>
            <a:ext uri="{FF2B5EF4-FFF2-40B4-BE49-F238E27FC236}">
              <a16:creationId xmlns:a16="http://schemas.microsoft.com/office/drawing/2014/main" id="{5B8DDD9C-4E6F-4140-B55A-D3450CD7456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2" name="Line 937">
          <a:extLst>
            <a:ext uri="{FF2B5EF4-FFF2-40B4-BE49-F238E27FC236}">
              <a16:creationId xmlns:a16="http://schemas.microsoft.com/office/drawing/2014/main" id="{CAC3A963-49A1-4EB4-AC82-C94147AFB57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3" name="Line 938">
          <a:extLst>
            <a:ext uri="{FF2B5EF4-FFF2-40B4-BE49-F238E27FC236}">
              <a16:creationId xmlns:a16="http://schemas.microsoft.com/office/drawing/2014/main" id="{02EF2B63-C010-41E7-B66D-CF0087FCC74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4" name="Line 939">
          <a:extLst>
            <a:ext uri="{FF2B5EF4-FFF2-40B4-BE49-F238E27FC236}">
              <a16:creationId xmlns:a16="http://schemas.microsoft.com/office/drawing/2014/main" id="{B35A9886-B462-431D-8E88-AC8DB350C22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5" name="Line 940">
          <a:extLst>
            <a:ext uri="{FF2B5EF4-FFF2-40B4-BE49-F238E27FC236}">
              <a16:creationId xmlns:a16="http://schemas.microsoft.com/office/drawing/2014/main" id="{D247F5CF-D6AA-4D5A-9B03-351945A1FB5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6" name="Line 941">
          <a:extLst>
            <a:ext uri="{FF2B5EF4-FFF2-40B4-BE49-F238E27FC236}">
              <a16:creationId xmlns:a16="http://schemas.microsoft.com/office/drawing/2014/main" id="{571EC800-1CA5-4827-A5C3-82F927C47A0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7" name="Line 942">
          <a:extLst>
            <a:ext uri="{FF2B5EF4-FFF2-40B4-BE49-F238E27FC236}">
              <a16:creationId xmlns:a16="http://schemas.microsoft.com/office/drawing/2014/main" id="{8F7EABA9-7917-43B5-9300-A97F1E419BA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8" name="Line 943">
          <a:extLst>
            <a:ext uri="{FF2B5EF4-FFF2-40B4-BE49-F238E27FC236}">
              <a16:creationId xmlns:a16="http://schemas.microsoft.com/office/drawing/2014/main" id="{427FCB10-CC2D-4039-BA2B-E93C4936C35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59" name="Line 944">
          <a:extLst>
            <a:ext uri="{FF2B5EF4-FFF2-40B4-BE49-F238E27FC236}">
              <a16:creationId xmlns:a16="http://schemas.microsoft.com/office/drawing/2014/main" id="{F80F10B7-5092-43CC-8BAD-585E90072C8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0" name="Line 945">
          <a:extLst>
            <a:ext uri="{FF2B5EF4-FFF2-40B4-BE49-F238E27FC236}">
              <a16:creationId xmlns:a16="http://schemas.microsoft.com/office/drawing/2014/main" id="{48D261CA-293B-4C80-ACBF-C407865D0B5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1" name="Line 946">
          <a:extLst>
            <a:ext uri="{FF2B5EF4-FFF2-40B4-BE49-F238E27FC236}">
              <a16:creationId xmlns:a16="http://schemas.microsoft.com/office/drawing/2014/main" id="{5B830AE0-A8C3-407D-8396-8A64AF4AFDA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2" name="Line 947">
          <a:extLst>
            <a:ext uri="{FF2B5EF4-FFF2-40B4-BE49-F238E27FC236}">
              <a16:creationId xmlns:a16="http://schemas.microsoft.com/office/drawing/2014/main" id="{39774885-A16A-41CC-A98B-30FBE389A19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3" name="Line 948">
          <a:extLst>
            <a:ext uri="{FF2B5EF4-FFF2-40B4-BE49-F238E27FC236}">
              <a16:creationId xmlns:a16="http://schemas.microsoft.com/office/drawing/2014/main" id="{E8728F89-7F22-4D0D-8B87-253A5B48A69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4" name="Line 949">
          <a:extLst>
            <a:ext uri="{FF2B5EF4-FFF2-40B4-BE49-F238E27FC236}">
              <a16:creationId xmlns:a16="http://schemas.microsoft.com/office/drawing/2014/main" id="{0ABA2E4E-2FB5-4B89-B28D-0AACA6395AD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5" name="Line 950">
          <a:extLst>
            <a:ext uri="{FF2B5EF4-FFF2-40B4-BE49-F238E27FC236}">
              <a16:creationId xmlns:a16="http://schemas.microsoft.com/office/drawing/2014/main" id="{580B6951-82C4-4871-88E3-A738A190A6B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6" name="Line 951">
          <a:extLst>
            <a:ext uri="{FF2B5EF4-FFF2-40B4-BE49-F238E27FC236}">
              <a16:creationId xmlns:a16="http://schemas.microsoft.com/office/drawing/2014/main" id="{4ECEFB4A-5AF1-498B-B3EE-16C6FACCA2C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7" name="Line 952">
          <a:extLst>
            <a:ext uri="{FF2B5EF4-FFF2-40B4-BE49-F238E27FC236}">
              <a16:creationId xmlns:a16="http://schemas.microsoft.com/office/drawing/2014/main" id="{20A0D6AD-2959-4781-A88C-ED1CC4984A9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8" name="Line 953">
          <a:extLst>
            <a:ext uri="{FF2B5EF4-FFF2-40B4-BE49-F238E27FC236}">
              <a16:creationId xmlns:a16="http://schemas.microsoft.com/office/drawing/2014/main" id="{42E8E207-BE99-4FAF-9F80-2B9DC40045E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69" name="Line 954">
          <a:extLst>
            <a:ext uri="{FF2B5EF4-FFF2-40B4-BE49-F238E27FC236}">
              <a16:creationId xmlns:a16="http://schemas.microsoft.com/office/drawing/2014/main" id="{E2D2EF76-B123-42EB-A7F6-8F82BB736E5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0" name="Line 955">
          <a:extLst>
            <a:ext uri="{FF2B5EF4-FFF2-40B4-BE49-F238E27FC236}">
              <a16:creationId xmlns:a16="http://schemas.microsoft.com/office/drawing/2014/main" id="{E6D31F54-150C-4FA3-9A64-FB1B8431294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1" name="Line 957">
          <a:extLst>
            <a:ext uri="{FF2B5EF4-FFF2-40B4-BE49-F238E27FC236}">
              <a16:creationId xmlns:a16="http://schemas.microsoft.com/office/drawing/2014/main" id="{707A609B-F9C1-496B-97B8-ADA9B7B0256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2" name="Line 958">
          <a:extLst>
            <a:ext uri="{FF2B5EF4-FFF2-40B4-BE49-F238E27FC236}">
              <a16:creationId xmlns:a16="http://schemas.microsoft.com/office/drawing/2014/main" id="{18ED238D-4084-4F4F-AC4E-4BA30CFC217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3" name="Line 959">
          <a:extLst>
            <a:ext uri="{FF2B5EF4-FFF2-40B4-BE49-F238E27FC236}">
              <a16:creationId xmlns:a16="http://schemas.microsoft.com/office/drawing/2014/main" id="{7591383A-02A4-4367-8249-96CFEE8049D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4" name="Line 960">
          <a:extLst>
            <a:ext uri="{FF2B5EF4-FFF2-40B4-BE49-F238E27FC236}">
              <a16:creationId xmlns:a16="http://schemas.microsoft.com/office/drawing/2014/main" id="{838E608B-3A7D-4563-9311-D9EFAD8CDB7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5" name="Line 961">
          <a:extLst>
            <a:ext uri="{FF2B5EF4-FFF2-40B4-BE49-F238E27FC236}">
              <a16:creationId xmlns:a16="http://schemas.microsoft.com/office/drawing/2014/main" id="{6FAFCA84-F3E5-44A5-A285-69B512EF73A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6" name="Line 962">
          <a:extLst>
            <a:ext uri="{FF2B5EF4-FFF2-40B4-BE49-F238E27FC236}">
              <a16:creationId xmlns:a16="http://schemas.microsoft.com/office/drawing/2014/main" id="{F8C372DD-A8A6-4AD3-B913-ED530FBDD13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7" name="Line 963">
          <a:extLst>
            <a:ext uri="{FF2B5EF4-FFF2-40B4-BE49-F238E27FC236}">
              <a16:creationId xmlns:a16="http://schemas.microsoft.com/office/drawing/2014/main" id="{7CA9394D-FA43-4151-A09B-5D52424AC6E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8" name="Line 964">
          <a:extLst>
            <a:ext uri="{FF2B5EF4-FFF2-40B4-BE49-F238E27FC236}">
              <a16:creationId xmlns:a16="http://schemas.microsoft.com/office/drawing/2014/main" id="{43A3A6AB-3B7A-486F-97CC-0A712FFB6EA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79" name="Line 965">
          <a:extLst>
            <a:ext uri="{FF2B5EF4-FFF2-40B4-BE49-F238E27FC236}">
              <a16:creationId xmlns:a16="http://schemas.microsoft.com/office/drawing/2014/main" id="{8E54D819-7BD9-4F16-B547-9DCA381CCFD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0" name="Line 966">
          <a:extLst>
            <a:ext uri="{FF2B5EF4-FFF2-40B4-BE49-F238E27FC236}">
              <a16:creationId xmlns:a16="http://schemas.microsoft.com/office/drawing/2014/main" id="{4D3B7592-8E95-42DA-8759-30C521117CA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1" name="Line 967">
          <a:extLst>
            <a:ext uri="{FF2B5EF4-FFF2-40B4-BE49-F238E27FC236}">
              <a16:creationId xmlns:a16="http://schemas.microsoft.com/office/drawing/2014/main" id="{181CB630-816E-4A5E-98DE-C6383193397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2" name="Line 968">
          <a:extLst>
            <a:ext uri="{FF2B5EF4-FFF2-40B4-BE49-F238E27FC236}">
              <a16:creationId xmlns:a16="http://schemas.microsoft.com/office/drawing/2014/main" id="{79C56211-A4C4-44CB-B70D-63E16B94CB6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3" name="Line 969">
          <a:extLst>
            <a:ext uri="{FF2B5EF4-FFF2-40B4-BE49-F238E27FC236}">
              <a16:creationId xmlns:a16="http://schemas.microsoft.com/office/drawing/2014/main" id="{670F0AE6-4B31-4BC1-9C67-68F882474EC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4" name="Line 970">
          <a:extLst>
            <a:ext uri="{FF2B5EF4-FFF2-40B4-BE49-F238E27FC236}">
              <a16:creationId xmlns:a16="http://schemas.microsoft.com/office/drawing/2014/main" id="{26338459-DA40-4191-BBE3-58D84F7C14F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5" name="Line 971">
          <a:extLst>
            <a:ext uri="{FF2B5EF4-FFF2-40B4-BE49-F238E27FC236}">
              <a16:creationId xmlns:a16="http://schemas.microsoft.com/office/drawing/2014/main" id="{18352BD1-3F6E-4880-AC72-D29791ACDC9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6" name="Line 972">
          <a:extLst>
            <a:ext uri="{FF2B5EF4-FFF2-40B4-BE49-F238E27FC236}">
              <a16:creationId xmlns:a16="http://schemas.microsoft.com/office/drawing/2014/main" id="{F59D11C1-DCC6-47BD-98D7-1E2571063A5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7" name="Line 973">
          <a:extLst>
            <a:ext uri="{FF2B5EF4-FFF2-40B4-BE49-F238E27FC236}">
              <a16:creationId xmlns:a16="http://schemas.microsoft.com/office/drawing/2014/main" id="{3257E2E8-93F0-4F5D-8083-6D73172A6AA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8" name="Line 974">
          <a:extLst>
            <a:ext uri="{FF2B5EF4-FFF2-40B4-BE49-F238E27FC236}">
              <a16:creationId xmlns:a16="http://schemas.microsoft.com/office/drawing/2014/main" id="{441C399B-EE4F-4CB8-88D3-7FBED12A688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89" name="Line 975">
          <a:extLst>
            <a:ext uri="{FF2B5EF4-FFF2-40B4-BE49-F238E27FC236}">
              <a16:creationId xmlns:a16="http://schemas.microsoft.com/office/drawing/2014/main" id="{56ACAC0B-872F-4D76-A82A-111E7909C6F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0" name="Line 976">
          <a:extLst>
            <a:ext uri="{FF2B5EF4-FFF2-40B4-BE49-F238E27FC236}">
              <a16:creationId xmlns:a16="http://schemas.microsoft.com/office/drawing/2014/main" id="{C7B2AC2D-3EEE-4655-8EBE-F9729823F5C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1" name="Line 977">
          <a:extLst>
            <a:ext uri="{FF2B5EF4-FFF2-40B4-BE49-F238E27FC236}">
              <a16:creationId xmlns:a16="http://schemas.microsoft.com/office/drawing/2014/main" id="{C77B8DD9-B725-4909-A7C4-A2791F49547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2" name="Line 978">
          <a:extLst>
            <a:ext uri="{FF2B5EF4-FFF2-40B4-BE49-F238E27FC236}">
              <a16:creationId xmlns:a16="http://schemas.microsoft.com/office/drawing/2014/main" id="{6B376AA3-BC6D-4744-889D-B73AF27E55D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3" name="Line 979">
          <a:extLst>
            <a:ext uri="{FF2B5EF4-FFF2-40B4-BE49-F238E27FC236}">
              <a16:creationId xmlns:a16="http://schemas.microsoft.com/office/drawing/2014/main" id="{6DC6CE3A-CCF1-4CAC-A412-34B2D813C54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4" name="Line 980">
          <a:extLst>
            <a:ext uri="{FF2B5EF4-FFF2-40B4-BE49-F238E27FC236}">
              <a16:creationId xmlns:a16="http://schemas.microsoft.com/office/drawing/2014/main" id="{1ED39CC6-E250-44EA-971C-3EF2E759CEB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5" name="Line 981">
          <a:extLst>
            <a:ext uri="{FF2B5EF4-FFF2-40B4-BE49-F238E27FC236}">
              <a16:creationId xmlns:a16="http://schemas.microsoft.com/office/drawing/2014/main" id="{DE7EB7AC-8301-4CC8-B7D2-CF452FFA38D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6" name="Line 982">
          <a:extLst>
            <a:ext uri="{FF2B5EF4-FFF2-40B4-BE49-F238E27FC236}">
              <a16:creationId xmlns:a16="http://schemas.microsoft.com/office/drawing/2014/main" id="{04748D2E-998E-44E1-AB12-9D45B8EB36A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7" name="Line 983">
          <a:extLst>
            <a:ext uri="{FF2B5EF4-FFF2-40B4-BE49-F238E27FC236}">
              <a16:creationId xmlns:a16="http://schemas.microsoft.com/office/drawing/2014/main" id="{01DBC388-FBE1-4DD3-9B4F-683919F02A7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8" name="Line 984">
          <a:extLst>
            <a:ext uri="{FF2B5EF4-FFF2-40B4-BE49-F238E27FC236}">
              <a16:creationId xmlns:a16="http://schemas.microsoft.com/office/drawing/2014/main" id="{9711FE73-6468-4B74-90F6-05BC0A3B1FF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599" name="Line 985">
          <a:extLst>
            <a:ext uri="{FF2B5EF4-FFF2-40B4-BE49-F238E27FC236}">
              <a16:creationId xmlns:a16="http://schemas.microsoft.com/office/drawing/2014/main" id="{FDA01B27-22FB-4C28-B23C-28C57DB1D09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0" name="Line 986">
          <a:extLst>
            <a:ext uri="{FF2B5EF4-FFF2-40B4-BE49-F238E27FC236}">
              <a16:creationId xmlns:a16="http://schemas.microsoft.com/office/drawing/2014/main" id="{3F85E084-E917-4B69-BDAF-BD1CF031CF0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1" name="Line 987">
          <a:extLst>
            <a:ext uri="{FF2B5EF4-FFF2-40B4-BE49-F238E27FC236}">
              <a16:creationId xmlns:a16="http://schemas.microsoft.com/office/drawing/2014/main" id="{5EB69AAF-D111-418B-91F5-EE933FC333E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2" name="Line 988">
          <a:extLst>
            <a:ext uri="{FF2B5EF4-FFF2-40B4-BE49-F238E27FC236}">
              <a16:creationId xmlns:a16="http://schemas.microsoft.com/office/drawing/2014/main" id="{640CB65C-73D0-43D0-BF7D-B46A285E50C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3" name="Line 989">
          <a:extLst>
            <a:ext uri="{FF2B5EF4-FFF2-40B4-BE49-F238E27FC236}">
              <a16:creationId xmlns:a16="http://schemas.microsoft.com/office/drawing/2014/main" id="{ECD30629-A801-493E-BB86-C58FFFCB4E3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4" name="Line 990">
          <a:extLst>
            <a:ext uri="{FF2B5EF4-FFF2-40B4-BE49-F238E27FC236}">
              <a16:creationId xmlns:a16="http://schemas.microsoft.com/office/drawing/2014/main" id="{8EE4732B-B268-4311-A384-C248FB99062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5" name="Line 991">
          <a:extLst>
            <a:ext uri="{FF2B5EF4-FFF2-40B4-BE49-F238E27FC236}">
              <a16:creationId xmlns:a16="http://schemas.microsoft.com/office/drawing/2014/main" id="{223C41E3-321C-4861-90F5-16A4246A396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6" name="Line 992">
          <a:extLst>
            <a:ext uri="{FF2B5EF4-FFF2-40B4-BE49-F238E27FC236}">
              <a16:creationId xmlns:a16="http://schemas.microsoft.com/office/drawing/2014/main" id="{097A5C07-02BB-4E9E-B08E-70218D4D8EC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7" name="Line 993">
          <a:extLst>
            <a:ext uri="{FF2B5EF4-FFF2-40B4-BE49-F238E27FC236}">
              <a16:creationId xmlns:a16="http://schemas.microsoft.com/office/drawing/2014/main" id="{C87DB61A-BC7B-4590-9965-E80A7336DB9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8" name="Line 994">
          <a:extLst>
            <a:ext uri="{FF2B5EF4-FFF2-40B4-BE49-F238E27FC236}">
              <a16:creationId xmlns:a16="http://schemas.microsoft.com/office/drawing/2014/main" id="{0A821CEA-831A-4430-AE3D-E8FB6F17416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09" name="Line 997">
          <a:extLst>
            <a:ext uri="{FF2B5EF4-FFF2-40B4-BE49-F238E27FC236}">
              <a16:creationId xmlns:a16="http://schemas.microsoft.com/office/drawing/2014/main" id="{10EDE005-9AD2-4BCA-A7D7-6CF32B1C732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0" name="Line 998">
          <a:extLst>
            <a:ext uri="{FF2B5EF4-FFF2-40B4-BE49-F238E27FC236}">
              <a16:creationId xmlns:a16="http://schemas.microsoft.com/office/drawing/2014/main" id="{03D974D0-2A6A-4F75-B484-31061FCB778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1" name="Line 999">
          <a:extLst>
            <a:ext uri="{FF2B5EF4-FFF2-40B4-BE49-F238E27FC236}">
              <a16:creationId xmlns:a16="http://schemas.microsoft.com/office/drawing/2014/main" id="{2034CF13-3C62-4370-AAEF-74B7228F121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2" name="Line 1000">
          <a:extLst>
            <a:ext uri="{FF2B5EF4-FFF2-40B4-BE49-F238E27FC236}">
              <a16:creationId xmlns:a16="http://schemas.microsoft.com/office/drawing/2014/main" id="{7039C35B-330A-4CFE-B97A-D1AD4747B4A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3" name="Line 1001">
          <a:extLst>
            <a:ext uri="{FF2B5EF4-FFF2-40B4-BE49-F238E27FC236}">
              <a16:creationId xmlns:a16="http://schemas.microsoft.com/office/drawing/2014/main" id="{32BFE9B6-0968-4B97-ADA8-A0D69EE3ED4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4" name="Line 1002">
          <a:extLst>
            <a:ext uri="{FF2B5EF4-FFF2-40B4-BE49-F238E27FC236}">
              <a16:creationId xmlns:a16="http://schemas.microsoft.com/office/drawing/2014/main" id="{D5BFBCAB-F866-4792-823F-EEFA64CE1B7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5" name="Line 1003">
          <a:extLst>
            <a:ext uri="{FF2B5EF4-FFF2-40B4-BE49-F238E27FC236}">
              <a16:creationId xmlns:a16="http://schemas.microsoft.com/office/drawing/2014/main" id="{140F59F2-029C-423D-9F39-18C68576E53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6" name="Line 1004">
          <a:extLst>
            <a:ext uri="{FF2B5EF4-FFF2-40B4-BE49-F238E27FC236}">
              <a16:creationId xmlns:a16="http://schemas.microsoft.com/office/drawing/2014/main" id="{DE96142C-4C66-49DA-90DE-28EB64E2172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7" name="Line 1005">
          <a:extLst>
            <a:ext uri="{FF2B5EF4-FFF2-40B4-BE49-F238E27FC236}">
              <a16:creationId xmlns:a16="http://schemas.microsoft.com/office/drawing/2014/main" id="{9B1A2E06-9006-4E21-9667-DF3C9C33B30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8" name="Line 1006">
          <a:extLst>
            <a:ext uri="{FF2B5EF4-FFF2-40B4-BE49-F238E27FC236}">
              <a16:creationId xmlns:a16="http://schemas.microsoft.com/office/drawing/2014/main" id="{A856529A-BF2E-4FE3-AE19-72112FF0046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19" name="Line 1007">
          <a:extLst>
            <a:ext uri="{FF2B5EF4-FFF2-40B4-BE49-F238E27FC236}">
              <a16:creationId xmlns:a16="http://schemas.microsoft.com/office/drawing/2014/main" id="{E63C83E2-0E48-4DDF-9EBB-012095A2346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0" name="Line 1008">
          <a:extLst>
            <a:ext uri="{FF2B5EF4-FFF2-40B4-BE49-F238E27FC236}">
              <a16:creationId xmlns:a16="http://schemas.microsoft.com/office/drawing/2014/main" id="{0D84D8F3-3460-41E2-8852-833B0031D3C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1" name="Line 1009">
          <a:extLst>
            <a:ext uri="{FF2B5EF4-FFF2-40B4-BE49-F238E27FC236}">
              <a16:creationId xmlns:a16="http://schemas.microsoft.com/office/drawing/2014/main" id="{1C9D2958-3309-49A0-BEF9-E3526F5D1A9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2" name="Line 1010">
          <a:extLst>
            <a:ext uri="{FF2B5EF4-FFF2-40B4-BE49-F238E27FC236}">
              <a16:creationId xmlns:a16="http://schemas.microsoft.com/office/drawing/2014/main" id="{75708E92-4D6B-4902-B468-1FA0C8F42A1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3" name="Line 1011">
          <a:extLst>
            <a:ext uri="{FF2B5EF4-FFF2-40B4-BE49-F238E27FC236}">
              <a16:creationId xmlns:a16="http://schemas.microsoft.com/office/drawing/2014/main" id="{AD9DA812-14A3-437A-9E2A-A59D660E2C3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4" name="Line 1012">
          <a:extLst>
            <a:ext uri="{FF2B5EF4-FFF2-40B4-BE49-F238E27FC236}">
              <a16:creationId xmlns:a16="http://schemas.microsoft.com/office/drawing/2014/main" id="{53BA37A9-A8EB-4C33-AE73-A3DFB98369E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5" name="Line 1013">
          <a:extLst>
            <a:ext uri="{FF2B5EF4-FFF2-40B4-BE49-F238E27FC236}">
              <a16:creationId xmlns:a16="http://schemas.microsoft.com/office/drawing/2014/main" id="{3B638D84-6AA7-4EDA-B80E-B417DA50DA6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6" name="Line 1014">
          <a:extLst>
            <a:ext uri="{FF2B5EF4-FFF2-40B4-BE49-F238E27FC236}">
              <a16:creationId xmlns:a16="http://schemas.microsoft.com/office/drawing/2014/main" id="{3C0DB2ED-63E4-4BEA-8B91-DD764C489BA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7" name="Line 1015">
          <a:extLst>
            <a:ext uri="{FF2B5EF4-FFF2-40B4-BE49-F238E27FC236}">
              <a16:creationId xmlns:a16="http://schemas.microsoft.com/office/drawing/2014/main" id="{C307E791-53A8-4133-B39F-944BFA2FA7D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8" name="Line 1016">
          <a:extLst>
            <a:ext uri="{FF2B5EF4-FFF2-40B4-BE49-F238E27FC236}">
              <a16:creationId xmlns:a16="http://schemas.microsoft.com/office/drawing/2014/main" id="{D4A07972-11E7-4B62-B121-08E7D38B255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29" name="Line 1017">
          <a:extLst>
            <a:ext uri="{FF2B5EF4-FFF2-40B4-BE49-F238E27FC236}">
              <a16:creationId xmlns:a16="http://schemas.microsoft.com/office/drawing/2014/main" id="{17BEA7C3-B428-4956-933C-1C0DA8954AD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0" name="Line 1018">
          <a:extLst>
            <a:ext uri="{FF2B5EF4-FFF2-40B4-BE49-F238E27FC236}">
              <a16:creationId xmlns:a16="http://schemas.microsoft.com/office/drawing/2014/main" id="{7E4D92C3-9AB8-418A-8889-F44808CA04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1" name="Line 1019">
          <a:extLst>
            <a:ext uri="{FF2B5EF4-FFF2-40B4-BE49-F238E27FC236}">
              <a16:creationId xmlns:a16="http://schemas.microsoft.com/office/drawing/2014/main" id="{78068649-DF78-4133-8EDE-E90E36804C6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2" name="Line 1020">
          <a:extLst>
            <a:ext uri="{FF2B5EF4-FFF2-40B4-BE49-F238E27FC236}">
              <a16:creationId xmlns:a16="http://schemas.microsoft.com/office/drawing/2014/main" id="{064EAB23-EFDD-4A9F-AD8B-33A142BD3C1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3" name="Line 1022">
          <a:extLst>
            <a:ext uri="{FF2B5EF4-FFF2-40B4-BE49-F238E27FC236}">
              <a16:creationId xmlns:a16="http://schemas.microsoft.com/office/drawing/2014/main" id="{998E5F42-E9E5-404F-8914-2F02AFC8E51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4" name="Line 1023">
          <a:extLst>
            <a:ext uri="{FF2B5EF4-FFF2-40B4-BE49-F238E27FC236}">
              <a16:creationId xmlns:a16="http://schemas.microsoft.com/office/drawing/2014/main" id="{1F14191F-D582-4654-B040-0213B9718D3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5" name="Line 1024">
          <a:extLst>
            <a:ext uri="{FF2B5EF4-FFF2-40B4-BE49-F238E27FC236}">
              <a16:creationId xmlns:a16="http://schemas.microsoft.com/office/drawing/2014/main" id="{D0DCEF08-60F1-4F8A-AD21-BC715001C3E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6" name="Line 1025">
          <a:extLst>
            <a:ext uri="{FF2B5EF4-FFF2-40B4-BE49-F238E27FC236}">
              <a16:creationId xmlns:a16="http://schemas.microsoft.com/office/drawing/2014/main" id="{D9740DED-C119-4273-85AF-EC9C381C845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7" name="Line 1026">
          <a:extLst>
            <a:ext uri="{FF2B5EF4-FFF2-40B4-BE49-F238E27FC236}">
              <a16:creationId xmlns:a16="http://schemas.microsoft.com/office/drawing/2014/main" id="{E4A952DE-B959-43B4-88B2-5306B3E1897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8" name="Line 1027">
          <a:extLst>
            <a:ext uri="{FF2B5EF4-FFF2-40B4-BE49-F238E27FC236}">
              <a16:creationId xmlns:a16="http://schemas.microsoft.com/office/drawing/2014/main" id="{3C9BC26A-E8B5-47D0-B114-F31BFC38FE7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39" name="Line 1028">
          <a:extLst>
            <a:ext uri="{FF2B5EF4-FFF2-40B4-BE49-F238E27FC236}">
              <a16:creationId xmlns:a16="http://schemas.microsoft.com/office/drawing/2014/main" id="{F6C9C5FA-F86B-4D65-AD16-AFEC97E2DE8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0" name="Line 1029">
          <a:extLst>
            <a:ext uri="{FF2B5EF4-FFF2-40B4-BE49-F238E27FC236}">
              <a16:creationId xmlns:a16="http://schemas.microsoft.com/office/drawing/2014/main" id="{48B59B91-E3E1-47FB-981D-72A43CE9EA7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1" name="Line 1030">
          <a:extLst>
            <a:ext uri="{FF2B5EF4-FFF2-40B4-BE49-F238E27FC236}">
              <a16:creationId xmlns:a16="http://schemas.microsoft.com/office/drawing/2014/main" id="{A34AF43B-6AE0-41A2-98D4-D713AE87F30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2" name="Line 1031">
          <a:extLst>
            <a:ext uri="{FF2B5EF4-FFF2-40B4-BE49-F238E27FC236}">
              <a16:creationId xmlns:a16="http://schemas.microsoft.com/office/drawing/2014/main" id="{EA5C441E-3061-4630-B394-CF3BEACA091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3" name="Line 1032">
          <a:extLst>
            <a:ext uri="{FF2B5EF4-FFF2-40B4-BE49-F238E27FC236}">
              <a16:creationId xmlns:a16="http://schemas.microsoft.com/office/drawing/2014/main" id="{B8E0C820-1B34-4072-BECE-83B8CF9F253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4" name="Line 1033">
          <a:extLst>
            <a:ext uri="{FF2B5EF4-FFF2-40B4-BE49-F238E27FC236}">
              <a16:creationId xmlns:a16="http://schemas.microsoft.com/office/drawing/2014/main" id="{8382C0AE-10B8-4E60-83D3-DAC93B723E0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5" name="Line 1034">
          <a:extLst>
            <a:ext uri="{FF2B5EF4-FFF2-40B4-BE49-F238E27FC236}">
              <a16:creationId xmlns:a16="http://schemas.microsoft.com/office/drawing/2014/main" id="{69774926-F8E2-4F30-ABD3-C6AB69621F8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6" name="Line 1035">
          <a:extLst>
            <a:ext uri="{FF2B5EF4-FFF2-40B4-BE49-F238E27FC236}">
              <a16:creationId xmlns:a16="http://schemas.microsoft.com/office/drawing/2014/main" id="{208792FE-FAF5-4F5B-AE97-CAF897707D6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7" name="Line 1036">
          <a:extLst>
            <a:ext uri="{FF2B5EF4-FFF2-40B4-BE49-F238E27FC236}">
              <a16:creationId xmlns:a16="http://schemas.microsoft.com/office/drawing/2014/main" id="{FAA143A3-D860-47B8-83AE-598D186A037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8" name="Line 1037">
          <a:extLst>
            <a:ext uri="{FF2B5EF4-FFF2-40B4-BE49-F238E27FC236}">
              <a16:creationId xmlns:a16="http://schemas.microsoft.com/office/drawing/2014/main" id="{6F249162-634A-475B-94CF-153DC0A2104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49" name="Line 1038">
          <a:extLst>
            <a:ext uri="{FF2B5EF4-FFF2-40B4-BE49-F238E27FC236}">
              <a16:creationId xmlns:a16="http://schemas.microsoft.com/office/drawing/2014/main" id="{D1ECDDDC-AF47-44DE-A086-CEE8527AC60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0" name="Line 1039">
          <a:extLst>
            <a:ext uri="{FF2B5EF4-FFF2-40B4-BE49-F238E27FC236}">
              <a16:creationId xmlns:a16="http://schemas.microsoft.com/office/drawing/2014/main" id="{55700C24-C504-4CEA-880F-1B8DADF2F1B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1" name="Line 1040">
          <a:extLst>
            <a:ext uri="{FF2B5EF4-FFF2-40B4-BE49-F238E27FC236}">
              <a16:creationId xmlns:a16="http://schemas.microsoft.com/office/drawing/2014/main" id="{DA31FE01-584A-499B-B4FA-C4E7E378591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2" name="Line 1041">
          <a:extLst>
            <a:ext uri="{FF2B5EF4-FFF2-40B4-BE49-F238E27FC236}">
              <a16:creationId xmlns:a16="http://schemas.microsoft.com/office/drawing/2014/main" id="{9E8E802D-ED91-47D7-94CC-C3C83389950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3" name="Line 1042">
          <a:extLst>
            <a:ext uri="{FF2B5EF4-FFF2-40B4-BE49-F238E27FC236}">
              <a16:creationId xmlns:a16="http://schemas.microsoft.com/office/drawing/2014/main" id="{FF6F122F-4BC7-499A-89D8-F22D2831613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4" name="Line 1043">
          <a:extLst>
            <a:ext uri="{FF2B5EF4-FFF2-40B4-BE49-F238E27FC236}">
              <a16:creationId xmlns:a16="http://schemas.microsoft.com/office/drawing/2014/main" id="{E0482E4C-FA2A-429B-9F79-15BF552BFF4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5" name="Line 1044">
          <a:extLst>
            <a:ext uri="{FF2B5EF4-FFF2-40B4-BE49-F238E27FC236}">
              <a16:creationId xmlns:a16="http://schemas.microsoft.com/office/drawing/2014/main" id="{F5D60214-EF03-4277-8AF6-A4F8C779CFE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6" name="Line 1045">
          <a:extLst>
            <a:ext uri="{FF2B5EF4-FFF2-40B4-BE49-F238E27FC236}">
              <a16:creationId xmlns:a16="http://schemas.microsoft.com/office/drawing/2014/main" id="{DE5724BD-848D-4725-AFBF-EAB1CA157F5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7" name="Line 1046">
          <a:extLst>
            <a:ext uri="{FF2B5EF4-FFF2-40B4-BE49-F238E27FC236}">
              <a16:creationId xmlns:a16="http://schemas.microsoft.com/office/drawing/2014/main" id="{AB183E7F-FB3B-4C4E-BFAF-850A77D8589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8" name="Line 1047">
          <a:extLst>
            <a:ext uri="{FF2B5EF4-FFF2-40B4-BE49-F238E27FC236}">
              <a16:creationId xmlns:a16="http://schemas.microsoft.com/office/drawing/2014/main" id="{DF4D78FC-FFA6-476F-9A4E-DD5BFFD731D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59" name="Line 1048">
          <a:extLst>
            <a:ext uri="{FF2B5EF4-FFF2-40B4-BE49-F238E27FC236}">
              <a16:creationId xmlns:a16="http://schemas.microsoft.com/office/drawing/2014/main" id="{AFA04CED-BAB9-43D5-8EE0-0B62FBF7CB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0" name="Line 1049">
          <a:extLst>
            <a:ext uri="{FF2B5EF4-FFF2-40B4-BE49-F238E27FC236}">
              <a16:creationId xmlns:a16="http://schemas.microsoft.com/office/drawing/2014/main" id="{A67B306F-14FD-45F0-8068-A1981F97BDD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1" name="Line 1050">
          <a:extLst>
            <a:ext uri="{FF2B5EF4-FFF2-40B4-BE49-F238E27FC236}">
              <a16:creationId xmlns:a16="http://schemas.microsoft.com/office/drawing/2014/main" id="{5EFC77E8-AD5A-4817-8446-64347E8B2D1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2" name="Line 1051">
          <a:extLst>
            <a:ext uri="{FF2B5EF4-FFF2-40B4-BE49-F238E27FC236}">
              <a16:creationId xmlns:a16="http://schemas.microsoft.com/office/drawing/2014/main" id="{48C69BEB-9B68-48E4-844C-4BF04204CBA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3" name="Line 1052">
          <a:extLst>
            <a:ext uri="{FF2B5EF4-FFF2-40B4-BE49-F238E27FC236}">
              <a16:creationId xmlns:a16="http://schemas.microsoft.com/office/drawing/2014/main" id="{77E3D6F0-125D-4F62-A1A0-209A6F1CA5C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4" name="Line 1053">
          <a:extLst>
            <a:ext uri="{FF2B5EF4-FFF2-40B4-BE49-F238E27FC236}">
              <a16:creationId xmlns:a16="http://schemas.microsoft.com/office/drawing/2014/main" id="{CAC1388E-0A18-47E6-B8C6-DD525C86BEC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5" name="Line 1054">
          <a:extLst>
            <a:ext uri="{FF2B5EF4-FFF2-40B4-BE49-F238E27FC236}">
              <a16:creationId xmlns:a16="http://schemas.microsoft.com/office/drawing/2014/main" id="{599D1CCF-21AD-40AB-A557-53EE3173EC1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6" name="Line 1055">
          <a:extLst>
            <a:ext uri="{FF2B5EF4-FFF2-40B4-BE49-F238E27FC236}">
              <a16:creationId xmlns:a16="http://schemas.microsoft.com/office/drawing/2014/main" id="{0D23980C-17C6-4077-825D-796C3A2F371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7" name="Line 1056">
          <a:extLst>
            <a:ext uri="{FF2B5EF4-FFF2-40B4-BE49-F238E27FC236}">
              <a16:creationId xmlns:a16="http://schemas.microsoft.com/office/drawing/2014/main" id="{5AACA7FD-50B3-4670-9BD9-67921B19FAE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8" name="Line 1057">
          <a:extLst>
            <a:ext uri="{FF2B5EF4-FFF2-40B4-BE49-F238E27FC236}">
              <a16:creationId xmlns:a16="http://schemas.microsoft.com/office/drawing/2014/main" id="{6468B4E6-8934-4A5C-8906-F2C7A2F3DCD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69" name="Line 1058">
          <a:extLst>
            <a:ext uri="{FF2B5EF4-FFF2-40B4-BE49-F238E27FC236}">
              <a16:creationId xmlns:a16="http://schemas.microsoft.com/office/drawing/2014/main" id="{BEF75178-AACF-42E3-92E7-9D00F1BDEB0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0" name="Line 1059">
          <a:extLst>
            <a:ext uri="{FF2B5EF4-FFF2-40B4-BE49-F238E27FC236}">
              <a16:creationId xmlns:a16="http://schemas.microsoft.com/office/drawing/2014/main" id="{C21E1C47-4C2B-4175-9FE1-2E684BAB52F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1" name="Line 1060">
          <a:extLst>
            <a:ext uri="{FF2B5EF4-FFF2-40B4-BE49-F238E27FC236}">
              <a16:creationId xmlns:a16="http://schemas.microsoft.com/office/drawing/2014/main" id="{B9A04171-452A-426A-A8D0-6F764E2E865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2" name="Line 1061">
          <a:extLst>
            <a:ext uri="{FF2B5EF4-FFF2-40B4-BE49-F238E27FC236}">
              <a16:creationId xmlns:a16="http://schemas.microsoft.com/office/drawing/2014/main" id="{40E12EAA-15FB-48FA-9AA8-119B4B66179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3" name="Line 1062">
          <a:extLst>
            <a:ext uri="{FF2B5EF4-FFF2-40B4-BE49-F238E27FC236}">
              <a16:creationId xmlns:a16="http://schemas.microsoft.com/office/drawing/2014/main" id="{94C589B4-4CDA-4404-A23A-E9A3619D5D6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4" name="Line 1063">
          <a:extLst>
            <a:ext uri="{FF2B5EF4-FFF2-40B4-BE49-F238E27FC236}">
              <a16:creationId xmlns:a16="http://schemas.microsoft.com/office/drawing/2014/main" id="{21E54E7F-6561-41F0-AEDE-4D80D84EBDD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5" name="Line 1064">
          <a:extLst>
            <a:ext uri="{FF2B5EF4-FFF2-40B4-BE49-F238E27FC236}">
              <a16:creationId xmlns:a16="http://schemas.microsoft.com/office/drawing/2014/main" id="{867595AB-12EB-46F2-949D-CAA4992505F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6" name="Line 1065">
          <a:extLst>
            <a:ext uri="{FF2B5EF4-FFF2-40B4-BE49-F238E27FC236}">
              <a16:creationId xmlns:a16="http://schemas.microsoft.com/office/drawing/2014/main" id="{DC717CFF-DA39-4971-B0D2-CC7A8FE02FF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7" name="Line 1066">
          <a:extLst>
            <a:ext uri="{FF2B5EF4-FFF2-40B4-BE49-F238E27FC236}">
              <a16:creationId xmlns:a16="http://schemas.microsoft.com/office/drawing/2014/main" id="{D75D3070-54C6-4589-ACCB-89512BD63CA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8" name="Line 1067">
          <a:extLst>
            <a:ext uri="{FF2B5EF4-FFF2-40B4-BE49-F238E27FC236}">
              <a16:creationId xmlns:a16="http://schemas.microsoft.com/office/drawing/2014/main" id="{0A4EFDBB-4385-4A8E-8BFE-12B3B7C569B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79" name="Line 1068">
          <a:extLst>
            <a:ext uri="{FF2B5EF4-FFF2-40B4-BE49-F238E27FC236}">
              <a16:creationId xmlns:a16="http://schemas.microsoft.com/office/drawing/2014/main" id="{43CD7B82-4C01-4829-AB4F-CD9DE772626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0" name="Line 1069">
          <a:extLst>
            <a:ext uri="{FF2B5EF4-FFF2-40B4-BE49-F238E27FC236}">
              <a16:creationId xmlns:a16="http://schemas.microsoft.com/office/drawing/2014/main" id="{E8F96CB2-A09E-4556-8398-DC05ECE5A64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1" name="Line 1070">
          <a:extLst>
            <a:ext uri="{FF2B5EF4-FFF2-40B4-BE49-F238E27FC236}">
              <a16:creationId xmlns:a16="http://schemas.microsoft.com/office/drawing/2014/main" id="{5856C5DB-ED21-4D04-96AC-E7AF1B64DE1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2" name="Line 1071">
          <a:extLst>
            <a:ext uri="{FF2B5EF4-FFF2-40B4-BE49-F238E27FC236}">
              <a16:creationId xmlns:a16="http://schemas.microsoft.com/office/drawing/2014/main" id="{C47E3F18-AD3E-4BFD-AD72-D1DC222DF47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3" name="Line 1072">
          <a:extLst>
            <a:ext uri="{FF2B5EF4-FFF2-40B4-BE49-F238E27FC236}">
              <a16:creationId xmlns:a16="http://schemas.microsoft.com/office/drawing/2014/main" id="{3D6453DF-F7DA-4B44-A2AB-1A3BFCA8B9E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4" name="Line 1073">
          <a:extLst>
            <a:ext uri="{FF2B5EF4-FFF2-40B4-BE49-F238E27FC236}">
              <a16:creationId xmlns:a16="http://schemas.microsoft.com/office/drawing/2014/main" id="{E110B9FD-75F4-4D9F-9222-9D2D3AD5022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5" name="Line 1074">
          <a:extLst>
            <a:ext uri="{FF2B5EF4-FFF2-40B4-BE49-F238E27FC236}">
              <a16:creationId xmlns:a16="http://schemas.microsoft.com/office/drawing/2014/main" id="{03406D4F-F235-44CE-BAD4-608F7E8BBC2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6" name="Line 1075">
          <a:extLst>
            <a:ext uri="{FF2B5EF4-FFF2-40B4-BE49-F238E27FC236}">
              <a16:creationId xmlns:a16="http://schemas.microsoft.com/office/drawing/2014/main" id="{03C2D144-7A3D-4644-B688-FDA0BF35297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7" name="Line 1076">
          <a:extLst>
            <a:ext uri="{FF2B5EF4-FFF2-40B4-BE49-F238E27FC236}">
              <a16:creationId xmlns:a16="http://schemas.microsoft.com/office/drawing/2014/main" id="{4FEA707F-AE90-430F-9B37-7889CF1DE04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8" name="Line 1077">
          <a:extLst>
            <a:ext uri="{FF2B5EF4-FFF2-40B4-BE49-F238E27FC236}">
              <a16:creationId xmlns:a16="http://schemas.microsoft.com/office/drawing/2014/main" id="{3008F5A4-045E-4829-B3B8-769FAE91AE9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89" name="Line 1078">
          <a:extLst>
            <a:ext uri="{FF2B5EF4-FFF2-40B4-BE49-F238E27FC236}">
              <a16:creationId xmlns:a16="http://schemas.microsoft.com/office/drawing/2014/main" id="{7FF782E0-253A-4910-B4BD-4805F9B2C2D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0" name="Line 1079">
          <a:extLst>
            <a:ext uri="{FF2B5EF4-FFF2-40B4-BE49-F238E27FC236}">
              <a16:creationId xmlns:a16="http://schemas.microsoft.com/office/drawing/2014/main" id="{7549FC03-8DAA-441B-968C-01C8AF0351E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1" name="Line 1080">
          <a:extLst>
            <a:ext uri="{FF2B5EF4-FFF2-40B4-BE49-F238E27FC236}">
              <a16:creationId xmlns:a16="http://schemas.microsoft.com/office/drawing/2014/main" id="{B1C90581-2717-4395-87B7-A0F585EB25A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2" name="Line 1081">
          <a:extLst>
            <a:ext uri="{FF2B5EF4-FFF2-40B4-BE49-F238E27FC236}">
              <a16:creationId xmlns:a16="http://schemas.microsoft.com/office/drawing/2014/main" id="{9568FAB9-D5BE-4715-BFD3-6DA34360BA5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3" name="Line 1082">
          <a:extLst>
            <a:ext uri="{FF2B5EF4-FFF2-40B4-BE49-F238E27FC236}">
              <a16:creationId xmlns:a16="http://schemas.microsoft.com/office/drawing/2014/main" id="{418663A7-DB07-4EF4-9C0A-B874A607814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4" name="Line 1083">
          <a:extLst>
            <a:ext uri="{FF2B5EF4-FFF2-40B4-BE49-F238E27FC236}">
              <a16:creationId xmlns:a16="http://schemas.microsoft.com/office/drawing/2014/main" id="{FE515FF1-C763-4258-A6E7-A82DD7E0303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5" name="Line 1084">
          <a:extLst>
            <a:ext uri="{FF2B5EF4-FFF2-40B4-BE49-F238E27FC236}">
              <a16:creationId xmlns:a16="http://schemas.microsoft.com/office/drawing/2014/main" id="{BEF508C1-605C-46FA-A2F5-C0CB441B1A6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6" name="Line 1085">
          <a:extLst>
            <a:ext uri="{FF2B5EF4-FFF2-40B4-BE49-F238E27FC236}">
              <a16:creationId xmlns:a16="http://schemas.microsoft.com/office/drawing/2014/main" id="{4B837AAA-79C8-4FAC-9CFA-0A5666CF95C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7" name="Line 1086">
          <a:extLst>
            <a:ext uri="{FF2B5EF4-FFF2-40B4-BE49-F238E27FC236}">
              <a16:creationId xmlns:a16="http://schemas.microsoft.com/office/drawing/2014/main" id="{0303D561-613E-47A2-A2B9-DCABB49BF60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8" name="Line 1087">
          <a:extLst>
            <a:ext uri="{FF2B5EF4-FFF2-40B4-BE49-F238E27FC236}">
              <a16:creationId xmlns:a16="http://schemas.microsoft.com/office/drawing/2014/main" id="{1E71663E-4DE2-4E65-97B9-4ADF0772B47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699" name="Line 1088">
          <a:extLst>
            <a:ext uri="{FF2B5EF4-FFF2-40B4-BE49-F238E27FC236}">
              <a16:creationId xmlns:a16="http://schemas.microsoft.com/office/drawing/2014/main" id="{DDAAF789-D0C8-4BB3-9E28-779B553D7C4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0" name="Line 1089">
          <a:extLst>
            <a:ext uri="{FF2B5EF4-FFF2-40B4-BE49-F238E27FC236}">
              <a16:creationId xmlns:a16="http://schemas.microsoft.com/office/drawing/2014/main" id="{04BFD368-DD0A-4E66-A84C-28D85EE167C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1" name="Line 1090">
          <a:extLst>
            <a:ext uri="{FF2B5EF4-FFF2-40B4-BE49-F238E27FC236}">
              <a16:creationId xmlns:a16="http://schemas.microsoft.com/office/drawing/2014/main" id="{FAA42076-F114-4518-823A-EBFC91702F8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2" name="Line 1091">
          <a:extLst>
            <a:ext uri="{FF2B5EF4-FFF2-40B4-BE49-F238E27FC236}">
              <a16:creationId xmlns:a16="http://schemas.microsoft.com/office/drawing/2014/main" id="{91D580AE-6C06-4AD4-B667-AB130EC8613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3" name="Line 1092">
          <a:extLst>
            <a:ext uri="{FF2B5EF4-FFF2-40B4-BE49-F238E27FC236}">
              <a16:creationId xmlns:a16="http://schemas.microsoft.com/office/drawing/2014/main" id="{912267BC-66B0-4134-8320-DEC23FA6C7F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4" name="Line 1093">
          <a:extLst>
            <a:ext uri="{FF2B5EF4-FFF2-40B4-BE49-F238E27FC236}">
              <a16:creationId xmlns:a16="http://schemas.microsoft.com/office/drawing/2014/main" id="{4EF57E31-A986-4D58-B490-517A154BAA1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5" name="Line 1094">
          <a:extLst>
            <a:ext uri="{FF2B5EF4-FFF2-40B4-BE49-F238E27FC236}">
              <a16:creationId xmlns:a16="http://schemas.microsoft.com/office/drawing/2014/main" id="{6B35B3F3-0742-4654-AE0D-0F5A4745EEE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6" name="Line 1095">
          <a:extLst>
            <a:ext uri="{FF2B5EF4-FFF2-40B4-BE49-F238E27FC236}">
              <a16:creationId xmlns:a16="http://schemas.microsoft.com/office/drawing/2014/main" id="{3658D278-DBCF-48F1-9B4A-9EB3ACD68C9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7" name="Line 1096">
          <a:extLst>
            <a:ext uri="{FF2B5EF4-FFF2-40B4-BE49-F238E27FC236}">
              <a16:creationId xmlns:a16="http://schemas.microsoft.com/office/drawing/2014/main" id="{BF7CBAF0-4C7D-4ABA-9E5E-8FFE82252B7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8" name="Line 1097">
          <a:extLst>
            <a:ext uri="{FF2B5EF4-FFF2-40B4-BE49-F238E27FC236}">
              <a16:creationId xmlns:a16="http://schemas.microsoft.com/office/drawing/2014/main" id="{2E547B73-3AB9-4163-8605-EF718DAF24C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09" name="Line 1098">
          <a:extLst>
            <a:ext uri="{FF2B5EF4-FFF2-40B4-BE49-F238E27FC236}">
              <a16:creationId xmlns:a16="http://schemas.microsoft.com/office/drawing/2014/main" id="{36A6E0F4-7506-4F83-9F81-3FC0CC00E53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0" name="Line 1099">
          <a:extLst>
            <a:ext uri="{FF2B5EF4-FFF2-40B4-BE49-F238E27FC236}">
              <a16:creationId xmlns:a16="http://schemas.microsoft.com/office/drawing/2014/main" id="{3045823E-DEA7-4D80-B806-8CA486F6993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1" name="Line 1100">
          <a:extLst>
            <a:ext uri="{FF2B5EF4-FFF2-40B4-BE49-F238E27FC236}">
              <a16:creationId xmlns:a16="http://schemas.microsoft.com/office/drawing/2014/main" id="{C580DE5B-B477-43F9-92E4-1DDDF2F94DD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2" name="Line 1101">
          <a:extLst>
            <a:ext uri="{FF2B5EF4-FFF2-40B4-BE49-F238E27FC236}">
              <a16:creationId xmlns:a16="http://schemas.microsoft.com/office/drawing/2014/main" id="{CF2CB9EA-C9BE-44E7-86B9-4E9DB875507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3" name="Line 1102">
          <a:extLst>
            <a:ext uri="{FF2B5EF4-FFF2-40B4-BE49-F238E27FC236}">
              <a16:creationId xmlns:a16="http://schemas.microsoft.com/office/drawing/2014/main" id="{B4C1B3A1-19B0-4070-A6C9-78DA22D7993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4" name="Line 1103">
          <a:extLst>
            <a:ext uri="{FF2B5EF4-FFF2-40B4-BE49-F238E27FC236}">
              <a16:creationId xmlns:a16="http://schemas.microsoft.com/office/drawing/2014/main" id="{492C1552-D02D-4781-ADF1-A5456F45197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5" name="Line 1104">
          <a:extLst>
            <a:ext uri="{FF2B5EF4-FFF2-40B4-BE49-F238E27FC236}">
              <a16:creationId xmlns:a16="http://schemas.microsoft.com/office/drawing/2014/main" id="{064902EA-EA19-4196-BF08-EE0E27D3840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6" name="Line 1105">
          <a:extLst>
            <a:ext uri="{FF2B5EF4-FFF2-40B4-BE49-F238E27FC236}">
              <a16:creationId xmlns:a16="http://schemas.microsoft.com/office/drawing/2014/main" id="{0489619F-9F80-49CC-9C13-82DA9AB9FC8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7" name="Line 1106">
          <a:extLst>
            <a:ext uri="{FF2B5EF4-FFF2-40B4-BE49-F238E27FC236}">
              <a16:creationId xmlns:a16="http://schemas.microsoft.com/office/drawing/2014/main" id="{B6E7D665-680E-4ED1-B7E3-F588DB5E325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8" name="Line 1107">
          <a:extLst>
            <a:ext uri="{FF2B5EF4-FFF2-40B4-BE49-F238E27FC236}">
              <a16:creationId xmlns:a16="http://schemas.microsoft.com/office/drawing/2014/main" id="{FD1FF2A9-0418-4C05-937D-60494C90B87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19" name="Line 1108">
          <a:extLst>
            <a:ext uri="{FF2B5EF4-FFF2-40B4-BE49-F238E27FC236}">
              <a16:creationId xmlns:a16="http://schemas.microsoft.com/office/drawing/2014/main" id="{6C23098C-C46F-4456-9000-A488586BB16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0" name="Line 1109">
          <a:extLst>
            <a:ext uri="{FF2B5EF4-FFF2-40B4-BE49-F238E27FC236}">
              <a16:creationId xmlns:a16="http://schemas.microsoft.com/office/drawing/2014/main" id="{423AEDB1-C0C9-4A15-9EB1-96B273011B0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1" name="Line 1110">
          <a:extLst>
            <a:ext uri="{FF2B5EF4-FFF2-40B4-BE49-F238E27FC236}">
              <a16:creationId xmlns:a16="http://schemas.microsoft.com/office/drawing/2014/main" id="{F8E50819-55E6-441B-AE2C-B4EA7E6B92E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2" name="Line 1111">
          <a:extLst>
            <a:ext uri="{FF2B5EF4-FFF2-40B4-BE49-F238E27FC236}">
              <a16:creationId xmlns:a16="http://schemas.microsoft.com/office/drawing/2014/main" id="{09AAEFF8-622D-424B-91A9-67DBE0299D0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3" name="Line 1112">
          <a:extLst>
            <a:ext uri="{FF2B5EF4-FFF2-40B4-BE49-F238E27FC236}">
              <a16:creationId xmlns:a16="http://schemas.microsoft.com/office/drawing/2014/main" id="{45FFDFCE-E471-437A-8F75-C3E8F7BA217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4" name="Line 1113">
          <a:extLst>
            <a:ext uri="{FF2B5EF4-FFF2-40B4-BE49-F238E27FC236}">
              <a16:creationId xmlns:a16="http://schemas.microsoft.com/office/drawing/2014/main" id="{DD4CBDB9-0E49-4657-9B89-2E414B8F83A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5" name="Line 1114">
          <a:extLst>
            <a:ext uri="{FF2B5EF4-FFF2-40B4-BE49-F238E27FC236}">
              <a16:creationId xmlns:a16="http://schemas.microsoft.com/office/drawing/2014/main" id="{6E843502-74BB-497F-A6F1-10FB45B02CB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6" name="Line 1115">
          <a:extLst>
            <a:ext uri="{FF2B5EF4-FFF2-40B4-BE49-F238E27FC236}">
              <a16:creationId xmlns:a16="http://schemas.microsoft.com/office/drawing/2014/main" id="{C80773A3-60F4-4603-8DC9-453E26C5CD7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7" name="Line 1116">
          <a:extLst>
            <a:ext uri="{FF2B5EF4-FFF2-40B4-BE49-F238E27FC236}">
              <a16:creationId xmlns:a16="http://schemas.microsoft.com/office/drawing/2014/main" id="{4BA73F8F-7C4C-4864-9B58-0396750D018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8" name="Line 1117">
          <a:extLst>
            <a:ext uri="{FF2B5EF4-FFF2-40B4-BE49-F238E27FC236}">
              <a16:creationId xmlns:a16="http://schemas.microsoft.com/office/drawing/2014/main" id="{890F2170-F077-4404-A400-70202ECB2A3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29" name="Line 1118">
          <a:extLst>
            <a:ext uri="{FF2B5EF4-FFF2-40B4-BE49-F238E27FC236}">
              <a16:creationId xmlns:a16="http://schemas.microsoft.com/office/drawing/2014/main" id="{E9D7CC4B-E0D2-4857-80F2-B4FF2BFC812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0" name="Line 1119">
          <a:extLst>
            <a:ext uri="{FF2B5EF4-FFF2-40B4-BE49-F238E27FC236}">
              <a16:creationId xmlns:a16="http://schemas.microsoft.com/office/drawing/2014/main" id="{31DD2CF7-3CB0-4D8D-8030-FADE0D89C7F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1" name="Line 1120">
          <a:extLst>
            <a:ext uri="{FF2B5EF4-FFF2-40B4-BE49-F238E27FC236}">
              <a16:creationId xmlns:a16="http://schemas.microsoft.com/office/drawing/2014/main" id="{1506B2E2-42C7-430C-8A06-D166787BC8B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2" name="Line 1121">
          <a:extLst>
            <a:ext uri="{FF2B5EF4-FFF2-40B4-BE49-F238E27FC236}">
              <a16:creationId xmlns:a16="http://schemas.microsoft.com/office/drawing/2014/main" id="{FEB9C00C-6A69-474F-8DC2-59AB539BEA5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3" name="Line 1122">
          <a:extLst>
            <a:ext uri="{FF2B5EF4-FFF2-40B4-BE49-F238E27FC236}">
              <a16:creationId xmlns:a16="http://schemas.microsoft.com/office/drawing/2014/main" id="{4A187B75-FFFC-4EDD-9A0F-DFB3FDF01F6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4" name="Line 1123">
          <a:extLst>
            <a:ext uri="{FF2B5EF4-FFF2-40B4-BE49-F238E27FC236}">
              <a16:creationId xmlns:a16="http://schemas.microsoft.com/office/drawing/2014/main" id="{E5FF4086-697D-44FA-AF26-A5AEDC299BF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5" name="Line 1124">
          <a:extLst>
            <a:ext uri="{FF2B5EF4-FFF2-40B4-BE49-F238E27FC236}">
              <a16:creationId xmlns:a16="http://schemas.microsoft.com/office/drawing/2014/main" id="{BB2D19A3-16D7-4454-AF1E-490067F4A10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6" name="Line 1125">
          <a:extLst>
            <a:ext uri="{FF2B5EF4-FFF2-40B4-BE49-F238E27FC236}">
              <a16:creationId xmlns:a16="http://schemas.microsoft.com/office/drawing/2014/main" id="{5806B114-BBC1-4A07-8EE0-1EF0FE9B325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7" name="Line 1126">
          <a:extLst>
            <a:ext uri="{FF2B5EF4-FFF2-40B4-BE49-F238E27FC236}">
              <a16:creationId xmlns:a16="http://schemas.microsoft.com/office/drawing/2014/main" id="{A05DA146-3FD6-4736-B6B5-9F09212C353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8" name="Line 1127">
          <a:extLst>
            <a:ext uri="{FF2B5EF4-FFF2-40B4-BE49-F238E27FC236}">
              <a16:creationId xmlns:a16="http://schemas.microsoft.com/office/drawing/2014/main" id="{717AF4A0-B02F-4088-BD2E-9C32FBEBEC6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39" name="Line 1128">
          <a:extLst>
            <a:ext uri="{FF2B5EF4-FFF2-40B4-BE49-F238E27FC236}">
              <a16:creationId xmlns:a16="http://schemas.microsoft.com/office/drawing/2014/main" id="{BDF70105-8444-48D6-B26A-B4E85DEE2C9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0" name="Line 1129">
          <a:extLst>
            <a:ext uri="{FF2B5EF4-FFF2-40B4-BE49-F238E27FC236}">
              <a16:creationId xmlns:a16="http://schemas.microsoft.com/office/drawing/2014/main" id="{CD161C30-9158-486E-ADCA-CB78C8B50A7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1" name="Line 1130">
          <a:extLst>
            <a:ext uri="{FF2B5EF4-FFF2-40B4-BE49-F238E27FC236}">
              <a16:creationId xmlns:a16="http://schemas.microsoft.com/office/drawing/2014/main" id="{C0483864-3B8F-448C-AD31-51B2F53149E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2" name="Line 1131">
          <a:extLst>
            <a:ext uri="{FF2B5EF4-FFF2-40B4-BE49-F238E27FC236}">
              <a16:creationId xmlns:a16="http://schemas.microsoft.com/office/drawing/2014/main" id="{92451193-3C52-46B7-8B39-BE9BDF377F2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3" name="Line 1132">
          <a:extLst>
            <a:ext uri="{FF2B5EF4-FFF2-40B4-BE49-F238E27FC236}">
              <a16:creationId xmlns:a16="http://schemas.microsoft.com/office/drawing/2014/main" id="{7550E883-D39A-4C83-8FB5-2C39B035FC6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4" name="Line 1133">
          <a:extLst>
            <a:ext uri="{FF2B5EF4-FFF2-40B4-BE49-F238E27FC236}">
              <a16:creationId xmlns:a16="http://schemas.microsoft.com/office/drawing/2014/main" id="{E46FF0A8-FDBC-4AA2-80FF-0F003456A35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5" name="Line 1134">
          <a:extLst>
            <a:ext uri="{FF2B5EF4-FFF2-40B4-BE49-F238E27FC236}">
              <a16:creationId xmlns:a16="http://schemas.microsoft.com/office/drawing/2014/main" id="{AA340AF8-45D0-42F5-8644-6D450265C5A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6" name="Line 1135">
          <a:extLst>
            <a:ext uri="{FF2B5EF4-FFF2-40B4-BE49-F238E27FC236}">
              <a16:creationId xmlns:a16="http://schemas.microsoft.com/office/drawing/2014/main" id="{E19B0F8B-E8F3-4860-B9E3-7B7D928F3BD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7" name="Line 1136">
          <a:extLst>
            <a:ext uri="{FF2B5EF4-FFF2-40B4-BE49-F238E27FC236}">
              <a16:creationId xmlns:a16="http://schemas.microsoft.com/office/drawing/2014/main" id="{60790C80-7085-4853-9B8E-E3C2E8A991C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8" name="Line 1137">
          <a:extLst>
            <a:ext uri="{FF2B5EF4-FFF2-40B4-BE49-F238E27FC236}">
              <a16:creationId xmlns:a16="http://schemas.microsoft.com/office/drawing/2014/main" id="{D6A28276-F97A-4455-8047-29C69F6BF56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49" name="Line 1138">
          <a:extLst>
            <a:ext uri="{FF2B5EF4-FFF2-40B4-BE49-F238E27FC236}">
              <a16:creationId xmlns:a16="http://schemas.microsoft.com/office/drawing/2014/main" id="{4E816759-FE1C-4820-B3A5-4D005483DE9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0" name="Line 1139">
          <a:extLst>
            <a:ext uri="{FF2B5EF4-FFF2-40B4-BE49-F238E27FC236}">
              <a16:creationId xmlns:a16="http://schemas.microsoft.com/office/drawing/2014/main" id="{744FB311-B0AE-491F-8CE7-FBBF72D5F47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1" name="Line 1140">
          <a:extLst>
            <a:ext uri="{FF2B5EF4-FFF2-40B4-BE49-F238E27FC236}">
              <a16:creationId xmlns:a16="http://schemas.microsoft.com/office/drawing/2014/main" id="{58AB6B7B-61BA-41EB-9E4F-A53D924E314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2" name="Line 1141">
          <a:extLst>
            <a:ext uri="{FF2B5EF4-FFF2-40B4-BE49-F238E27FC236}">
              <a16:creationId xmlns:a16="http://schemas.microsoft.com/office/drawing/2014/main" id="{97737EAB-8B3B-4B70-AD87-BA68E33CE6F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3" name="Line 1142">
          <a:extLst>
            <a:ext uri="{FF2B5EF4-FFF2-40B4-BE49-F238E27FC236}">
              <a16:creationId xmlns:a16="http://schemas.microsoft.com/office/drawing/2014/main" id="{004EB3E5-2F61-4A19-AFF1-5B9CC1D7E92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4" name="Line 1143">
          <a:extLst>
            <a:ext uri="{FF2B5EF4-FFF2-40B4-BE49-F238E27FC236}">
              <a16:creationId xmlns:a16="http://schemas.microsoft.com/office/drawing/2014/main" id="{A5D6E09E-C9DC-4F76-9610-88088F2DCE8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5" name="Line 1144">
          <a:extLst>
            <a:ext uri="{FF2B5EF4-FFF2-40B4-BE49-F238E27FC236}">
              <a16:creationId xmlns:a16="http://schemas.microsoft.com/office/drawing/2014/main" id="{F35302FA-0F32-4F44-8487-864B57ECAF4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6" name="Line 1145">
          <a:extLst>
            <a:ext uri="{FF2B5EF4-FFF2-40B4-BE49-F238E27FC236}">
              <a16:creationId xmlns:a16="http://schemas.microsoft.com/office/drawing/2014/main" id="{ABF9D689-AF1B-46FA-A9C2-0FD6834863C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7" name="Line 1146">
          <a:extLst>
            <a:ext uri="{FF2B5EF4-FFF2-40B4-BE49-F238E27FC236}">
              <a16:creationId xmlns:a16="http://schemas.microsoft.com/office/drawing/2014/main" id="{B9731A3A-9421-4D4B-B60A-AA81DB5E76A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8" name="Line 1147">
          <a:extLst>
            <a:ext uri="{FF2B5EF4-FFF2-40B4-BE49-F238E27FC236}">
              <a16:creationId xmlns:a16="http://schemas.microsoft.com/office/drawing/2014/main" id="{7DEA7ACE-A4FC-4348-BC36-A7D08C8BE99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59" name="Line 1148">
          <a:extLst>
            <a:ext uri="{FF2B5EF4-FFF2-40B4-BE49-F238E27FC236}">
              <a16:creationId xmlns:a16="http://schemas.microsoft.com/office/drawing/2014/main" id="{8B7B6100-63BD-48D7-85C1-B1E150ADCDF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0" name="Line 1149">
          <a:extLst>
            <a:ext uri="{FF2B5EF4-FFF2-40B4-BE49-F238E27FC236}">
              <a16:creationId xmlns:a16="http://schemas.microsoft.com/office/drawing/2014/main" id="{8A80F168-119A-4C56-8794-7838CF8CC45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1" name="Line 1150">
          <a:extLst>
            <a:ext uri="{FF2B5EF4-FFF2-40B4-BE49-F238E27FC236}">
              <a16:creationId xmlns:a16="http://schemas.microsoft.com/office/drawing/2014/main" id="{304E6A5A-8FD1-489E-A5F8-AD65409ABF9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2" name="Line 1151">
          <a:extLst>
            <a:ext uri="{FF2B5EF4-FFF2-40B4-BE49-F238E27FC236}">
              <a16:creationId xmlns:a16="http://schemas.microsoft.com/office/drawing/2014/main" id="{7597F576-7976-49E2-9EF2-FE08A6FD6C1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3" name="Line 1152">
          <a:extLst>
            <a:ext uri="{FF2B5EF4-FFF2-40B4-BE49-F238E27FC236}">
              <a16:creationId xmlns:a16="http://schemas.microsoft.com/office/drawing/2014/main" id="{B1C86664-EFC0-4A35-B2E6-3BF9DFB2B83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4" name="Line 1153">
          <a:extLst>
            <a:ext uri="{FF2B5EF4-FFF2-40B4-BE49-F238E27FC236}">
              <a16:creationId xmlns:a16="http://schemas.microsoft.com/office/drawing/2014/main" id="{7DF2F979-DF9B-4640-AC41-4BCB96DF325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5" name="Line 1154">
          <a:extLst>
            <a:ext uri="{FF2B5EF4-FFF2-40B4-BE49-F238E27FC236}">
              <a16:creationId xmlns:a16="http://schemas.microsoft.com/office/drawing/2014/main" id="{3344D031-6A5C-4B72-986D-183AC19F9F9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6" name="Line 1155">
          <a:extLst>
            <a:ext uri="{FF2B5EF4-FFF2-40B4-BE49-F238E27FC236}">
              <a16:creationId xmlns:a16="http://schemas.microsoft.com/office/drawing/2014/main" id="{47D72442-257A-4369-9532-373E415D54E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7" name="Line 1156">
          <a:extLst>
            <a:ext uri="{FF2B5EF4-FFF2-40B4-BE49-F238E27FC236}">
              <a16:creationId xmlns:a16="http://schemas.microsoft.com/office/drawing/2014/main" id="{7307EB9F-F6B0-466F-A1D8-B3E64763107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8" name="Line 1157">
          <a:extLst>
            <a:ext uri="{FF2B5EF4-FFF2-40B4-BE49-F238E27FC236}">
              <a16:creationId xmlns:a16="http://schemas.microsoft.com/office/drawing/2014/main" id="{B7FA7B37-D863-4D79-AA54-1E293968B55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69" name="Line 1158">
          <a:extLst>
            <a:ext uri="{FF2B5EF4-FFF2-40B4-BE49-F238E27FC236}">
              <a16:creationId xmlns:a16="http://schemas.microsoft.com/office/drawing/2014/main" id="{CDFDDBD6-DCD0-4970-8A34-471A1964E43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0" name="Line 1159">
          <a:extLst>
            <a:ext uri="{FF2B5EF4-FFF2-40B4-BE49-F238E27FC236}">
              <a16:creationId xmlns:a16="http://schemas.microsoft.com/office/drawing/2014/main" id="{6C0070E8-97A4-45AD-8A15-3F7F7166C3E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1" name="Line 1160">
          <a:extLst>
            <a:ext uri="{FF2B5EF4-FFF2-40B4-BE49-F238E27FC236}">
              <a16:creationId xmlns:a16="http://schemas.microsoft.com/office/drawing/2014/main" id="{7F13D967-11F2-451D-B520-1E7CF4BB563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2" name="Line 1161">
          <a:extLst>
            <a:ext uri="{FF2B5EF4-FFF2-40B4-BE49-F238E27FC236}">
              <a16:creationId xmlns:a16="http://schemas.microsoft.com/office/drawing/2014/main" id="{46C10A67-4C7C-4EFE-AD27-1B227ABC4BA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3" name="Line 1162">
          <a:extLst>
            <a:ext uri="{FF2B5EF4-FFF2-40B4-BE49-F238E27FC236}">
              <a16:creationId xmlns:a16="http://schemas.microsoft.com/office/drawing/2014/main" id="{031816C0-0D38-4B38-BAA1-92C265FA826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4" name="Line 1163">
          <a:extLst>
            <a:ext uri="{FF2B5EF4-FFF2-40B4-BE49-F238E27FC236}">
              <a16:creationId xmlns:a16="http://schemas.microsoft.com/office/drawing/2014/main" id="{2DD1FF5A-C012-4BEE-82B7-3AD1FFFFA41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5" name="Line 1164">
          <a:extLst>
            <a:ext uri="{FF2B5EF4-FFF2-40B4-BE49-F238E27FC236}">
              <a16:creationId xmlns:a16="http://schemas.microsoft.com/office/drawing/2014/main" id="{C807E307-61D5-42D0-861B-A8FF6B9F86A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6" name="Line 1165">
          <a:extLst>
            <a:ext uri="{FF2B5EF4-FFF2-40B4-BE49-F238E27FC236}">
              <a16:creationId xmlns:a16="http://schemas.microsoft.com/office/drawing/2014/main" id="{F4F61634-32DC-4515-BC2D-C66B538986A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7" name="Line 1166">
          <a:extLst>
            <a:ext uri="{FF2B5EF4-FFF2-40B4-BE49-F238E27FC236}">
              <a16:creationId xmlns:a16="http://schemas.microsoft.com/office/drawing/2014/main" id="{E6BEC550-D037-4FDA-AABF-217FFCB6582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8" name="Line 1167">
          <a:extLst>
            <a:ext uri="{FF2B5EF4-FFF2-40B4-BE49-F238E27FC236}">
              <a16:creationId xmlns:a16="http://schemas.microsoft.com/office/drawing/2014/main" id="{6268F1AF-1EB4-44AC-B6EF-3462A4A8C03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79" name="Line 1168">
          <a:extLst>
            <a:ext uri="{FF2B5EF4-FFF2-40B4-BE49-F238E27FC236}">
              <a16:creationId xmlns:a16="http://schemas.microsoft.com/office/drawing/2014/main" id="{15A6A0E7-D412-45D3-B112-D0EF0BB5A66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0" name="Line 1169">
          <a:extLst>
            <a:ext uri="{FF2B5EF4-FFF2-40B4-BE49-F238E27FC236}">
              <a16:creationId xmlns:a16="http://schemas.microsoft.com/office/drawing/2014/main" id="{1F2F103B-A497-49F4-B369-E3226F2EC3A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1" name="Line 1170">
          <a:extLst>
            <a:ext uri="{FF2B5EF4-FFF2-40B4-BE49-F238E27FC236}">
              <a16:creationId xmlns:a16="http://schemas.microsoft.com/office/drawing/2014/main" id="{F95B3934-E92A-49BA-9D45-68446C4ED9D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2" name="Line 1171">
          <a:extLst>
            <a:ext uri="{FF2B5EF4-FFF2-40B4-BE49-F238E27FC236}">
              <a16:creationId xmlns:a16="http://schemas.microsoft.com/office/drawing/2014/main" id="{B2ABA8E1-F066-46D6-B1FD-26D26221378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3" name="Line 1172">
          <a:extLst>
            <a:ext uri="{FF2B5EF4-FFF2-40B4-BE49-F238E27FC236}">
              <a16:creationId xmlns:a16="http://schemas.microsoft.com/office/drawing/2014/main" id="{D656A281-38C3-4992-997B-4911188A9AB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4" name="Line 1173">
          <a:extLst>
            <a:ext uri="{FF2B5EF4-FFF2-40B4-BE49-F238E27FC236}">
              <a16:creationId xmlns:a16="http://schemas.microsoft.com/office/drawing/2014/main" id="{31815423-5627-4EEF-A11D-4FC999258BF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5" name="Line 1174">
          <a:extLst>
            <a:ext uri="{FF2B5EF4-FFF2-40B4-BE49-F238E27FC236}">
              <a16:creationId xmlns:a16="http://schemas.microsoft.com/office/drawing/2014/main" id="{E9CEEF84-5853-40ED-B971-F3EC999FF8D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6" name="Line 1175">
          <a:extLst>
            <a:ext uri="{FF2B5EF4-FFF2-40B4-BE49-F238E27FC236}">
              <a16:creationId xmlns:a16="http://schemas.microsoft.com/office/drawing/2014/main" id="{7B18789B-79E7-4155-B5DB-D6A0A2F5AFC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7" name="Line 1176">
          <a:extLst>
            <a:ext uri="{FF2B5EF4-FFF2-40B4-BE49-F238E27FC236}">
              <a16:creationId xmlns:a16="http://schemas.microsoft.com/office/drawing/2014/main" id="{F1B45680-4DD3-483E-80CC-BD8B0FD168D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8" name="Line 1177">
          <a:extLst>
            <a:ext uri="{FF2B5EF4-FFF2-40B4-BE49-F238E27FC236}">
              <a16:creationId xmlns:a16="http://schemas.microsoft.com/office/drawing/2014/main" id="{58C60662-8C0F-4777-9928-E646512BE12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89" name="Line 1178">
          <a:extLst>
            <a:ext uri="{FF2B5EF4-FFF2-40B4-BE49-F238E27FC236}">
              <a16:creationId xmlns:a16="http://schemas.microsoft.com/office/drawing/2014/main" id="{597D3B8F-87FD-4E96-BED2-748CAA11769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0" name="Line 1179">
          <a:extLst>
            <a:ext uri="{FF2B5EF4-FFF2-40B4-BE49-F238E27FC236}">
              <a16:creationId xmlns:a16="http://schemas.microsoft.com/office/drawing/2014/main" id="{EAD7AB0B-5E2E-4FB7-A893-8C41A531C06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1" name="Line 1180">
          <a:extLst>
            <a:ext uri="{FF2B5EF4-FFF2-40B4-BE49-F238E27FC236}">
              <a16:creationId xmlns:a16="http://schemas.microsoft.com/office/drawing/2014/main" id="{07A0DB8D-897A-46F6-A5F0-4B6F3408A4C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2" name="Line 1181">
          <a:extLst>
            <a:ext uri="{FF2B5EF4-FFF2-40B4-BE49-F238E27FC236}">
              <a16:creationId xmlns:a16="http://schemas.microsoft.com/office/drawing/2014/main" id="{996C93EB-3F57-4F6B-9CCA-97C8C4EB87D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3" name="Line 1182">
          <a:extLst>
            <a:ext uri="{FF2B5EF4-FFF2-40B4-BE49-F238E27FC236}">
              <a16:creationId xmlns:a16="http://schemas.microsoft.com/office/drawing/2014/main" id="{B9C3C16B-F5AF-4CD6-AB3C-9551065C6DC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4" name="Line 1183">
          <a:extLst>
            <a:ext uri="{FF2B5EF4-FFF2-40B4-BE49-F238E27FC236}">
              <a16:creationId xmlns:a16="http://schemas.microsoft.com/office/drawing/2014/main" id="{16AC771E-B5EF-431C-8FB0-FC803A8B8CB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5" name="Line 1184">
          <a:extLst>
            <a:ext uri="{FF2B5EF4-FFF2-40B4-BE49-F238E27FC236}">
              <a16:creationId xmlns:a16="http://schemas.microsoft.com/office/drawing/2014/main" id="{C155CD68-E5B9-4E12-84CA-D62C99666FA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6" name="Line 1185">
          <a:extLst>
            <a:ext uri="{FF2B5EF4-FFF2-40B4-BE49-F238E27FC236}">
              <a16:creationId xmlns:a16="http://schemas.microsoft.com/office/drawing/2014/main" id="{FE835675-FFAA-486B-A716-6ADD623EADF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7" name="Line 1186">
          <a:extLst>
            <a:ext uri="{FF2B5EF4-FFF2-40B4-BE49-F238E27FC236}">
              <a16:creationId xmlns:a16="http://schemas.microsoft.com/office/drawing/2014/main" id="{C03B1A8E-9A0F-494E-AA09-AD38E1CDC00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8" name="Line 1187">
          <a:extLst>
            <a:ext uri="{FF2B5EF4-FFF2-40B4-BE49-F238E27FC236}">
              <a16:creationId xmlns:a16="http://schemas.microsoft.com/office/drawing/2014/main" id="{70327583-EEB2-480C-A419-E42373429ED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799" name="Line 1188">
          <a:extLst>
            <a:ext uri="{FF2B5EF4-FFF2-40B4-BE49-F238E27FC236}">
              <a16:creationId xmlns:a16="http://schemas.microsoft.com/office/drawing/2014/main" id="{D5E8FD24-691D-45FF-82AA-2735D59ABBE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0" name="Line 1189">
          <a:extLst>
            <a:ext uri="{FF2B5EF4-FFF2-40B4-BE49-F238E27FC236}">
              <a16:creationId xmlns:a16="http://schemas.microsoft.com/office/drawing/2014/main" id="{0FF8D849-134F-4438-BE72-1E41A0E06E0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1" name="Line 1190">
          <a:extLst>
            <a:ext uri="{FF2B5EF4-FFF2-40B4-BE49-F238E27FC236}">
              <a16:creationId xmlns:a16="http://schemas.microsoft.com/office/drawing/2014/main" id="{7B63F095-D09C-4A57-B4A0-41DFC3DC607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2" name="Line 1191">
          <a:extLst>
            <a:ext uri="{FF2B5EF4-FFF2-40B4-BE49-F238E27FC236}">
              <a16:creationId xmlns:a16="http://schemas.microsoft.com/office/drawing/2014/main" id="{D06BFBAB-3779-4D85-A40E-0E67FD9E345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3" name="Line 1192">
          <a:extLst>
            <a:ext uri="{FF2B5EF4-FFF2-40B4-BE49-F238E27FC236}">
              <a16:creationId xmlns:a16="http://schemas.microsoft.com/office/drawing/2014/main" id="{BE1694D1-4B86-4BA6-95F6-699B418E7BC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4" name="Line 1193">
          <a:extLst>
            <a:ext uri="{FF2B5EF4-FFF2-40B4-BE49-F238E27FC236}">
              <a16:creationId xmlns:a16="http://schemas.microsoft.com/office/drawing/2014/main" id="{C5AF53EF-2DB0-4298-8AD4-18B2F13CDA0F}"/>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5" name="Line 1194">
          <a:extLst>
            <a:ext uri="{FF2B5EF4-FFF2-40B4-BE49-F238E27FC236}">
              <a16:creationId xmlns:a16="http://schemas.microsoft.com/office/drawing/2014/main" id="{F0A8A1A8-F8E8-481D-98DD-D3D3BE5AACD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6" name="Line 1195">
          <a:extLst>
            <a:ext uri="{FF2B5EF4-FFF2-40B4-BE49-F238E27FC236}">
              <a16:creationId xmlns:a16="http://schemas.microsoft.com/office/drawing/2014/main" id="{0F83A73D-5772-4FA8-A62B-B370090BA55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7" name="Line 1196">
          <a:extLst>
            <a:ext uri="{FF2B5EF4-FFF2-40B4-BE49-F238E27FC236}">
              <a16:creationId xmlns:a16="http://schemas.microsoft.com/office/drawing/2014/main" id="{EAB391CF-C87D-4C22-BF74-816B6EECD7B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8" name="Line 1197">
          <a:extLst>
            <a:ext uri="{FF2B5EF4-FFF2-40B4-BE49-F238E27FC236}">
              <a16:creationId xmlns:a16="http://schemas.microsoft.com/office/drawing/2014/main" id="{A868638D-7631-4B42-BED5-1EA50D2F600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09" name="Line 1198">
          <a:extLst>
            <a:ext uri="{FF2B5EF4-FFF2-40B4-BE49-F238E27FC236}">
              <a16:creationId xmlns:a16="http://schemas.microsoft.com/office/drawing/2014/main" id="{1409DFD1-A2B1-4B76-8E17-EA48E56E296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0" name="Line 1199">
          <a:extLst>
            <a:ext uri="{FF2B5EF4-FFF2-40B4-BE49-F238E27FC236}">
              <a16:creationId xmlns:a16="http://schemas.microsoft.com/office/drawing/2014/main" id="{D4130525-395F-4092-B400-F92EA9DA91B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1" name="Line 1200">
          <a:extLst>
            <a:ext uri="{FF2B5EF4-FFF2-40B4-BE49-F238E27FC236}">
              <a16:creationId xmlns:a16="http://schemas.microsoft.com/office/drawing/2014/main" id="{EF2B8F39-669D-451D-8773-5C74248D751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2" name="Line 1201">
          <a:extLst>
            <a:ext uri="{FF2B5EF4-FFF2-40B4-BE49-F238E27FC236}">
              <a16:creationId xmlns:a16="http://schemas.microsoft.com/office/drawing/2014/main" id="{456324B6-E4B3-405A-9FB3-867741F298B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3" name="Line 1202">
          <a:extLst>
            <a:ext uri="{FF2B5EF4-FFF2-40B4-BE49-F238E27FC236}">
              <a16:creationId xmlns:a16="http://schemas.microsoft.com/office/drawing/2014/main" id="{15B5077E-5E48-4AE4-893B-C396E2C3871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4" name="Line 1203">
          <a:extLst>
            <a:ext uri="{FF2B5EF4-FFF2-40B4-BE49-F238E27FC236}">
              <a16:creationId xmlns:a16="http://schemas.microsoft.com/office/drawing/2014/main" id="{FE321146-18BF-4102-95E5-FCDEE1F7D8F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5" name="Line 1204">
          <a:extLst>
            <a:ext uri="{FF2B5EF4-FFF2-40B4-BE49-F238E27FC236}">
              <a16:creationId xmlns:a16="http://schemas.microsoft.com/office/drawing/2014/main" id="{EB5CC7D0-BAFA-4033-BBEF-BE2DF44E3000}"/>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6" name="Line 1205">
          <a:extLst>
            <a:ext uri="{FF2B5EF4-FFF2-40B4-BE49-F238E27FC236}">
              <a16:creationId xmlns:a16="http://schemas.microsoft.com/office/drawing/2014/main" id="{2B93F506-785D-46D4-91EC-FAC37BD18F2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7" name="Line 1206">
          <a:extLst>
            <a:ext uri="{FF2B5EF4-FFF2-40B4-BE49-F238E27FC236}">
              <a16:creationId xmlns:a16="http://schemas.microsoft.com/office/drawing/2014/main" id="{A016466A-F1E7-4E6C-A56B-8FE5CD77541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8" name="Line 1207">
          <a:extLst>
            <a:ext uri="{FF2B5EF4-FFF2-40B4-BE49-F238E27FC236}">
              <a16:creationId xmlns:a16="http://schemas.microsoft.com/office/drawing/2014/main" id="{CB95148B-78FA-4069-A709-09E3DA78139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19" name="Line 1208">
          <a:extLst>
            <a:ext uri="{FF2B5EF4-FFF2-40B4-BE49-F238E27FC236}">
              <a16:creationId xmlns:a16="http://schemas.microsoft.com/office/drawing/2014/main" id="{03D97EE2-C63E-4528-BB30-3A9018CD2EE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0" name="Line 1209">
          <a:extLst>
            <a:ext uri="{FF2B5EF4-FFF2-40B4-BE49-F238E27FC236}">
              <a16:creationId xmlns:a16="http://schemas.microsoft.com/office/drawing/2014/main" id="{FDEC5078-4774-4443-82B8-D59EE4D635A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1" name="Line 1210">
          <a:extLst>
            <a:ext uri="{FF2B5EF4-FFF2-40B4-BE49-F238E27FC236}">
              <a16:creationId xmlns:a16="http://schemas.microsoft.com/office/drawing/2014/main" id="{E9B38169-379D-4E7A-A885-34247E0FF51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2" name="Line 1211">
          <a:extLst>
            <a:ext uri="{FF2B5EF4-FFF2-40B4-BE49-F238E27FC236}">
              <a16:creationId xmlns:a16="http://schemas.microsoft.com/office/drawing/2014/main" id="{A7558AC6-E242-4FA1-912E-AA5A3217221E}"/>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3" name="Line 1212">
          <a:extLst>
            <a:ext uri="{FF2B5EF4-FFF2-40B4-BE49-F238E27FC236}">
              <a16:creationId xmlns:a16="http://schemas.microsoft.com/office/drawing/2014/main" id="{9BCF6E59-D485-453A-AC1F-ABD8A204019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4" name="Line 1213">
          <a:extLst>
            <a:ext uri="{FF2B5EF4-FFF2-40B4-BE49-F238E27FC236}">
              <a16:creationId xmlns:a16="http://schemas.microsoft.com/office/drawing/2014/main" id="{D95B2AD1-3FC7-4A0B-87A8-0CE868DFB834}"/>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5" name="Line 1214">
          <a:extLst>
            <a:ext uri="{FF2B5EF4-FFF2-40B4-BE49-F238E27FC236}">
              <a16:creationId xmlns:a16="http://schemas.microsoft.com/office/drawing/2014/main" id="{A448A980-5BE0-4B3B-B025-093A5F205DB1}"/>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6" name="Line 1215">
          <a:extLst>
            <a:ext uri="{FF2B5EF4-FFF2-40B4-BE49-F238E27FC236}">
              <a16:creationId xmlns:a16="http://schemas.microsoft.com/office/drawing/2014/main" id="{1B2240A4-17AB-424F-BC81-B8B1AE3D367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7" name="Line 1216">
          <a:extLst>
            <a:ext uri="{FF2B5EF4-FFF2-40B4-BE49-F238E27FC236}">
              <a16:creationId xmlns:a16="http://schemas.microsoft.com/office/drawing/2014/main" id="{16A0FC81-BCCE-427A-9176-63C99482281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8" name="Line 1217">
          <a:extLst>
            <a:ext uri="{FF2B5EF4-FFF2-40B4-BE49-F238E27FC236}">
              <a16:creationId xmlns:a16="http://schemas.microsoft.com/office/drawing/2014/main" id="{B0E30745-DC4F-41EC-B9B2-757EE5D7BDB8}"/>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29" name="Line 1218">
          <a:extLst>
            <a:ext uri="{FF2B5EF4-FFF2-40B4-BE49-F238E27FC236}">
              <a16:creationId xmlns:a16="http://schemas.microsoft.com/office/drawing/2014/main" id="{4E83750C-2E5D-4C5D-95CA-03A2FFCA2166}"/>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0" name="Line 1219">
          <a:extLst>
            <a:ext uri="{FF2B5EF4-FFF2-40B4-BE49-F238E27FC236}">
              <a16:creationId xmlns:a16="http://schemas.microsoft.com/office/drawing/2014/main" id="{C875EDAE-5566-401A-90A4-80801EBD0EB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1" name="Line 1220">
          <a:extLst>
            <a:ext uri="{FF2B5EF4-FFF2-40B4-BE49-F238E27FC236}">
              <a16:creationId xmlns:a16="http://schemas.microsoft.com/office/drawing/2014/main" id="{F19B3AF5-62E7-4F18-9997-4F46F438DC47}"/>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2" name="Line 1221">
          <a:extLst>
            <a:ext uri="{FF2B5EF4-FFF2-40B4-BE49-F238E27FC236}">
              <a16:creationId xmlns:a16="http://schemas.microsoft.com/office/drawing/2014/main" id="{15A4E143-E175-49C9-882A-02510572447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3" name="Line 1222">
          <a:extLst>
            <a:ext uri="{FF2B5EF4-FFF2-40B4-BE49-F238E27FC236}">
              <a16:creationId xmlns:a16="http://schemas.microsoft.com/office/drawing/2014/main" id="{3B3CCEC1-0439-45E6-A008-FDDB98A0852D}"/>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4" name="Line 1223">
          <a:extLst>
            <a:ext uri="{FF2B5EF4-FFF2-40B4-BE49-F238E27FC236}">
              <a16:creationId xmlns:a16="http://schemas.microsoft.com/office/drawing/2014/main" id="{F765EDD8-61AD-4258-B10C-4DF864061C0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5" name="Line 1224">
          <a:extLst>
            <a:ext uri="{FF2B5EF4-FFF2-40B4-BE49-F238E27FC236}">
              <a16:creationId xmlns:a16="http://schemas.microsoft.com/office/drawing/2014/main" id="{FEF53745-1659-4E66-AFEC-7F41EBB58C99}"/>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6" name="Line 1225">
          <a:extLst>
            <a:ext uri="{FF2B5EF4-FFF2-40B4-BE49-F238E27FC236}">
              <a16:creationId xmlns:a16="http://schemas.microsoft.com/office/drawing/2014/main" id="{BF9C614E-E19A-4ADD-AA3F-9E4F3FCB25C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7" name="Line 1226">
          <a:extLst>
            <a:ext uri="{FF2B5EF4-FFF2-40B4-BE49-F238E27FC236}">
              <a16:creationId xmlns:a16="http://schemas.microsoft.com/office/drawing/2014/main" id="{DF51334B-5551-4317-9048-9452EB497E3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8" name="Line 1227">
          <a:extLst>
            <a:ext uri="{FF2B5EF4-FFF2-40B4-BE49-F238E27FC236}">
              <a16:creationId xmlns:a16="http://schemas.microsoft.com/office/drawing/2014/main" id="{1D968AEC-BFC1-42FF-A6BA-776750DA67B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39" name="Line 1228">
          <a:extLst>
            <a:ext uri="{FF2B5EF4-FFF2-40B4-BE49-F238E27FC236}">
              <a16:creationId xmlns:a16="http://schemas.microsoft.com/office/drawing/2014/main" id="{DF0A17E8-8AAE-44CF-BD56-E9E969348FF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40" name="Line 1229">
          <a:extLst>
            <a:ext uri="{FF2B5EF4-FFF2-40B4-BE49-F238E27FC236}">
              <a16:creationId xmlns:a16="http://schemas.microsoft.com/office/drawing/2014/main" id="{C864F425-23B9-42E6-87EA-9FD97E77D78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41" name="Line 1230">
          <a:extLst>
            <a:ext uri="{FF2B5EF4-FFF2-40B4-BE49-F238E27FC236}">
              <a16:creationId xmlns:a16="http://schemas.microsoft.com/office/drawing/2014/main" id="{AAB789D1-4A0C-4967-9D24-EC0F65FDDA8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42" name="Line 1231">
          <a:extLst>
            <a:ext uri="{FF2B5EF4-FFF2-40B4-BE49-F238E27FC236}">
              <a16:creationId xmlns:a16="http://schemas.microsoft.com/office/drawing/2014/main" id="{24E127C0-3895-417D-9128-D4D66001903C}"/>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43" name="Line 1232">
          <a:extLst>
            <a:ext uri="{FF2B5EF4-FFF2-40B4-BE49-F238E27FC236}">
              <a16:creationId xmlns:a16="http://schemas.microsoft.com/office/drawing/2014/main" id="{88B14CB0-A90B-4D80-9794-37B993F42B5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44" name="Line 1233">
          <a:extLst>
            <a:ext uri="{FF2B5EF4-FFF2-40B4-BE49-F238E27FC236}">
              <a16:creationId xmlns:a16="http://schemas.microsoft.com/office/drawing/2014/main" id="{A3678E7D-E90E-4A03-BFB1-75E473C694AA}"/>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45" name="Line 1234">
          <a:extLst>
            <a:ext uri="{FF2B5EF4-FFF2-40B4-BE49-F238E27FC236}">
              <a16:creationId xmlns:a16="http://schemas.microsoft.com/office/drawing/2014/main" id="{0DED27E1-2B11-47CE-BEA7-54BBB66DDFFB}"/>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46" name="Line 1235">
          <a:extLst>
            <a:ext uri="{FF2B5EF4-FFF2-40B4-BE49-F238E27FC236}">
              <a16:creationId xmlns:a16="http://schemas.microsoft.com/office/drawing/2014/main" id="{728456CA-4280-46E2-ACC3-7F5E306F6092}"/>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47" name="Line 1236">
          <a:extLst>
            <a:ext uri="{FF2B5EF4-FFF2-40B4-BE49-F238E27FC236}">
              <a16:creationId xmlns:a16="http://schemas.microsoft.com/office/drawing/2014/main" id="{304F27F0-47A1-44AF-B844-A40B3B0432F5}"/>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52</xdr:row>
      <xdr:rowOff>0</xdr:rowOff>
    </xdr:from>
    <xdr:to>
      <xdr:col>20</xdr:col>
      <xdr:colOff>0</xdr:colOff>
      <xdr:row>52</xdr:row>
      <xdr:rowOff>0</xdr:rowOff>
    </xdr:to>
    <xdr:sp macro="" textlink="">
      <xdr:nvSpPr>
        <xdr:cNvPr id="1025848" name="Line 1237">
          <a:extLst>
            <a:ext uri="{FF2B5EF4-FFF2-40B4-BE49-F238E27FC236}">
              <a16:creationId xmlns:a16="http://schemas.microsoft.com/office/drawing/2014/main" id="{363B42CB-C187-4E21-8995-967AB7F99B43}"/>
            </a:ext>
          </a:extLst>
        </xdr:cNvPr>
        <xdr:cNvSpPr>
          <a:spLocks noChangeShapeType="1"/>
        </xdr:cNvSpPr>
      </xdr:nvSpPr>
      <xdr:spPr bwMode="auto">
        <a:xfrm>
          <a:off x="124872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849" name="Line 174">
          <a:extLst>
            <a:ext uri="{FF2B5EF4-FFF2-40B4-BE49-F238E27FC236}">
              <a16:creationId xmlns:a16="http://schemas.microsoft.com/office/drawing/2014/main" id="{88614BE2-9C04-4994-A704-A9E9F52BFE18}"/>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5850" name="Line 175">
          <a:extLst>
            <a:ext uri="{FF2B5EF4-FFF2-40B4-BE49-F238E27FC236}">
              <a16:creationId xmlns:a16="http://schemas.microsoft.com/office/drawing/2014/main" id="{67F0F6F8-A92F-4C07-9F9D-FA628EF59155}"/>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851" name="Line 176">
          <a:extLst>
            <a:ext uri="{FF2B5EF4-FFF2-40B4-BE49-F238E27FC236}">
              <a16:creationId xmlns:a16="http://schemas.microsoft.com/office/drawing/2014/main" id="{D8105009-CAD8-46D5-90DE-33099C2758DA}"/>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852" name="Line 177">
          <a:extLst>
            <a:ext uri="{FF2B5EF4-FFF2-40B4-BE49-F238E27FC236}">
              <a16:creationId xmlns:a16="http://schemas.microsoft.com/office/drawing/2014/main" id="{1A324DF9-128F-4543-8689-796F78AF39AE}"/>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853" name="Line 178">
          <a:extLst>
            <a:ext uri="{FF2B5EF4-FFF2-40B4-BE49-F238E27FC236}">
              <a16:creationId xmlns:a16="http://schemas.microsoft.com/office/drawing/2014/main" id="{F20AE74C-CB14-491C-A4AD-E13865DD82CB}"/>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854" name="Line 193">
          <a:extLst>
            <a:ext uri="{FF2B5EF4-FFF2-40B4-BE49-F238E27FC236}">
              <a16:creationId xmlns:a16="http://schemas.microsoft.com/office/drawing/2014/main" id="{FCCD4D60-F21C-4E87-ABE3-CC11A9659B4E}"/>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855" name="Line 194">
          <a:extLst>
            <a:ext uri="{FF2B5EF4-FFF2-40B4-BE49-F238E27FC236}">
              <a16:creationId xmlns:a16="http://schemas.microsoft.com/office/drawing/2014/main" id="{C0305264-9CCF-4853-B70D-1189666FDADC}"/>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856" name="Line 195">
          <a:extLst>
            <a:ext uri="{FF2B5EF4-FFF2-40B4-BE49-F238E27FC236}">
              <a16:creationId xmlns:a16="http://schemas.microsoft.com/office/drawing/2014/main" id="{CE040953-F51E-4801-8FE3-E4FFFDEA9153}"/>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857" name="Line 196">
          <a:extLst>
            <a:ext uri="{FF2B5EF4-FFF2-40B4-BE49-F238E27FC236}">
              <a16:creationId xmlns:a16="http://schemas.microsoft.com/office/drawing/2014/main" id="{91154D49-5A36-4509-99E6-337DBDC951E6}"/>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5858" name="Line 197">
          <a:extLst>
            <a:ext uri="{FF2B5EF4-FFF2-40B4-BE49-F238E27FC236}">
              <a16:creationId xmlns:a16="http://schemas.microsoft.com/office/drawing/2014/main" id="{B1B59084-E793-486E-B761-0A4E7363F272}"/>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5859" name="Line 198">
          <a:extLst>
            <a:ext uri="{FF2B5EF4-FFF2-40B4-BE49-F238E27FC236}">
              <a16:creationId xmlns:a16="http://schemas.microsoft.com/office/drawing/2014/main" id="{0723F788-4274-44D6-9417-EF0F9CBA79B7}"/>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860" name="Line 199">
          <a:extLst>
            <a:ext uri="{FF2B5EF4-FFF2-40B4-BE49-F238E27FC236}">
              <a16:creationId xmlns:a16="http://schemas.microsoft.com/office/drawing/2014/main" id="{20BBD856-0CC9-452D-AB86-1F9845F97768}"/>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861" name="Line 200">
          <a:extLst>
            <a:ext uri="{FF2B5EF4-FFF2-40B4-BE49-F238E27FC236}">
              <a16:creationId xmlns:a16="http://schemas.microsoft.com/office/drawing/2014/main" id="{F4FF53B1-44C2-4D1E-B1A8-CFB5661698C1}"/>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862" name="Line 210">
          <a:extLst>
            <a:ext uri="{FF2B5EF4-FFF2-40B4-BE49-F238E27FC236}">
              <a16:creationId xmlns:a16="http://schemas.microsoft.com/office/drawing/2014/main" id="{ADE27D29-BB6C-4B95-B824-66C3382C7A5F}"/>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863" name="Line 211">
          <a:extLst>
            <a:ext uri="{FF2B5EF4-FFF2-40B4-BE49-F238E27FC236}">
              <a16:creationId xmlns:a16="http://schemas.microsoft.com/office/drawing/2014/main" id="{FFF265EE-0105-4926-9199-52AEB9733BA7}"/>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864" name="Line 212">
          <a:extLst>
            <a:ext uri="{FF2B5EF4-FFF2-40B4-BE49-F238E27FC236}">
              <a16:creationId xmlns:a16="http://schemas.microsoft.com/office/drawing/2014/main" id="{A27C5A9A-08C6-4A93-9B97-96E0EFD6149E}"/>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865" name="Line 223">
          <a:extLst>
            <a:ext uri="{FF2B5EF4-FFF2-40B4-BE49-F238E27FC236}">
              <a16:creationId xmlns:a16="http://schemas.microsoft.com/office/drawing/2014/main" id="{02A276CF-FC34-4614-BB3B-1203C810DBC3}"/>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866" name="Line 224">
          <a:extLst>
            <a:ext uri="{FF2B5EF4-FFF2-40B4-BE49-F238E27FC236}">
              <a16:creationId xmlns:a16="http://schemas.microsoft.com/office/drawing/2014/main" id="{CF3FC1C0-0A31-443F-AAD2-25B6908BBD6C}"/>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867" name="Line 225">
          <a:extLst>
            <a:ext uri="{FF2B5EF4-FFF2-40B4-BE49-F238E27FC236}">
              <a16:creationId xmlns:a16="http://schemas.microsoft.com/office/drawing/2014/main" id="{0415FA1D-16FB-4433-9F37-D32377D34D6B}"/>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868" name="Line 226">
          <a:extLst>
            <a:ext uri="{FF2B5EF4-FFF2-40B4-BE49-F238E27FC236}">
              <a16:creationId xmlns:a16="http://schemas.microsoft.com/office/drawing/2014/main" id="{EE78AD25-DBB9-4E29-AD30-E72F74EE57C4}"/>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869" name="Line 227">
          <a:extLst>
            <a:ext uri="{FF2B5EF4-FFF2-40B4-BE49-F238E27FC236}">
              <a16:creationId xmlns:a16="http://schemas.microsoft.com/office/drawing/2014/main" id="{716FE175-9167-4C62-B784-969411EB8C89}"/>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870" name="Line 238">
          <a:extLst>
            <a:ext uri="{FF2B5EF4-FFF2-40B4-BE49-F238E27FC236}">
              <a16:creationId xmlns:a16="http://schemas.microsoft.com/office/drawing/2014/main" id="{1F8C8E71-27E8-4984-A906-038C285E32BD}"/>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871" name="Line 239">
          <a:extLst>
            <a:ext uri="{FF2B5EF4-FFF2-40B4-BE49-F238E27FC236}">
              <a16:creationId xmlns:a16="http://schemas.microsoft.com/office/drawing/2014/main" id="{8EA3A0C7-7BA6-4FBC-99E5-2A169BE3DB36}"/>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872" name="Line 240">
          <a:extLst>
            <a:ext uri="{FF2B5EF4-FFF2-40B4-BE49-F238E27FC236}">
              <a16:creationId xmlns:a16="http://schemas.microsoft.com/office/drawing/2014/main" id="{5A0A7F90-663E-4A7F-B228-D362045F9BDD}"/>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873" name="Line 241">
          <a:extLst>
            <a:ext uri="{FF2B5EF4-FFF2-40B4-BE49-F238E27FC236}">
              <a16:creationId xmlns:a16="http://schemas.microsoft.com/office/drawing/2014/main" id="{2553DDF5-D7E1-46A8-8279-4C8D7FB7600E}"/>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874" name="Line 242">
          <a:extLst>
            <a:ext uri="{FF2B5EF4-FFF2-40B4-BE49-F238E27FC236}">
              <a16:creationId xmlns:a16="http://schemas.microsoft.com/office/drawing/2014/main" id="{895701DE-A034-4495-9345-3DEC798DD10F}"/>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875" name="Line 243">
          <a:extLst>
            <a:ext uri="{FF2B5EF4-FFF2-40B4-BE49-F238E27FC236}">
              <a16:creationId xmlns:a16="http://schemas.microsoft.com/office/drawing/2014/main" id="{8816DD5C-A544-47B8-ACD4-F1DDFC150DC9}"/>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876" name="Line 244">
          <a:extLst>
            <a:ext uri="{FF2B5EF4-FFF2-40B4-BE49-F238E27FC236}">
              <a16:creationId xmlns:a16="http://schemas.microsoft.com/office/drawing/2014/main" id="{4E9E8038-87A8-4D05-83CA-D2463EE396F1}"/>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5877" name="Line 251">
          <a:extLst>
            <a:ext uri="{FF2B5EF4-FFF2-40B4-BE49-F238E27FC236}">
              <a16:creationId xmlns:a16="http://schemas.microsoft.com/office/drawing/2014/main" id="{553E85D8-8ED5-483F-B5FC-28291221B761}"/>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5878" name="Line 252">
          <a:extLst>
            <a:ext uri="{FF2B5EF4-FFF2-40B4-BE49-F238E27FC236}">
              <a16:creationId xmlns:a16="http://schemas.microsoft.com/office/drawing/2014/main" id="{B9BBACE9-189A-41C9-8C6D-CA4F13D1E7BA}"/>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5879" name="Line 253">
          <a:extLst>
            <a:ext uri="{FF2B5EF4-FFF2-40B4-BE49-F238E27FC236}">
              <a16:creationId xmlns:a16="http://schemas.microsoft.com/office/drawing/2014/main" id="{89444387-C2DD-4DBD-949C-FB06DA07026F}"/>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880" name="Line 269">
          <a:extLst>
            <a:ext uri="{FF2B5EF4-FFF2-40B4-BE49-F238E27FC236}">
              <a16:creationId xmlns:a16="http://schemas.microsoft.com/office/drawing/2014/main" id="{98788208-E2E3-4240-852A-6B6225F0D998}"/>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881" name="Line 270">
          <a:extLst>
            <a:ext uri="{FF2B5EF4-FFF2-40B4-BE49-F238E27FC236}">
              <a16:creationId xmlns:a16="http://schemas.microsoft.com/office/drawing/2014/main" id="{38821EAB-BFCF-4558-8B54-12ADD286EEBD}"/>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882" name="Line 271">
          <a:extLst>
            <a:ext uri="{FF2B5EF4-FFF2-40B4-BE49-F238E27FC236}">
              <a16:creationId xmlns:a16="http://schemas.microsoft.com/office/drawing/2014/main" id="{EDADB5F5-5A4F-4DD6-84D1-D98A98A62A4D}"/>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883" name="Line 272">
          <a:extLst>
            <a:ext uri="{FF2B5EF4-FFF2-40B4-BE49-F238E27FC236}">
              <a16:creationId xmlns:a16="http://schemas.microsoft.com/office/drawing/2014/main" id="{5AE91443-2517-443B-8A99-4C906915B4F7}"/>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884" name="Line 273">
          <a:extLst>
            <a:ext uri="{FF2B5EF4-FFF2-40B4-BE49-F238E27FC236}">
              <a16:creationId xmlns:a16="http://schemas.microsoft.com/office/drawing/2014/main" id="{A123A828-F463-4BE7-8111-C81C501E35CB}"/>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885" name="Line 286">
          <a:extLst>
            <a:ext uri="{FF2B5EF4-FFF2-40B4-BE49-F238E27FC236}">
              <a16:creationId xmlns:a16="http://schemas.microsoft.com/office/drawing/2014/main" id="{E58F2319-1266-4A8F-A74F-72B427A6560B}"/>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886" name="Line 287">
          <a:extLst>
            <a:ext uri="{FF2B5EF4-FFF2-40B4-BE49-F238E27FC236}">
              <a16:creationId xmlns:a16="http://schemas.microsoft.com/office/drawing/2014/main" id="{42FC2B4D-7BFA-47A0-B8F0-582DED3038ED}"/>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887" name="Line 288">
          <a:extLst>
            <a:ext uri="{FF2B5EF4-FFF2-40B4-BE49-F238E27FC236}">
              <a16:creationId xmlns:a16="http://schemas.microsoft.com/office/drawing/2014/main" id="{9FBEC73E-F2A4-437F-9331-841C929E15AA}"/>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888" name="Line 289">
          <a:extLst>
            <a:ext uri="{FF2B5EF4-FFF2-40B4-BE49-F238E27FC236}">
              <a16:creationId xmlns:a16="http://schemas.microsoft.com/office/drawing/2014/main" id="{E7BC77DC-4AFA-4819-A009-7C28E6029E1E}"/>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889" name="Line 290">
          <a:extLst>
            <a:ext uri="{FF2B5EF4-FFF2-40B4-BE49-F238E27FC236}">
              <a16:creationId xmlns:a16="http://schemas.microsoft.com/office/drawing/2014/main" id="{644B97D0-E9B8-401F-8326-62093621AE6E}"/>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890" name="Line 291">
          <a:extLst>
            <a:ext uri="{FF2B5EF4-FFF2-40B4-BE49-F238E27FC236}">
              <a16:creationId xmlns:a16="http://schemas.microsoft.com/office/drawing/2014/main" id="{27D08A4F-B5E9-4A70-A25C-B67B95EF00BB}"/>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891" name="Line 292">
          <a:extLst>
            <a:ext uri="{FF2B5EF4-FFF2-40B4-BE49-F238E27FC236}">
              <a16:creationId xmlns:a16="http://schemas.microsoft.com/office/drawing/2014/main" id="{6E6131CC-EF06-4BEA-91A4-B3C0ADE06C06}"/>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892" name="Line 174">
          <a:extLst>
            <a:ext uri="{FF2B5EF4-FFF2-40B4-BE49-F238E27FC236}">
              <a16:creationId xmlns:a16="http://schemas.microsoft.com/office/drawing/2014/main" id="{85FF1B69-0859-476B-93F3-04501A31D942}"/>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5893" name="Line 175">
          <a:extLst>
            <a:ext uri="{FF2B5EF4-FFF2-40B4-BE49-F238E27FC236}">
              <a16:creationId xmlns:a16="http://schemas.microsoft.com/office/drawing/2014/main" id="{C80D7073-55A7-4973-BF5D-0C111512BF5D}"/>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894" name="Line 176">
          <a:extLst>
            <a:ext uri="{FF2B5EF4-FFF2-40B4-BE49-F238E27FC236}">
              <a16:creationId xmlns:a16="http://schemas.microsoft.com/office/drawing/2014/main" id="{C2DFD9FC-3110-48D8-BC19-CC3A47C5EFEE}"/>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895" name="Line 177">
          <a:extLst>
            <a:ext uri="{FF2B5EF4-FFF2-40B4-BE49-F238E27FC236}">
              <a16:creationId xmlns:a16="http://schemas.microsoft.com/office/drawing/2014/main" id="{A553CBE4-F564-47BE-B97A-7ACC361B3151}"/>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896" name="Line 178">
          <a:extLst>
            <a:ext uri="{FF2B5EF4-FFF2-40B4-BE49-F238E27FC236}">
              <a16:creationId xmlns:a16="http://schemas.microsoft.com/office/drawing/2014/main" id="{8E6E61D2-49FD-44C5-9927-6471DB8B8F07}"/>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897" name="Line 193">
          <a:extLst>
            <a:ext uri="{FF2B5EF4-FFF2-40B4-BE49-F238E27FC236}">
              <a16:creationId xmlns:a16="http://schemas.microsoft.com/office/drawing/2014/main" id="{415A9107-C7D1-4064-A47A-2396F864E711}"/>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898" name="Line 194">
          <a:extLst>
            <a:ext uri="{FF2B5EF4-FFF2-40B4-BE49-F238E27FC236}">
              <a16:creationId xmlns:a16="http://schemas.microsoft.com/office/drawing/2014/main" id="{8DAF836A-F389-4BD7-A884-DD4422299D65}"/>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899" name="Line 195">
          <a:extLst>
            <a:ext uri="{FF2B5EF4-FFF2-40B4-BE49-F238E27FC236}">
              <a16:creationId xmlns:a16="http://schemas.microsoft.com/office/drawing/2014/main" id="{AD9852C1-64CB-49AC-BB1E-F00A5C80B7DA}"/>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00" name="Line 196">
          <a:extLst>
            <a:ext uri="{FF2B5EF4-FFF2-40B4-BE49-F238E27FC236}">
              <a16:creationId xmlns:a16="http://schemas.microsoft.com/office/drawing/2014/main" id="{71C61E2F-66A5-4D43-878A-01DB04F1AA52}"/>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5901" name="Line 197">
          <a:extLst>
            <a:ext uri="{FF2B5EF4-FFF2-40B4-BE49-F238E27FC236}">
              <a16:creationId xmlns:a16="http://schemas.microsoft.com/office/drawing/2014/main" id="{3DD6FDAF-779B-407C-8081-7D1A8771B50E}"/>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5902" name="Line 198">
          <a:extLst>
            <a:ext uri="{FF2B5EF4-FFF2-40B4-BE49-F238E27FC236}">
              <a16:creationId xmlns:a16="http://schemas.microsoft.com/office/drawing/2014/main" id="{38E1A1B9-7E97-4FB8-84D2-79701ADB0ED2}"/>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03" name="Line 199">
          <a:extLst>
            <a:ext uri="{FF2B5EF4-FFF2-40B4-BE49-F238E27FC236}">
              <a16:creationId xmlns:a16="http://schemas.microsoft.com/office/drawing/2014/main" id="{56C2F6B3-DD1D-46DF-BA61-31E261DFE56B}"/>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04" name="Line 200">
          <a:extLst>
            <a:ext uri="{FF2B5EF4-FFF2-40B4-BE49-F238E27FC236}">
              <a16:creationId xmlns:a16="http://schemas.microsoft.com/office/drawing/2014/main" id="{F9C23BD0-0C82-47A1-8157-743DBB95B4AF}"/>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5905" name="Line 210">
          <a:extLst>
            <a:ext uri="{FF2B5EF4-FFF2-40B4-BE49-F238E27FC236}">
              <a16:creationId xmlns:a16="http://schemas.microsoft.com/office/drawing/2014/main" id="{B64725C8-283C-4C7C-9C0C-F42FF3DB5892}"/>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5906" name="Line 211">
          <a:extLst>
            <a:ext uri="{FF2B5EF4-FFF2-40B4-BE49-F238E27FC236}">
              <a16:creationId xmlns:a16="http://schemas.microsoft.com/office/drawing/2014/main" id="{27A071E8-BA46-4773-AE84-C4956A36A4F3}"/>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907" name="Line 212">
          <a:extLst>
            <a:ext uri="{FF2B5EF4-FFF2-40B4-BE49-F238E27FC236}">
              <a16:creationId xmlns:a16="http://schemas.microsoft.com/office/drawing/2014/main" id="{7DDD3BC8-C33A-462F-9CC2-5356F9088D38}"/>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5908" name="Line 223">
          <a:extLst>
            <a:ext uri="{FF2B5EF4-FFF2-40B4-BE49-F238E27FC236}">
              <a16:creationId xmlns:a16="http://schemas.microsoft.com/office/drawing/2014/main" id="{7F2EF7FB-63D4-45FF-A25F-FEA5FB7097B0}"/>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909" name="Line 224">
          <a:extLst>
            <a:ext uri="{FF2B5EF4-FFF2-40B4-BE49-F238E27FC236}">
              <a16:creationId xmlns:a16="http://schemas.microsoft.com/office/drawing/2014/main" id="{F02866AB-DEF9-4273-A8D2-69CA39BC63C3}"/>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10" name="Line 225">
          <a:extLst>
            <a:ext uri="{FF2B5EF4-FFF2-40B4-BE49-F238E27FC236}">
              <a16:creationId xmlns:a16="http://schemas.microsoft.com/office/drawing/2014/main" id="{38F2F5BD-7A40-4C42-97E8-E3664920033D}"/>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5911" name="Line 226">
          <a:extLst>
            <a:ext uri="{FF2B5EF4-FFF2-40B4-BE49-F238E27FC236}">
              <a16:creationId xmlns:a16="http://schemas.microsoft.com/office/drawing/2014/main" id="{A5BD31E4-04FA-4528-8852-6DD5ED5FB77A}"/>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912" name="Line 227">
          <a:extLst>
            <a:ext uri="{FF2B5EF4-FFF2-40B4-BE49-F238E27FC236}">
              <a16:creationId xmlns:a16="http://schemas.microsoft.com/office/drawing/2014/main" id="{961BA861-AADF-4292-8D45-8AA5A78E6A1A}"/>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913" name="Line 238">
          <a:extLst>
            <a:ext uri="{FF2B5EF4-FFF2-40B4-BE49-F238E27FC236}">
              <a16:creationId xmlns:a16="http://schemas.microsoft.com/office/drawing/2014/main" id="{965880F1-A796-4A55-877D-3213AC98A970}"/>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914" name="Line 239">
          <a:extLst>
            <a:ext uri="{FF2B5EF4-FFF2-40B4-BE49-F238E27FC236}">
              <a16:creationId xmlns:a16="http://schemas.microsoft.com/office/drawing/2014/main" id="{85519CE3-40CA-4589-B48A-2E53B975D284}"/>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915" name="Line 240">
          <a:extLst>
            <a:ext uri="{FF2B5EF4-FFF2-40B4-BE49-F238E27FC236}">
              <a16:creationId xmlns:a16="http://schemas.microsoft.com/office/drawing/2014/main" id="{1BA76C94-DD5B-4D72-B2FD-F2871AA0EE3F}"/>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16" name="Line 241">
          <a:extLst>
            <a:ext uri="{FF2B5EF4-FFF2-40B4-BE49-F238E27FC236}">
              <a16:creationId xmlns:a16="http://schemas.microsoft.com/office/drawing/2014/main" id="{DEA1C856-86DA-4397-B610-F91563C85409}"/>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917" name="Line 242">
          <a:extLst>
            <a:ext uri="{FF2B5EF4-FFF2-40B4-BE49-F238E27FC236}">
              <a16:creationId xmlns:a16="http://schemas.microsoft.com/office/drawing/2014/main" id="{0591A5E1-EC34-49AE-93D0-3AD562F9AE6C}"/>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918" name="Line 243">
          <a:extLst>
            <a:ext uri="{FF2B5EF4-FFF2-40B4-BE49-F238E27FC236}">
              <a16:creationId xmlns:a16="http://schemas.microsoft.com/office/drawing/2014/main" id="{162C6A1E-BFEB-4414-B686-23E5F02149CF}"/>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19" name="Line 244">
          <a:extLst>
            <a:ext uri="{FF2B5EF4-FFF2-40B4-BE49-F238E27FC236}">
              <a16:creationId xmlns:a16="http://schemas.microsoft.com/office/drawing/2014/main" id="{33E6990A-D100-4221-B2F5-6BA5444D1C0F}"/>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5920" name="Line 251">
          <a:extLst>
            <a:ext uri="{FF2B5EF4-FFF2-40B4-BE49-F238E27FC236}">
              <a16:creationId xmlns:a16="http://schemas.microsoft.com/office/drawing/2014/main" id="{47B01D9C-05EB-42BC-A871-768B07943F4B}"/>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5921" name="Line 252">
          <a:extLst>
            <a:ext uri="{FF2B5EF4-FFF2-40B4-BE49-F238E27FC236}">
              <a16:creationId xmlns:a16="http://schemas.microsoft.com/office/drawing/2014/main" id="{CEA55968-04C9-4F39-BF81-C3082F2273B7}"/>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5922" name="Line 253">
          <a:extLst>
            <a:ext uri="{FF2B5EF4-FFF2-40B4-BE49-F238E27FC236}">
              <a16:creationId xmlns:a16="http://schemas.microsoft.com/office/drawing/2014/main" id="{127921E7-B927-4C39-AEF1-5DEC82F9FC6E}"/>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5923" name="Line 269">
          <a:extLst>
            <a:ext uri="{FF2B5EF4-FFF2-40B4-BE49-F238E27FC236}">
              <a16:creationId xmlns:a16="http://schemas.microsoft.com/office/drawing/2014/main" id="{4230E24B-B6A7-43F6-9174-658C6DF559B9}"/>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924" name="Line 270">
          <a:extLst>
            <a:ext uri="{FF2B5EF4-FFF2-40B4-BE49-F238E27FC236}">
              <a16:creationId xmlns:a16="http://schemas.microsoft.com/office/drawing/2014/main" id="{AAD32F3D-3A96-426A-8E8A-5DEE9419D181}"/>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25" name="Line 271">
          <a:extLst>
            <a:ext uri="{FF2B5EF4-FFF2-40B4-BE49-F238E27FC236}">
              <a16:creationId xmlns:a16="http://schemas.microsoft.com/office/drawing/2014/main" id="{D2413D8B-2CBA-462E-AF13-37FDC2B22442}"/>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5926" name="Line 272">
          <a:extLst>
            <a:ext uri="{FF2B5EF4-FFF2-40B4-BE49-F238E27FC236}">
              <a16:creationId xmlns:a16="http://schemas.microsoft.com/office/drawing/2014/main" id="{243CFC41-FA7E-4C3A-AC71-5EAF78D7DF2F}"/>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927" name="Line 273">
          <a:extLst>
            <a:ext uri="{FF2B5EF4-FFF2-40B4-BE49-F238E27FC236}">
              <a16:creationId xmlns:a16="http://schemas.microsoft.com/office/drawing/2014/main" id="{C7967504-0271-43E6-883E-C5691AC31D70}"/>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928" name="Line 286">
          <a:extLst>
            <a:ext uri="{FF2B5EF4-FFF2-40B4-BE49-F238E27FC236}">
              <a16:creationId xmlns:a16="http://schemas.microsoft.com/office/drawing/2014/main" id="{D9E3DA2A-BA47-44DB-BB1E-512616428330}"/>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929" name="Line 287">
          <a:extLst>
            <a:ext uri="{FF2B5EF4-FFF2-40B4-BE49-F238E27FC236}">
              <a16:creationId xmlns:a16="http://schemas.microsoft.com/office/drawing/2014/main" id="{495039DF-0B1F-4524-992D-8410DCDEF215}"/>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930" name="Line 288">
          <a:extLst>
            <a:ext uri="{FF2B5EF4-FFF2-40B4-BE49-F238E27FC236}">
              <a16:creationId xmlns:a16="http://schemas.microsoft.com/office/drawing/2014/main" id="{CE95927F-F64C-4C1D-828F-BB4D8408AD5F}"/>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31" name="Line 289">
          <a:extLst>
            <a:ext uri="{FF2B5EF4-FFF2-40B4-BE49-F238E27FC236}">
              <a16:creationId xmlns:a16="http://schemas.microsoft.com/office/drawing/2014/main" id="{F4A29473-2C38-4198-B953-543D64401944}"/>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932" name="Line 290">
          <a:extLst>
            <a:ext uri="{FF2B5EF4-FFF2-40B4-BE49-F238E27FC236}">
              <a16:creationId xmlns:a16="http://schemas.microsoft.com/office/drawing/2014/main" id="{8C0F614F-FA61-4A97-B38E-91682AE815C1}"/>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933" name="Line 291">
          <a:extLst>
            <a:ext uri="{FF2B5EF4-FFF2-40B4-BE49-F238E27FC236}">
              <a16:creationId xmlns:a16="http://schemas.microsoft.com/office/drawing/2014/main" id="{2FDEF9D3-1F35-499B-B39E-EDC06F4884E9}"/>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34" name="Line 292">
          <a:extLst>
            <a:ext uri="{FF2B5EF4-FFF2-40B4-BE49-F238E27FC236}">
              <a16:creationId xmlns:a16="http://schemas.microsoft.com/office/drawing/2014/main" id="{C31915D3-941B-4060-86FD-8845EE71F03C}"/>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935" name="Line 174">
          <a:extLst>
            <a:ext uri="{FF2B5EF4-FFF2-40B4-BE49-F238E27FC236}">
              <a16:creationId xmlns:a16="http://schemas.microsoft.com/office/drawing/2014/main" id="{771CF445-945C-4ECF-A6EB-C6EAF9E8BEA3}"/>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5936" name="Line 175">
          <a:extLst>
            <a:ext uri="{FF2B5EF4-FFF2-40B4-BE49-F238E27FC236}">
              <a16:creationId xmlns:a16="http://schemas.microsoft.com/office/drawing/2014/main" id="{9B38F7DF-FD7F-4B09-B1E2-3F3DE7F23E88}"/>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37" name="Line 176">
          <a:extLst>
            <a:ext uri="{FF2B5EF4-FFF2-40B4-BE49-F238E27FC236}">
              <a16:creationId xmlns:a16="http://schemas.microsoft.com/office/drawing/2014/main" id="{D2D2D54C-67C2-451E-91D1-F29553488BE4}"/>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938" name="Line 177">
          <a:extLst>
            <a:ext uri="{FF2B5EF4-FFF2-40B4-BE49-F238E27FC236}">
              <a16:creationId xmlns:a16="http://schemas.microsoft.com/office/drawing/2014/main" id="{4C7D8B55-2935-4A45-A3A1-0D9E00FB8BD4}"/>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939" name="Line 178">
          <a:extLst>
            <a:ext uri="{FF2B5EF4-FFF2-40B4-BE49-F238E27FC236}">
              <a16:creationId xmlns:a16="http://schemas.microsoft.com/office/drawing/2014/main" id="{D376AEDD-0CCA-42F7-9AE0-75C246B6F473}"/>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940" name="Line 193">
          <a:extLst>
            <a:ext uri="{FF2B5EF4-FFF2-40B4-BE49-F238E27FC236}">
              <a16:creationId xmlns:a16="http://schemas.microsoft.com/office/drawing/2014/main" id="{45394BF4-63AE-4B60-B224-4B4C90F71246}"/>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941" name="Line 194">
          <a:extLst>
            <a:ext uri="{FF2B5EF4-FFF2-40B4-BE49-F238E27FC236}">
              <a16:creationId xmlns:a16="http://schemas.microsoft.com/office/drawing/2014/main" id="{2C07FAE4-0BC4-40C5-860E-D293D8D42882}"/>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942" name="Line 195">
          <a:extLst>
            <a:ext uri="{FF2B5EF4-FFF2-40B4-BE49-F238E27FC236}">
              <a16:creationId xmlns:a16="http://schemas.microsoft.com/office/drawing/2014/main" id="{CDC2216F-92A9-4AF4-A9F2-9F986C82456C}"/>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43" name="Line 196">
          <a:extLst>
            <a:ext uri="{FF2B5EF4-FFF2-40B4-BE49-F238E27FC236}">
              <a16:creationId xmlns:a16="http://schemas.microsoft.com/office/drawing/2014/main" id="{332287D9-BF59-46A9-8CFE-54563102AC97}"/>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5944" name="Line 197">
          <a:extLst>
            <a:ext uri="{FF2B5EF4-FFF2-40B4-BE49-F238E27FC236}">
              <a16:creationId xmlns:a16="http://schemas.microsoft.com/office/drawing/2014/main" id="{10748FA8-B6B0-4E29-A4D3-D55A3451A511}"/>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5945" name="Line 198">
          <a:extLst>
            <a:ext uri="{FF2B5EF4-FFF2-40B4-BE49-F238E27FC236}">
              <a16:creationId xmlns:a16="http://schemas.microsoft.com/office/drawing/2014/main" id="{DB8C4B40-CCC2-47F0-AEF0-3DC7CEAF0882}"/>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46" name="Line 199">
          <a:extLst>
            <a:ext uri="{FF2B5EF4-FFF2-40B4-BE49-F238E27FC236}">
              <a16:creationId xmlns:a16="http://schemas.microsoft.com/office/drawing/2014/main" id="{3E51C1C5-B596-4E7C-B6A3-22FE62179FF3}"/>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47" name="Line 200">
          <a:extLst>
            <a:ext uri="{FF2B5EF4-FFF2-40B4-BE49-F238E27FC236}">
              <a16:creationId xmlns:a16="http://schemas.microsoft.com/office/drawing/2014/main" id="{F945238E-04BA-490F-BD3D-F666BF887A0D}"/>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948" name="Line 210">
          <a:extLst>
            <a:ext uri="{FF2B5EF4-FFF2-40B4-BE49-F238E27FC236}">
              <a16:creationId xmlns:a16="http://schemas.microsoft.com/office/drawing/2014/main" id="{C82BD190-CD06-4DF7-97D9-1FFF812A7DE8}"/>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49" name="Line 211">
          <a:extLst>
            <a:ext uri="{FF2B5EF4-FFF2-40B4-BE49-F238E27FC236}">
              <a16:creationId xmlns:a16="http://schemas.microsoft.com/office/drawing/2014/main" id="{979E15BC-428F-45A7-9B5D-EE1E59EDE1EA}"/>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950" name="Line 212">
          <a:extLst>
            <a:ext uri="{FF2B5EF4-FFF2-40B4-BE49-F238E27FC236}">
              <a16:creationId xmlns:a16="http://schemas.microsoft.com/office/drawing/2014/main" id="{87A83777-9DEE-4C60-AB3E-520226766839}"/>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951" name="Line 223">
          <a:extLst>
            <a:ext uri="{FF2B5EF4-FFF2-40B4-BE49-F238E27FC236}">
              <a16:creationId xmlns:a16="http://schemas.microsoft.com/office/drawing/2014/main" id="{A266755C-DC12-487F-918E-B9243D1F3654}"/>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952" name="Line 224">
          <a:extLst>
            <a:ext uri="{FF2B5EF4-FFF2-40B4-BE49-F238E27FC236}">
              <a16:creationId xmlns:a16="http://schemas.microsoft.com/office/drawing/2014/main" id="{F2EB72AC-781C-46CE-8CFF-5686384B41D8}"/>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53" name="Line 225">
          <a:extLst>
            <a:ext uri="{FF2B5EF4-FFF2-40B4-BE49-F238E27FC236}">
              <a16:creationId xmlns:a16="http://schemas.microsoft.com/office/drawing/2014/main" id="{F5CBB95D-DD0C-434B-80C4-3A48B4B2AEEC}"/>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54" name="Line 226">
          <a:extLst>
            <a:ext uri="{FF2B5EF4-FFF2-40B4-BE49-F238E27FC236}">
              <a16:creationId xmlns:a16="http://schemas.microsoft.com/office/drawing/2014/main" id="{9A0E9755-7A1A-4720-A879-60B221BE270D}"/>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955" name="Line 227">
          <a:extLst>
            <a:ext uri="{FF2B5EF4-FFF2-40B4-BE49-F238E27FC236}">
              <a16:creationId xmlns:a16="http://schemas.microsoft.com/office/drawing/2014/main" id="{6A6E2655-FA05-4489-AA84-CF28AC0C8A62}"/>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956" name="Line 238">
          <a:extLst>
            <a:ext uri="{FF2B5EF4-FFF2-40B4-BE49-F238E27FC236}">
              <a16:creationId xmlns:a16="http://schemas.microsoft.com/office/drawing/2014/main" id="{96E9FF6C-E8BE-4C6E-9FE9-2E3862E63AD3}"/>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957" name="Line 239">
          <a:extLst>
            <a:ext uri="{FF2B5EF4-FFF2-40B4-BE49-F238E27FC236}">
              <a16:creationId xmlns:a16="http://schemas.microsoft.com/office/drawing/2014/main" id="{CD2833EE-DF3A-4150-9266-2BB7CF299478}"/>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958" name="Line 240">
          <a:extLst>
            <a:ext uri="{FF2B5EF4-FFF2-40B4-BE49-F238E27FC236}">
              <a16:creationId xmlns:a16="http://schemas.microsoft.com/office/drawing/2014/main" id="{B7A6C882-C5E3-42D6-B7B1-271BC9C6DCEB}"/>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59" name="Line 241">
          <a:extLst>
            <a:ext uri="{FF2B5EF4-FFF2-40B4-BE49-F238E27FC236}">
              <a16:creationId xmlns:a16="http://schemas.microsoft.com/office/drawing/2014/main" id="{FFE4B093-54D8-4A27-8FA8-658CAACB07D1}"/>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960" name="Line 242">
          <a:extLst>
            <a:ext uri="{FF2B5EF4-FFF2-40B4-BE49-F238E27FC236}">
              <a16:creationId xmlns:a16="http://schemas.microsoft.com/office/drawing/2014/main" id="{9E62A3B9-A5CD-435D-BC7C-78B6F57DAC68}"/>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961" name="Line 243">
          <a:extLst>
            <a:ext uri="{FF2B5EF4-FFF2-40B4-BE49-F238E27FC236}">
              <a16:creationId xmlns:a16="http://schemas.microsoft.com/office/drawing/2014/main" id="{F6FDF576-6BAE-4F24-A718-5C73A152AEAB}"/>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62" name="Line 244">
          <a:extLst>
            <a:ext uri="{FF2B5EF4-FFF2-40B4-BE49-F238E27FC236}">
              <a16:creationId xmlns:a16="http://schemas.microsoft.com/office/drawing/2014/main" id="{BA68D5B7-97A0-4FAD-BD10-CB76D17EDE89}"/>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5963" name="Line 251">
          <a:extLst>
            <a:ext uri="{FF2B5EF4-FFF2-40B4-BE49-F238E27FC236}">
              <a16:creationId xmlns:a16="http://schemas.microsoft.com/office/drawing/2014/main" id="{6DFABFB1-9D6B-40BA-BEB8-F3482557C61C}"/>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5964" name="Line 252">
          <a:extLst>
            <a:ext uri="{FF2B5EF4-FFF2-40B4-BE49-F238E27FC236}">
              <a16:creationId xmlns:a16="http://schemas.microsoft.com/office/drawing/2014/main" id="{5DA0500F-980D-4223-BA11-863F44912D92}"/>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5965" name="Line 253">
          <a:extLst>
            <a:ext uri="{FF2B5EF4-FFF2-40B4-BE49-F238E27FC236}">
              <a16:creationId xmlns:a16="http://schemas.microsoft.com/office/drawing/2014/main" id="{EF3EE057-F6B3-4924-956A-08450DECCFD3}"/>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966" name="Line 269">
          <a:extLst>
            <a:ext uri="{FF2B5EF4-FFF2-40B4-BE49-F238E27FC236}">
              <a16:creationId xmlns:a16="http://schemas.microsoft.com/office/drawing/2014/main" id="{EC46C65C-C018-4938-826E-97F3206DA2AD}"/>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967" name="Line 270">
          <a:extLst>
            <a:ext uri="{FF2B5EF4-FFF2-40B4-BE49-F238E27FC236}">
              <a16:creationId xmlns:a16="http://schemas.microsoft.com/office/drawing/2014/main" id="{DFC1A450-81E0-41EB-B0E6-AF3BC8432F0D}"/>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68" name="Line 271">
          <a:extLst>
            <a:ext uri="{FF2B5EF4-FFF2-40B4-BE49-F238E27FC236}">
              <a16:creationId xmlns:a16="http://schemas.microsoft.com/office/drawing/2014/main" id="{363439E0-1175-43AD-A2D8-24A51977D1A3}"/>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69" name="Line 272">
          <a:extLst>
            <a:ext uri="{FF2B5EF4-FFF2-40B4-BE49-F238E27FC236}">
              <a16:creationId xmlns:a16="http://schemas.microsoft.com/office/drawing/2014/main" id="{4490C7DF-E17A-4E1E-BEF0-D467495094B5}"/>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970" name="Line 273">
          <a:extLst>
            <a:ext uri="{FF2B5EF4-FFF2-40B4-BE49-F238E27FC236}">
              <a16:creationId xmlns:a16="http://schemas.microsoft.com/office/drawing/2014/main" id="{967F216C-87D7-4272-B468-6492DB19EC48}"/>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971" name="Line 286">
          <a:extLst>
            <a:ext uri="{FF2B5EF4-FFF2-40B4-BE49-F238E27FC236}">
              <a16:creationId xmlns:a16="http://schemas.microsoft.com/office/drawing/2014/main" id="{4926B741-95A1-4EAF-860B-6AE58C8B12E5}"/>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972" name="Line 287">
          <a:extLst>
            <a:ext uri="{FF2B5EF4-FFF2-40B4-BE49-F238E27FC236}">
              <a16:creationId xmlns:a16="http://schemas.microsoft.com/office/drawing/2014/main" id="{B1F25D89-F1CD-42F7-93FE-4413DBA1C280}"/>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973" name="Line 288">
          <a:extLst>
            <a:ext uri="{FF2B5EF4-FFF2-40B4-BE49-F238E27FC236}">
              <a16:creationId xmlns:a16="http://schemas.microsoft.com/office/drawing/2014/main" id="{E9330DBB-F4D4-4AF4-ABBB-708875652873}"/>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74" name="Line 289">
          <a:extLst>
            <a:ext uri="{FF2B5EF4-FFF2-40B4-BE49-F238E27FC236}">
              <a16:creationId xmlns:a16="http://schemas.microsoft.com/office/drawing/2014/main" id="{CAB44889-AC33-44FC-A7BC-FF0459E6B375}"/>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975" name="Line 290">
          <a:extLst>
            <a:ext uri="{FF2B5EF4-FFF2-40B4-BE49-F238E27FC236}">
              <a16:creationId xmlns:a16="http://schemas.microsoft.com/office/drawing/2014/main" id="{2E9E4106-369E-4F29-998A-98E28D32A30A}"/>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976" name="Line 291">
          <a:extLst>
            <a:ext uri="{FF2B5EF4-FFF2-40B4-BE49-F238E27FC236}">
              <a16:creationId xmlns:a16="http://schemas.microsoft.com/office/drawing/2014/main" id="{61858367-B309-4043-B982-8457E4A96E4B}"/>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77" name="Line 292">
          <a:extLst>
            <a:ext uri="{FF2B5EF4-FFF2-40B4-BE49-F238E27FC236}">
              <a16:creationId xmlns:a16="http://schemas.microsoft.com/office/drawing/2014/main" id="{00DBC70A-5690-45A4-87B8-8E00C7BF7FC4}"/>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978" name="Line 174">
          <a:extLst>
            <a:ext uri="{FF2B5EF4-FFF2-40B4-BE49-F238E27FC236}">
              <a16:creationId xmlns:a16="http://schemas.microsoft.com/office/drawing/2014/main" id="{E59D4BE1-A4D9-43F4-B25B-FD58AE2DFE6A}"/>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5979" name="Line 175">
          <a:extLst>
            <a:ext uri="{FF2B5EF4-FFF2-40B4-BE49-F238E27FC236}">
              <a16:creationId xmlns:a16="http://schemas.microsoft.com/office/drawing/2014/main" id="{DFF0A6C3-BA43-4DDC-9128-26E7E62129FB}"/>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80" name="Line 176">
          <a:extLst>
            <a:ext uri="{FF2B5EF4-FFF2-40B4-BE49-F238E27FC236}">
              <a16:creationId xmlns:a16="http://schemas.microsoft.com/office/drawing/2014/main" id="{AE04B9CA-0DD3-4BC9-B6A6-0B9BA14C5A0C}"/>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5981" name="Line 177">
          <a:extLst>
            <a:ext uri="{FF2B5EF4-FFF2-40B4-BE49-F238E27FC236}">
              <a16:creationId xmlns:a16="http://schemas.microsoft.com/office/drawing/2014/main" id="{0E265A6B-EA80-4C15-AC56-D6DB18A77CED}"/>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5982" name="Line 178">
          <a:extLst>
            <a:ext uri="{FF2B5EF4-FFF2-40B4-BE49-F238E27FC236}">
              <a16:creationId xmlns:a16="http://schemas.microsoft.com/office/drawing/2014/main" id="{033E4476-4825-4741-9636-985A11C7D0BB}"/>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5983" name="Line 193">
          <a:extLst>
            <a:ext uri="{FF2B5EF4-FFF2-40B4-BE49-F238E27FC236}">
              <a16:creationId xmlns:a16="http://schemas.microsoft.com/office/drawing/2014/main" id="{93D42B6C-004E-4F2E-ABBA-BBD7BF7A8C06}"/>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5984" name="Line 194">
          <a:extLst>
            <a:ext uri="{FF2B5EF4-FFF2-40B4-BE49-F238E27FC236}">
              <a16:creationId xmlns:a16="http://schemas.microsoft.com/office/drawing/2014/main" id="{98040588-FAAE-4773-9A1F-32391B3337EA}"/>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985" name="Line 195">
          <a:extLst>
            <a:ext uri="{FF2B5EF4-FFF2-40B4-BE49-F238E27FC236}">
              <a16:creationId xmlns:a16="http://schemas.microsoft.com/office/drawing/2014/main" id="{F9833B80-97A6-4133-8319-B023546DE69C}"/>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86" name="Line 196">
          <a:extLst>
            <a:ext uri="{FF2B5EF4-FFF2-40B4-BE49-F238E27FC236}">
              <a16:creationId xmlns:a16="http://schemas.microsoft.com/office/drawing/2014/main" id="{345EE62B-C616-47A5-B59E-B944CB5AD190}"/>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5987" name="Line 197">
          <a:extLst>
            <a:ext uri="{FF2B5EF4-FFF2-40B4-BE49-F238E27FC236}">
              <a16:creationId xmlns:a16="http://schemas.microsoft.com/office/drawing/2014/main" id="{867DE13E-C209-44EF-99C8-937129B2C681}"/>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5988" name="Line 198">
          <a:extLst>
            <a:ext uri="{FF2B5EF4-FFF2-40B4-BE49-F238E27FC236}">
              <a16:creationId xmlns:a16="http://schemas.microsoft.com/office/drawing/2014/main" id="{D4DB9E11-EF12-476D-8B74-0C843B5467EC}"/>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89" name="Line 199">
          <a:extLst>
            <a:ext uri="{FF2B5EF4-FFF2-40B4-BE49-F238E27FC236}">
              <a16:creationId xmlns:a16="http://schemas.microsoft.com/office/drawing/2014/main" id="{F9D766C8-FD44-4396-A108-534C183EBA4A}"/>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5990" name="Line 200">
          <a:extLst>
            <a:ext uri="{FF2B5EF4-FFF2-40B4-BE49-F238E27FC236}">
              <a16:creationId xmlns:a16="http://schemas.microsoft.com/office/drawing/2014/main" id="{D9A3FF5A-AC2B-41AE-A6AF-B1D305B41C9C}"/>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5991" name="Line 210">
          <a:extLst>
            <a:ext uri="{FF2B5EF4-FFF2-40B4-BE49-F238E27FC236}">
              <a16:creationId xmlns:a16="http://schemas.microsoft.com/office/drawing/2014/main" id="{EE30434B-F200-49F2-A9B4-CF133E666533}"/>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5992" name="Line 211">
          <a:extLst>
            <a:ext uri="{FF2B5EF4-FFF2-40B4-BE49-F238E27FC236}">
              <a16:creationId xmlns:a16="http://schemas.microsoft.com/office/drawing/2014/main" id="{F7976DB7-EFD9-4E0F-AD36-F4D59FD90A29}"/>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993" name="Line 212">
          <a:extLst>
            <a:ext uri="{FF2B5EF4-FFF2-40B4-BE49-F238E27FC236}">
              <a16:creationId xmlns:a16="http://schemas.microsoft.com/office/drawing/2014/main" id="{346671B5-10BB-4D3F-B1CB-99F507A90591}"/>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5994" name="Line 223">
          <a:extLst>
            <a:ext uri="{FF2B5EF4-FFF2-40B4-BE49-F238E27FC236}">
              <a16:creationId xmlns:a16="http://schemas.microsoft.com/office/drawing/2014/main" id="{65BC5B02-D1F9-4EA1-8C0A-3713F0AA20FA}"/>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5995" name="Line 224">
          <a:extLst>
            <a:ext uri="{FF2B5EF4-FFF2-40B4-BE49-F238E27FC236}">
              <a16:creationId xmlns:a16="http://schemas.microsoft.com/office/drawing/2014/main" id="{96E064A0-82DB-479D-8F84-AC60DCA45AD4}"/>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5996" name="Line 225">
          <a:extLst>
            <a:ext uri="{FF2B5EF4-FFF2-40B4-BE49-F238E27FC236}">
              <a16:creationId xmlns:a16="http://schemas.microsoft.com/office/drawing/2014/main" id="{75624B75-4344-44D3-BC86-ECD6D245CFCA}"/>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5997" name="Line 226">
          <a:extLst>
            <a:ext uri="{FF2B5EF4-FFF2-40B4-BE49-F238E27FC236}">
              <a16:creationId xmlns:a16="http://schemas.microsoft.com/office/drawing/2014/main" id="{52A107B0-46E4-42DE-864D-5DF320ADBA0F}"/>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5998" name="Line 227">
          <a:extLst>
            <a:ext uri="{FF2B5EF4-FFF2-40B4-BE49-F238E27FC236}">
              <a16:creationId xmlns:a16="http://schemas.microsoft.com/office/drawing/2014/main" id="{BEA98A3B-FD7D-4CDF-BFD5-9D57AE3FCD5D}"/>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5999" name="Line 238">
          <a:extLst>
            <a:ext uri="{FF2B5EF4-FFF2-40B4-BE49-F238E27FC236}">
              <a16:creationId xmlns:a16="http://schemas.microsoft.com/office/drawing/2014/main" id="{7C207834-647E-407B-844D-C0ECCA704D66}"/>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000" name="Line 239">
          <a:extLst>
            <a:ext uri="{FF2B5EF4-FFF2-40B4-BE49-F238E27FC236}">
              <a16:creationId xmlns:a16="http://schemas.microsoft.com/office/drawing/2014/main" id="{EDC16390-3E42-4824-88A1-6C55B32C9459}"/>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01" name="Line 240">
          <a:extLst>
            <a:ext uri="{FF2B5EF4-FFF2-40B4-BE49-F238E27FC236}">
              <a16:creationId xmlns:a16="http://schemas.microsoft.com/office/drawing/2014/main" id="{081A8315-70A0-4418-A49C-16A57EDF59EE}"/>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02" name="Line 241">
          <a:extLst>
            <a:ext uri="{FF2B5EF4-FFF2-40B4-BE49-F238E27FC236}">
              <a16:creationId xmlns:a16="http://schemas.microsoft.com/office/drawing/2014/main" id="{C9E78E70-5ADC-43AD-A5F9-01F3965024AB}"/>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003" name="Line 242">
          <a:extLst>
            <a:ext uri="{FF2B5EF4-FFF2-40B4-BE49-F238E27FC236}">
              <a16:creationId xmlns:a16="http://schemas.microsoft.com/office/drawing/2014/main" id="{9EF2454B-9C3F-468A-8A0A-E3E15B8774C5}"/>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004" name="Line 243">
          <a:extLst>
            <a:ext uri="{FF2B5EF4-FFF2-40B4-BE49-F238E27FC236}">
              <a16:creationId xmlns:a16="http://schemas.microsoft.com/office/drawing/2014/main" id="{D7C5DC0E-CE26-4FCB-95CC-EFBB976F1F28}"/>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05" name="Line 244">
          <a:extLst>
            <a:ext uri="{FF2B5EF4-FFF2-40B4-BE49-F238E27FC236}">
              <a16:creationId xmlns:a16="http://schemas.microsoft.com/office/drawing/2014/main" id="{2A610824-C44C-4756-971D-4F40ACB36B42}"/>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006" name="Line 251">
          <a:extLst>
            <a:ext uri="{FF2B5EF4-FFF2-40B4-BE49-F238E27FC236}">
              <a16:creationId xmlns:a16="http://schemas.microsoft.com/office/drawing/2014/main" id="{65073082-E60E-4FE5-AFF7-603F3FAB1349}"/>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007" name="Line 252">
          <a:extLst>
            <a:ext uri="{FF2B5EF4-FFF2-40B4-BE49-F238E27FC236}">
              <a16:creationId xmlns:a16="http://schemas.microsoft.com/office/drawing/2014/main" id="{FA604DDF-8CF9-44EE-B7BF-688F5DC13D7D}"/>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008" name="Line 253">
          <a:extLst>
            <a:ext uri="{FF2B5EF4-FFF2-40B4-BE49-F238E27FC236}">
              <a16:creationId xmlns:a16="http://schemas.microsoft.com/office/drawing/2014/main" id="{9BD67822-2B72-4307-BBE4-A014427F1BE5}"/>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009" name="Line 269">
          <a:extLst>
            <a:ext uri="{FF2B5EF4-FFF2-40B4-BE49-F238E27FC236}">
              <a16:creationId xmlns:a16="http://schemas.microsoft.com/office/drawing/2014/main" id="{36DD116E-0DF3-430E-A736-4A98B2AA657F}"/>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010" name="Line 270">
          <a:extLst>
            <a:ext uri="{FF2B5EF4-FFF2-40B4-BE49-F238E27FC236}">
              <a16:creationId xmlns:a16="http://schemas.microsoft.com/office/drawing/2014/main" id="{9AE84A4D-5688-492F-8469-6536877CCFDF}"/>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11" name="Line 271">
          <a:extLst>
            <a:ext uri="{FF2B5EF4-FFF2-40B4-BE49-F238E27FC236}">
              <a16:creationId xmlns:a16="http://schemas.microsoft.com/office/drawing/2014/main" id="{61240C84-EB2F-4A53-BE56-381266B7090E}"/>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012" name="Line 272">
          <a:extLst>
            <a:ext uri="{FF2B5EF4-FFF2-40B4-BE49-F238E27FC236}">
              <a16:creationId xmlns:a16="http://schemas.microsoft.com/office/drawing/2014/main" id="{FA3C5961-0364-4560-AEEC-8F0F0057D0C2}"/>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013" name="Line 273">
          <a:extLst>
            <a:ext uri="{FF2B5EF4-FFF2-40B4-BE49-F238E27FC236}">
              <a16:creationId xmlns:a16="http://schemas.microsoft.com/office/drawing/2014/main" id="{3915CB2B-EEF5-4089-98E4-818E36DB01BB}"/>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014" name="Line 286">
          <a:extLst>
            <a:ext uri="{FF2B5EF4-FFF2-40B4-BE49-F238E27FC236}">
              <a16:creationId xmlns:a16="http://schemas.microsoft.com/office/drawing/2014/main" id="{8B8089AC-7F31-4577-BBF1-5D62DD4BA1B8}"/>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015" name="Line 287">
          <a:extLst>
            <a:ext uri="{FF2B5EF4-FFF2-40B4-BE49-F238E27FC236}">
              <a16:creationId xmlns:a16="http://schemas.microsoft.com/office/drawing/2014/main" id="{09BAFCB9-4A76-450C-AE0E-ABD3219E59C9}"/>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16" name="Line 288">
          <a:extLst>
            <a:ext uri="{FF2B5EF4-FFF2-40B4-BE49-F238E27FC236}">
              <a16:creationId xmlns:a16="http://schemas.microsoft.com/office/drawing/2014/main" id="{8D2D7388-AF85-4ABC-A5AE-A59877045287}"/>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17" name="Line 289">
          <a:extLst>
            <a:ext uri="{FF2B5EF4-FFF2-40B4-BE49-F238E27FC236}">
              <a16:creationId xmlns:a16="http://schemas.microsoft.com/office/drawing/2014/main" id="{38FE72B4-5048-409B-B256-3445E7F3A6D2}"/>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018" name="Line 290">
          <a:extLst>
            <a:ext uri="{FF2B5EF4-FFF2-40B4-BE49-F238E27FC236}">
              <a16:creationId xmlns:a16="http://schemas.microsoft.com/office/drawing/2014/main" id="{EC57791D-2149-4E21-ACA8-126DFE3E2A5F}"/>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019" name="Line 291">
          <a:extLst>
            <a:ext uri="{FF2B5EF4-FFF2-40B4-BE49-F238E27FC236}">
              <a16:creationId xmlns:a16="http://schemas.microsoft.com/office/drawing/2014/main" id="{AF6358FF-C1B1-4645-986E-CD0A5D3032D1}"/>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20" name="Line 292">
          <a:extLst>
            <a:ext uri="{FF2B5EF4-FFF2-40B4-BE49-F238E27FC236}">
              <a16:creationId xmlns:a16="http://schemas.microsoft.com/office/drawing/2014/main" id="{84C2206E-A31B-412D-B941-D1856FBC22F7}"/>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021" name="Line 174">
          <a:extLst>
            <a:ext uri="{FF2B5EF4-FFF2-40B4-BE49-F238E27FC236}">
              <a16:creationId xmlns:a16="http://schemas.microsoft.com/office/drawing/2014/main" id="{7D4A4535-E88B-44B5-9C80-3F0F436B792A}"/>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022" name="Line 175">
          <a:extLst>
            <a:ext uri="{FF2B5EF4-FFF2-40B4-BE49-F238E27FC236}">
              <a16:creationId xmlns:a16="http://schemas.microsoft.com/office/drawing/2014/main" id="{3D744CDE-EC37-4F0C-BB89-D15E86C532DA}"/>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23" name="Line 176">
          <a:extLst>
            <a:ext uri="{FF2B5EF4-FFF2-40B4-BE49-F238E27FC236}">
              <a16:creationId xmlns:a16="http://schemas.microsoft.com/office/drawing/2014/main" id="{A6711620-6EAC-4C8E-B6F8-1D0FD0304B37}"/>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024" name="Line 177">
          <a:extLst>
            <a:ext uri="{FF2B5EF4-FFF2-40B4-BE49-F238E27FC236}">
              <a16:creationId xmlns:a16="http://schemas.microsoft.com/office/drawing/2014/main" id="{9D4F8BEE-DD9A-427D-B5BF-4714A43BDE9E}"/>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025" name="Line 178">
          <a:extLst>
            <a:ext uri="{FF2B5EF4-FFF2-40B4-BE49-F238E27FC236}">
              <a16:creationId xmlns:a16="http://schemas.microsoft.com/office/drawing/2014/main" id="{F665FC20-5670-4A28-B59C-FBCB53CCD586}"/>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026" name="Line 193">
          <a:extLst>
            <a:ext uri="{FF2B5EF4-FFF2-40B4-BE49-F238E27FC236}">
              <a16:creationId xmlns:a16="http://schemas.microsoft.com/office/drawing/2014/main" id="{57A98D7F-79D0-4E18-97DD-0A2B42CFA349}"/>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27" name="Line 194">
          <a:extLst>
            <a:ext uri="{FF2B5EF4-FFF2-40B4-BE49-F238E27FC236}">
              <a16:creationId xmlns:a16="http://schemas.microsoft.com/office/drawing/2014/main" id="{2838A16A-34D1-439F-94BF-8034258D66AE}"/>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028" name="Line 195">
          <a:extLst>
            <a:ext uri="{FF2B5EF4-FFF2-40B4-BE49-F238E27FC236}">
              <a16:creationId xmlns:a16="http://schemas.microsoft.com/office/drawing/2014/main" id="{1E653948-D3F3-40B9-BDCD-7919EBFFF65D}"/>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29" name="Line 196">
          <a:extLst>
            <a:ext uri="{FF2B5EF4-FFF2-40B4-BE49-F238E27FC236}">
              <a16:creationId xmlns:a16="http://schemas.microsoft.com/office/drawing/2014/main" id="{49C74D65-4D62-45C1-852A-1D18D137DFB4}"/>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030" name="Line 197">
          <a:extLst>
            <a:ext uri="{FF2B5EF4-FFF2-40B4-BE49-F238E27FC236}">
              <a16:creationId xmlns:a16="http://schemas.microsoft.com/office/drawing/2014/main" id="{DF2A046B-C01C-402B-A48F-F563B8513ACA}"/>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031" name="Line 198">
          <a:extLst>
            <a:ext uri="{FF2B5EF4-FFF2-40B4-BE49-F238E27FC236}">
              <a16:creationId xmlns:a16="http://schemas.microsoft.com/office/drawing/2014/main" id="{6D71A318-2B73-4AB5-8CEF-B06292F226D8}"/>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32" name="Line 199">
          <a:extLst>
            <a:ext uri="{FF2B5EF4-FFF2-40B4-BE49-F238E27FC236}">
              <a16:creationId xmlns:a16="http://schemas.microsoft.com/office/drawing/2014/main" id="{968DDA7E-B0B8-437B-954B-B2C44F551A4B}"/>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33" name="Line 200">
          <a:extLst>
            <a:ext uri="{FF2B5EF4-FFF2-40B4-BE49-F238E27FC236}">
              <a16:creationId xmlns:a16="http://schemas.microsoft.com/office/drawing/2014/main" id="{8672E4F2-EDA7-4B6E-8613-AC36BC5C7BB0}"/>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34" name="Line 210">
          <a:extLst>
            <a:ext uri="{FF2B5EF4-FFF2-40B4-BE49-F238E27FC236}">
              <a16:creationId xmlns:a16="http://schemas.microsoft.com/office/drawing/2014/main" id="{0B108D47-AF61-4367-B529-1F5C63C1B9BB}"/>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35" name="Line 211">
          <a:extLst>
            <a:ext uri="{FF2B5EF4-FFF2-40B4-BE49-F238E27FC236}">
              <a16:creationId xmlns:a16="http://schemas.microsoft.com/office/drawing/2014/main" id="{BEF0F2FC-9BD0-4E92-87BD-AE5A72CEB0A0}"/>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036" name="Line 212">
          <a:extLst>
            <a:ext uri="{FF2B5EF4-FFF2-40B4-BE49-F238E27FC236}">
              <a16:creationId xmlns:a16="http://schemas.microsoft.com/office/drawing/2014/main" id="{D8A8A8DD-B641-4306-AD10-CC1044C7BEB6}"/>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37" name="Line 223">
          <a:extLst>
            <a:ext uri="{FF2B5EF4-FFF2-40B4-BE49-F238E27FC236}">
              <a16:creationId xmlns:a16="http://schemas.microsoft.com/office/drawing/2014/main" id="{0468B34E-3EF2-4B25-B5F0-B385A89F9399}"/>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038" name="Line 224">
          <a:extLst>
            <a:ext uri="{FF2B5EF4-FFF2-40B4-BE49-F238E27FC236}">
              <a16:creationId xmlns:a16="http://schemas.microsoft.com/office/drawing/2014/main" id="{4C764B59-2436-4A29-89EE-D616C00B3B21}"/>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39" name="Line 225">
          <a:extLst>
            <a:ext uri="{FF2B5EF4-FFF2-40B4-BE49-F238E27FC236}">
              <a16:creationId xmlns:a16="http://schemas.microsoft.com/office/drawing/2014/main" id="{962868C4-49CD-4CFC-AFC0-883D5F616BC6}"/>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40" name="Line 226">
          <a:extLst>
            <a:ext uri="{FF2B5EF4-FFF2-40B4-BE49-F238E27FC236}">
              <a16:creationId xmlns:a16="http://schemas.microsoft.com/office/drawing/2014/main" id="{B5BAE764-4843-49C4-B146-E8E9C437A897}"/>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041" name="Line 227">
          <a:extLst>
            <a:ext uri="{FF2B5EF4-FFF2-40B4-BE49-F238E27FC236}">
              <a16:creationId xmlns:a16="http://schemas.microsoft.com/office/drawing/2014/main" id="{7FA211CC-E0E2-4265-95CB-E371B3F9FEE8}"/>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042" name="Line 238">
          <a:extLst>
            <a:ext uri="{FF2B5EF4-FFF2-40B4-BE49-F238E27FC236}">
              <a16:creationId xmlns:a16="http://schemas.microsoft.com/office/drawing/2014/main" id="{ACF4EEBC-C4B7-4800-BC79-F8A49D51A9CF}"/>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043" name="Line 239">
          <a:extLst>
            <a:ext uri="{FF2B5EF4-FFF2-40B4-BE49-F238E27FC236}">
              <a16:creationId xmlns:a16="http://schemas.microsoft.com/office/drawing/2014/main" id="{CB3A3C7F-EF96-42CD-93FC-2B73E7D45947}"/>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44" name="Line 240">
          <a:extLst>
            <a:ext uri="{FF2B5EF4-FFF2-40B4-BE49-F238E27FC236}">
              <a16:creationId xmlns:a16="http://schemas.microsoft.com/office/drawing/2014/main" id="{44C50B88-7ECB-42A1-9A34-77FB8CAECB93}"/>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45" name="Line 241">
          <a:extLst>
            <a:ext uri="{FF2B5EF4-FFF2-40B4-BE49-F238E27FC236}">
              <a16:creationId xmlns:a16="http://schemas.microsoft.com/office/drawing/2014/main" id="{5E4E7FFB-F4EF-42AC-B74D-4E7B7F1A7D4B}"/>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046" name="Line 242">
          <a:extLst>
            <a:ext uri="{FF2B5EF4-FFF2-40B4-BE49-F238E27FC236}">
              <a16:creationId xmlns:a16="http://schemas.microsoft.com/office/drawing/2014/main" id="{4274BD32-E9AA-4C14-ABF3-F85E208A0165}"/>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047" name="Line 243">
          <a:extLst>
            <a:ext uri="{FF2B5EF4-FFF2-40B4-BE49-F238E27FC236}">
              <a16:creationId xmlns:a16="http://schemas.microsoft.com/office/drawing/2014/main" id="{60A07732-6687-4B7D-AC9A-E5B8D837781A}"/>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48" name="Line 244">
          <a:extLst>
            <a:ext uri="{FF2B5EF4-FFF2-40B4-BE49-F238E27FC236}">
              <a16:creationId xmlns:a16="http://schemas.microsoft.com/office/drawing/2014/main" id="{49087D29-CCFF-437F-8920-302B53B286E7}"/>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049" name="Line 251">
          <a:extLst>
            <a:ext uri="{FF2B5EF4-FFF2-40B4-BE49-F238E27FC236}">
              <a16:creationId xmlns:a16="http://schemas.microsoft.com/office/drawing/2014/main" id="{55C1EA8A-348D-487C-A52F-36E822C050F0}"/>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050" name="Line 252">
          <a:extLst>
            <a:ext uri="{FF2B5EF4-FFF2-40B4-BE49-F238E27FC236}">
              <a16:creationId xmlns:a16="http://schemas.microsoft.com/office/drawing/2014/main" id="{112603A9-40F7-4FF0-A5B4-D7FD99C8E948}"/>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051" name="Line 253">
          <a:extLst>
            <a:ext uri="{FF2B5EF4-FFF2-40B4-BE49-F238E27FC236}">
              <a16:creationId xmlns:a16="http://schemas.microsoft.com/office/drawing/2014/main" id="{6A066522-55C5-470F-B5BF-3939299BF272}"/>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52" name="Line 269">
          <a:extLst>
            <a:ext uri="{FF2B5EF4-FFF2-40B4-BE49-F238E27FC236}">
              <a16:creationId xmlns:a16="http://schemas.microsoft.com/office/drawing/2014/main" id="{F92A7C39-1A87-4904-B787-0C7BB894D9E0}"/>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053" name="Line 270">
          <a:extLst>
            <a:ext uri="{FF2B5EF4-FFF2-40B4-BE49-F238E27FC236}">
              <a16:creationId xmlns:a16="http://schemas.microsoft.com/office/drawing/2014/main" id="{20F775AC-F516-4202-B44E-0A20141766C9}"/>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54" name="Line 271">
          <a:extLst>
            <a:ext uri="{FF2B5EF4-FFF2-40B4-BE49-F238E27FC236}">
              <a16:creationId xmlns:a16="http://schemas.microsoft.com/office/drawing/2014/main" id="{FF6A5CB1-10DC-48A3-BE64-9E12080C1AD3}"/>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55" name="Line 272">
          <a:extLst>
            <a:ext uri="{FF2B5EF4-FFF2-40B4-BE49-F238E27FC236}">
              <a16:creationId xmlns:a16="http://schemas.microsoft.com/office/drawing/2014/main" id="{6D66B842-25AC-4F17-9B87-A9C3EEF50712}"/>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056" name="Line 273">
          <a:extLst>
            <a:ext uri="{FF2B5EF4-FFF2-40B4-BE49-F238E27FC236}">
              <a16:creationId xmlns:a16="http://schemas.microsoft.com/office/drawing/2014/main" id="{65551BF9-104C-48F7-9A6D-27D71D590A8A}"/>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057" name="Line 286">
          <a:extLst>
            <a:ext uri="{FF2B5EF4-FFF2-40B4-BE49-F238E27FC236}">
              <a16:creationId xmlns:a16="http://schemas.microsoft.com/office/drawing/2014/main" id="{E037EE74-0429-4F81-8862-A8A0DEC173F5}"/>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058" name="Line 287">
          <a:extLst>
            <a:ext uri="{FF2B5EF4-FFF2-40B4-BE49-F238E27FC236}">
              <a16:creationId xmlns:a16="http://schemas.microsoft.com/office/drawing/2014/main" id="{E6800B62-5C82-46A6-B905-E8D10AF4378A}"/>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59" name="Line 288">
          <a:extLst>
            <a:ext uri="{FF2B5EF4-FFF2-40B4-BE49-F238E27FC236}">
              <a16:creationId xmlns:a16="http://schemas.microsoft.com/office/drawing/2014/main" id="{A887F7FF-CF8E-4CCA-8E45-ADDA8B24BE6D}"/>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60" name="Line 289">
          <a:extLst>
            <a:ext uri="{FF2B5EF4-FFF2-40B4-BE49-F238E27FC236}">
              <a16:creationId xmlns:a16="http://schemas.microsoft.com/office/drawing/2014/main" id="{08BC38A2-1AAB-49E8-8337-6078066086C2}"/>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061" name="Line 290">
          <a:extLst>
            <a:ext uri="{FF2B5EF4-FFF2-40B4-BE49-F238E27FC236}">
              <a16:creationId xmlns:a16="http://schemas.microsoft.com/office/drawing/2014/main" id="{2470EB9C-8F19-4298-8F58-33C211CCDCA7}"/>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062" name="Line 291">
          <a:extLst>
            <a:ext uri="{FF2B5EF4-FFF2-40B4-BE49-F238E27FC236}">
              <a16:creationId xmlns:a16="http://schemas.microsoft.com/office/drawing/2014/main" id="{1C32438F-42BD-46DB-9025-5808225373E3}"/>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63" name="Line 292">
          <a:extLst>
            <a:ext uri="{FF2B5EF4-FFF2-40B4-BE49-F238E27FC236}">
              <a16:creationId xmlns:a16="http://schemas.microsoft.com/office/drawing/2014/main" id="{2DDD0F36-0CF6-4FD0-A88D-B5C4835251E4}"/>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064" name="Line 174">
          <a:extLst>
            <a:ext uri="{FF2B5EF4-FFF2-40B4-BE49-F238E27FC236}">
              <a16:creationId xmlns:a16="http://schemas.microsoft.com/office/drawing/2014/main" id="{021294D2-617F-400A-AC67-B3AB35A083C4}"/>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065" name="Line 175">
          <a:extLst>
            <a:ext uri="{FF2B5EF4-FFF2-40B4-BE49-F238E27FC236}">
              <a16:creationId xmlns:a16="http://schemas.microsoft.com/office/drawing/2014/main" id="{D15ADAB8-B0A3-4AFC-8441-2FE00A0616FC}"/>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66" name="Line 176">
          <a:extLst>
            <a:ext uri="{FF2B5EF4-FFF2-40B4-BE49-F238E27FC236}">
              <a16:creationId xmlns:a16="http://schemas.microsoft.com/office/drawing/2014/main" id="{49BC726C-0110-436B-A005-6C509B84C7B4}"/>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067" name="Line 177">
          <a:extLst>
            <a:ext uri="{FF2B5EF4-FFF2-40B4-BE49-F238E27FC236}">
              <a16:creationId xmlns:a16="http://schemas.microsoft.com/office/drawing/2014/main" id="{1859E952-7033-4D64-B628-3430F20C70C6}"/>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068" name="Line 178">
          <a:extLst>
            <a:ext uri="{FF2B5EF4-FFF2-40B4-BE49-F238E27FC236}">
              <a16:creationId xmlns:a16="http://schemas.microsoft.com/office/drawing/2014/main" id="{B8ADD3FF-B520-461D-875B-70DD579CADF3}"/>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069" name="Line 193">
          <a:extLst>
            <a:ext uri="{FF2B5EF4-FFF2-40B4-BE49-F238E27FC236}">
              <a16:creationId xmlns:a16="http://schemas.microsoft.com/office/drawing/2014/main" id="{ED1687CD-5E5E-40AD-8DBB-6CD2767E4A23}"/>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70" name="Line 194">
          <a:extLst>
            <a:ext uri="{FF2B5EF4-FFF2-40B4-BE49-F238E27FC236}">
              <a16:creationId xmlns:a16="http://schemas.microsoft.com/office/drawing/2014/main" id="{6D7A5D04-F8AE-4BA0-8227-10C043677776}"/>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071" name="Line 195">
          <a:extLst>
            <a:ext uri="{FF2B5EF4-FFF2-40B4-BE49-F238E27FC236}">
              <a16:creationId xmlns:a16="http://schemas.microsoft.com/office/drawing/2014/main" id="{5827181B-C0E9-4FC4-8365-16C5F93FBB4D}"/>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72" name="Line 196">
          <a:extLst>
            <a:ext uri="{FF2B5EF4-FFF2-40B4-BE49-F238E27FC236}">
              <a16:creationId xmlns:a16="http://schemas.microsoft.com/office/drawing/2014/main" id="{74CF05A6-0A1F-4CC2-9042-2230F088D205}"/>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073" name="Line 197">
          <a:extLst>
            <a:ext uri="{FF2B5EF4-FFF2-40B4-BE49-F238E27FC236}">
              <a16:creationId xmlns:a16="http://schemas.microsoft.com/office/drawing/2014/main" id="{E5126AE0-A56B-4FB1-B185-A077CE22F4B1}"/>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074" name="Line 198">
          <a:extLst>
            <a:ext uri="{FF2B5EF4-FFF2-40B4-BE49-F238E27FC236}">
              <a16:creationId xmlns:a16="http://schemas.microsoft.com/office/drawing/2014/main" id="{C4135017-FDFC-4649-8AA4-DDD3823C768A}"/>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75" name="Line 199">
          <a:extLst>
            <a:ext uri="{FF2B5EF4-FFF2-40B4-BE49-F238E27FC236}">
              <a16:creationId xmlns:a16="http://schemas.microsoft.com/office/drawing/2014/main" id="{285451CE-D64F-4B52-BAC3-3C01EBD033F0}"/>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76" name="Line 200">
          <a:extLst>
            <a:ext uri="{FF2B5EF4-FFF2-40B4-BE49-F238E27FC236}">
              <a16:creationId xmlns:a16="http://schemas.microsoft.com/office/drawing/2014/main" id="{7CB0452D-FBED-4495-8422-55ED40238303}"/>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077" name="Line 210">
          <a:extLst>
            <a:ext uri="{FF2B5EF4-FFF2-40B4-BE49-F238E27FC236}">
              <a16:creationId xmlns:a16="http://schemas.microsoft.com/office/drawing/2014/main" id="{EEA2A1DC-409E-4396-8A8A-2A7BFF2DED6B}"/>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078" name="Line 211">
          <a:extLst>
            <a:ext uri="{FF2B5EF4-FFF2-40B4-BE49-F238E27FC236}">
              <a16:creationId xmlns:a16="http://schemas.microsoft.com/office/drawing/2014/main" id="{A4B9C979-EEEB-47B7-82B6-46B9BA46C19A}"/>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079" name="Line 212">
          <a:extLst>
            <a:ext uri="{FF2B5EF4-FFF2-40B4-BE49-F238E27FC236}">
              <a16:creationId xmlns:a16="http://schemas.microsoft.com/office/drawing/2014/main" id="{84E9F8F6-F004-4288-9006-0F562654B1A8}"/>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080" name="Line 223">
          <a:extLst>
            <a:ext uri="{FF2B5EF4-FFF2-40B4-BE49-F238E27FC236}">
              <a16:creationId xmlns:a16="http://schemas.microsoft.com/office/drawing/2014/main" id="{FE2A86E3-BF09-41B9-9495-3A3A7A633A97}"/>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081" name="Line 224">
          <a:extLst>
            <a:ext uri="{FF2B5EF4-FFF2-40B4-BE49-F238E27FC236}">
              <a16:creationId xmlns:a16="http://schemas.microsoft.com/office/drawing/2014/main" id="{7EE830DE-ED24-44B3-B115-1F5468DF1CD8}"/>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82" name="Line 225">
          <a:extLst>
            <a:ext uri="{FF2B5EF4-FFF2-40B4-BE49-F238E27FC236}">
              <a16:creationId xmlns:a16="http://schemas.microsoft.com/office/drawing/2014/main" id="{98DDE7AD-212D-4AB7-9C3C-611316F06124}"/>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083" name="Line 226">
          <a:extLst>
            <a:ext uri="{FF2B5EF4-FFF2-40B4-BE49-F238E27FC236}">
              <a16:creationId xmlns:a16="http://schemas.microsoft.com/office/drawing/2014/main" id="{515A9F68-916C-4652-BF1B-D4B67AFD78E3}"/>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084" name="Line 227">
          <a:extLst>
            <a:ext uri="{FF2B5EF4-FFF2-40B4-BE49-F238E27FC236}">
              <a16:creationId xmlns:a16="http://schemas.microsoft.com/office/drawing/2014/main" id="{F5F4184E-C469-4D0D-BE0B-69B3A6B23D69}"/>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085" name="Line 238">
          <a:extLst>
            <a:ext uri="{FF2B5EF4-FFF2-40B4-BE49-F238E27FC236}">
              <a16:creationId xmlns:a16="http://schemas.microsoft.com/office/drawing/2014/main" id="{B8237B48-8866-47E0-8793-6704714C61DB}"/>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086" name="Line 239">
          <a:extLst>
            <a:ext uri="{FF2B5EF4-FFF2-40B4-BE49-F238E27FC236}">
              <a16:creationId xmlns:a16="http://schemas.microsoft.com/office/drawing/2014/main" id="{95530939-399B-46D1-A873-3987C7B26382}"/>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087" name="Line 240">
          <a:extLst>
            <a:ext uri="{FF2B5EF4-FFF2-40B4-BE49-F238E27FC236}">
              <a16:creationId xmlns:a16="http://schemas.microsoft.com/office/drawing/2014/main" id="{7A3F9244-4E9F-407C-B4F6-CCF66BA22582}"/>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88" name="Line 241">
          <a:extLst>
            <a:ext uri="{FF2B5EF4-FFF2-40B4-BE49-F238E27FC236}">
              <a16:creationId xmlns:a16="http://schemas.microsoft.com/office/drawing/2014/main" id="{B8AD14CE-7040-4E29-99DB-4DF9E307EC57}"/>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089" name="Line 242">
          <a:extLst>
            <a:ext uri="{FF2B5EF4-FFF2-40B4-BE49-F238E27FC236}">
              <a16:creationId xmlns:a16="http://schemas.microsoft.com/office/drawing/2014/main" id="{C176D799-B584-4586-AC41-05D5F4446C14}"/>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090" name="Line 243">
          <a:extLst>
            <a:ext uri="{FF2B5EF4-FFF2-40B4-BE49-F238E27FC236}">
              <a16:creationId xmlns:a16="http://schemas.microsoft.com/office/drawing/2014/main" id="{96F0A465-10BD-42E2-8C8C-139DB6DA015B}"/>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091" name="Line 244">
          <a:extLst>
            <a:ext uri="{FF2B5EF4-FFF2-40B4-BE49-F238E27FC236}">
              <a16:creationId xmlns:a16="http://schemas.microsoft.com/office/drawing/2014/main" id="{79053ED2-FF1D-4482-BF1E-B62DDB778C04}"/>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092" name="Line 251">
          <a:extLst>
            <a:ext uri="{FF2B5EF4-FFF2-40B4-BE49-F238E27FC236}">
              <a16:creationId xmlns:a16="http://schemas.microsoft.com/office/drawing/2014/main" id="{F9B00C92-018D-45E7-8203-F073F83FCC1B}"/>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093" name="Line 252">
          <a:extLst>
            <a:ext uri="{FF2B5EF4-FFF2-40B4-BE49-F238E27FC236}">
              <a16:creationId xmlns:a16="http://schemas.microsoft.com/office/drawing/2014/main" id="{57BAE4D5-C200-4831-B302-FCC55EEAAF8F}"/>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094" name="Line 253">
          <a:extLst>
            <a:ext uri="{FF2B5EF4-FFF2-40B4-BE49-F238E27FC236}">
              <a16:creationId xmlns:a16="http://schemas.microsoft.com/office/drawing/2014/main" id="{14FD82E7-1C1A-4AD4-B216-563E442D7123}"/>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095" name="Line 269">
          <a:extLst>
            <a:ext uri="{FF2B5EF4-FFF2-40B4-BE49-F238E27FC236}">
              <a16:creationId xmlns:a16="http://schemas.microsoft.com/office/drawing/2014/main" id="{70431361-59B8-4A37-83C3-2F63DF6FFC35}"/>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096" name="Line 270">
          <a:extLst>
            <a:ext uri="{FF2B5EF4-FFF2-40B4-BE49-F238E27FC236}">
              <a16:creationId xmlns:a16="http://schemas.microsoft.com/office/drawing/2014/main" id="{D6AD143D-9DA5-4C08-BFFD-1216D67F126B}"/>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097" name="Line 271">
          <a:extLst>
            <a:ext uri="{FF2B5EF4-FFF2-40B4-BE49-F238E27FC236}">
              <a16:creationId xmlns:a16="http://schemas.microsoft.com/office/drawing/2014/main" id="{04D74624-481C-4E92-AF12-65535BF9C604}"/>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098" name="Line 272">
          <a:extLst>
            <a:ext uri="{FF2B5EF4-FFF2-40B4-BE49-F238E27FC236}">
              <a16:creationId xmlns:a16="http://schemas.microsoft.com/office/drawing/2014/main" id="{766848C0-8D7E-456B-B184-3211AE40BE15}"/>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099" name="Line 273">
          <a:extLst>
            <a:ext uri="{FF2B5EF4-FFF2-40B4-BE49-F238E27FC236}">
              <a16:creationId xmlns:a16="http://schemas.microsoft.com/office/drawing/2014/main" id="{06D10592-EF7A-4540-AB21-F2A5BA508899}"/>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100" name="Line 286">
          <a:extLst>
            <a:ext uri="{FF2B5EF4-FFF2-40B4-BE49-F238E27FC236}">
              <a16:creationId xmlns:a16="http://schemas.microsoft.com/office/drawing/2014/main" id="{64D0708B-678F-41A7-9411-1C56C3470D62}"/>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101" name="Line 287">
          <a:extLst>
            <a:ext uri="{FF2B5EF4-FFF2-40B4-BE49-F238E27FC236}">
              <a16:creationId xmlns:a16="http://schemas.microsoft.com/office/drawing/2014/main" id="{9D2D1499-793E-4123-8672-C42185D6C836}"/>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102" name="Line 288">
          <a:extLst>
            <a:ext uri="{FF2B5EF4-FFF2-40B4-BE49-F238E27FC236}">
              <a16:creationId xmlns:a16="http://schemas.microsoft.com/office/drawing/2014/main" id="{BD154968-307A-4F90-8AD8-BB5DE39E25DD}"/>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103" name="Line 289">
          <a:extLst>
            <a:ext uri="{FF2B5EF4-FFF2-40B4-BE49-F238E27FC236}">
              <a16:creationId xmlns:a16="http://schemas.microsoft.com/office/drawing/2014/main" id="{5E94879B-7CCB-4D80-8502-EB0FB930A8C3}"/>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104" name="Line 290">
          <a:extLst>
            <a:ext uri="{FF2B5EF4-FFF2-40B4-BE49-F238E27FC236}">
              <a16:creationId xmlns:a16="http://schemas.microsoft.com/office/drawing/2014/main" id="{C678604C-74F9-4074-83BB-8847115684C9}"/>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105" name="Line 291">
          <a:extLst>
            <a:ext uri="{FF2B5EF4-FFF2-40B4-BE49-F238E27FC236}">
              <a16:creationId xmlns:a16="http://schemas.microsoft.com/office/drawing/2014/main" id="{65B71B2A-EADE-42DA-A106-EE09F5B5F919}"/>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106" name="Line 292">
          <a:extLst>
            <a:ext uri="{FF2B5EF4-FFF2-40B4-BE49-F238E27FC236}">
              <a16:creationId xmlns:a16="http://schemas.microsoft.com/office/drawing/2014/main" id="{E7AADFBE-122C-4AB2-89F0-070983DD66BB}"/>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07" name="Line 2">
          <a:extLst>
            <a:ext uri="{FF2B5EF4-FFF2-40B4-BE49-F238E27FC236}">
              <a16:creationId xmlns:a16="http://schemas.microsoft.com/office/drawing/2014/main" id="{1CE86605-5199-4656-95C0-B124E54D977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08" name="Line 3">
          <a:extLst>
            <a:ext uri="{FF2B5EF4-FFF2-40B4-BE49-F238E27FC236}">
              <a16:creationId xmlns:a16="http://schemas.microsoft.com/office/drawing/2014/main" id="{48CF89AF-CC9D-4F9F-B1E7-D0F5DB114E1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09" name="Line 4">
          <a:extLst>
            <a:ext uri="{FF2B5EF4-FFF2-40B4-BE49-F238E27FC236}">
              <a16:creationId xmlns:a16="http://schemas.microsoft.com/office/drawing/2014/main" id="{FBE330CC-1BF5-4A54-87A0-ECA88A631C6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10" name="Line 5">
          <a:extLst>
            <a:ext uri="{FF2B5EF4-FFF2-40B4-BE49-F238E27FC236}">
              <a16:creationId xmlns:a16="http://schemas.microsoft.com/office/drawing/2014/main" id="{341DD311-BA7D-4697-A369-2DCA97449C5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11" name="Line 6">
          <a:extLst>
            <a:ext uri="{FF2B5EF4-FFF2-40B4-BE49-F238E27FC236}">
              <a16:creationId xmlns:a16="http://schemas.microsoft.com/office/drawing/2014/main" id="{5F0FEA98-4149-44B8-992D-68EF1EA4BE7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12" name="Line 7">
          <a:extLst>
            <a:ext uri="{FF2B5EF4-FFF2-40B4-BE49-F238E27FC236}">
              <a16:creationId xmlns:a16="http://schemas.microsoft.com/office/drawing/2014/main" id="{0D4C1878-B0CA-455D-A727-EE1FE340C1F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13" name="Line 8">
          <a:extLst>
            <a:ext uri="{FF2B5EF4-FFF2-40B4-BE49-F238E27FC236}">
              <a16:creationId xmlns:a16="http://schemas.microsoft.com/office/drawing/2014/main" id="{EFF9608F-BADA-4520-AFC3-0B75B88DDDD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14" name="Line 9">
          <a:extLst>
            <a:ext uri="{FF2B5EF4-FFF2-40B4-BE49-F238E27FC236}">
              <a16:creationId xmlns:a16="http://schemas.microsoft.com/office/drawing/2014/main" id="{20764239-B5A5-411F-8FD1-D8C532F71C5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15" name="Line 10">
          <a:extLst>
            <a:ext uri="{FF2B5EF4-FFF2-40B4-BE49-F238E27FC236}">
              <a16:creationId xmlns:a16="http://schemas.microsoft.com/office/drawing/2014/main" id="{973492C0-7D88-48DC-B780-84A85F8CC0D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16" name="Line 11">
          <a:extLst>
            <a:ext uri="{FF2B5EF4-FFF2-40B4-BE49-F238E27FC236}">
              <a16:creationId xmlns:a16="http://schemas.microsoft.com/office/drawing/2014/main" id="{0B812273-5B71-47D2-BECE-CFF0AA0F49B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17" name="Line 12">
          <a:extLst>
            <a:ext uri="{FF2B5EF4-FFF2-40B4-BE49-F238E27FC236}">
              <a16:creationId xmlns:a16="http://schemas.microsoft.com/office/drawing/2014/main" id="{E3A32A75-F557-44C5-B7A0-A729A5E3229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18" name="Line 13">
          <a:extLst>
            <a:ext uri="{FF2B5EF4-FFF2-40B4-BE49-F238E27FC236}">
              <a16:creationId xmlns:a16="http://schemas.microsoft.com/office/drawing/2014/main" id="{C549CF26-5E64-4649-A024-DDAAB52F674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8</xdr:col>
      <xdr:colOff>0</xdr:colOff>
      <xdr:row>52</xdr:row>
      <xdr:rowOff>0</xdr:rowOff>
    </xdr:to>
    <xdr:sp macro="" textlink="">
      <xdr:nvSpPr>
        <xdr:cNvPr id="1026119" name="Line 14">
          <a:extLst>
            <a:ext uri="{FF2B5EF4-FFF2-40B4-BE49-F238E27FC236}">
              <a16:creationId xmlns:a16="http://schemas.microsoft.com/office/drawing/2014/main" id="{0B4E92C3-0D91-45EC-88C2-8580F7F11B0B}"/>
            </a:ext>
          </a:extLst>
        </xdr:cNvPr>
        <xdr:cNvSpPr>
          <a:spLocks noChangeShapeType="1"/>
        </xdr:cNvSpPr>
      </xdr:nvSpPr>
      <xdr:spPr bwMode="auto">
        <a:xfrm>
          <a:off x="4371975" y="998220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0" name="Line 15">
          <a:extLst>
            <a:ext uri="{FF2B5EF4-FFF2-40B4-BE49-F238E27FC236}">
              <a16:creationId xmlns:a16="http://schemas.microsoft.com/office/drawing/2014/main" id="{D7085AA9-5F61-4CAB-ABC9-BD135ADB323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1" name="Line 16">
          <a:extLst>
            <a:ext uri="{FF2B5EF4-FFF2-40B4-BE49-F238E27FC236}">
              <a16:creationId xmlns:a16="http://schemas.microsoft.com/office/drawing/2014/main" id="{553B09E1-2ABA-4C30-8A92-9DC61455AAA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2" name="Line 17">
          <a:extLst>
            <a:ext uri="{FF2B5EF4-FFF2-40B4-BE49-F238E27FC236}">
              <a16:creationId xmlns:a16="http://schemas.microsoft.com/office/drawing/2014/main" id="{118CC8EF-D35E-4D05-A411-18080462B40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3" name="Line 18">
          <a:extLst>
            <a:ext uri="{FF2B5EF4-FFF2-40B4-BE49-F238E27FC236}">
              <a16:creationId xmlns:a16="http://schemas.microsoft.com/office/drawing/2014/main" id="{53B089F4-52ED-40EE-976F-7D3EB34BBD5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4" name="Line 19">
          <a:extLst>
            <a:ext uri="{FF2B5EF4-FFF2-40B4-BE49-F238E27FC236}">
              <a16:creationId xmlns:a16="http://schemas.microsoft.com/office/drawing/2014/main" id="{636CF07E-61FF-46CD-8460-B16B15032FE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5" name="Line 20">
          <a:extLst>
            <a:ext uri="{FF2B5EF4-FFF2-40B4-BE49-F238E27FC236}">
              <a16:creationId xmlns:a16="http://schemas.microsoft.com/office/drawing/2014/main" id="{F28803CC-C508-43F7-AD9B-8AB83DF193C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6" name="Line 21">
          <a:extLst>
            <a:ext uri="{FF2B5EF4-FFF2-40B4-BE49-F238E27FC236}">
              <a16:creationId xmlns:a16="http://schemas.microsoft.com/office/drawing/2014/main" id="{35BD169F-A927-466F-8BBC-FDE7CCA2E62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7" name="Line 22">
          <a:extLst>
            <a:ext uri="{FF2B5EF4-FFF2-40B4-BE49-F238E27FC236}">
              <a16:creationId xmlns:a16="http://schemas.microsoft.com/office/drawing/2014/main" id="{8A31FEAF-97E3-428C-96F8-269E1B8EC60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8" name="Line 23">
          <a:extLst>
            <a:ext uri="{FF2B5EF4-FFF2-40B4-BE49-F238E27FC236}">
              <a16:creationId xmlns:a16="http://schemas.microsoft.com/office/drawing/2014/main" id="{E2AA37F3-2E41-42A3-8061-DEA51957053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29" name="Line 24">
          <a:extLst>
            <a:ext uri="{FF2B5EF4-FFF2-40B4-BE49-F238E27FC236}">
              <a16:creationId xmlns:a16="http://schemas.microsoft.com/office/drawing/2014/main" id="{88410226-282A-40F3-A734-71BA979BDF9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30" name="Line 25">
          <a:extLst>
            <a:ext uri="{FF2B5EF4-FFF2-40B4-BE49-F238E27FC236}">
              <a16:creationId xmlns:a16="http://schemas.microsoft.com/office/drawing/2014/main" id="{07E1F626-05C1-4867-AE1E-932B9D7FEDC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31" name="Line 27">
          <a:extLst>
            <a:ext uri="{FF2B5EF4-FFF2-40B4-BE49-F238E27FC236}">
              <a16:creationId xmlns:a16="http://schemas.microsoft.com/office/drawing/2014/main" id="{BD716E4C-9E76-481B-9826-E9DBBDE2C04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32" name="Line 28">
          <a:extLst>
            <a:ext uri="{FF2B5EF4-FFF2-40B4-BE49-F238E27FC236}">
              <a16:creationId xmlns:a16="http://schemas.microsoft.com/office/drawing/2014/main" id="{A087F956-B37D-434C-9B0F-1D959FA0777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33" name="Line 29">
          <a:extLst>
            <a:ext uri="{FF2B5EF4-FFF2-40B4-BE49-F238E27FC236}">
              <a16:creationId xmlns:a16="http://schemas.microsoft.com/office/drawing/2014/main" id="{7568EA3D-062C-46E7-A06A-BDF08ECB81C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34" name="Line 30">
          <a:extLst>
            <a:ext uri="{FF2B5EF4-FFF2-40B4-BE49-F238E27FC236}">
              <a16:creationId xmlns:a16="http://schemas.microsoft.com/office/drawing/2014/main" id="{7210CCCA-668C-4593-A196-5879F83DC63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35" name="Line 31">
          <a:extLst>
            <a:ext uri="{FF2B5EF4-FFF2-40B4-BE49-F238E27FC236}">
              <a16:creationId xmlns:a16="http://schemas.microsoft.com/office/drawing/2014/main" id="{08AE29D1-03D6-4584-816C-6B91C0A0728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36" name="Line 32">
          <a:extLst>
            <a:ext uri="{FF2B5EF4-FFF2-40B4-BE49-F238E27FC236}">
              <a16:creationId xmlns:a16="http://schemas.microsoft.com/office/drawing/2014/main" id="{5B66CDEE-4BD3-400C-BBFF-D43454F1A9B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37" name="Line 33">
          <a:extLst>
            <a:ext uri="{FF2B5EF4-FFF2-40B4-BE49-F238E27FC236}">
              <a16:creationId xmlns:a16="http://schemas.microsoft.com/office/drawing/2014/main" id="{834B6690-6C8B-4D27-95C5-CA0A61C3741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38" name="Line 34">
          <a:extLst>
            <a:ext uri="{FF2B5EF4-FFF2-40B4-BE49-F238E27FC236}">
              <a16:creationId xmlns:a16="http://schemas.microsoft.com/office/drawing/2014/main" id="{F5A6A7A5-07C0-41D7-8FCD-FA9C656E8FB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39" name="Line 35">
          <a:extLst>
            <a:ext uri="{FF2B5EF4-FFF2-40B4-BE49-F238E27FC236}">
              <a16:creationId xmlns:a16="http://schemas.microsoft.com/office/drawing/2014/main" id="{E830CD23-6BA8-4976-BC46-7631EA10A4E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40" name="Line 36">
          <a:extLst>
            <a:ext uri="{FF2B5EF4-FFF2-40B4-BE49-F238E27FC236}">
              <a16:creationId xmlns:a16="http://schemas.microsoft.com/office/drawing/2014/main" id="{006119C1-E60E-4FA9-B1D0-B281F6D905F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41" name="Line 37">
          <a:extLst>
            <a:ext uri="{FF2B5EF4-FFF2-40B4-BE49-F238E27FC236}">
              <a16:creationId xmlns:a16="http://schemas.microsoft.com/office/drawing/2014/main" id="{16E12422-0ED1-40F5-A659-E0139BD94E8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42" name="Line 38">
          <a:extLst>
            <a:ext uri="{FF2B5EF4-FFF2-40B4-BE49-F238E27FC236}">
              <a16:creationId xmlns:a16="http://schemas.microsoft.com/office/drawing/2014/main" id="{9EE320D6-E20F-4A1D-A3D2-2D3B447705D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52</xdr:row>
      <xdr:rowOff>0</xdr:rowOff>
    </xdr:from>
    <xdr:to>
      <xdr:col>17</xdr:col>
      <xdr:colOff>0</xdr:colOff>
      <xdr:row>52</xdr:row>
      <xdr:rowOff>0</xdr:rowOff>
    </xdr:to>
    <xdr:sp macro="" textlink="">
      <xdr:nvSpPr>
        <xdr:cNvPr id="1026143" name="Line 39">
          <a:extLst>
            <a:ext uri="{FF2B5EF4-FFF2-40B4-BE49-F238E27FC236}">
              <a16:creationId xmlns:a16="http://schemas.microsoft.com/office/drawing/2014/main" id="{50C50432-7732-475F-AB82-671A41DC0F49}"/>
            </a:ext>
          </a:extLst>
        </xdr:cNvPr>
        <xdr:cNvSpPr>
          <a:spLocks noChangeShapeType="1"/>
        </xdr:cNvSpPr>
      </xdr:nvSpPr>
      <xdr:spPr bwMode="auto">
        <a:xfrm>
          <a:off x="10029825" y="99822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44" name="Line 40">
          <a:extLst>
            <a:ext uri="{FF2B5EF4-FFF2-40B4-BE49-F238E27FC236}">
              <a16:creationId xmlns:a16="http://schemas.microsoft.com/office/drawing/2014/main" id="{771E210F-356E-43D3-904D-43AAAC1D643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45" name="Line 41">
          <a:extLst>
            <a:ext uri="{FF2B5EF4-FFF2-40B4-BE49-F238E27FC236}">
              <a16:creationId xmlns:a16="http://schemas.microsoft.com/office/drawing/2014/main" id="{1782C61E-278C-479A-B641-E2F182831ED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46" name="Line 42">
          <a:extLst>
            <a:ext uri="{FF2B5EF4-FFF2-40B4-BE49-F238E27FC236}">
              <a16:creationId xmlns:a16="http://schemas.microsoft.com/office/drawing/2014/main" id="{82766D0C-92C8-4D8F-81EC-D0AD69680F7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47" name="Line 43">
          <a:extLst>
            <a:ext uri="{FF2B5EF4-FFF2-40B4-BE49-F238E27FC236}">
              <a16:creationId xmlns:a16="http://schemas.microsoft.com/office/drawing/2014/main" id="{E99B8AC7-03DB-4D74-9EAC-23CBCF9A46C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48" name="Line 44">
          <a:extLst>
            <a:ext uri="{FF2B5EF4-FFF2-40B4-BE49-F238E27FC236}">
              <a16:creationId xmlns:a16="http://schemas.microsoft.com/office/drawing/2014/main" id="{4E46577F-C48C-428F-B8B2-B2AF8DC675C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49" name="Line 45">
          <a:extLst>
            <a:ext uri="{FF2B5EF4-FFF2-40B4-BE49-F238E27FC236}">
              <a16:creationId xmlns:a16="http://schemas.microsoft.com/office/drawing/2014/main" id="{0C3655A5-C919-4A1F-89EF-CDEA7DB5E0B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50" name="Line 46">
          <a:extLst>
            <a:ext uri="{FF2B5EF4-FFF2-40B4-BE49-F238E27FC236}">
              <a16:creationId xmlns:a16="http://schemas.microsoft.com/office/drawing/2014/main" id="{AD78E8D1-7922-4A85-8F25-E51C3D2DDA5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51" name="Line 47">
          <a:extLst>
            <a:ext uri="{FF2B5EF4-FFF2-40B4-BE49-F238E27FC236}">
              <a16:creationId xmlns:a16="http://schemas.microsoft.com/office/drawing/2014/main" id="{26F4B324-0BE3-4777-B6DD-66B7016FA86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52" name="Line 48">
          <a:extLst>
            <a:ext uri="{FF2B5EF4-FFF2-40B4-BE49-F238E27FC236}">
              <a16:creationId xmlns:a16="http://schemas.microsoft.com/office/drawing/2014/main" id="{4ECFECDC-5500-49DB-BCA4-607F7963FDA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53" name="Line 49">
          <a:extLst>
            <a:ext uri="{FF2B5EF4-FFF2-40B4-BE49-F238E27FC236}">
              <a16:creationId xmlns:a16="http://schemas.microsoft.com/office/drawing/2014/main" id="{AA198557-1EB2-4578-9B40-FF89DB1CAD4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54" name="Line 50">
          <a:extLst>
            <a:ext uri="{FF2B5EF4-FFF2-40B4-BE49-F238E27FC236}">
              <a16:creationId xmlns:a16="http://schemas.microsoft.com/office/drawing/2014/main" id="{E17C0721-BBC8-4F52-BC59-8CAD2B7C7E5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55" name="Line 51">
          <a:extLst>
            <a:ext uri="{FF2B5EF4-FFF2-40B4-BE49-F238E27FC236}">
              <a16:creationId xmlns:a16="http://schemas.microsoft.com/office/drawing/2014/main" id="{79811C16-7F7F-4F2A-B8AB-FAFAA60AE6C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56" name="Line 52">
          <a:extLst>
            <a:ext uri="{FF2B5EF4-FFF2-40B4-BE49-F238E27FC236}">
              <a16:creationId xmlns:a16="http://schemas.microsoft.com/office/drawing/2014/main" id="{257C7994-2760-41A7-B378-A786C9B4125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57" name="Line 53">
          <a:extLst>
            <a:ext uri="{FF2B5EF4-FFF2-40B4-BE49-F238E27FC236}">
              <a16:creationId xmlns:a16="http://schemas.microsoft.com/office/drawing/2014/main" id="{BFEE91FE-4296-47B6-B1C0-8CF45D12F1F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58" name="Line 54">
          <a:extLst>
            <a:ext uri="{FF2B5EF4-FFF2-40B4-BE49-F238E27FC236}">
              <a16:creationId xmlns:a16="http://schemas.microsoft.com/office/drawing/2014/main" id="{A5719BD6-F350-4442-BE17-701812F875D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59" name="Line 55">
          <a:extLst>
            <a:ext uri="{FF2B5EF4-FFF2-40B4-BE49-F238E27FC236}">
              <a16:creationId xmlns:a16="http://schemas.microsoft.com/office/drawing/2014/main" id="{163BCB6A-A589-4211-9F03-0F4AEDBC4E1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60" name="Line 56">
          <a:extLst>
            <a:ext uri="{FF2B5EF4-FFF2-40B4-BE49-F238E27FC236}">
              <a16:creationId xmlns:a16="http://schemas.microsoft.com/office/drawing/2014/main" id="{06E48EE6-2D39-42BD-8618-04DCABE41E2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61" name="Line 57">
          <a:extLst>
            <a:ext uri="{FF2B5EF4-FFF2-40B4-BE49-F238E27FC236}">
              <a16:creationId xmlns:a16="http://schemas.microsoft.com/office/drawing/2014/main" id="{1C566FFC-027F-4730-967F-664094380B9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62" name="Line 58">
          <a:extLst>
            <a:ext uri="{FF2B5EF4-FFF2-40B4-BE49-F238E27FC236}">
              <a16:creationId xmlns:a16="http://schemas.microsoft.com/office/drawing/2014/main" id="{0413F9B3-BB6D-465C-A7B3-73A9DEF8531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63" name="Line 59">
          <a:extLst>
            <a:ext uri="{FF2B5EF4-FFF2-40B4-BE49-F238E27FC236}">
              <a16:creationId xmlns:a16="http://schemas.microsoft.com/office/drawing/2014/main" id="{FAE9CF29-ADE6-4FF6-8FE5-0A19E4DAE5B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64" name="Line 60">
          <a:extLst>
            <a:ext uri="{FF2B5EF4-FFF2-40B4-BE49-F238E27FC236}">
              <a16:creationId xmlns:a16="http://schemas.microsoft.com/office/drawing/2014/main" id="{B77C920A-A3AB-4890-9CE2-5F63CC579DD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65" name="Line 61">
          <a:extLst>
            <a:ext uri="{FF2B5EF4-FFF2-40B4-BE49-F238E27FC236}">
              <a16:creationId xmlns:a16="http://schemas.microsoft.com/office/drawing/2014/main" id="{1D63545B-D324-480F-BD70-70F87FFD382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66" name="Line 62">
          <a:extLst>
            <a:ext uri="{FF2B5EF4-FFF2-40B4-BE49-F238E27FC236}">
              <a16:creationId xmlns:a16="http://schemas.microsoft.com/office/drawing/2014/main" id="{7A49DEB4-6E3B-49DB-AC56-4790CB2B979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67" name="Line 63">
          <a:extLst>
            <a:ext uri="{FF2B5EF4-FFF2-40B4-BE49-F238E27FC236}">
              <a16:creationId xmlns:a16="http://schemas.microsoft.com/office/drawing/2014/main" id="{83DC5496-8898-4754-A51F-1DCDABE8146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68" name="Line 64">
          <a:extLst>
            <a:ext uri="{FF2B5EF4-FFF2-40B4-BE49-F238E27FC236}">
              <a16:creationId xmlns:a16="http://schemas.microsoft.com/office/drawing/2014/main" id="{E13E36E7-348B-477F-8599-C36F9D31818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50</xdr:row>
      <xdr:rowOff>66675</xdr:rowOff>
    </xdr:from>
    <xdr:to>
      <xdr:col>7</xdr:col>
      <xdr:colOff>133350</xdr:colOff>
      <xdr:row>50</xdr:row>
      <xdr:rowOff>133350</xdr:rowOff>
    </xdr:to>
    <xdr:sp macro="" textlink="">
      <xdr:nvSpPr>
        <xdr:cNvPr id="1026169" name="Line 66">
          <a:extLst>
            <a:ext uri="{FF2B5EF4-FFF2-40B4-BE49-F238E27FC236}">
              <a16:creationId xmlns:a16="http://schemas.microsoft.com/office/drawing/2014/main" id="{A9B19C1F-206D-41D7-8BAD-9E080F48DFD2}"/>
            </a:ext>
          </a:extLst>
        </xdr:cNvPr>
        <xdr:cNvSpPr>
          <a:spLocks noChangeShapeType="1"/>
        </xdr:cNvSpPr>
      </xdr:nvSpPr>
      <xdr:spPr bwMode="auto">
        <a:xfrm>
          <a:off x="3876675" y="9544050"/>
          <a:ext cx="62865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0" name="Line 67">
          <a:extLst>
            <a:ext uri="{FF2B5EF4-FFF2-40B4-BE49-F238E27FC236}">
              <a16:creationId xmlns:a16="http://schemas.microsoft.com/office/drawing/2014/main" id="{8287C4F2-F69F-414B-82C6-E0F438587E7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1" name="Line 68">
          <a:extLst>
            <a:ext uri="{FF2B5EF4-FFF2-40B4-BE49-F238E27FC236}">
              <a16:creationId xmlns:a16="http://schemas.microsoft.com/office/drawing/2014/main" id="{9281732E-3773-4F92-B0BC-67EBFB6803C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2" name="Line 69">
          <a:extLst>
            <a:ext uri="{FF2B5EF4-FFF2-40B4-BE49-F238E27FC236}">
              <a16:creationId xmlns:a16="http://schemas.microsoft.com/office/drawing/2014/main" id="{ECF1A37C-5786-41EB-AB35-FC2CFFFBB45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3" name="Line 70">
          <a:extLst>
            <a:ext uri="{FF2B5EF4-FFF2-40B4-BE49-F238E27FC236}">
              <a16:creationId xmlns:a16="http://schemas.microsoft.com/office/drawing/2014/main" id="{AD0540C6-343C-481D-A5CB-CBA245667CE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4" name="Line 71">
          <a:extLst>
            <a:ext uri="{FF2B5EF4-FFF2-40B4-BE49-F238E27FC236}">
              <a16:creationId xmlns:a16="http://schemas.microsoft.com/office/drawing/2014/main" id="{B1A50360-2827-4103-8038-FB1C10799F3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5" name="Line 72">
          <a:extLst>
            <a:ext uri="{FF2B5EF4-FFF2-40B4-BE49-F238E27FC236}">
              <a16:creationId xmlns:a16="http://schemas.microsoft.com/office/drawing/2014/main" id="{2A009229-BE64-492B-9FD7-C479158AE93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6" name="Line 73">
          <a:extLst>
            <a:ext uri="{FF2B5EF4-FFF2-40B4-BE49-F238E27FC236}">
              <a16:creationId xmlns:a16="http://schemas.microsoft.com/office/drawing/2014/main" id="{4B0C622E-89D2-4825-B8AE-5F343564E1D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7" name="Line 74">
          <a:extLst>
            <a:ext uri="{FF2B5EF4-FFF2-40B4-BE49-F238E27FC236}">
              <a16:creationId xmlns:a16="http://schemas.microsoft.com/office/drawing/2014/main" id="{F886B167-C64F-4762-A084-D3D534B5909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8" name="Line 75">
          <a:extLst>
            <a:ext uri="{FF2B5EF4-FFF2-40B4-BE49-F238E27FC236}">
              <a16:creationId xmlns:a16="http://schemas.microsoft.com/office/drawing/2014/main" id="{8DB75933-28F4-4320-9E32-10D8362BF96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79" name="Line 76">
          <a:extLst>
            <a:ext uri="{FF2B5EF4-FFF2-40B4-BE49-F238E27FC236}">
              <a16:creationId xmlns:a16="http://schemas.microsoft.com/office/drawing/2014/main" id="{2DE553D7-D389-45E7-A20A-3AE73B0D601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80" name="Line 77">
          <a:extLst>
            <a:ext uri="{FF2B5EF4-FFF2-40B4-BE49-F238E27FC236}">
              <a16:creationId xmlns:a16="http://schemas.microsoft.com/office/drawing/2014/main" id="{DB85FFC7-1522-4393-986E-7F69333848E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81" name="Line 78">
          <a:extLst>
            <a:ext uri="{FF2B5EF4-FFF2-40B4-BE49-F238E27FC236}">
              <a16:creationId xmlns:a16="http://schemas.microsoft.com/office/drawing/2014/main" id="{F875ABB0-F9E6-4FD8-9AFD-B6E60E0440B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8</xdr:col>
      <xdr:colOff>0</xdr:colOff>
      <xdr:row>52</xdr:row>
      <xdr:rowOff>0</xdr:rowOff>
    </xdr:to>
    <xdr:sp macro="" textlink="">
      <xdr:nvSpPr>
        <xdr:cNvPr id="1026182" name="Line 79">
          <a:extLst>
            <a:ext uri="{FF2B5EF4-FFF2-40B4-BE49-F238E27FC236}">
              <a16:creationId xmlns:a16="http://schemas.microsoft.com/office/drawing/2014/main" id="{D4AA1B49-56D2-44E4-BD7C-09698A87CE5D}"/>
            </a:ext>
          </a:extLst>
        </xdr:cNvPr>
        <xdr:cNvSpPr>
          <a:spLocks noChangeShapeType="1"/>
        </xdr:cNvSpPr>
      </xdr:nvSpPr>
      <xdr:spPr bwMode="auto">
        <a:xfrm>
          <a:off x="4371975" y="998220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83" name="Line 80">
          <a:extLst>
            <a:ext uri="{FF2B5EF4-FFF2-40B4-BE49-F238E27FC236}">
              <a16:creationId xmlns:a16="http://schemas.microsoft.com/office/drawing/2014/main" id="{2FF488EE-7105-4B23-9368-7CEBDAC9B3A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84" name="Line 81">
          <a:extLst>
            <a:ext uri="{FF2B5EF4-FFF2-40B4-BE49-F238E27FC236}">
              <a16:creationId xmlns:a16="http://schemas.microsoft.com/office/drawing/2014/main" id="{02BFEC55-0538-4944-ABBB-9742CA8C65F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85" name="Line 82">
          <a:extLst>
            <a:ext uri="{FF2B5EF4-FFF2-40B4-BE49-F238E27FC236}">
              <a16:creationId xmlns:a16="http://schemas.microsoft.com/office/drawing/2014/main" id="{47E97203-BDF2-46B4-B206-85B6DEEDDFA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86" name="Line 83">
          <a:extLst>
            <a:ext uri="{FF2B5EF4-FFF2-40B4-BE49-F238E27FC236}">
              <a16:creationId xmlns:a16="http://schemas.microsoft.com/office/drawing/2014/main" id="{BC2AECA8-45F5-4558-B2DD-A772D8E40FB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87" name="Line 84">
          <a:extLst>
            <a:ext uri="{FF2B5EF4-FFF2-40B4-BE49-F238E27FC236}">
              <a16:creationId xmlns:a16="http://schemas.microsoft.com/office/drawing/2014/main" id="{89B3D762-4BFC-44C8-A339-E95E710C9B5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88" name="Line 85">
          <a:extLst>
            <a:ext uri="{FF2B5EF4-FFF2-40B4-BE49-F238E27FC236}">
              <a16:creationId xmlns:a16="http://schemas.microsoft.com/office/drawing/2014/main" id="{7F3DAB38-C80E-4863-943C-2A2BEB05EED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89" name="Line 86">
          <a:extLst>
            <a:ext uri="{FF2B5EF4-FFF2-40B4-BE49-F238E27FC236}">
              <a16:creationId xmlns:a16="http://schemas.microsoft.com/office/drawing/2014/main" id="{9FFF064E-FC98-4B36-92A6-F1F38471DA0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90" name="Line 87">
          <a:extLst>
            <a:ext uri="{FF2B5EF4-FFF2-40B4-BE49-F238E27FC236}">
              <a16:creationId xmlns:a16="http://schemas.microsoft.com/office/drawing/2014/main" id="{268D502F-5FD9-467D-A834-D40B395A8F0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91" name="Line 88">
          <a:extLst>
            <a:ext uri="{FF2B5EF4-FFF2-40B4-BE49-F238E27FC236}">
              <a16:creationId xmlns:a16="http://schemas.microsoft.com/office/drawing/2014/main" id="{384A0E37-2279-4013-BA2F-E40F2CE95EF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92" name="Line 89">
          <a:extLst>
            <a:ext uri="{FF2B5EF4-FFF2-40B4-BE49-F238E27FC236}">
              <a16:creationId xmlns:a16="http://schemas.microsoft.com/office/drawing/2014/main" id="{0980071C-6B02-4B2B-B16C-5E0F418A60B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193" name="Line 90">
          <a:extLst>
            <a:ext uri="{FF2B5EF4-FFF2-40B4-BE49-F238E27FC236}">
              <a16:creationId xmlns:a16="http://schemas.microsoft.com/office/drawing/2014/main" id="{7C34E39B-352F-4EA5-ACC1-4FB6ACB0243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94" name="Line 92">
          <a:extLst>
            <a:ext uri="{FF2B5EF4-FFF2-40B4-BE49-F238E27FC236}">
              <a16:creationId xmlns:a16="http://schemas.microsoft.com/office/drawing/2014/main" id="{1D7FD051-2C6D-4F8A-9B23-4977E376A9D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95" name="Line 93">
          <a:extLst>
            <a:ext uri="{FF2B5EF4-FFF2-40B4-BE49-F238E27FC236}">
              <a16:creationId xmlns:a16="http://schemas.microsoft.com/office/drawing/2014/main" id="{AFA2F69D-A41E-4F3E-8623-4BF4264CED8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96" name="Line 94">
          <a:extLst>
            <a:ext uri="{FF2B5EF4-FFF2-40B4-BE49-F238E27FC236}">
              <a16:creationId xmlns:a16="http://schemas.microsoft.com/office/drawing/2014/main" id="{BA243E4C-C57B-43E1-930E-2ACDC53CB26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97" name="Line 95">
          <a:extLst>
            <a:ext uri="{FF2B5EF4-FFF2-40B4-BE49-F238E27FC236}">
              <a16:creationId xmlns:a16="http://schemas.microsoft.com/office/drawing/2014/main" id="{155A02E8-2024-4210-BE05-C64CA4917E9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98" name="Line 96">
          <a:extLst>
            <a:ext uri="{FF2B5EF4-FFF2-40B4-BE49-F238E27FC236}">
              <a16:creationId xmlns:a16="http://schemas.microsoft.com/office/drawing/2014/main" id="{F0720AF8-9946-455B-9F16-8D0E458CFCE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199" name="Line 97">
          <a:extLst>
            <a:ext uri="{FF2B5EF4-FFF2-40B4-BE49-F238E27FC236}">
              <a16:creationId xmlns:a16="http://schemas.microsoft.com/office/drawing/2014/main" id="{545C764F-A5E0-48A1-A1AC-B0BFE00457F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00" name="Line 98">
          <a:extLst>
            <a:ext uri="{FF2B5EF4-FFF2-40B4-BE49-F238E27FC236}">
              <a16:creationId xmlns:a16="http://schemas.microsoft.com/office/drawing/2014/main" id="{2CB13C9D-07A3-4CCB-8FDB-49414D726CA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01" name="Line 99">
          <a:extLst>
            <a:ext uri="{FF2B5EF4-FFF2-40B4-BE49-F238E27FC236}">
              <a16:creationId xmlns:a16="http://schemas.microsoft.com/office/drawing/2014/main" id="{C586971E-D202-45BA-AEBA-4CDC979BAE9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02" name="Line 100">
          <a:extLst>
            <a:ext uri="{FF2B5EF4-FFF2-40B4-BE49-F238E27FC236}">
              <a16:creationId xmlns:a16="http://schemas.microsoft.com/office/drawing/2014/main" id="{4D967F95-D106-4C68-8BD9-865C2F7C43A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03" name="Line 101">
          <a:extLst>
            <a:ext uri="{FF2B5EF4-FFF2-40B4-BE49-F238E27FC236}">
              <a16:creationId xmlns:a16="http://schemas.microsoft.com/office/drawing/2014/main" id="{C25BB72E-B3E2-4CC1-B2EE-F1EF64DE35D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04" name="Line 102">
          <a:extLst>
            <a:ext uri="{FF2B5EF4-FFF2-40B4-BE49-F238E27FC236}">
              <a16:creationId xmlns:a16="http://schemas.microsoft.com/office/drawing/2014/main" id="{2D5F270A-15A5-4331-BD16-3C1DF6161D6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05" name="Line 103">
          <a:extLst>
            <a:ext uri="{FF2B5EF4-FFF2-40B4-BE49-F238E27FC236}">
              <a16:creationId xmlns:a16="http://schemas.microsoft.com/office/drawing/2014/main" id="{D53167E0-A6D0-4B97-84AD-3CC0250918D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52</xdr:row>
      <xdr:rowOff>0</xdr:rowOff>
    </xdr:from>
    <xdr:to>
      <xdr:col>17</xdr:col>
      <xdr:colOff>0</xdr:colOff>
      <xdr:row>52</xdr:row>
      <xdr:rowOff>0</xdr:rowOff>
    </xdr:to>
    <xdr:sp macro="" textlink="">
      <xdr:nvSpPr>
        <xdr:cNvPr id="1026206" name="Line 104">
          <a:extLst>
            <a:ext uri="{FF2B5EF4-FFF2-40B4-BE49-F238E27FC236}">
              <a16:creationId xmlns:a16="http://schemas.microsoft.com/office/drawing/2014/main" id="{EA1687C5-585D-4F3C-8240-0F0C476E5983}"/>
            </a:ext>
          </a:extLst>
        </xdr:cNvPr>
        <xdr:cNvSpPr>
          <a:spLocks noChangeShapeType="1"/>
        </xdr:cNvSpPr>
      </xdr:nvSpPr>
      <xdr:spPr bwMode="auto">
        <a:xfrm>
          <a:off x="10029825" y="99822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07" name="Line 105">
          <a:extLst>
            <a:ext uri="{FF2B5EF4-FFF2-40B4-BE49-F238E27FC236}">
              <a16:creationId xmlns:a16="http://schemas.microsoft.com/office/drawing/2014/main" id="{22DEA242-24CE-4696-B7C8-5E60A2826F9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08" name="Line 106">
          <a:extLst>
            <a:ext uri="{FF2B5EF4-FFF2-40B4-BE49-F238E27FC236}">
              <a16:creationId xmlns:a16="http://schemas.microsoft.com/office/drawing/2014/main" id="{FA452AC9-B41F-4B6D-AD7D-1EE76CA3AFC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09" name="Line 107">
          <a:extLst>
            <a:ext uri="{FF2B5EF4-FFF2-40B4-BE49-F238E27FC236}">
              <a16:creationId xmlns:a16="http://schemas.microsoft.com/office/drawing/2014/main" id="{890B8747-9891-47E8-9812-E679182B9B3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0" name="Line 108">
          <a:extLst>
            <a:ext uri="{FF2B5EF4-FFF2-40B4-BE49-F238E27FC236}">
              <a16:creationId xmlns:a16="http://schemas.microsoft.com/office/drawing/2014/main" id="{64F20D0F-69C8-4E08-8A9F-5CE68F8865F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1" name="Line 109">
          <a:extLst>
            <a:ext uri="{FF2B5EF4-FFF2-40B4-BE49-F238E27FC236}">
              <a16:creationId xmlns:a16="http://schemas.microsoft.com/office/drawing/2014/main" id="{5FCC4032-6A30-49EC-9BC1-B670BAD87B3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2" name="Line 110">
          <a:extLst>
            <a:ext uri="{FF2B5EF4-FFF2-40B4-BE49-F238E27FC236}">
              <a16:creationId xmlns:a16="http://schemas.microsoft.com/office/drawing/2014/main" id="{E9A77C16-FFD3-432C-9579-BA3E53A7C8D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3" name="Line 111">
          <a:extLst>
            <a:ext uri="{FF2B5EF4-FFF2-40B4-BE49-F238E27FC236}">
              <a16:creationId xmlns:a16="http://schemas.microsoft.com/office/drawing/2014/main" id="{B64DC180-383F-4791-89F8-E3E736B13A2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4" name="Line 112">
          <a:extLst>
            <a:ext uri="{FF2B5EF4-FFF2-40B4-BE49-F238E27FC236}">
              <a16:creationId xmlns:a16="http://schemas.microsoft.com/office/drawing/2014/main" id="{0B052B9E-8138-4BB6-BD43-495FD4BF902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5" name="Line 113">
          <a:extLst>
            <a:ext uri="{FF2B5EF4-FFF2-40B4-BE49-F238E27FC236}">
              <a16:creationId xmlns:a16="http://schemas.microsoft.com/office/drawing/2014/main" id="{12346744-1509-4536-895A-8C65EF87090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6" name="Line 114">
          <a:extLst>
            <a:ext uri="{FF2B5EF4-FFF2-40B4-BE49-F238E27FC236}">
              <a16:creationId xmlns:a16="http://schemas.microsoft.com/office/drawing/2014/main" id="{FCFAF042-1A56-4456-BE86-CB678EADC14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7" name="Line 115">
          <a:extLst>
            <a:ext uri="{FF2B5EF4-FFF2-40B4-BE49-F238E27FC236}">
              <a16:creationId xmlns:a16="http://schemas.microsoft.com/office/drawing/2014/main" id="{EDAE18D3-216A-4479-99A4-B75434E818B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8" name="Line 116">
          <a:extLst>
            <a:ext uri="{FF2B5EF4-FFF2-40B4-BE49-F238E27FC236}">
              <a16:creationId xmlns:a16="http://schemas.microsoft.com/office/drawing/2014/main" id="{7C644CFC-7D87-460A-BE66-F6EBB24B2F7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19" name="Line 117">
          <a:extLst>
            <a:ext uri="{FF2B5EF4-FFF2-40B4-BE49-F238E27FC236}">
              <a16:creationId xmlns:a16="http://schemas.microsoft.com/office/drawing/2014/main" id="{9FB40E42-0A7B-4FEF-BA0D-664F475FD26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20" name="Line 118">
          <a:extLst>
            <a:ext uri="{FF2B5EF4-FFF2-40B4-BE49-F238E27FC236}">
              <a16:creationId xmlns:a16="http://schemas.microsoft.com/office/drawing/2014/main" id="{D8BE7270-E567-427B-A58B-C0E85019D5F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21" name="Line 119">
          <a:extLst>
            <a:ext uri="{FF2B5EF4-FFF2-40B4-BE49-F238E27FC236}">
              <a16:creationId xmlns:a16="http://schemas.microsoft.com/office/drawing/2014/main" id="{AEBD3E79-8327-427B-98BF-6CF24320F1C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22" name="Line 120">
          <a:extLst>
            <a:ext uri="{FF2B5EF4-FFF2-40B4-BE49-F238E27FC236}">
              <a16:creationId xmlns:a16="http://schemas.microsoft.com/office/drawing/2014/main" id="{C53E154D-9B57-4D74-B5D9-0ADEB075548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23" name="Line 121">
          <a:extLst>
            <a:ext uri="{FF2B5EF4-FFF2-40B4-BE49-F238E27FC236}">
              <a16:creationId xmlns:a16="http://schemas.microsoft.com/office/drawing/2014/main" id="{65CC972D-9C73-460C-B9C7-FD96A6A8F92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24" name="Line 122">
          <a:extLst>
            <a:ext uri="{FF2B5EF4-FFF2-40B4-BE49-F238E27FC236}">
              <a16:creationId xmlns:a16="http://schemas.microsoft.com/office/drawing/2014/main" id="{03B488D8-04A2-412D-A381-3052FCCFCA2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25" name="Line 123">
          <a:extLst>
            <a:ext uri="{FF2B5EF4-FFF2-40B4-BE49-F238E27FC236}">
              <a16:creationId xmlns:a16="http://schemas.microsoft.com/office/drawing/2014/main" id="{6CFAADE2-1ADB-471D-A943-BCE84612486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26" name="Line 124">
          <a:extLst>
            <a:ext uri="{FF2B5EF4-FFF2-40B4-BE49-F238E27FC236}">
              <a16:creationId xmlns:a16="http://schemas.microsoft.com/office/drawing/2014/main" id="{088C9446-F1ED-42E0-941A-8ED74D40B78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27" name="Line 125">
          <a:extLst>
            <a:ext uri="{FF2B5EF4-FFF2-40B4-BE49-F238E27FC236}">
              <a16:creationId xmlns:a16="http://schemas.microsoft.com/office/drawing/2014/main" id="{509772CF-FB28-4444-A60F-BC7DED0B2D3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28" name="Line 126">
          <a:extLst>
            <a:ext uri="{FF2B5EF4-FFF2-40B4-BE49-F238E27FC236}">
              <a16:creationId xmlns:a16="http://schemas.microsoft.com/office/drawing/2014/main" id="{200A469C-AF3C-4430-AEE7-087EBDDEAE6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29" name="Line 127">
          <a:extLst>
            <a:ext uri="{FF2B5EF4-FFF2-40B4-BE49-F238E27FC236}">
              <a16:creationId xmlns:a16="http://schemas.microsoft.com/office/drawing/2014/main" id="{DF680D97-2A90-46E1-82CE-2C871035E33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30" name="Line 128">
          <a:extLst>
            <a:ext uri="{FF2B5EF4-FFF2-40B4-BE49-F238E27FC236}">
              <a16:creationId xmlns:a16="http://schemas.microsoft.com/office/drawing/2014/main" id="{06FB7BB9-4C08-43BD-8059-BCE2ACA99CA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31" name="Line 129">
          <a:extLst>
            <a:ext uri="{FF2B5EF4-FFF2-40B4-BE49-F238E27FC236}">
              <a16:creationId xmlns:a16="http://schemas.microsoft.com/office/drawing/2014/main" id="{68670F56-F143-4FD4-9E79-846B621D329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32" name="Line 130">
          <a:extLst>
            <a:ext uri="{FF2B5EF4-FFF2-40B4-BE49-F238E27FC236}">
              <a16:creationId xmlns:a16="http://schemas.microsoft.com/office/drawing/2014/main" id="{2B3CAD7F-7B62-49D4-B21F-25C9F222E2F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33" name="Line 131">
          <a:extLst>
            <a:ext uri="{FF2B5EF4-FFF2-40B4-BE49-F238E27FC236}">
              <a16:creationId xmlns:a16="http://schemas.microsoft.com/office/drawing/2014/main" id="{33E4FD2D-034D-44EE-AFBF-EDEACD46DD6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34" name="Line 132">
          <a:extLst>
            <a:ext uri="{FF2B5EF4-FFF2-40B4-BE49-F238E27FC236}">
              <a16:creationId xmlns:a16="http://schemas.microsoft.com/office/drawing/2014/main" id="{41DCD39D-EDE2-4AB7-9C98-B5644D88AE4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35" name="Line 133">
          <a:extLst>
            <a:ext uri="{FF2B5EF4-FFF2-40B4-BE49-F238E27FC236}">
              <a16:creationId xmlns:a16="http://schemas.microsoft.com/office/drawing/2014/main" id="{6B31E24C-B682-4511-8403-45EF5909DCF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36" name="Line 134">
          <a:extLst>
            <a:ext uri="{FF2B5EF4-FFF2-40B4-BE49-F238E27FC236}">
              <a16:creationId xmlns:a16="http://schemas.microsoft.com/office/drawing/2014/main" id="{992C0CA6-E121-4351-BB14-C9F3C31D8B0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37" name="Line 135">
          <a:extLst>
            <a:ext uri="{FF2B5EF4-FFF2-40B4-BE49-F238E27FC236}">
              <a16:creationId xmlns:a16="http://schemas.microsoft.com/office/drawing/2014/main" id="{DC88B0E6-40BC-4D73-833F-D43BEDA5D90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38" name="Line 136">
          <a:extLst>
            <a:ext uri="{FF2B5EF4-FFF2-40B4-BE49-F238E27FC236}">
              <a16:creationId xmlns:a16="http://schemas.microsoft.com/office/drawing/2014/main" id="{A012495D-7B3E-458E-B6D8-42998DBF0CA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39" name="Line 137">
          <a:extLst>
            <a:ext uri="{FF2B5EF4-FFF2-40B4-BE49-F238E27FC236}">
              <a16:creationId xmlns:a16="http://schemas.microsoft.com/office/drawing/2014/main" id="{D04D9EEA-CA26-413B-8543-AC15C023C68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40" name="Line 138">
          <a:extLst>
            <a:ext uri="{FF2B5EF4-FFF2-40B4-BE49-F238E27FC236}">
              <a16:creationId xmlns:a16="http://schemas.microsoft.com/office/drawing/2014/main" id="{F4038320-5470-47DB-9EB8-C513ADFDFF9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41" name="Line 139">
          <a:extLst>
            <a:ext uri="{FF2B5EF4-FFF2-40B4-BE49-F238E27FC236}">
              <a16:creationId xmlns:a16="http://schemas.microsoft.com/office/drawing/2014/main" id="{A35B1922-4BC3-49AD-8B03-ADF17381362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42" name="Line 140">
          <a:extLst>
            <a:ext uri="{FF2B5EF4-FFF2-40B4-BE49-F238E27FC236}">
              <a16:creationId xmlns:a16="http://schemas.microsoft.com/office/drawing/2014/main" id="{16BF55DF-8295-4DBD-9020-A831DB2CA59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43" name="Line 141">
          <a:extLst>
            <a:ext uri="{FF2B5EF4-FFF2-40B4-BE49-F238E27FC236}">
              <a16:creationId xmlns:a16="http://schemas.microsoft.com/office/drawing/2014/main" id="{B45048B0-DCD1-4317-AA44-629E8A82F32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44" name="Line 142">
          <a:extLst>
            <a:ext uri="{FF2B5EF4-FFF2-40B4-BE49-F238E27FC236}">
              <a16:creationId xmlns:a16="http://schemas.microsoft.com/office/drawing/2014/main" id="{B156C312-EE96-495F-885F-AEECBA597D0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45" name="Line 143">
          <a:extLst>
            <a:ext uri="{FF2B5EF4-FFF2-40B4-BE49-F238E27FC236}">
              <a16:creationId xmlns:a16="http://schemas.microsoft.com/office/drawing/2014/main" id="{D1FF0687-DC54-4924-A0AC-7BEAAC7342B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46" name="Line 144">
          <a:extLst>
            <a:ext uri="{FF2B5EF4-FFF2-40B4-BE49-F238E27FC236}">
              <a16:creationId xmlns:a16="http://schemas.microsoft.com/office/drawing/2014/main" id="{CB67DFEF-E2DF-433B-9D02-820D617A22C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47" name="Line 145">
          <a:extLst>
            <a:ext uri="{FF2B5EF4-FFF2-40B4-BE49-F238E27FC236}">
              <a16:creationId xmlns:a16="http://schemas.microsoft.com/office/drawing/2014/main" id="{46C810F9-9536-44A9-978E-36C26674784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48" name="Line 146">
          <a:extLst>
            <a:ext uri="{FF2B5EF4-FFF2-40B4-BE49-F238E27FC236}">
              <a16:creationId xmlns:a16="http://schemas.microsoft.com/office/drawing/2014/main" id="{D0490E20-8FCD-4C47-B99E-71342F66018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49" name="Line 147">
          <a:extLst>
            <a:ext uri="{FF2B5EF4-FFF2-40B4-BE49-F238E27FC236}">
              <a16:creationId xmlns:a16="http://schemas.microsoft.com/office/drawing/2014/main" id="{A1AB2E23-3A6C-4629-83A4-57EF6CAF9FF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50" name="Line 148">
          <a:extLst>
            <a:ext uri="{FF2B5EF4-FFF2-40B4-BE49-F238E27FC236}">
              <a16:creationId xmlns:a16="http://schemas.microsoft.com/office/drawing/2014/main" id="{59731511-DEA7-4BC7-9BB3-F645F97ED3D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51" name="Line 149">
          <a:extLst>
            <a:ext uri="{FF2B5EF4-FFF2-40B4-BE49-F238E27FC236}">
              <a16:creationId xmlns:a16="http://schemas.microsoft.com/office/drawing/2014/main" id="{5FD24D3F-8C13-4477-B7AB-96236144EDB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52" name="Line 150">
          <a:extLst>
            <a:ext uri="{FF2B5EF4-FFF2-40B4-BE49-F238E27FC236}">
              <a16:creationId xmlns:a16="http://schemas.microsoft.com/office/drawing/2014/main" id="{85074425-6D5D-4CF1-B47E-800FF11E841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53" name="Line 151">
          <a:extLst>
            <a:ext uri="{FF2B5EF4-FFF2-40B4-BE49-F238E27FC236}">
              <a16:creationId xmlns:a16="http://schemas.microsoft.com/office/drawing/2014/main" id="{776D56B1-55CB-4238-95B9-85EAD7D8729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54" name="Line 152">
          <a:extLst>
            <a:ext uri="{FF2B5EF4-FFF2-40B4-BE49-F238E27FC236}">
              <a16:creationId xmlns:a16="http://schemas.microsoft.com/office/drawing/2014/main" id="{FBB8D952-9882-4D53-BF19-B38EB7DA16F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55" name="Line 153">
          <a:extLst>
            <a:ext uri="{FF2B5EF4-FFF2-40B4-BE49-F238E27FC236}">
              <a16:creationId xmlns:a16="http://schemas.microsoft.com/office/drawing/2014/main" id="{B6134A44-5A0B-4E11-A8AF-3852510A41E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56" name="Line 154">
          <a:extLst>
            <a:ext uri="{FF2B5EF4-FFF2-40B4-BE49-F238E27FC236}">
              <a16:creationId xmlns:a16="http://schemas.microsoft.com/office/drawing/2014/main" id="{175F7BA7-52E4-491C-A961-4EC8D1FC627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57" name="Line 155">
          <a:extLst>
            <a:ext uri="{FF2B5EF4-FFF2-40B4-BE49-F238E27FC236}">
              <a16:creationId xmlns:a16="http://schemas.microsoft.com/office/drawing/2014/main" id="{5A621CA9-75D2-4432-920A-BB6A1CB3E05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58" name="Line 156">
          <a:extLst>
            <a:ext uri="{FF2B5EF4-FFF2-40B4-BE49-F238E27FC236}">
              <a16:creationId xmlns:a16="http://schemas.microsoft.com/office/drawing/2014/main" id="{307CB4CA-1D4D-4C2B-8020-2752E67D1F9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59" name="Line 157">
          <a:extLst>
            <a:ext uri="{FF2B5EF4-FFF2-40B4-BE49-F238E27FC236}">
              <a16:creationId xmlns:a16="http://schemas.microsoft.com/office/drawing/2014/main" id="{7CD9F5C3-F165-46E3-83FD-FD4A3DFF48E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60" name="Line 158">
          <a:extLst>
            <a:ext uri="{FF2B5EF4-FFF2-40B4-BE49-F238E27FC236}">
              <a16:creationId xmlns:a16="http://schemas.microsoft.com/office/drawing/2014/main" id="{27858E0E-0699-4DB9-B1CD-50C2E501896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61" name="Line 159">
          <a:extLst>
            <a:ext uri="{FF2B5EF4-FFF2-40B4-BE49-F238E27FC236}">
              <a16:creationId xmlns:a16="http://schemas.microsoft.com/office/drawing/2014/main" id="{B07FC3F7-F33D-4721-9E35-0945EB3FC0D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62" name="Line 160">
          <a:extLst>
            <a:ext uri="{FF2B5EF4-FFF2-40B4-BE49-F238E27FC236}">
              <a16:creationId xmlns:a16="http://schemas.microsoft.com/office/drawing/2014/main" id="{20F6947A-CF3F-498C-A4AC-E0BFEEF9CE4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63" name="Line 161">
          <a:extLst>
            <a:ext uri="{FF2B5EF4-FFF2-40B4-BE49-F238E27FC236}">
              <a16:creationId xmlns:a16="http://schemas.microsoft.com/office/drawing/2014/main" id="{F2B8D6A6-84CB-4AB7-955A-0EDB81F283B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64" name="Line 162">
          <a:extLst>
            <a:ext uri="{FF2B5EF4-FFF2-40B4-BE49-F238E27FC236}">
              <a16:creationId xmlns:a16="http://schemas.microsoft.com/office/drawing/2014/main" id="{070D7597-B25F-4556-A0A3-94345A2A9DC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65" name="Line 163">
          <a:extLst>
            <a:ext uri="{FF2B5EF4-FFF2-40B4-BE49-F238E27FC236}">
              <a16:creationId xmlns:a16="http://schemas.microsoft.com/office/drawing/2014/main" id="{F58839A9-B7F0-403A-86A2-22BD60B9E45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66" name="Line 164">
          <a:extLst>
            <a:ext uri="{FF2B5EF4-FFF2-40B4-BE49-F238E27FC236}">
              <a16:creationId xmlns:a16="http://schemas.microsoft.com/office/drawing/2014/main" id="{336172B0-DF68-4043-81A2-29C76E2646A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67" name="Line 165">
          <a:extLst>
            <a:ext uri="{FF2B5EF4-FFF2-40B4-BE49-F238E27FC236}">
              <a16:creationId xmlns:a16="http://schemas.microsoft.com/office/drawing/2014/main" id="{FB3CAC0B-B7FD-4118-A494-6B9E3B4136F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68" name="Line 166">
          <a:extLst>
            <a:ext uri="{FF2B5EF4-FFF2-40B4-BE49-F238E27FC236}">
              <a16:creationId xmlns:a16="http://schemas.microsoft.com/office/drawing/2014/main" id="{34ADB4E3-803B-4AAE-8623-7FD9F05F18C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69" name="Line 167">
          <a:extLst>
            <a:ext uri="{FF2B5EF4-FFF2-40B4-BE49-F238E27FC236}">
              <a16:creationId xmlns:a16="http://schemas.microsoft.com/office/drawing/2014/main" id="{E1DEB2DC-3531-4040-B873-B65EBF42A75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70" name="Line 168">
          <a:extLst>
            <a:ext uri="{FF2B5EF4-FFF2-40B4-BE49-F238E27FC236}">
              <a16:creationId xmlns:a16="http://schemas.microsoft.com/office/drawing/2014/main" id="{A02CA4FF-9855-4C95-BAC7-E945C89B63F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71" name="Line 169">
          <a:extLst>
            <a:ext uri="{FF2B5EF4-FFF2-40B4-BE49-F238E27FC236}">
              <a16:creationId xmlns:a16="http://schemas.microsoft.com/office/drawing/2014/main" id="{FA0D9277-9A91-409E-9DA2-4EE493F16B4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72" name="Line 170">
          <a:extLst>
            <a:ext uri="{FF2B5EF4-FFF2-40B4-BE49-F238E27FC236}">
              <a16:creationId xmlns:a16="http://schemas.microsoft.com/office/drawing/2014/main" id="{2E52E52A-B03F-4B17-A2ED-52DE7A20946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73" name="Line 171">
          <a:extLst>
            <a:ext uri="{FF2B5EF4-FFF2-40B4-BE49-F238E27FC236}">
              <a16:creationId xmlns:a16="http://schemas.microsoft.com/office/drawing/2014/main" id="{60F7793F-ED95-46B4-9842-3DD001D801E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74" name="Line 172">
          <a:extLst>
            <a:ext uri="{FF2B5EF4-FFF2-40B4-BE49-F238E27FC236}">
              <a16:creationId xmlns:a16="http://schemas.microsoft.com/office/drawing/2014/main" id="{B25ECA5E-A3DE-4E11-B1D8-861223B706A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75" name="Line 173">
          <a:extLst>
            <a:ext uri="{FF2B5EF4-FFF2-40B4-BE49-F238E27FC236}">
              <a16:creationId xmlns:a16="http://schemas.microsoft.com/office/drawing/2014/main" id="{FAC08F45-EA1E-4413-80CD-5E6E1587A9D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76" name="Line 174">
          <a:extLst>
            <a:ext uri="{FF2B5EF4-FFF2-40B4-BE49-F238E27FC236}">
              <a16:creationId xmlns:a16="http://schemas.microsoft.com/office/drawing/2014/main" id="{D2EB115D-700B-44D1-A365-9A436F7367B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77" name="Line 175">
          <a:extLst>
            <a:ext uri="{FF2B5EF4-FFF2-40B4-BE49-F238E27FC236}">
              <a16:creationId xmlns:a16="http://schemas.microsoft.com/office/drawing/2014/main" id="{E4A75BC0-B7FB-4BAC-9E69-077DAD117C4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78" name="Line 176">
          <a:extLst>
            <a:ext uri="{FF2B5EF4-FFF2-40B4-BE49-F238E27FC236}">
              <a16:creationId xmlns:a16="http://schemas.microsoft.com/office/drawing/2014/main" id="{B33A817E-2C0D-4C09-9E06-E374EAB6BAC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79" name="Line 177">
          <a:extLst>
            <a:ext uri="{FF2B5EF4-FFF2-40B4-BE49-F238E27FC236}">
              <a16:creationId xmlns:a16="http://schemas.microsoft.com/office/drawing/2014/main" id="{289062C8-0D3B-4489-91E0-F226875402C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0" name="Line 178">
          <a:extLst>
            <a:ext uri="{FF2B5EF4-FFF2-40B4-BE49-F238E27FC236}">
              <a16:creationId xmlns:a16="http://schemas.microsoft.com/office/drawing/2014/main" id="{EB54F9F4-8E88-4C9D-8A23-CB4DDAE323A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1" name="Line 179">
          <a:extLst>
            <a:ext uri="{FF2B5EF4-FFF2-40B4-BE49-F238E27FC236}">
              <a16:creationId xmlns:a16="http://schemas.microsoft.com/office/drawing/2014/main" id="{B163AB14-378F-436D-806D-E03B4011E4E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2" name="Line 180">
          <a:extLst>
            <a:ext uri="{FF2B5EF4-FFF2-40B4-BE49-F238E27FC236}">
              <a16:creationId xmlns:a16="http://schemas.microsoft.com/office/drawing/2014/main" id="{F51E0C81-31A9-4323-855F-3D1D9F89054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3" name="Line 181">
          <a:extLst>
            <a:ext uri="{FF2B5EF4-FFF2-40B4-BE49-F238E27FC236}">
              <a16:creationId xmlns:a16="http://schemas.microsoft.com/office/drawing/2014/main" id="{552F173E-142B-4939-968D-13F19831DFB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4" name="Line 182">
          <a:extLst>
            <a:ext uri="{FF2B5EF4-FFF2-40B4-BE49-F238E27FC236}">
              <a16:creationId xmlns:a16="http://schemas.microsoft.com/office/drawing/2014/main" id="{41FD7F64-FA9F-42AC-8F2A-31D44488DF7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5" name="Line 183">
          <a:extLst>
            <a:ext uri="{FF2B5EF4-FFF2-40B4-BE49-F238E27FC236}">
              <a16:creationId xmlns:a16="http://schemas.microsoft.com/office/drawing/2014/main" id="{FE964DB1-B628-4748-99D4-78A38D04A17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6" name="Line 184">
          <a:extLst>
            <a:ext uri="{FF2B5EF4-FFF2-40B4-BE49-F238E27FC236}">
              <a16:creationId xmlns:a16="http://schemas.microsoft.com/office/drawing/2014/main" id="{4697F046-2118-4177-A5F3-179CF95DBEA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7" name="Line 185">
          <a:extLst>
            <a:ext uri="{FF2B5EF4-FFF2-40B4-BE49-F238E27FC236}">
              <a16:creationId xmlns:a16="http://schemas.microsoft.com/office/drawing/2014/main" id="{7F1DEA5C-40A8-4B79-9806-7F5D5E6A968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8" name="Line 186">
          <a:extLst>
            <a:ext uri="{FF2B5EF4-FFF2-40B4-BE49-F238E27FC236}">
              <a16:creationId xmlns:a16="http://schemas.microsoft.com/office/drawing/2014/main" id="{FA40A91C-F558-4836-9FE6-30DB862CCF1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289" name="Line 187">
          <a:extLst>
            <a:ext uri="{FF2B5EF4-FFF2-40B4-BE49-F238E27FC236}">
              <a16:creationId xmlns:a16="http://schemas.microsoft.com/office/drawing/2014/main" id="{EDF58CD0-BCF5-48A2-B867-D6983697092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0" name="Line 188">
          <a:extLst>
            <a:ext uri="{FF2B5EF4-FFF2-40B4-BE49-F238E27FC236}">
              <a16:creationId xmlns:a16="http://schemas.microsoft.com/office/drawing/2014/main" id="{B581C4D8-13DA-4CBC-A9E3-2CE24057EE4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1" name="Line 189">
          <a:extLst>
            <a:ext uri="{FF2B5EF4-FFF2-40B4-BE49-F238E27FC236}">
              <a16:creationId xmlns:a16="http://schemas.microsoft.com/office/drawing/2014/main" id="{4AF62248-FA48-4001-99B5-CB5F160278F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2" name="Line 190">
          <a:extLst>
            <a:ext uri="{FF2B5EF4-FFF2-40B4-BE49-F238E27FC236}">
              <a16:creationId xmlns:a16="http://schemas.microsoft.com/office/drawing/2014/main" id="{D8A5666C-814F-40C5-8235-61922B8894E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3" name="Line 191">
          <a:extLst>
            <a:ext uri="{FF2B5EF4-FFF2-40B4-BE49-F238E27FC236}">
              <a16:creationId xmlns:a16="http://schemas.microsoft.com/office/drawing/2014/main" id="{756BC8EE-2893-4D88-8670-90D2BF5F160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4" name="Line 192">
          <a:extLst>
            <a:ext uri="{FF2B5EF4-FFF2-40B4-BE49-F238E27FC236}">
              <a16:creationId xmlns:a16="http://schemas.microsoft.com/office/drawing/2014/main" id="{EA2E2735-E590-4D2E-91DE-FC9D5797D2D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5" name="Line 193">
          <a:extLst>
            <a:ext uri="{FF2B5EF4-FFF2-40B4-BE49-F238E27FC236}">
              <a16:creationId xmlns:a16="http://schemas.microsoft.com/office/drawing/2014/main" id="{4DC1A83D-4E56-4CBA-A745-C5AE23F63BD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6" name="Line 194">
          <a:extLst>
            <a:ext uri="{FF2B5EF4-FFF2-40B4-BE49-F238E27FC236}">
              <a16:creationId xmlns:a16="http://schemas.microsoft.com/office/drawing/2014/main" id="{0891C689-FB16-4172-B504-713F44876D0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7" name="Line 195">
          <a:extLst>
            <a:ext uri="{FF2B5EF4-FFF2-40B4-BE49-F238E27FC236}">
              <a16:creationId xmlns:a16="http://schemas.microsoft.com/office/drawing/2014/main" id="{6FD31FEB-922E-4B42-9163-F6946C0965C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8" name="Line 196">
          <a:extLst>
            <a:ext uri="{FF2B5EF4-FFF2-40B4-BE49-F238E27FC236}">
              <a16:creationId xmlns:a16="http://schemas.microsoft.com/office/drawing/2014/main" id="{43052C99-1BA1-458F-B699-E4A96BFBF1B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299" name="Line 197">
          <a:extLst>
            <a:ext uri="{FF2B5EF4-FFF2-40B4-BE49-F238E27FC236}">
              <a16:creationId xmlns:a16="http://schemas.microsoft.com/office/drawing/2014/main" id="{569D314F-8E9A-4D05-A218-952EF81F662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00" name="Line 198">
          <a:extLst>
            <a:ext uri="{FF2B5EF4-FFF2-40B4-BE49-F238E27FC236}">
              <a16:creationId xmlns:a16="http://schemas.microsoft.com/office/drawing/2014/main" id="{42E94045-F099-47C5-B33C-CEBC05B6B67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01" name="Line 199">
          <a:extLst>
            <a:ext uri="{FF2B5EF4-FFF2-40B4-BE49-F238E27FC236}">
              <a16:creationId xmlns:a16="http://schemas.microsoft.com/office/drawing/2014/main" id="{5660EF17-DCBC-42D2-85CC-41BABB9AFAD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02" name="Line 200">
          <a:extLst>
            <a:ext uri="{FF2B5EF4-FFF2-40B4-BE49-F238E27FC236}">
              <a16:creationId xmlns:a16="http://schemas.microsoft.com/office/drawing/2014/main" id="{F06EFD11-53F9-4B3F-9C1D-CD919EC2A81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03" name="Line 201">
          <a:extLst>
            <a:ext uri="{FF2B5EF4-FFF2-40B4-BE49-F238E27FC236}">
              <a16:creationId xmlns:a16="http://schemas.microsoft.com/office/drawing/2014/main" id="{427A4A3E-AA17-46EE-A2FF-1C00B78FE19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04" name="Line 202">
          <a:extLst>
            <a:ext uri="{FF2B5EF4-FFF2-40B4-BE49-F238E27FC236}">
              <a16:creationId xmlns:a16="http://schemas.microsoft.com/office/drawing/2014/main" id="{D69D51E2-B288-4B02-8BD6-51C05B9BB5D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05" name="Line 203">
          <a:extLst>
            <a:ext uri="{FF2B5EF4-FFF2-40B4-BE49-F238E27FC236}">
              <a16:creationId xmlns:a16="http://schemas.microsoft.com/office/drawing/2014/main" id="{92FE18AD-E43B-4564-B26B-5066A269466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06" name="Line 204">
          <a:extLst>
            <a:ext uri="{FF2B5EF4-FFF2-40B4-BE49-F238E27FC236}">
              <a16:creationId xmlns:a16="http://schemas.microsoft.com/office/drawing/2014/main" id="{06D5D9C8-8B07-4C71-935C-7655D9CA165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07" name="Line 205">
          <a:extLst>
            <a:ext uri="{FF2B5EF4-FFF2-40B4-BE49-F238E27FC236}">
              <a16:creationId xmlns:a16="http://schemas.microsoft.com/office/drawing/2014/main" id="{AAD5663E-4A3B-47CE-ACD4-9C5FC8256A7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08" name="Line 206">
          <a:extLst>
            <a:ext uri="{FF2B5EF4-FFF2-40B4-BE49-F238E27FC236}">
              <a16:creationId xmlns:a16="http://schemas.microsoft.com/office/drawing/2014/main" id="{8C030534-86AF-4FE7-B23F-0FCD9F7A9FA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09" name="Line 207">
          <a:extLst>
            <a:ext uri="{FF2B5EF4-FFF2-40B4-BE49-F238E27FC236}">
              <a16:creationId xmlns:a16="http://schemas.microsoft.com/office/drawing/2014/main" id="{4D5D91C4-6835-4CDC-A747-8B47818AE67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10" name="Line 208">
          <a:extLst>
            <a:ext uri="{FF2B5EF4-FFF2-40B4-BE49-F238E27FC236}">
              <a16:creationId xmlns:a16="http://schemas.microsoft.com/office/drawing/2014/main" id="{3CA91632-6F4D-4C31-8F61-D97FE18F748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11" name="Line 209">
          <a:extLst>
            <a:ext uri="{FF2B5EF4-FFF2-40B4-BE49-F238E27FC236}">
              <a16:creationId xmlns:a16="http://schemas.microsoft.com/office/drawing/2014/main" id="{C6028E2B-C6EE-462C-92E1-0B470FDE439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12" name="Line 210">
          <a:extLst>
            <a:ext uri="{FF2B5EF4-FFF2-40B4-BE49-F238E27FC236}">
              <a16:creationId xmlns:a16="http://schemas.microsoft.com/office/drawing/2014/main" id="{A4D05B72-CD04-4EF2-8CC7-CFDE7883E83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13" name="Line 211">
          <a:extLst>
            <a:ext uri="{FF2B5EF4-FFF2-40B4-BE49-F238E27FC236}">
              <a16:creationId xmlns:a16="http://schemas.microsoft.com/office/drawing/2014/main" id="{14C42260-93FD-4C19-BC77-D4F8FC5AD06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14" name="Line 212">
          <a:extLst>
            <a:ext uri="{FF2B5EF4-FFF2-40B4-BE49-F238E27FC236}">
              <a16:creationId xmlns:a16="http://schemas.microsoft.com/office/drawing/2014/main" id="{19417A71-4D45-4DAF-B237-BEDF04A8747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15" name="Line 213">
          <a:extLst>
            <a:ext uri="{FF2B5EF4-FFF2-40B4-BE49-F238E27FC236}">
              <a16:creationId xmlns:a16="http://schemas.microsoft.com/office/drawing/2014/main" id="{FA4CA484-97AC-4F8C-A433-79CB8CB4476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16" name="Line 214">
          <a:extLst>
            <a:ext uri="{FF2B5EF4-FFF2-40B4-BE49-F238E27FC236}">
              <a16:creationId xmlns:a16="http://schemas.microsoft.com/office/drawing/2014/main" id="{05FCB48F-077F-44D7-93BB-42DEFA0FDB7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17" name="Line 215">
          <a:extLst>
            <a:ext uri="{FF2B5EF4-FFF2-40B4-BE49-F238E27FC236}">
              <a16:creationId xmlns:a16="http://schemas.microsoft.com/office/drawing/2014/main" id="{908198B7-88F7-4131-AFE6-40278F288A5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18" name="Line 216">
          <a:extLst>
            <a:ext uri="{FF2B5EF4-FFF2-40B4-BE49-F238E27FC236}">
              <a16:creationId xmlns:a16="http://schemas.microsoft.com/office/drawing/2014/main" id="{89F621D7-3AC5-4DB2-BE0F-C41478F77FB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19" name="Line 217">
          <a:extLst>
            <a:ext uri="{FF2B5EF4-FFF2-40B4-BE49-F238E27FC236}">
              <a16:creationId xmlns:a16="http://schemas.microsoft.com/office/drawing/2014/main" id="{0747FA6D-45CC-42A9-8A35-A6ADC4F1901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20" name="Line 218">
          <a:extLst>
            <a:ext uri="{FF2B5EF4-FFF2-40B4-BE49-F238E27FC236}">
              <a16:creationId xmlns:a16="http://schemas.microsoft.com/office/drawing/2014/main" id="{2486A2AF-2D44-4558-A19D-850D2DD0E81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21" name="Line 219">
          <a:extLst>
            <a:ext uri="{FF2B5EF4-FFF2-40B4-BE49-F238E27FC236}">
              <a16:creationId xmlns:a16="http://schemas.microsoft.com/office/drawing/2014/main" id="{F4E82260-8D02-454B-B051-766C980EC98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22" name="Line 220">
          <a:extLst>
            <a:ext uri="{FF2B5EF4-FFF2-40B4-BE49-F238E27FC236}">
              <a16:creationId xmlns:a16="http://schemas.microsoft.com/office/drawing/2014/main" id="{9EBB2643-1A15-4EE4-BACD-B2F7AA25B55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23" name="Line 221">
          <a:extLst>
            <a:ext uri="{FF2B5EF4-FFF2-40B4-BE49-F238E27FC236}">
              <a16:creationId xmlns:a16="http://schemas.microsoft.com/office/drawing/2014/main" id="{99478D34-1F81-4562-8A6B-9E7552E58C8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24" name="Line 222">
          <a:extLst>
            <a:ext uri="{FF2B5EF4-FFF2-40B4-BE49-F238E27FC236}">
              <a16:creationId xmlns:a16="http://schemas.microsoft.com/office/drawing/2014/main" id="{462514B7-ECE5-4739-A4D2-34882988BC0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25" name="Line 223">
          <a:extLst>
            <a:ext uri="{FF2B5EF4-FFF2-40B4-BE49-F238E27FC236}">
              <a16:creationId xmlns:a16="http://schemas.microsoft.com/office/drawing/2014/main" id="{DC9716A4-87E1-41A1-88DD-0ECA906BD96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26" name="Line 224">
          <a:extLst>
            <a:ext uri="{FF2B5EF4-FFF2-40B4-BE49-F238E27FC236}">
              <a16:creationId xmlns:a16="http://schemas.microsoft.com/office/drawing/2014/main" id="{51DE393F-0CC6-4141-9B45-22E8015231F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27" name="Line 225">
          <a:extLst>
            <a:ext uri="{FF2B5EF4-FFF2-40B4-BE49-F238E27FC236}">
              <a16:creationId xmlns:a16="http://schemas.microsoft.com/office/drawing/2014/main" id="{E2A69303-A14E-4C2C-8202-7081B6A2F79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28" name="Line 226">
          <a:extLst>
            <a:ext uri="{FF2B5EF4-FFF2-40B4-BE49-F238E27FC236}">
              <a16:creationId xmlns:a16="http://schemas.microsoft.com/office/drawing/2014/main" id="{979B5945-4515-483C-B645-C9A74381662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29" name="Line 227">
          <a:extLst>
            <a:ext uri="{FF2B5EF4-FFF2-40B4-BE49-F238E27FC236}">
              <a16:creationId xmlns:a16="http://schemas.microsoft.com/office/drawing/2014/main" id="{CEE7A402-7BA2-47B1-8D7B-0DB1FE791BA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30" name="Line 228">
          <a:extLst>
            <a:ext uri="{FF2B5EF4-FFF2-40B4-BE49-F238E27FC236}">
              <a16:creationId xmlns:a16="http://schemas.microsoft.com/office/drawing/2014/main" id="{84422582-EF77-48DC-99B2-C60A269C2C5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31" name="Line 229">
          <a:extLst>
            <a:ext uri="{FF2B5EF4-FFF2-40B4-BE49-F238E27FC236}">
              <a16:creationId xmlns:a16="http://schemas.microsoft.com/office/drawing/2014/main" id="{1EEFCC78-C836-4101-BEC5-634D241700E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32" name="Line 230">
          <a:extLst>
            <a:ext uri="{FF2B5EF4-FFF2-40B4-BE49-F238E27FC236}">
              <a16:creationId xmlns:a16="http://schemas.microsoft.com/office/drawing/2014/main" id="{7322514D-8F00-4444-8F8D-4CBCDB2CDD3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33" name="Line 231">
          <a:extLst>
            <a:ext uri="{FF2B5EF4-FFF2-40B4-BE49-F238E27FC236}">
              <a16:creationId xmlns:a16="http://schemas.microsoft.com/office/drawing/2014/main" id="{4D408743-E5E6-4A04-9A85-DF16BA7D65C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34" name="Line 232">
          <a:extLst>
            <a:ext uri="{FF2B5EF4-FFF2-40B4-BE49-F238E27FC236}">
              <a16:creationId xmlns:a16="http://schemas.microsoft.com/office/drawing/2014/main" id="{3D78CE37-E6FC-42F5-9961-C15B9277670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35" name="Line 233">
          <a:extLst>
            <a:ext uri="{FF2B5EF4-FFF2-40B4-BE49-F238E27FC236}">
              <a16:creationId xmlns:a16="http://schemas.microsoft.com/office/drawing/2014/main" id="{08EB6CF3-5BD0-4C32-9E8F-44301CEBCF3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36" name="Line 234">
          <a:extLst>
            <a:ext uri="{FF2B5EF4-FFF2-40B4-BE49-F238E27FC236}">
              <a16:creationId xmlns:a16="http://schemas.microsoft.com/office/drawing/2014/main" id="{81BD4A2F-25FA-4BD1-AD53-F8CE69CA46C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37" name="Line 235">
          <a:extLst>
            <a:ext uri="{FF2B5EF4-FFF2-40B4-BE49-F238E27FC236}">
              <a16:creationId xmlns:a16="http://schemas.microsoft.com/office/drawing/2014/main" id="{9383B818-9575-4810-8D93-86F3E2F1166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38" name="Line 236">
          <a:extLst>
            <a:ext uri="{FF2B5EF4-FFF2-40B4-BE49-F238E27FC236}">
              <a16:creationId xmlns:a16="http://schemas.microsoft.com/office/drawing/2014/main" id="{6E3D6445-5529-486C-8E78-56AADA15C8C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39" name="Line 237">
          <a:extLst>
            <a:ext uri="{FF2B5EF4-FFF2-40B4-BE49-F238E27FC236}">
              <a16:creationId xmlns:a16="http://schemas.microsoft.com/office/drawing/2014/main" id="{8BAA8B43-8116-48AC-9D34-91AE6FFD0FC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40" name="Line 238">
          <a:extLst>
            <a:ext uri="{FF2B5EF4-FFF2-40B4-BE49-F238E27FC236}">
              <a16:creationId xmlns:a16="http://schemas.microsoft.com/office/drawing/2014/main" id="{AE84B9D2-2D19-42A9-AD8A-FD4D29DECE1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41" name="Line 239">
          <a:extLst>
            <a:ext uri="{FF2B5EF4-FFF2-40B4-BE49-F238E27FC236}">
              <a16:creationId xmlns:a16="http://schemas.microsoft.com/office/drawing/2014/main" id="{125B94B0-AE76-4C5B-95D0-D4B2FFC4C44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42" name="Line 240">
          <a:extLst>
            <a:ext uri="{FF2B5EF4-FFF2-40B4-BE49-F238E27FC236}">
              <a16:creationId xmlns:a16="http://schemas.microsoft.com/office/drawing/2014/main" id="{25D0F240-ABAD-477D-A677-1E7A2261421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43" name="Line 241">
          <a:extLst>
            <a:ext uri="{FF2B5EF4-FFF2-40B4-BE49-F238E27FC236}">
              <a16:creationId xmlns:a16="http://schemas.microsoft.com/office/drawing/2014/main" id="{720685AF-6160-476C-AA74-D7E25987879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44" name="Line 242">
          <a:extLst>
            <a:ext uri="{FF2B5EF4-FFF2-40B4-BE49-F238E27FC236}">
              <a16:creationId xmlns:a16="http://schemas.microsoft.com/office/drawing/2014/main" id="{24922FF6-67CC-4347-9028-29E993096B6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45" name="Line 243">
          <a:extLst>
            <a:ext uri="{FF2B5EF4-FFF2-40B4-BE49-F238E27FC236}">
              <a16:creationId xmlns:a16="http://schemas.microsoft.com/office/drawing/2014/main" id="{6791080E-607D-4A3B-8F5A-1BE4832BF5F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46" name="Line 244">
          <a:extLst>
            <a:ext uri="{FF2B5EF4-FFF2-40B4-BE49-F238E27FC236}">
              <a16:creationId xmlns:a16="http://schemas.microsoft.com/office/drawing/2014/main" id="{4013534F-EAE0-4F53-A90F-F173A803A2E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47" name="Line 245">
          <a:extLst>
            <a:ext uri="{FF2B5EF4-FFF2-40B4-BE49-F238E27FC236}">
              <a16:creationId xmlns:a16="http://schemas.microsoft.com/office/drawing/2014/main" id="{5AE7D573-3F43-4B68-9AE6-91578D6E615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48" name="Line 246">
          <a:extLst>
            <a:ext uri="{FF2B5EF4-FFF2-40B4-BE49-F238E27FC236}">
              <a16:creationId xmlns:a16="http://schemas.microsoft.com/office/drawing/2014/main" id="{58B447A0-9240-4AE5-ABF1-6627CC3B13F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49" name="Line 247">
          <a:extLst>
            <a:ext uri="{FF2B5EF4-FFF2-40B4-BE49-F238E27FC236}">
              <a16:creationId xmlns:a16="http://schemas.microsoft.com/office/drawing/2014/main" id="{FCEAD973-C099-4ABF-B47E-242F1DD0574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50" name="Line 248">
          <a:extLst>
            <a:ext uri="{FF2B5EF4-FFF2-40B4-BE49-F238E27FC236}">
              <a16:creationId xmlns:a16="http://schemas.microsoft.com/office/drawing/2014/main" id="{F12FD809-0097-46C2-BB23-A3128338853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51" name="Line 249">
          <a:extLst>
            <a:ext uri="{FF2B5EF4-FFF2-40B4-BE49-F238E27FC236}">
              <a16:creationId xmlns:a16="http://schemas.microsoft.com/office/drawing/2014/main" id="{88B21EE6-2264-4D9C-91BA-5EEC8471905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52" name="Line 250">
          <a:extLst>
            <a:ext uri="{FF2B5EF4-FFF2-40B4-BE49-F238E27FC236}">
              <a16:creationId xmlns:a16="http://schemas.microsoft.com/office/drawing/2014/main" id="{5C78B5CB-7D51-4390-9F35-9A10BBB8A5E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53" name="Line 251">
          <a:extLst>
            <a:ext uri="{FF2B5EF4-FFF2-40B4-BE49-F238E27FC236}">
              <a16:creationId xmlns:a16="http://schemas.microsoft.com/office/drawing/2014/main" id="{91E209C7-66DE-434E-899B-636F293251F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54" name="Line 252">
          <a:extLst>
            <a:ext uri="{FF2B5EF4-FFF2-40B4-BE49-F238E27FC236}">
              <a16:creationId xmlns:a16="http://schemas.microsoft.com/office/drawing/2014/main" id="{67E09C0E-C8E0-4F08-9C27-C0A181BAB6A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55" name="Line 253">
          <a:extLst>
            <a:ext uri="{FF2B5EF4-FFF2-40B4-BE49-F238E27FC236}">
              <a16:creationId xmlns:a16="http://schemas.microsoft.com/office/drawing/2014/main" id="{A663AE91-33E8-4F2F-8DB2-26D18912AC0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56" name="Line 254">
          <a:extLst>
            <a:ext uri="{FF2B5EF4-FFF2-40B4-BE49-F238E27FC236}">
              <a16:creationId xmlns:a16="http://schemas.microsoft.com/office/drawing/2014/main" id="{B99FEC33-2A38-47DF-9792-0CCEF6BDA55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57" name="Line 255">
          <a:extLst>
            <a:ext uri="{FF2B5EF4-FFF2-40B4-BE49-F238E27FC236}">
              <a16:creationId xmlns:a16="http://schemas.microsoft.com/office/drawing/2014/main" id="{96C1DCDE-774E-43F7-B6C1-E58EF341309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58" name="Line 256">
          <a:extLst>
            <a:ext uri="{FF2B5EF4-FFF2-40B4-BE49-F238E27FC236}">
              <a16:creationId xmlns:a16="http://schemas.microsoft.com/office/drawing/2014/main" id="{305E7217-9DEF-4DF6-A794-DB1824B5FD5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59" name="Line 257">
          <a:extLst>
            <a:ext uri="{FF2B5EF4-FFF2-40B4-BE49-F238E27FC236}">
              <a16:creationId xmlns:a16="http://schemas.microsoft.com/office/drawing/2014/main" id="{5509B1C7-19C5-460A-9946-5F65D47EA5F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60" name="Line 258">
          <a:extLst>
            <a:ext uri="{FF2B5EF4-FFF2-40B4-BE49-F238E27FC236}">
              <a16:creationId xmlns:a16="http://schemas.microsoft.com/office/drawing/2014/main" id="{12AC090B-09A1-4D6B-9123-6F84801297C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61" name="Line 259">
          <a:extLst>
            <a:ext uri="{FF2B5EF4-FFF2-40B4-BE49-F238E27FC236}">
              <a16:creationId xmlns:a16="http://schemas.microsoft.com/office/drawing/2014/main" id="{9EFAFDD6-29B1-416A-80E3-9016C02E242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62" name="Line 260">
          <a:extLst>
            <a:ext uri="{FF2B5EF4-FFF2-40B4-BE49-F238E27FC236}">
              <a16:creationId xmlns:a16="http://schemas.microsoft.com/office/drawing/2014/main" id="{D6D017A7-5998-403B-A796-3AA44D4A0B9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63" name="Line 261">
          <a:extLst>
            <a:ext uri="{FF2B5EF4-FFF2-40B4-BE49-F238E27FC236}">
              <a16:creationId xmlns:a16="http://schemas.microsoft.com/office/drawing/2014/main" id="{6F60C334-F11F-441D-BD90-D0A0CEFB40F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64" name="Line 262">
          <a:extLst>
            <a:ext uri="{FF2B5EF4-FFF2-40B4-BE49-F238E27FC236}">
              <a16:creationId xmlns:a16="http://schemas.microsoft.com/office/drawing/2014/main" id="{3BFC3AA7-C8CA-4054-AC2C-ED34B6DD07C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65" name="Line 263">
          <a:extLst>
            <a:ext uri="{FF2B5EF4-FFF2-40B4-BE49-F238E27FC236}">
              <a16:creationId xmlns:a16="http://schemas.microsoft.com/office/drawing/2014/main" id="{80F722E3-5E54-4C4F-B1B1-25526AA6D79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66" name="Line 264">
          <a:extLst>
            <a:ext uri="{FF2B5EF4-FFF2-40B4-BE49-F238E27FC236}">
              <a16:creationId xmlns:a16="http://schemas.microsoft.com/office/drawing/2014/main" id="{EEE0490A-CA38-4C21-99CF-63664563BB1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67" name="Line 265">
          <a:extLst>
            <a:ext uri="{FF2B5EF4-FFF2-40B4-BE49-F238E27FC236}">
              <a16:creationId xmlns:a16="http://schemas.microsoft.com/office/drawing/2014/main" id="{1FC1D080-2237-413A-8EB5-E3C9D0A7C16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68" name="Line 266">
          <a:extLst>
            <a:ext uri="{FF2B5EF4-FFF2-40B4-BE49-F238E27FC236}">
              <a16:creationId xmlns:a16="http://schemas.microsoft.com/office/drawing/2014/main" id="{21C84C89-1C8C-4A58-AAC9-02689483166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69" name="Line 267">
          <a:extLst>
            <a:ext uri="{FF2B5EF4-FFF2-40B4-BE49-F238E27FC236}">
              <a16:creationId xmlns:a16="http://schemas.microsoft.com/office/drawing/2014/main" id="{6F48AC9C-1BF0-44F0-A1EF-4A0BA61FDF9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70" name="Line 268">
          <a:extLst>
            <a:ext uri="{FF2B5EF4-FFF2-40B4-BE49-F238E27FC236}">
              <a16:creationId xmlns:a16="http://schemas.microsoft.com/office/drawing/2014/main" id="{73A96D9E-17E2-4090-A515-D4D6BC00B39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71" name="Line 269">
          <a:extLst>
            <a:ext uri="{FF2B5EF4-FFF2-40B4-BE49-F238E27FC236}">
              <a16:creationId xmlns:a16="http://schemas.microsoft.com/office/drawing/2014/main" id="{1232E57F-EA94-4387-9821-A453C899072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72" name="Line 270">
          <a:extLst>
            <a:ext uri="{FF2B5EF4-FFF2-40B4-BE49-F238E27FC236}">
              <a16:creationId xmlns:a16="http://schemas.microsoft.com/office/drawing/2014/main" id="{93DED9FA-4925-495B-BDA6-0224CA7316E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73" name="Line 271">
          <a:extLst>
            <a:ext uri="{FF2B5EF4-FFF2-40B4-BE49-F238E27FC236}">
              <a16:creationId xmlns:a16="http://schemas.microsoft.com/office/drawing/2014/main" id="{923DB19B-2833-4EC5-AF39-290F642048C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74" name="Line 272">
          <a:extLst>
            <a:ext uri="{FF2B5EF4-FFF2-40B4-BE49-F238E27FC236}">
              <a16:creationId xmlns:a16="http://schemas.microsoft.com/office/drawing/2014/main" id="{7EFFF7CD-374B-475E-8C27-A1A9CC223AA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75" name="Line 273">
          <a:extLst>
            <a:ext uri="{FF2B5EF4-FFF2-40B4-BE49-F238E27FC236}">
              <a16:creationId xmlns:a16="http://schemas.microsoft.com/office/drawing/2014/main" id="{58BEABEF-F58E-49F1-BD26-C41C7ED4161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76" name="Line 274">
          <a:extLst>
            <a:ext uri="{FF2B5EF4-FFF2-40B4-BE49-F238E27FC236}">
              <a16:creationId xmlns:a16="http://schemas.microsoft.com/office/drawing/2014/main" id="{65D4D635-A70F-40A9-A73A-B8EAD9AA9D3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77" name="Line 275">
          <a:extLst>
            <a:ext uri="{FF2B5EF4-FFF2-40B4-BE49-F238E27FC236}">
              <a16:creationId xmlns:a16="http://schemas.microsoft.com/office/drawing/2014/main" id="{4CD635B4-1CB2-4564-8C7A-3F130D9263F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78" name="Line 276">
          <a:extLst>
            <a:ext uri="{FF2B5EF4-FFF2-40B4-BE49-F238E27FC236}">
              <a16:creationId xmlns:a16="http://schemas.microsoft.com/office/drawing/2014/main" id="{9A65D968-42BF-4B75-87A2-75DD6B9E3A2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79" name="Line 277">
          <a:extLst>
            <a:ext uri="{FF2B5EF4-FFF2-40B4-BE49-F238E27FC236}">
              <a16:creationId xmlns:a16="http://schemas.microsoft.com/office/drawing/2014/main" id="{CA072C17-207B-4D7C-ADF5-FB6A39BF548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80" name="Line 278">
          <a:extLst>
            <a:ext uri="{FF2B5EF4-FFF2-40B4-BE49-F238E27FC236}">
              <a16:creationId xmlns:a16="http://schemas.microsoft.com/office/drawing/2014/main" id="{EBB5C6FB-A320-4529-968C-980BD9817AD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81" name="Line 279">
          <a:extLst>
            <a:ext uri="{FF2B5EF4-FFF2-40B4-BE49-F238E27FC236}">
              <a16:creationId xmlns:a16="http://schemas.microsoft.com/office/drawing/2014/main" id="{F768AADD-E8F7-49DA-987D-FDF1A6EF593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82" name="Line 280">
          <a:extLst>
            <a:ext uri="{FF2B5EF4-FFF2-40B4-BE49-F238E27FC236}">
              <a16:creationId xmlns:a16="http://schemas.microsoft.com/office/drawing/2014/main" id="{EE3D676E-2A99-48F4-86DB-61B254A1055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83" name="Line 281">
          <a:extLst>
            <a:ext uri="{FF2B5EF4-FFF2-40B4-BE49-F238E27FC236}">
              <a16:creationId xmlns:a16="http://schemas.microsoft.com/office/drawing/2014/main" id="{9BBF27C5-9A0B-4300-8E10-EF36FEB5817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84" name="Line 282">
          <a:extLst>
            <a:ext uri="{FF2B5EF4-FFF2-40B4-BE49-F238E27FC236}">
              <a16:creationId xmlns:a16="http://schemas.microsoft.com/office/drawing/2014/main" id="{622C3BD7-615C-4828-BC8B-39B5B82306D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85" name="Line 283">
          <a:extLst>
            <a:ext uri="{FF2B5EF4-FFF2-40B4-BE49-F238E27FC236}">
              <a16:creationId xmlns:a16="http://schemas.microsoft.com/office/drawing/2014/main" id="{81DFBC68-015E-4331-A0AA-8672DDAB0CA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86" name="Line 284">
          <a:extLst>
            <a:ext uri="{FF2B5EF4-FFF2-40B4-BE49-F238E27FC236}">
              <a16:creationId xmlns:a16="http://schemas.microsoft.com/office/drawing/2014/main" id="{77F2D34C-DE20-475D-92E1-CDC3356CCDC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87" name="Line 285">
          <a:extLst>
            <a:ext uri="{FF2B5EF4-FFF2-40B4-BE49-F238E27FC236}">
              <a16:creationId xmlns:a16="http://schemas.microsoft.com/office/drawing/2014/main" id="{417045B3-37FA-484D-B894-2F0BD57A9EF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88" name="Line 286">
          <a:extLst>
            <a:ext uri="{FF2B5EF4-FFF2-40B4-BE49-F238E27FC236}">
              <a16:creationId xmlns:a16="http://schemas.microsoft.com/office/drawing/2014/main" id="{CD8B8174-102F-4125-ADFF-C55EB8CDD87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89" name="Line 287">
          <a:extLst>
            <a:ext uri="{FF2B5EF4-FFF2-40B4-BE49-F238E27FC236}">
              <a16:creationId xmlns:a16="http://schemas.microsoft.com/office/drawing/2014/main" id="{8FE26BB4-5127-4FF1-91A0-5B6AE5F5EBE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90" name="Line 288">
          <a:extLst>
            <a:ext uri="{FF2B5EF4-FFF2-40B4-BE49-F238E27FC236}">
              <a16:creationId xmlns:a16="http://schemas.microsoft.com/office/drawing/2014/main" id="{593A5916-D8B9-4547-9BE3-01F85AC34B0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91" name="Line 289">
          <a:extLst>
            <a:ext uri="{FF2B5EF4-FFF2-40B4-BE49-F238E27FC236}">
              <a16:creationId xmlns:a16="http://schemas.microsoft.com/office/drawing/2014/main" id="{58BDC7F1-8571-4F64-8DC5-65AE5A1D9AF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92" name="Line 290">
          <a:extLst>
            <a:ext uri="{FF2B5EF4-FFF2-40B4-BE49-F238E27FC236}">
              <a16:creationId xmlns:a16="http://schemas.microsoft.com/office/drawing/2014/main" id="{0F86F1CC-AF20-4975-8066-45C598D7E6C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93" name="Line 291">
          <a:extLst>
            <a:ext uri="{FF2B5EF4-FFF2-40B4-BE49-F238E27FC236}">
              <a16:creationId xmlns:a16="http://schemas.microsoft.com/office/drawing/2014/main" id="{A0560F5B-8D41-4B70-8401-2075FF991B4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94" name="Line 292">
          <a:extLst>
            <a:ext uri="{FF2B5EF4-FFF2-40B4-BE49-F238E27FC236}">
              <a16:creationId xmlns:a16="http://schemas.microsoft.com/office/drawing/2014/main" id="{425DDFFD-888C-443B-9AA6-DBC61C695A4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95" name="Line 293">
          <a:extLst>
            <a:ext uri="{FF2B5EF4-FFF2-40B4-BE49-F238E27FC236}">
              <a16:creationId xmlns:a16="http://schemas.microsoft.com/office/drawing/2014/main" id="{5ECB41C2-194C-4D66-9313-4C8BC25E96D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96" name="Line 294">
          <a:extLst>
            <a:ext uri="{FF2B5EF4-FFF2-40B4-BE49-F238E27FC236}">
              <a16:creationId xmlns:a16="http://schemas.microsoft.com/office/drawing/2014/main" id="{BEBB2160-D389-4C47-BE4E-36B430D4D3C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397" name="Line 295">
          <a:extLst>
            <a:ext uri="{FF2B5EF4-FFF2-40B4-BE49-F238E27FC236}">
              <a16:creationId xmlns:a16="http://schemas.microsoft.com/office/drawing/2014/main" id="{7CF5B582-D946-493F-B2D5-31E97006EBA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98" name="Line 296">
          <a:extLst>
            <a:ext uri="{FF2B5EF4-FFF2-40B4-BE49-F238E27FC236}">
              <a16:creationId xmlns:a16="http://schemas.microsoft.com/office/drawing/2014/main" id="{66CD51A2-4870-41D5-BDE0-A11F25DA148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399" name="Line 297">
          <a:extLst>
            <a:ext uri="{FF2B5EF4-FFF2-40B4-BE49-F238E27FC236}">
              <a16:creationId xmlns:a16="http://schemas.microsoft.com/office/drawing/2014/main" id="{81E6C76B-F6BB-4625-972E-03ABBA33C76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00" name="Line 298">
          <a:extLst>
            <a:ext uri="{FF2B5EF4-FFF2-40B4-BE49-F238E27FC236}">
              <a16:creationId xmlns:a16="http://schemas.microsoft.com/office/drawing/2014/main" id="{BDC73FA9-65AE-49A7-B89B-9E1FA70D0C4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01" name="Line 299">
          <a:extLst>
            <a:ext uri="{FF2B5EF4-FFF2-40B4-BE49-F238E27FC236}">
              <a16:creationId xmlns:a16="http://schemas.microsoft.com/office/drawing/2014/main" id="{7B1B863D-8E38-437A-B3A0-A20A58E2F8E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02" name="Line 300">
          <a:extLst>
            <a:ext uri="{FF2B5EF4-FFF2-40B4-BE49-F238E27FC236}">
              <a16:creationId xmlns:a16="http://schemas.microsoft.com/office/drawing/2014/main" id="{3D4AC2F2-82A3-4CAB-8921-36129D5344F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03" name="Line 301">
          <a:extLst>
            <a:ext uri="{FF2B5EF4-FFF2-40B4-BE49-F238E27FC236}">
              <a16:creationId xmlns:a16="http://schemas.microsoft.com/office/drawing/2014/main" id="{95753A01-9126-4448-8B82-9A82DB87246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04" name="Line 302">
          <a:extLst>
            <a:ext uri="{FF2B5EF4-FFF2-40B4-BE49-F238E27FC236}">
              <a16:creationId xmlns:a16="http://schemas.microsoft.com/office/drawing/2014/main" id="{239C4CD3-B0FD-4847-B544-99231F76795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05" name="Line 303">
          <a:extLst>
            <a:ext uri="{FF2B5EF4-FFF2-40B4-BE49-F238E27FC236}">
              <a16:creationId xmlns:a16="http://schemas.microsoft.com/office/drawing/2014/main" id="{1420F21A-3609-44F2-877B-766347F5CFB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06" name="Line 304">
          <a:extLst>
            <a:ext uri="{FF2B5EF4-FFF2-40B4-BE49-F238E27FC236}">
              <a16:creationId xmlns:a16="http://schemas.microsoft.com/office/drawing/2014/main" id="{54CCC985-5762-4BFA-8BDE-E225B0A757B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07" name="Line 305">
          <a:extLst>
            <a:ext uri="{FF2B5EF4-FFF2-40B4-BE49-F238E27FC236}">
              <a16:creationId xmlns:a16="http://schemas.microsoft.com/office/drawing/2014/main" id="{FB07C457-5CD7-48D6-A95E-5A88FAE1460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08" name="Line 306">
          <a:extLst>
            <a:ext uri="{FF2B5EF4-FFF2-40B4-BE49-F238E27FC236}">
              <a16:creationId xmlns:a16="http://schemas.microsoft.com/office/drawing/2014/main" id="{7761C489-F009-4D5F-AE69-7A676576492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09" name="Line 307">
          <a:extLst>
            <a:ext uri="{FF2B5EF4-FFF2-40B4-BE49-F238E27FC236}">
              <a16:creationId xmlns:a16="http://schemas.microsoft.com/office/drawing/2014/main" id="{A9FB3E21-6A3F-4B64-87E9-4FBE3182276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0" name="Line 622">
          <a:extLst>
            <a:ext uri="{FF2B5EF4-FFF2-40B4-BE49-F238E27FC236}">
              <a16:creationId xmlns:a16="http://schemas.microsoft.com/office/drawing/2014/main" id="{EDA345E8-588E-4A28-A4C7-C70C5015686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1" name="Line 623">
          <a:extLst>
            <a:ext uri="{FF2B5EF4-FFF2-40B4-BE49-F238E27FC236}">
              <a16:creationId xmlns:a16="http://schemas.microsoft.com/office/drawing/2014/main" id="{F36E2784-6717-4462-94B1-9A62A1C12D4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2" name="Line 624">
          <a:extLst>
            <a:ext uri="{FF2B5EF4-FFF2-40B4-BE49-F238E27FC236}">
              <a16:creationId xmlns:a16="http://schemas.microsoft.com/office/drawing/2014/main" id="{1092D610-62F2-4F38-B258-FB6434AEE48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3" name="Line 625">
          <a:extLst>
            <a:ext uri="{FF2B5EF4-FFF2-40B4-BE49-F238E27FC236}">
              <a16:creationId xmlns:a16="http://schemas.microsoft.com/office/drawing/2014/main" id="{D251A6E6-A755-4996-8FFB-F50FB945A32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4" name="Line 626">
          <a:extLst>
            <a:ext uri="{FF2B5EF4-FFF2-40B4-BE49-F238E27FC236}">
              <a16:creationId xmlns:a16="http://schemas.microsoft.com/office/drawing/2014/main" id="{36FC8566-3C73-419D-8BEA-923BB68F8E6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5" name="Line 627">
          <a:extLst>
            <a:ext uri="{FF2B5EF4-FFF2-40B4-BE49-F238E27FC236}">
              <a16:creationId xmlns:a16="http://schemas.microsoft.com/office/drawing/2014/main" id="{03A17BBF-BC82-417C-9922-B781E3CC0F1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6" name="Line 628">
          <a:extLst>
            <a:ext uri="{FF2B5EF4-FFF2-40B4-BE49-F238E27FC236}">
              <a16:creationId xmlns:a16="http://schemas.microsoft.com/office/drawing/2014/main" id="{2876ACFB-9024-4465-B9A1-C8561A84086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7" name="Line 629">
          <a:extLst>
            <a:ext uri="{FF2B5EF4-FFF2-40B4-BE49-F238E27FC236}">
              <a16:creationId xmlns:a16="http://schemas.microsoft.com/office/drawing/2014/main" id="{A4439CCF-FA39-4179-9AB4-D933D17C507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8" name="Line 630">
          <a:extLst>
            <a:ext uri="{FF2B5EF4-FFF2-40B4-BE49-F238E27FC236}">
              <a16:creationId xmlns:a16="http://schemas.microsoft.com/office/drawing/2014/main" id="{64D3A831-05D5-4418-B4E8-784EB3F464B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19" name="Line 631">
          <a:extLst>
            <a:ext uri="{FF2B5EF4-FFF2-40B4-BE49-F238E27FC236}">
              <a16:creationId xmlns:a16="http://schemas.microsoft.com/office/drawing/2014/main" id="{49B0D327-FE2C-483D-BF72-AFA0AB7E6A2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20" name="Line 632">
          <a:extLst>
            <a:ext uri="{FF2B5EF4-FFF2-40B4-BE49-F238E27FC236}">
              <a16:creationId xmlns:a16="http://schemas.microsoft.com/office/drawing/2014/main" id="{6D78CC32-9BD7-48ED-B594-F901AD0D95D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21" name="Line 633">
          <a:extLst>
            <a:ext uri="{FF2B5EF4-FFF2-40B4-BE49-F238E27FC236}">
              <a16:creationId xmlns:a16="http://schemas.microsoft.com/office/drawing/2014/main" id="{45EBD5D9-B13A-46B2-A64B-ECCF5CE8B73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8</xdr:col>
      <xdr:colOff>0</xdr:colOff>
      <xdr:row>52</xdr:row>
      <xdr:rowOff>0</xdr:rowOff>
    </xdr:to>
    <xdr:sp macro="" textlink="">
      <xdr:nvSpPr>
        <xdr:cNvPr id="1026422" name="Line 634">
          <a:extLst>
            <a:ext uri="{FF2B5EF4-FFF2-40B4-BE49-F238E27FC236}">
              <a16:creationId xmlns:a16="http://schemas.microsoft.com/office/drawing/2014/main" id="{3C923D19-02AF-42F0-B228-71705AE7699F}"/>
            </a:ext>
          </a:extLst>
        </xdr:cNvPr>
        <xdr:cNvSpPr>
          <a:spLocks noChangeShapeType="1"/>
        </xdr:cNvSpPr>
      </xdr:nvSpPr>
      <xdr:spPr bwMode="auto">
        <a:xfrm>
          <a:off x="4371975" y="998220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23" name="Line 635">
          <a:extLst>
            <a:ext uri="{FF2B5EF4-FFF2-40B4-BE49-F238E27FC236}">
              <a16:creationId xmlns:a16="http://schemas.microsoft.com/office/drawing/2014/main" id="{03230795-AB12-4432-8290-B7D50CBC8F9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24" name="Line 636">
          <a:extLst>
            <a:ext uri="{FF2B5EF4-FFF2-40B4-BE49-F238E27FC236}">
              <a16:creationId xmlns:a16="http://schemas.microsoft.com/office/drawing/2014/main" id="{0C9AE31D-B25A-403A-97A5-74E20EE5B5A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25" name="Line 637">
          <a:extLst>
            <a:ext uri="{FF2B5EF4-FFF2-40B4-BE49-F238E27FC236}">
              <a16:creationId xmlns:a16="http://schemas.microsoft.com/office/drawing/2014/main" id="{BECD57A2-64A2-4ED0-AE07-E1BEBD7FE18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26" name="Line 638">
          <a:extLst>
            <a:ext uri="{FF2B5EF4-FFF2-40B4-BE49-F238E27FC236}">
              <a16:creationId xmlns:a16="http://schemas.microsoft.com/office/drawing/2014/main" id="{C0FB91A8-95EC-4E43-9A4E-CCD5B0CC9AC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27" name="Line 639">
          <a:extLst>
            <a:ext uri="{FF2B5EF4-FFF2-40B4-BE49-F238E27FC236}">
              <a16:creationId xmlns:a16="http://schemas.microsoft.com/office/drawing/2014/main" id="{2BBDDD50-8114-49D8-BF53-46EB78454D2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28" name="Line 640">
          <a:extLst>
            <a:ext uri="{FF2B5EF4-FFF2-40B4-BE49-F238E27FC236}">
              <a16:creationId xmlns:a16="http://schemas.microsoft.com/office/drawing/2014/main" id="{A3596A0F-41A9-44F0-B411-077BD319515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29" name="Line 641">
          <a:extLst>
            <a:ext uri="{FF2B5EF4-FFF2-40B4-BE49-F238E27FC236}">
              <a16:creationId xmlns:a16="http://schemas.microsoft.com/office/drawing/2014/main" id="{2883DD7E-11F8-4800-BA27-0BE92D6502D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30" name="Line 642">
          <a:extLst>
            <a:ext uri="{FF2B5EF4-FFF2-40B4-BE49-F238E27FC236}">
              <a16:creationId xmlns:a16="http://schemas.microsoft.com/office/drawing/2014/main" id="{9601757E-5B26-4847-9294-6303E7E2C64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31" name="Line 643">
          <a:extLst>
            <a:ext uri="{FF2B5EF4-FFF2-40B4-BE49-F238E27FC236}">
              <a16:creationId xmlns:a16="http://schemas.microsoft.com/office/drawing/2014/main" id="{D8B129F3-CC93-4C08-BA1B-E3E33E5DB47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32" name="Line 644">
          <a:extLst>
            <a:ext uri="{FF2B5EF4-FFF2-40B4-BE49-F238E27FC236}">
              <a16:creationId xmlns:a16="http://schemas.microsoft.com/office/drawing/2014/main" id="{1D4EAE64-7A12-4DE2-B611-EAB4C8BB980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33" name="Line 645">
          <a:extLst>
            <a:ext uri="{FF2B5EF4-FFF2-40B4-BE49-F238E27FC236}">
              <a16:creationId xmlns:a16="http://schemas.microsoft.com/office/drawing/2014/main" id="{C0E80AAE-87C7-4F9C-B739-AA58494A7DE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34" name="Line 647">
          <a:extLst>
            <a:ext uri="{FF2B5EF4-FFF2-40B4-BE49-F238E27FC236}">
              <a16:creationId xmlns:a16="http://schemas.microsoft.com/office/drawing/2014/main" id="{B45710DD-2DFF-4E17-A8CB-A9F4C06AC45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35" name="Line 648">
          <a:extLst>
            <a:ext uri="{FF2B5EF4-FFF2-40B4-BE49-F238E27FC236}">
              <a16:creationId xmlns:a16="http://schemas.microsoft.com/office/drawing/2014/main" id="{26921382-BE3C-458D-90C4-03F349BA8EB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36" name="Line 649">
          <a:extLst>
            <a:ext uri="{FF2B5EF4-FFF2-40B4-BE49-F238E27FC236}">
              <a16:creationId xmlns:a16="http://schemas.microsoft.com/office/drawing/2014/main" id="{425CD440-3943-472A-8446-F34B16DE0F9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37" name="Line 650">
          <a:extLst>
            <a:ext uri="{FF2B5EF4-FFF2-40B4-BE49-F238E27FC236}">
              <a16:creationId xmlns:a16="http://schemas.microsoft.com/office/drawing/2014/main" id="{017FCF98-8AED-4EDF-8932-7F336337C37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38" name="Line 651">
          <a:extLst>
            <a:ext uri="{FF2B5EF4-FFF2-40B4-BE49-F238E27FC236}">
              <a16:creationId xmlns:a16="http://schemas.microsoft.com/office/drawing/2014/main" id="{FDDEBFDE-F30B-4864-BB91-9FBDA4220A5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39" name="Line 652">
          <a:extLst>
            <a:ext uri="{FF2B5EF4-FFF2-40B4-BE49-F238E27FC236}">
              <a16:creationId xmlns:a16="http://schemas.microsoft.com/office/drawing/2014/main" id="{D1E89AD3-0C7F-4803-ADC2-3E059D38197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40" name="Line 653">
          <a:extLst>
            <a:ext uri="{FF2B5EF4-FFF2-40B4-BE49-F238E27FC236}">
              <a16:creationId xmlns:a16="http://schemas.microsoft.com/office/drawing/2014/main" id="{695C462E-FB26-4BEF-8719-91F7139F317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41" name="Line 654">
          <a:extLst>
            <a:ext uri="{FF2B5EF4-FFF2-40B4-BE49-F238E27FC236}">
              <a16:creationId xmlns:a16="http://schemas.microsoft.com/office/drawing/2014/main" id="{D405DB04-F4D1-4EA9-BFDF-DB5C0BB239D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42" name="Line 655">
          <a:extLst>
            <a:ext uri="{FF2B5EF4-FFF2-40B4-BE49-F238E27FC236}">
              <a16:creationId xmlns:a16="http://schemas.microsoft.com/office/drawing/2014/main" id="{2689B8DC-6F98-4702-8A0F-BEE775958D6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43" name="Line 656">
          <a:extLst>
            <a:ext uri="{FF2B5EF4-FFF2-40B4-BE49-F238E27FC236}">
              <a16:creationId xmlns:a16="http://schemas.microsoft.com/office/drawing/2014/main" id="{D520015A-0845-4B16-BC6C-590ED26F5F4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44" name="Line 657">
          <a:extLst>
            <a:ext uri="{FF2B5EF4-FFF2-40B4-BE49-F238E27FC236}">
              <a16:creationId xmlns:a16="http://schemas.microsoft.com/office/drawing/2014/main" id="{86C26FCF-B29E-4FE9-B5A9-114D9EC6F1F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45" name="Line 658">
          <a:extLst>
            <a:ext uri="{FF2B5EF4-FFF2-40B4-BE49-F238E27FC236}">
              <a16:creationId xmlns:a16="http://schemas.microsoft.com/office/drawing/2014/main" id="{12B4E750-6134-4A13-976D-07B1A566953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52</xdr:row>
      <xdr:rowOff>0</xdr:rowOff>
    </xdr:from>
    <xdr:to>
      <xdr:col>17</xdr:col>
      <xdr:colOff>0</xdr:colOff>
      <xdr:row>52</xdr:row>
      <xdr:rowOff>0</xdr:rowOff>
    </xdr:to>
    <xdr:sp macro="" textlink="">
      <xdr:nvSpPr>
        <xdr:cNvPr id="1026446" name="Line 659">
          <a:extLst>
            <a:ext uri="{FF2B5EF4-FFF2-40B4-BE49-F238E27FC236}">
              <a16:creationId xmlns:a16="http://schemas.microsoft.com/office/drawing/2014/main" id="{3B250EF4-A7BD-4E7B-80D6-8C3B912E2375}"/>
            </a:ext>
          </a:extLst>
        </xdr:cNvPr>
        <xdr:cNvSpPr>
          <a:spLocks noChangeShapeType="1"/>
        </xdr:cNvSpPr>
      </xdr:nvSpPr>
      <xdr:spPr bwMode="auto">
        <a:xfrm>
          <a:off x="10029825" y="99822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47" name="Line 660">
          <a:extLst>
            <a:ext uri="{FF2B5EF4-FFF2-40B4-BE49-F238E27FC236}">
              <a16:creationId xmlns:a16="http://schemas.microsoft.com/office/drawing/2014/main" id="{D52CA497-8D92-4421-8400-485C6BDC203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48" name="Line 661">
          <a:extLst>
            <a:ext uri="{FF2B5EF4-FFF2-40B4-BE49-F238E27FC236}">
              <a16:creationId xmlns:a16="http://schemas.microsoft.com/office/drawing/2014/main" id="{2E98C031-E799-4602-991A-08D42BAC5AD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49" name="Line 662">
          <a:extLst>
            <a:ext uri="{FF2B5EF4-FFF2-40B4-BE49-F238E27FC236}">
              <a16:creationId xmlns:a16="http://schemas.microsoft.com/office/drawing/2014/main" id="{E321AC8B-865B-48A5-97E2-D4FA6F2B638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0" name="Line 663">
          <a:extLst>
            <a:ext uri="{FF2B5EF4-FFF2-40B4-BE49-F238E27FC236}">
              <a16:creationId xmlns:a16="http://schemas.microsoft.com/office/drawing/2014/main" id="{A515419E-B941-4DD7-9F10-C732DD50689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1" name="Line 664">
          <a:extLst>
            <a:ext uri="{FF2B5EF4-FFF2-40B4-BE49-F238E27FC236}">
              <a16:creationId xmlns:a16="http://schemas.microsoft.com/office/drawing/2014/main" id="{039A5E59-D2AF-443A-AB37-E33830CC32B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2" name="Line 665">
          <a:extLst>
            <a:ext uri="{FF2B5EF4-FFF2-40B4-BE49-F238E27FC236}">
              <a16:creationId xmlns:a16="http://schemas.microsoft.com/office/drawing/2014/main" id="{DDBB50B1-A4F1-4098-B3DC-F43C07542EC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3" name="Line 666">
          <a:extLst>
            <a:ext uri="{FF2B5EF4-FFF2-40B4-BE49-F238E27FC236}">
              <a16:creationId xmlns:a16="http://schemas.microsoft.com/office/drawing/2014/main" id="{F3400EDE-2CC7-453C-97F3-33CF31095DA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4" name="Line 667">
          <a:extLst>
            <a:ext uri="{FF2B5EF4-FFF2-40B4-BE49-F238E27FC236}">
              <a16:creationId xmlns:a16="http://schemas.microsoft.com/office/drawing/2014/main" id="{CB17E5DE-535C-459F-98E4-C307D70C906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5" name="Line 668">
          <a:extLst>
            <a:ext uri="{FF2B5EF4-FFF2-40B4-BE49-F238E27FC236}">
              <a16:creationId xmlns:a16="http://schemas.microsoft.com/office/drawing/2014/main" id="{25B648FE-96E5-46AD-9AC6-038EB34E869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6" name="Line 669">
          <a:extLst>
            <a:ext uri="{FF2B5EF4-FFF2-40B4-BE49-F238E27FC236}">
              <a16:creationId xmlns:a16="http://schemas.microsoft.com/office/drawing/2014/main" id="{92F973B9-7575-451A-8076-75B39297E51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7" name="Line 670">
          <a:extLst>
            <a:ext uri="{FF2B5EF4-FFF2-40B4-BE49-F238E27FC236}">
              <a16:creationId xmlns:a16="http://schemas.microsoft.com/office/drawing/2014/main" id="{6DDEC993-94C6-46F0-874D-F335CF5F0E2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8" name="Line 671">
          <a:extLst>
            <a:ext uri="{FF2B5EF4-FFF2-40B4-BE49-F238E27FC236}">
              <a16:creationId xmlns:a16="http://schemas.microsoft.com/office/drawing/2014/main" id="{3C3B8376-BF1F-4F27-B016-6F278802267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59" name="Line 672">
          <a:extLst>
            <a:ext uri="{FF2B5EF4-FFF2-40B4-BE49-F238E27FC236}">
              <a16:creationId xmlns:a16="http://schemas.microsoft.com/office/drawing/2014/main" id="{5A669814-A61F-4F0C-8453-E0342F5FBED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60" name="Line 673">
          <a:extLst>
            <a:ext uri="{FF2B5EF4-FFF2-40B4-BE49-F238E27FC236}">
              <a16:creationId xmlns:a16="http://schemas.microsoft.com/office/drawing/2014/main" id="{9860F19B-5450-45E0-A949-B4841F3B901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61" name="Line 674">
          <a:extLst>
            <a:ext uri="{FF2B5EF4-FFF2-40B4-BE49-F238E27FC236}">
              <a16:creationId xmlns:a16="http://schemas.microsoft.com/office/drawing/2014/main" id="{4387507C-B3A9-459B-AB42-B4DF0F3AB0A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62" name="Line 675">
          <a:extLst>
            <a:ext uri="{FF2B5EF4-FFF2-40B4-BE49-F238E27FC236}">
              <a16:creationId xmlns:a16="http://schemas.microsoft.com/office/drawing/2014/main" id="{83AFBE06-F620-4CDF-A19A-D50F6D2877C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63" name="Line 676">
          <a:extLst>
            <a:ext uri="{FF2B5EF4-FFF2-40B4-BE49-F238E27FC236}">
              <a16:creationId xmlns:a16="http://schemas.microsoft.com/office/drawing/2014/main" id="{B4E30B58-616D-4141-9C04-07EDF8582BE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64" name="Line 677">
          <a:extLst>
            <a:ext uri="{FF2B5EF4-FFF2-40B4-BE49-F238E27FC236}">
              <a16:creationId xmlns:a16="http://schemas.microsoft.com/office/drawing/2014/main" id="{9BD3B4F9-045B-4AB2-AD44-07A41FC98D0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65" name="Line 678">
          <a:extLst>
            <a:ext uri="{FF2B5EF4-FFF2-40B4-BE49-F238E27FC236}">
              <a16:creationId xmlns:a16="http://schemas.microsoft.com/office/drawing/2014/main" id="{2DF65B7A-397A-44DB-A60F-23941AE6049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66" name="Line 679">
          <a:extLst>
            <a:ext uri="{FF2B5EF4-FFF2-40B4-BE49-F238E27FC236}">
              <a16:creationId xmlns:a16="http://schemas.microsoft.com/office/drawing/2014/main" id="{6D584038-19E6-4CEC-B598-4CE86F53505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67" name="Line 680">
          <a:extLst>
            <a:ext uri="{FF2B5EF4-FFF2-40B4-BE49-F238E27FC236}">
              <a16:creationId xmlns:a16="http://schemas.microsoft.com/office/drawing/2014/main" id="{3342707E-8396-4512-82AF-ACDF7622477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68" name="Line 681">
          <a:extLst>
            <a:ext uri="{FF2B5EF4-FFF2-40B4-BE49-F238E27FC236}">
              <a16:creationId xmlns:a16="http://schemas.microsoft.com/office/drawing/2014/main" id="{516EEBA7-3B7A-4D08-A84E-60E49EDA25E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69" name="Line 682">
          <a:extLst>
            <a:ext uri="{FF2B5EF4-FFF2-40B4-BE49-F238E27FC236}">
              <a16:creationId xmlns:a16="http://schemas.microsoft.com/office/drawing/2014/main" id="{2A85E5BB-E6F8-485A-9AF4-91B78994021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70" name="Line 683">
          <a:extLst>
            <a:ext uri="{FF2B5EF4-FFF2-40B4-BE49-F238E27FC236}">
              <a16:creationId xmlns:a16="http://schemas.microsoft.com/office/drawing/2014/main" id="{BD86CE74-41F9-4704-B947-1670EB7A368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71" name="Line 684">
          <a:extLst>
            <a:ext uri="{FF2B5EF4-FFF2-40B4-BE49-F238E27FC236}">
              <a16:creationId xmlns:a16="http://schemas.microsoft.com/office/drawing/2014/main" id="{F8BAFDED-9200-4C1B-9E34-861CE709843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72" name="Line 687">
          <a:extLst>
            <a:ext uri="{FF2B5EF4-FFF2-40B4-BE49-F238E27FC236}">
              <a16:creationId xmlns:a16="http://schemas.microsoft.com/office/drawing/2014/main" id="{EB390AAD-BC86-45E8-9B1A-C45C3E03A4E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73" name="Line 688">
          <a:extLst>
            <a:ext uri="{FF2B5EF4-FFF2-40B4-BE49-F238E27FC236}">
              <a16:creationId xmlns:a16="http://schemas.microsoft.com/office/drawing/2014/main" id="{CD7B46BB-9694-4B37-985D-3106A8C1A9E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74" name="Line 689">
          <a:extLst>
            <a:ext uri="{FF2B5EF4-FFF2-40B4-BE49-F238E27FC236}">
              <a16:creationId xmlns:a16="http://schemas.microsoft.com/office/drawing/2014/main" id="{EAFFFE9F-5726-4EC4-BA78-F3B6CEF38BE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75" name="Line 690">
          <a:extLst>
            <a:ext uri="{FF2B5EF4-FFF2-40B4-BE49-F238E27FC236}">
              <a16:creationId xmlns:a16="http://schemas.microsoft.com/office/drawing/2014/main" id="{3E43703D-43A3-40A8-A7A9-67F1B15A5AF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76" name="Line 691">
          <a:extLst>
            <a:ext uri="{FF2B5EF4-FFF2-40B4-BE49-F238E27FC236}">
              <a16:creationId xmlns:a16="http://schemas.microsoft.com/office/drawing/2014/main" id="{BDC5CC66-3DF1-410E-921E-0A9F526DCEF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77" name="Line 692">
          <a:extLst>
            <a:ext uri="{FF2B5EF4-FFF2-40B4-BE49-F238E27FC236}">
              <a16:creationId xmlns:a16="http://schemas.microsoft.com/office/drawing/2014/main" id="{C913D2C3-9838-409E-B4D2-87DE56FC92E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78" name="Line 693">
          <a:extLst>
            <a:ext uri="{FF2B5EF4-FFF2-40B4-BE49-F238E27FC236}">
              <a16:creationId xmlns:a16="http://schemas.microsoft.com/office/drawing/2014/main" id="{0E4B4C7C-EBBC-4982-82EE-10F34818E36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79" name="Line 694">
          <a:extLst>
            <a:ext uri="{FF2B5EF4-FFF2-40B4-BE49-F238E27FC236}">
              <a16:creationId xmlns:a16="http://schemas.microsoft.com/office/drawing/2014/main" id="{B1603739-E82C-4217-868F-AA5840DB8C6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80" name="Line 695">
          <a:extLst>
            <a:ext uri="{FF2B5EF4-FFF2-40B4-BE49-F238E27FC236}">
              <a16:creationId xmlns:a16="http://schemas.microsoft.com/office/drawing/2014/main" id="{7CD5394B-C45A-4E68-A349-79F74633A35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81" name="Line 696">
          <a:extLst>
            <a:ext uri="{FF2B5EF4-FFF2-40B4-BE49-F238E27FC236}">
              <a16:creationId xmlns:a16="http://schemas.microsoft.com/office/drawing/2014/main" id="{65F0FDBC-D209-4D4C-9655-2ADBE69D970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82" name="Line 697">
          <a:extLst>
            <a:ext uri="{FF2B5EF4-FFF2-40B4-BE49-F238E27FC236}">
              <a16:creationId xmlns:a16="http://schemas.microsoft.com/office/drawing/2014/main" id="{1025938E-4060-4F8B-8EE8-AE706A55A50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83" name="Line 698">
          <a:extLst>
            <a:ext uri="{FF2B5EF4-FFF2-40B4-BE49-F238E27FC236}">
              <a16:creationId xmlns:a16="http://schemas.microsoft.com/office/drawing/2014/main" id="{C733105C-1C50-48EF-A168-959789ADC1A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8</xdr:col>
      <xdr:colOff>0</xdr:colOff>
      <xdr:row>52</xdr:row>
      <xdr:rowOff>0</xdr:rowOff>
    </xdr:to>
    <xdr:sp macro="" textlink="">
      <xdr:nvSpPr>
        <xdr:cNvPr id="1026484" name="Line 699">
          <a:extLst>
            <a:ext uri="{FF2B5EF4-FFF2-40B4-BE49-F238E27FC236}">
              <a16:creationId xmlns:a16="http://schemas.microsoft.com/office/drawing/2014/main" id="{1CEA8E92-AB77-4D23-9E92-29065291DFD1}"/>
            </a:ext>
          </a:extLst>
        </xdr:cNvPr>
        <xdr:cNvSpPr>
          <a:spLocks noChangeShapeType="1"/>
        </xdr:cNvSpPr>
      </xdr:nvSpPr>
      <xdr:spPr bwMode="auto">
        <a:xfrm>
          <a:off x="4371975" y="998220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85" name="Line 700">
          <a:extLst>
            <a:ext uri="{FF2B5EF4-FFF2-40B4-BE49-F238E27FC236}">
              <a16:creationId xmlns:a16="http://schemas.microsoft.com/office/drawing/2014/main" id="{7FBC2600-DF17-43DE-A3D4-6261490F261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86" name="Line 701">
          <a:extLst>
            <a:ext uri="{FF2B5EF4-FFF2-40B4-BE49-F238E27FC236}">
              <a16:creationId xmlns:a16="http://schemas.microsoft.com/office/drawing/2014/main" id="{0BF44EB1-EA06-430E-84D5-F4E8A34AE4A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87" name="Line 702">
          <a:extLst>
            <a:ext uri="{FF2B5EF4-FFF2-40B4-BE49-F238E27FC236}">
              <a16:creationId xmlns:a16="http://schemas.microsoft.com/office/drawing/2014/main" id="{F3C6A432-1B81-4584-B491-BC4FE31FF8A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88" name="Line 703">
          <a:extLst>
            <a:ext uri="{FF2B5EF4-FFF2-40B4-BE49-F238E27FC236}">
              <a16:creationId xmlns:a16="http://schemas.microsoft.com/office/drawing/2014/main" id="{5723A997-CEFC-4FBD-A76B-229DFA1C894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89" name="Line 704">
          <a:extLst>
            <a:ext uri="{FF2B5EF4-FFF2-40B4-BE49-F238E27FC236}">
              <a16:creationId xmlns:a16="http://schemas.microsoft.com/office/drawing/2014/main" id="{B1F545CF-14A8-4C00-9DB3-45D92D99FA9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90" name="Line 705">
          <a:extLst>
            <a:ext uri="{FF2B5EF4-FFF2-40B4-BE49-F238E27FC236}">
              <a16:creationId xmlns:a16="http://schemas.microsoft.com/office/drawing/2014/main" id="{2E1A16F8-7EA8-4163-8046-57F68149BBE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91" name="Line 706">
          <a:extLst>
            <a:ext uri="{FF2B5EF4-FFF2-40B4-BE49-F238E27FC236}">
              <a16:creationId xmlns:a16="http://schemas.microsoft.com/office/drawing/2014/main" id="{A5D10AEF-64E3-46EC-9D71-D652BD41B69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92" name="Line 707">
          <a:extLst>
            <a:ext uri="{FF2B5EF4-FFF2-40B4-BE49-F238E27FC236}">
              <a16:creationId xmlns:a16="http://schemas.microsoft.com/office/drawing/2014/main" id="{B1ECD482-5C18-4D0C-99AF-2BABA719FF2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93" name="Line 708">
          <a:extLst>
            <a:ext uri="{FF2B5EF4-FFF2-40B4-BE49-F238E27FC236}">
              <a16:creationId xmlns:a16="http://schemas.microsoft.com/office/drawing/2014/main" id="{B863D3F4-5FBC-43FB-8180-A147096D915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94" name="Line 709">
          <a:extLst>
            <a:ext uri="{FF2B5EF4-FFF2-40B4-BE49-F238E27FC236}">
              <a16:creationId xmlns:a16="http://schemas.microsoft.com/office/drawing/2014/main" id="{6B40C6A2-C3BE-4815-BC6A-2CA2864EF28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495" name="Line 710">
          <a:extLst>
            <a:ext uri="{FF2B5EF4-FFF2-40B4-BE49-F238E27FC236}">
              <a16:creationId xmlns:a16="http://schemas.microsoft.com/office/drawing/2014/main" id="{8A071FE1-A358-4AED-A362-3F152E77313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96" name="Line 712">
          <a:extLst>
            <a:ext uri="{FF2B5EF4-FFF2-40B4-BE49-F238E27FC236}">
              <a16:creationId xmlns:a16="http://schemas.microsoft.com/office/drawing/2014/main" id="{1A73AB4E-1719-468D-8332-3E4A2576700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97" name="Line 713">
          <a:extLst>
            <a:ext uri="{FF2B5EF4-FFF2-40B4-BE49-F238E27FC236}">
              <a16:creationId xmlns:a16="http://schemas.microsoft.com/office/drawing/2014/main" id="{02E94495-1F76-4997-82C6-9EE01880EEB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98" name="Line 714">
          <a:extLst>
            <a:ext uri="{FF2B5EF4-FFF2-40B4-BE49-F238E27FC236}">
              <a16:creationId xmlns:a16="http://schemas.microsoft.com/office/drawing/2014/main" id="{87AF2629-C601-42A3-8671-A39973E00F9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499" name="Line 715">
          <a:extLst>
            <a:ext uri="{FF2B5EF4-FFF2-40B4-BE49-F238E27FC236}">
              <a16:creationId xmlns:a16="http://schemas.microsoft.com/office/drawing/2014/main" id="{F1CE0CFF-7DC7-4F20-8BDF-A32757803DA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00" name="Line 716">
          <a:extLst>
            <a:ext uri="{FF2B5EF4-FFF2-40B4-BE49-F238E27FC236}">
              <a16:creationId xmlns:a16="http://schemas.microsoft.com/office/drawing/2014/main" id="{E08A98B3-5077-45F3-945C-98603DBE649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01" name="Line 717">
          <a:extLst>
            <a:ext uri="{FF2B5EF4-FFF2-40B4-BE49-F238E27FC236}">
              <a16:creationId xmlns:a16="http://schemas.microsoft.com/office/drawing/2014/main" id="{E07DDCEB-5A7D-4ED8-8145-5DFC2C18D22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02" name="Line 718">
          <a:extLst>
            <a:ext uri="{FF2B5EF4-FFF2-40B4-BE49-F238E27FC236}">
              <a16:creationId xmlns:a16="http://schemas.microsoft.com/office/drawing/2014/main" id="{F90C6FB5-5D0F-4581-9645-26BD91EDB67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03" name="Line 719">
          <a:extLst>
            <a:ext uri="{FF2B5EF4-FFF2-40B4-BE49-F238E27FC236}">
              <a16:creationId xmlns:a16="http://schemas.microsoft.com/office/drawing/2014/main" id="{125D5361-4344-4C85-8B21-34B14946154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04" name="Line 720">
          <a:extLst>
            <a:ext uri="{FF2B5EF4-FFF2-40B4-BE49-F238E27FC236}">
              <a16:creationId xmlns:a16="http://schemas.microsoft.com/office/drawing/2014/main" id="{0343E4A3-C303-4F29-BF50-1D3B50F810C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05" name="Line 721">
          <a:extLst>
            <a:ext uri="{FF2B5EF4-FFF2-40B4-BE49-F238E27FC236}">
              <a16:creationId xmlns:a16="http://schemas.microsoft.com/office/drawing/2014/main" id="{05BC5E91-3F2D-491D-84D9-FF707ABF91A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06" name="Line 722">
          <a:extLst>
            <a:ext uri="{FF2B5EF4-FFF2-40B4-BE49-F238E27FC236}">
              <a16:creationId xmlns:a16="http://schemas.microsoft.com/office/drawing/2014/main" id="{7DCB4A12-4B9E-453D-8E32-B35E74CDBF5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07" name="Line 723">
          <a:extLst>
            <a:ext uri="{FF2B5EF4-FFF2-40B4-BE49-F238E27FC236}">
              <a16:creationId xmlns:a16="http://schemas.microsoft.com/office/drawing/2014/main" id="{AF60937D-8508-4414-9A2E-1FAB2B9FCC2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52</xdr:row>
      <xdr:rowOff>0</xdr:rowOff>
    </xdr:from>
    <xdr:to>
      <xdr:col>17</xdr:col>
      <xdr:colOff>0</xdr:colOff>
      <xdr:row>52</xdr:row>
      <xdr:rowOff>0</xdr:rowOff>
    </xdr:to>
    <xdr:sp macro="" textlink="">
      <xdr:nvSpPr>
        <xdr:cNvPr id="1026508" name="Line 724">
          <a:extLst>
            <a:ext uri="{FF2B5EF4-FFF2-40B4-BE49-F238E27FC236}">
              <a16:creationId xmlns:a16="http://schemas.microsoft.com/office/drawing/2014/main" id="{0EC8FFB0-81AA-434E-9170-8462EDE730C4}"/>
            </a:ext>
          </a:extLst>
        </xdr:cNvPr>
        <xdr:cNvSpPr>
          <a:spLocks noChangeShapeType="1"/>
        </xdr:cNvSpPr>
      </xdr:nvSpPr>
      <xdr:spPr bwMode="auto">
        <a:xfrm>
          <a:off x="10029825" y="99822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09" name="Line 725">
          <a:extLst>
            <a:ext uri="{FF2B5EF4-FFF2-40B4-BE49-F238E27FC236}">
              <a16:creationId xmlns:a16="http://schemas.microsoft.com/office/drawing/2014/main" id="{A3DBB20F-F70D-44DD-9CCF-1FA7C2680E9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0" name="Line 726">
          <a:extLst>
            <a:ext uri="{FF2B5EF4-FFF2-40B4-BE49-F238E27FC236}">
              <a16:creationId xmlns:a16="http://schemas.microsoft.com/office/drawing/2014/main" id="{971E9435-A730-4ED8-BDAF-07AFB355EE1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1" name="Line 727">
          <a:extLst>
            <a:ext uri="{FF2B5EF4-FFF2-40B4-BE49-F238E27FC236}">
              <a16:creationId xmlns:a16="http://schemas.microsoft.com/office/drawing/2014/main" id="{702E9B9D-6D9E-4BBE-B020-2145710AED7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2" name="Line 728">
          <a:extLst>
            <a:ext uri="{FF2B5EF4-FFF2-40B4-BE49-F238E27FC236}">
              <a16:creationId xmlns:a16="http://schemas.microsoft.com/office/drawing/2014/main" id="{9B0A2488-48A5-4508-A465-538CDB3B5E9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3" name="Line 729">
          <a:extLst>
            <a:ext uri="{FF2B5EF4-FFF2-40B4-BE49-F238E27FC236}">
              <a16:creationId xmlns:a16="http://schemas.microsoft.com/office/drawing/2014/main" id="{A86BBE51-D84D-47BE-9397-5F007CC8A11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4" name="Line 730">
          <a:extLst>
            <a:ext uri="{FF2B5EF4-FFF2-40B4-BE49-F238E27FC236}">
              <a16:creationId xmlns:a16="http://schemas.microsoft.com/office/drawing/2014/main" id="{1E408492-28BE-4E56-81B5-9A2A99C5654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5" name="Line 731">
          <a:extLst>
            <a:ext uri="{FF2B5EF4-FFF2-40B4-BE49-F238E27FC236}">
              <a16:creationId xmlns:a16="http://schemas.microsoft.com/office/drawing/2014/main" id="{7E2A1DB7-CF97-4905-8202-743AE741195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6" name="Line 732">
          <a:extLst>
            <a:ext uri="{FF2B5EF4-FFF2-40B4-BE49-F238E27FC236}">
              <a16:creationId xmlns:a16="http://schemas.microsoft.com/office/drawing/2014/main" id="{673095E2-E3C3-4238-9CAD-F130756C9F5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7" name="Line 733">
          <a:extLst>
            <a:ext uri="{FF2B5EF4-FFF2-40B4-BE49-F238E27FC236}">
              <a16:creationId xmlns:a16="http://schemas.microsoft.com/office/drawing/2014/main" id="{19647936-B5C5-4B2C-A9CD-2ECA5A12F55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8" name="Line 734">
          <a:extLst>
            <a:ext uri="{FF2B5EF4-FFF2-40B4-BE49-F238E27FC236}">
              <a16:creationId xmlns:a16="http://schemas.microsoft.com/office/drawing/2014/main" id="{861C519D-D5EB-48F1-AC8C-435289F0A53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19" name="Line 735">
          <a:extLst>
            <a:ext uri="{FF2B5EF4-FFF2-40B4-BE49-F238E27FC236}">
              <a16:creationId xmlns:a16="http://schemas.microsoft.com/office/drawing/2014/main" id="{B6AF0191-099B-41C5-BD3F-FFCF6C20DC8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20" name="Line 736">
          <a:extLst>
            <a:ext uri="{FF2B5EF4-FFF2-40B4-BE49-F238E27FC236}">
              <a16:creationId xmlns:a16="http://schemas.microsoft.com/office/drawing/2014/main" id="{FE312109-1956-4485-948C-303476BD9FF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21" name="Line 737">
          <a:extLst>
            <a:ext uri="{FF2B5EF4-FFF2-40B4-BE49-F238E27FC236}">
              <a16:creationId xmlns:a16="http://schemas.microsoft.com/office/drawing/2014/main" id="{FC27451C-821F-4C0A-B069-3BAEED58B110}"/>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22" name="Line 738">
          <a:extLst>
            <a:ext uri="{FF2B5EF4-FFF2-40B4-BE49-F238E27FC236}">
              <a16:creationId xmlns:a16="http://schemas.microsoft.com/office/drawing/2014/main" id="{D4F481E3-6F3D-49E6-90DA-8840940CBB5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23" name="Line 739">
          <a:extLst>
            <a:ext uri="{FF2B5EF4-FFF2-40B4-BE49-F238E27FC236}">
              <a16:creationId xmlns:a16="http://schemas.microsoft.com/office/drawing/2014/main" id="{BD573D04-ED85-4155-84C9-835930C88D6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24" name="Line 740">
          <a:extLst>
            <a:ext uri="{FF2B5EF4-FFF2-40B4-BE49-F238E27FC236}">
              <a16:creationId xmlns:a16="http://schemas.microsoft.com/office/drawing/2014/main" id="{8855CA41-E1BB-449E-925A-ECFDBF82942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25" name="Line 741">
          <a:extLst>
            <a:ext uri="{FF2B5EF4-FFF2-40B4-BE49-F238E27FC236}">
              <a16:creationId xmlns:a16="http://schemas.microsoft.com/office/drawing/2014/main" id="{E3DA7622-462F-421D-89CE-F274EE17190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26" name="Line 742">
          <a:extLst>
            <a:ext uri="{FF2B5EF4-FFF2-40B4-BE49-F238E27FC236}">
              <a16:creationId xmlns:a16="http://schemas.microsoft.com/office/drawing/2014/main" id="{52E256AE-E3ED-477A-98DF-B5A95BD066F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27" name="Line 743">
          <a:extLst>
            <a:ext uri="{FF2B5EF4-FFF2-40B4-BE49-F238E27FC236}">
              <a16:creationId xmlns:a16="http://schemas.microsoft.com/office/drawing/2014/main" id="{DEB5B038-FE4B-412C-A6A7-1170543F2FE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28" name="Line 744">
          <a:extLst>
            <a:ext uri="{FF2B5EF4-FFF2-40B4-BE49-F238E27FC236}">
              <a16:creationId xmlns:a16="http://schemas.microsoft.com/office/drawing/2014/main" id="{CA40A83B-3655-4A01-BE19-6B2FF00FD3F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29" name="Line 745">
          <a:extLst>
            <a:ext uri="{FF2B5EF4-FFF2-40B4-BE49-F238E27FC236}">
              <a16:creationId xmlns:a16="http://schemas.microsoft.com/office/drawing/2014/main" id="{8E15C99B-A504-415B-8662-0788A723B95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30" name="Line 746">
          <a:extLst>
            <a:ext uri="{FF2B5EF4-FFF2-40B4-BE49-F238E27FC236}">
              <a16:creationId xmlns:a16="http://schemas.microsoft.com/office/drawing/2014/main" id="{10D95CEA-94E4-42CF-8DC6-E20294115A6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31" name="Line 747">
          <a:extLst>
            <a:ext uri="{FF2B5EF4-FFF2-40B4-BE49-F238E27FC236}">
              <a16:creationId xmlns:a16="http://schemas.microsoft.com/office/drawing/2014/main" id="{A48973FD-3EB3-4FB2-9488-32CB0608D7E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32" name="Line 748">
          <a:extLst>
            <a:ext uri="{FF2B5EF4-FFF2-40B4-BE49-F238E27FC236}">
              <a16:creationId xmlns:a16="http://schemas.microsoft.com/office/drawing/2014/main" id="{83CD2861-F97D-47FD-8F80-2CEE3980775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33" name="Line 749">
          <a:extLst>
            <a:ext uri="{FF2B5EF4-FFF2-40B4-BE49-F238E27FC236}">
              <a16:creationId xmlns:a16="http://schemas.microsoft.com/office/drawing/2014/main" id="{3863C4F4-8836-4E4B-82A3-BB442E65D6E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34" name="Line 750">
          <a:extLst>
            <a:ext uri="{FF2B5EF4-FFF2-40B4-BE49-F238E27FC236}">
              <a16:creationId xmlns:a16="http://schemas.microsoft.com/office/drawing/2014/main" id="{7314551A-F914-4FCE-8F2F-79EE27BF8D7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35" name="Line 751">
          <a:extLst>
            <a:ext uri="{FF2B5EF4-FFF2-40B4-BE49-F238E27FC236}">
              <a16:creationId xmlns:a16="http://schemas.microsoft.com/office/drawing/2014/main" id="{60982D19-2534-4C6D-8946-5F4385169FC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36" name="Line 752">
          <a:extLst>
            <a:ext uri="{FF2B5EF4-FFF2-40B4-BE49-F238E27FC236}">
              <a16:creationId xmlns:a16="http://schemas.microsoft.com/office/drawing/2014/main" id="{4C4684FA-85A5-4AD8-88E4-8E65332438D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37" name="Line 753">
          <a:extLst>
            <a:ext uri="{FF2B5EF4-FFF2-40B4-BE49-F238E27FC236}">
              <a16:creationId xmlns:a16="http://schemas.microsoft.com/office/drawing/2014/main" id="{28F90821-87CB-4D0A-8A56-E73F72F3CDA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38" name="Line 754">
          <a:extLst>
            <a:ext uri="{FF2B5EF4-FFF2-40B4-BE49-F238E27FC236}">
              <a16:creationId xmlns:a16="http://schemas.microsoft.com/office/drawing/2014/main" id="{4BE5FB31-0771-4CD9-A008-61666F374B8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39" name="Line 755">
          <a:extLst>
            <a:ext uri="{FF2B5EF4-FFF2-40B4-BE49-F238E27FC236}">
              <a16:creationId xmlns:a16="http://schemas.microsoft.com/office/drawing/2014/main" id="{2A5EE910-3334-45A8-AF51-D16A19E48A8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40" name="Line 756">
          <a:extLst>
            <a:ext uri="{FF2B5EF4-FFF2-40B4-BE49-F238E27FC236}">
              <a16:creationId xmlns:a16="http://schemas.microsoft.com/office/drawing/2014/main" id="{0D8494E5-0D76-4AC2-954B-282B1BE9C41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41" name="Line 757">
          <a:extLst>
            <a:ext uri="{FF2B5EF4-FFF2-40B4-BE49-F238E27FC236}">
              <a16:creationId xmlns:a16="http://schemas.microsoft.com/office/drawing/2014/main" id="{9A4B1D90-125A-4A38-8A8C-F1B9F561377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42" name="Line 758">
          <a:extLst>
            <a:ext uri="{FF2B5EF4-FFF2-40B4-BE49-F238E27FC236}">
              <a16:creationId xmlns:a16="http://schemas.microsoft.com/office/drawing/2014/main" id="{5FB859AB-0FF0-4ADA-857D-B5B12C3A026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43" name="Line 759">
          <a:extLst>
            <a:ext uri="{FF2B5EF4-FFF2-40B4-BE49-F238E27FC236}">
              <a16:creationId xmlns:a16="http://schemas.microsoft.com/office/drawing/2014/main" id="{8D8B8F3C-F8CC-4E3A-82A4-0676A66108A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44" name="Line 760">
          <a:extLst>
            <a:ext uri="{FF2B5EF4-FFF2-40B4-BE49-F238E27FC236}">
              <a16:creationId xmlns:a16="http://schemas.microsoft.com/office/drawing/2014/main" id="{E9227EF4-0369-4E5D-A7DC-31BEC6D8045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45" name="Line 761">
          <a:extLst>
            <a:ext uri="{FF2B5EF4-FFF2-40B4-BE49-F238E27FC236}">
              <a16:creationId xmlns:a16="http://schemas.microsoft.com/office/drawing/2014/main" id="{F9FD4775-2AF3-471F-AE01-B77F44A9503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46" name="Line 762">
          <a:extLst>
            <a:ext uri="{FF2B5EF4-FFF2-40B4-BE49-F238E27FC236}">
              <a16:creationId xmlns:a16="http://schemas.microsoft.com/office/drawing/2014/main" id="{5F464DFD-390F-4BD0-944E-737EFA74249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47" name="Line 763">
          <a:extLst>
            <a:ext uri="{FF2B5EF4-FFF2-40B4-BE49-F238E27FC236}">
              <a16:creationId xmlns:a16="http://schemas.microsoft.com/office/drawing/2014/main" id="{0431E9F1-E777-4A60-B516-76CB90A494D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48" name="Line 764">
          <a:extLst>
            <a:ext uri="{FF2B5EF4-FFF2-40B4-BE49-F238E27FC236}">
              <a16:creationId xmlns:a16="http://schemas.microsoft.com/office/drawing/2014/main" id="{DD99F153-A687-4682-9D2E-E4CED1DF1F4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49" name="Line 765">
          <a:extLst>
            <a:ext uri="{FF2B5EF4-FFF2-40B4-BE49-F238E27FC236}">
              <a16:creationId xmlns:a16="http://schemas.microsoft.com/office/drawing/2014/main" id="{F6298B2E-6675-4C44-B5E9-88FD399306F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50" name="Line 766">
          <a:extLst>
            <a:ext uri="{FF2B5EF4-FFF2-40B4-BE49-F238E27FC236}">
              <a16:creationId xmlns:a16="http://schemas.microsoft.com/office/drawing/2014/main" id="{9B954F0F-32E3-4AE4-A6AA-EC5DAA904F6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51" name="Line 767">
          <a:extLst>
            <a:ext uri="{FF2B5EF4-FFF2-40B4-BE49-F238E27FC236}">
              <a16:creationId xmlns:a16="http://schemas.microsoft.com/office/drawing/2014/main" id="{307B4B90-0289-453C-B4BF-534D56624BD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52" name="Line 768">
          <a:extLst>
            <a:ext uri="{FF2B5EF4-FFF2-40B4-BE49-F238E27FC236}">
              <a16:creationId xmlns:a16="http://schemas.microsoft.com/office/drawing/2014/main" id="{CFCF2FB7-75F3-4F89-B954-4067292A5D0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53" name="Line 769">
          <a:extLst>
            <a:ext uri="{FF2B5EF4-FFF2-40B4-BE49-F238E27FC236}">
              <a16:creationId xmlns:a16="http://schemas.microsoft.com/office/drawing/2014/main" id="{05387B15-FFCA-4E44-B26D-F34F981C195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54" name="Line 770">
          <a:extLst>
            <a:ext uri="{FF2B5EF4-FFF2-40B4-BE49-F238E27FC236}">
              <a16:creationId xmlns:a16="http://schemas.microsoft.com/office/drawing/2014/main" id="{34E9D8D0-B30E-4624-A575-AA6CFE2B949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55" name="Line 771">
          <a:extLst>
            <a:ext uri="{FF2B5EF4-FFF2-40B4-BE49-F238E27FC236}">
              <a16:creationId xmlns:a16="http://schemas.microsoft.com/office/drawing/2014/main" id="{2CC0FBE7-B792-4601-8F2A-434C593E355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56" name="Line 772">
          <a:extLst>
            <a:ext uri="{FF2B5EF4-FFF2-40B4-BE49-F238E27FC236}">
              <a16:creationId xmlns:a16="http://schemas.microsoft.com/office/drawing/2014/main" id="{7F2F583B-1040-4967-9D8A-F3F2309C29E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57" name="Line 773">
          <a:extLst>
            <a:ext uri="{FF2B5EF4-FFF2-40B4-BE49-F238E27FC236}">
              <a16:creationId xmlns:a16="http://schemas.microsoft.com/office/drawing/2014/main" id="{2857F6C9-D946-4776-B08D-3EDE6E1CA68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58" name="Line 774">
          <a:extLst>
            <a:ext uri="{FF2B5EF4-FFF2-40B4-BE49-F238E27FC236}">
              <a16:creationId xmlns:a16="http://schemas.microsoft.com/office/drawing/2014/main" id="{DED91E2E-7774-4B78-9EA9-021B4B416C8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59" name="Line 775">
          <a:extLst>
            <a:ext uri="{FF2B5EF4-FFF2-40B4-BE49-F238E27FC236}">
              <a16:creationId xmlns:a16="http://schemas.microsoft.com/office/drawing/2014/main" id="{40918428-D857-4646-9725-59B98CAA8C4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60" name="Line 776">
          <a:extLst>
            <a:ext uri="{FF2B5EF4-FFF2-40B4-BE49-F238E27FC236}">
              <a16:creationId xmlns:a16="http://schemas.microsoft.com/office/drawing/2014/main" id="{76D0AABF-4A31-48C5-8787-772FB5855E0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61" name="Line 777">
          <a:extLst>
            <a:ext uri="{FF2B5EF4-FFF2-40B4-BE49-F238E27FC236}">
              <a16:creationId xmlns:a16="http://schemas.microsoft.com/office/drawing/2014/main" id="{BFD07027-9702-4B14-95BB-6831674E716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62" name="Line 778">
          <a:extLst>
            <a:ext uri="{FF2B5EF4-FFF2-40B4-BE49-F238E27FC236}">
              <a16:creationId xmlns:a16="http://schemas.microsoft.com/office/drawing/2014/main" id="{A145400B-218E-403A-8789-0E550E5D3B0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63" name="Line 779">
          <a:extLst>
            <a:ext uri="{FF2B5EF4-FFF2-40B4-BE49-F238E27FC236}">
              <a16:creationId xmlns:a16="http://schemas.microsoft.com/office/drawing/2014/main" id="{63D2ECA5-2D2B-4B3A-A32B-D0503DF3F7C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64" name="Line 780">
          <a:extLst>
            <a:ext uri="{FF2B5EF4-FFF2-40B4-BE49-F238E27FC236}">
              <a16:creationId xmlns:a16="http://schemas.microsoft.com/office/drawing/2014/main" id="{20457D6C-27BC-4D5B-9375-EBE65B8F474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65" name="Line 781">
          <a:extLst>
            <a:ext uri="{FF2B5EF4-FFF2-40B4-BE49-F238E27FC236}">
              <a16:creationId xmlns:a16="http://schemas.microsoft.com/office/drawing/2014/main" id="{AA6243FA-6184-414E-9CCA-272765E97048}"/>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66" name="Line 782">
          <a:extLst>
            <a:ext uri="{FF2B5EF4-FFF2-40B4-BE49-F238E27FC236}">
              <a16:creationId xmlns:a16="http://schemas.microsoft.com/office/drawing/2014/main" id="{B990B985-CAF2-4BFB-8A59-EC41BB4420C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67" name="Line 783">
          <a:extLst>
            <a:ext uri="{FF2B5EF4-FFF2-40B4-BE49-F238E27FC236}">
              <a16:creationId xmlns:a16="http://schemas.microsoft.com/office/drawing/2014/main" id="{CB2F902A-C109-4C47-95AB-4E4626242DD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68" name="Line 784">
          <a:extLst>
            <a:ext uri="{FF2B5EF4-FFF2-40B4-BE49-F238E27FC236}">
              <a16:creationId xmlns:a16="http://schemas.microsoft.com/office/drawing/2014/main" id="{4CEC8D16-3D8E-404E-A78C-CF652478619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69" name="Line 785">
          <a:extLst>
            <a:ext uri="{FF2B5EF4-FFF2-40B4-BE49-F238E27FC236}">
              <a16:creationId xmlns:a16="http://schemas.microsoft.com/office/drawing/2014/main" id="{9F0D37E4-6FB3-4C16-8C03-744AA3716BE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70" name="Line 786">
          <a:extLst>
            <a:ext uri="{FF2B5EF4-FFF2-40B4-BE49-F238E27FC236}">
              <a16:creationId xmlns:a16="http://schemas.microsoft.com/office/drawing/2014/main" id="{6E27B4C5-1C46-4344-9F46-B2B8F7B7090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71" name="Line 787">
          <a:extLst>
            <a:ext uri="{FF2B5EF4-FFF2-40B4-BE49-F238E27FC236}">
              <a16:creationId xmlns:a16="http://schemas.microsoft.com/office/drawing/2014/main" id="{CE8E2A3E-2133-42C0-B005-8D5907D6529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72" name="Line 788">
          <a:extLst>
            <a:ext uri="{FF2B5EF4-FFF2-40B4-BE49-F238E27FC236}">
              <a16:creationId xmlns:a16="http://schemas.microsoft.com/office/drawing/2014/main" id="{F3AB22DB-ECB8-49E4-8CDB-5138C727FA1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73" name="Line 789">
          <a:extLst>
            <a:ext uri="{FF2B5EF4-FFF2-40B4-BE49-F238E27FC236}">
              <a16:creationId xmlns:a16="http://schemas.microsoft.com/office/drawing/2014/main" id="{A4938AB2-F657-48D3-8BE8-E4CFFFC29C0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74" name="Line 790">
          <a:extLst>
            <a:ext uri="{FF2B5EF4-FFF2-40B4-BE49-F238E27FC236}">
              <a16:creationId xmlns:a16="http://schemas.microsoft.com/office/drawing/2014/main" id="{99983422-DECA-4494-BC21-B4582409A53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75" name="Line 791">
          <a:extLst>
            <a:ext uri="{FF2B5EF4-FFF2-40B4-BE49-F238E27FC236}">
              <a16:creationId xmlns:a16="http://schemas.microsoft.com/office/drawing/2014/main" id="{F4410A3D-D9DD-4DE4-B5AE-B2769C8B94C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76" name="Line 792">
          <a:extLst>
            <a:ext uri="{FF2B5EF4-FFF2-40B4-BE49-F238E27FC236}">
              <a16:creationId xmlns:a16="http://schemas.microsoft.com/office/drawing/2014/main" id="{CC3EE03D-FC84-4E76-9F63-FD22EEF40B1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77" name="Line 793">
          <a:extLst>
            <a:ext uri="{FF2B5EF4-FFF2-40B4-BE49-F238E27FC236}">
              <a16:creationId xmlns:a16="http://schemas.microsoft.com/office/drawing/2014/main" id="{7864285F-1415-4FC4-9857-F8739350512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78" name="Line 794">
          <a:extLst>
            <a:ext uri="{FF2B5EF4-FFF2-40B4-BE49-F238E27FC236}">
              <a16:creationId xmlns:a16="http://schemas.microsoft.com/office/drawing/2014/main" id="{00C78461-6D14-4FC7-97E0-61DAFE97378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79" name="Line 795">
          <a:extLst>
            <a:ext uri="{FF2B5EF4-FFF2-40B4-BE49-F238E27FC236}">
              <a16:creationId xmlns:a16="http://schemas.microsoft.com/office/drawing/2014/main" id="{4E51E68A-E2DA-4C7D-9831-D6079146274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80" name="Line 796">
          <a:extLst>
            <a:ext uri="{FF2B5EF4-FFF2-40B4-BE49-F238E27FC236}">
              <a16:creationId xmlns:a16="http://schemas.microsoft.com/office/drawing/2014/main" id="{2EB7E420-325D-4D52-97C6-DA2519F71F6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81" name="Line 797">
          <a:extLst>
            <a:ext uri="{FF2B5EF4-FFF2-40B4-BE49-F238E27FC236}">
              <a16:creationId xmlns:a16="http://schemas.microsoft.com/office/drawing/2014/main" id="{58960B0E-126C-4F56-84EA-FB843221FB8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82" name="Line 798">
          <a:extLst>
            <a:ext uri="{FF2B5EF4-FFF2-40B4-BE49-F238E27FC236}">
              <a16:creationId xmlns:a16="http://schemas.microsoft.com/office/drawing/2014/main" id="{9849108B-DF85-4A73-B58A-2B1B6D91B0D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83" name="Line 799">
          <a:extLst>
            <a:ext uri="{FF2B5EF4-FFF2-40B4-BE49-F238E27FC236}">
              <a16:creationId xmlns:a16="http://schemas.microsoft.com/office/drawing/2014/main" id="{0AC3ACE5-ABE9-4209-937C-48590939670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84" name="Line 800">
          <a:extLst>
            <a:ext uri="{FF2B5EF4-FFF2-40B4-BE49-F238E27FC236}">
              <a16:creationId xmlns:a16="http://schemas.microsoft.com/office/drawing/2014/main" id="{010E3711-D1BB-4265-B2ED-0F869F93452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85" name="Line 801">
          <a:extLst>
            <a:ext uri="{FF2B5EF4-FFF2-40B4-BE49-F238E27FC236}">
              <a16:creationId xmlns:a16="http://schemas.microsoft.com/office/drawing/2014/main" id="{47A25EB4-0B37-422D-8D03-D55141451FF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86" name="Line 802">
          <a:extLst>
            <a:ext uri="{FF2B5EF4-FFF2-40B4-BE49-F238E27FC236}">
              <a16:creationId xmlns:a16="http://schemas.microsoft.com/office/drawing/2014/main" id="{3BAEFF70-1819-4743-9928-564C870CD24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87" name="Line 803">
          <a:extLst>
            <a:ext uri="{FF2B5EF4-FFF2-40B4-BE49-F238E27FC236}">
              <a16:creationId xmlns:a16="http://schemas.microsoft.com/office/drawing/2014/main" id="{6E78B89B-DD3E-4BAE-B646-682644B0B8F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88" name="Line 804">
          <a:extLst>
            <a:ext uri="{FF2B5EF4-FFF2-40B4-BE49-F238E27FC236}">
              <a16:creationId xmlns:a16="http://schemas.microsoft.com/office/drawing/2014/main" id="{09A11386-12E9-4421-9244-C056FF6B9F0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89" name="Line 805">
          <a:extLst>
            <a:ext uri="{FF2B5EF4-FFF2-40B4-BE49-F238E27FC236}">
              <a16:creationId xmlns:a16="http://schemas.microsoft.com/office/drawing/2014/main" id="{36F88281-0B61-4192-BC5C-93BCDC3742F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90" name="Line 806">
          <a:extLst>
            <a:ext uri="{FF2B5EF4-FFF2-40B4-BE49-F238E27FC236}">
              <a16:creationId xmlns:a16="http://schemas.microsoft.com/office/drawing/2014/main" id="{32C043FD-FF46-411C-8124-E34BA240AAF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591" name="Line 807">
          <a:extLst>
            <a:ext uri="{FF2B5EF4-FFF2-40B4-BE49-F238E27FC236}">
              <a16:creationId xmlns:a16="http://schemas.microsoft.com/office/drawing/2014/main" id="{220EE74F-4D01-4CD1-A8C4-C29ADC81B18D}"/>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92" name="Line 808">
          <a:extLst>
            <a:ext uri="{FF2B5EF4-FFF2-40B4-BE49-F238E27FC236}">
              <a16:creationId xmlns:a16="http://schemas.microsoft.com/office/drawing/2014/main" id="{E3175EAD-506B-4CF1-8366-46FE28DB9AC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93" name="Line 809">
          <a:extLst>
            <a:ext uri="{FF2B5EF4-FFF2-40B4-BE49-F238E27FC236}">
              <a16:creationId xmlns:a16="http://schemas.microsoft.com/office/drawing/2014/main" id="{02539CD2-FEAE-4BDC-BFDD-6610A233284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94" name="Line 810">
          <a:extLst>
            <a:ext uri="{FF2B5EF4-FFF2-40B4-BE49-F238E27FC236}">
              <a16:creationId xmlns:a16="http://schemas.microsoft.com/office/drawing/2014/main" id="{FA59595B-6E20-4F75-900E-20A2A40DAE3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95" name="Line 811">
          <a:extLst>
            <a:ext uri="{FF2B5EF4-FFF2-40B4-BE49-F238E27FC236}">
              <a16:creationId xmlns:a16="http://schemas.microsoft.com/office/drawing/2014/main" id="{09901480-D887-402E-8DC9-D61219D4E29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96" name="Line 812">
          <a:extLst>
            <a:ext uri="{FF2B5EF4-FFF2-40B4-BE49-F238E27FC236}">
              <a16:creationId xmlns:a16="http://schemas.microsoft.com/office/drawing/2014/main" id="{B13F400A-451D-4665-8F5F-3B7B54B1F36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97" name="Line 813">
          <a:extLst>
            <a:ext uri="{FF2B5EF4-FFF2-40B4-BE49-F238E27FC236}">
              <a16:creationId xmlns:a16="http://schemas.microsoft.com/office/drawing/2014/main" id="{740B798A-8F46-4120-B404-AFDFC0CD001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98" name="Line 814">
          <a:extLst>
            <a:ext uri="{FF2B5EF4-FFF2-40B4-BE49-F238E27FC236}">
              <a16:creationId xmlns:a16="http://schemas.microsoft.com/office/drawing/2014/main" id="{B667C06A-99AF-4B75-BEFF-3BEC48E2A8A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599" name="Line 815">
          <a:extLst>
            <a:ext uri="{FF2B5EF4-FFF2-40B4-BE49-F238E27FC236}">
              <a16:creationId xmlns:a16="http://schemas.microsoft.com/office/drawing/2014/main" id="{1FF46729-C8FB-4334-8F53-131FEE7BD26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00" name="Line 816">
          <a:extLst>
            <a:ext uri="{FF2B5EF4-FFF2-40B4-BE49-F238E27FC236}">
              <a16:creationId xmlns:a16="http://schemas.microsoft.com/office/drawing/2014/main" id="{87067A6D-19A4-462D-BB37-B2A77E2B806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01" name="Line 817">
          <a:extLst>
            <a:ext uri="{FF2B5EF4-FFF2-40B4-BE49-F238E27FC236}">
              <a16:creationId xmlns:a16="http://schemas.microsoft.com/office/drawing/2014/main" id="{8B0AF1A9-4336-4320-8510-2FFAEBA3D53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02" name="Line 818">
          <a:extLst>
            <a:ext uri="{FF2B5EF4-FFF2-40B4-BE49-F238E27FC236}">
              <a16:creationId xmlns:a16="http://schemas.microsoft.com/office/drawing/2014/main" id="{58714D52-3C9E-4918-B0E2-7EC884B4D4C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03" name="Line 819">
          <a:extLst>
            <a:ext uri="{FF2B5EF4-FFF2-40B4-BE49-F238E27FC236}">
              <a16:creationId xmlns:a16="http://schemas.microsoft.com/office/drawing/2014/main" id="{2A944F4C-16C2-4BBA-A780-C8DB5FB8EA6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04" name="Line 820">
          <a:extLst>
            <a:ext uri="{FF2B5EF4-FFF2-40B4-BE49-F238E27FC236}">
              <a16:creationId xmlns:a16="http://schemas.microsoft.com/office/drawing/2014/main" id="{26C9E116-69C8-4999-AD69-AB06621C2B9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05" name="Line 821">
          <a:extLst>
            <a:ext uri="{FF2B5EF4-FFF2-40B4-BE49-F238E27FC236}">
              <a16:creationId xmlns:a16="http://schemas.microsoft.com/office/drawing/2014/main" id="{DF1419AA-AB93-40D5-A988-CD1216131DC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06" name="Line 822">
          <a:extLst>
            <a:ext uri="{FF2B5EF4-FFF2-40B4-BE49-F238E27FC236}">
              <a16:creationId xmlns:a16="http://schemas.microsoft.com/office/drawing/2014/main" id="{71B461D3-8C9B-413F-A2AF-138004602C6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07" name="Line 823">
          <a:extLst>
            <a:ext uri="{FF2B5EF4-FFF2-40B4-BE49-F238E27FC236}">
              <a16:creationId xmlns:a16="http://schemas.microsoft.com/office/drawing/2014/main" id="{3C832EA1-C03A-4B16-9C8A-04F5916B1F5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08" name="Line 824">
          <a:extLst>
            <a:ext uri="{FF2B5EF4-FFF2-40B4-BE49-F238E27FC236}">
              <a16:creationId xmlns:a16="http://schemas.microsoft.com/office/drawing/2014/main" id="{062D0560-2F9B-40CE-ADFC-75C634F681C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09" name="Line 825">
          <a:extLst>
            <a:ext uri="{FF2B5EF4-FFF2-40B4-BE49-F238E27FC236}">
              <a16:creationId xmlns:a16="http://schemas.microsoft.com/office/drawing/2014/main" id="{5713EAFD-449D-407D-B232-1F40543FBC3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10" name="Line 826">
          <a:extLst>
            <a:ext uri="{FF2B5EF4-FFF2-40B4-BE49-F238E27FC236}">
              <a16:creationId xmlns:a16="http://schemas.microsoft.com/office/drawing/2014/main" id="{08F68D79-284D-4DCA-8B12-050A08E284B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11" name="Line 827">
          <a:extLst>
            <a:ext uri="{FF2B5EF4-FFF2-40B4-BE49-F238E27FC236}">
              <a16:creationId xmlns:a16="http://schemas.microsoft.com/office/drawing/2014/main" id="{189EA3C5-AE5F-4108-AD49-93DF3593D4A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12" name="Line 828">
          <a:extLst>
            <a:ext uri="{FF2B5EF4-FFF2-40B4-BE49-F238E27FC236}">
              <a16:creationId xmlns:a16="http://schemas.microsoft.com/office/drawing/2014/main" id="{15796A19-061A-4FE3-B41F-66EA7088729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13" name="Line 829">
          <a:extLst>
            <a:ext uri="{FF2B5EF4-FFF2-40B4-BE49-F238E27FC236}">
              <a16:creationId xmlns:a16="http://schemas.microsoft.com/office/drawing/2014/main" id="{F8D575AD-829D-4DAB-8445-09B7E1659DE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14" name="Line 830">
          <a:extLst>
            <a:ext uri="{FF2B5EF4-FFF2-40B4-BE49-F238E27FC236}">
              <a16:creationId xmlns:a16="http://schemas.microsoft.com/office/drawing/2014/main" id="{1BB540C5-8701-4E05-B88B-73DA05B523F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15" name="Line 831">
          <a:extLst>
            <a:ext uri="{FF2B5EF4-FFF2-40B4-BE49-F238E27FC236}">
              <a16:creationId xmlns:a16="http://schemas.microsoft.com/office/drawing/2014/main" id="{73B6DE1D-730B-4CA8-8D1C-3076224BFED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16" name="Line 832">
          <a:extLst>
            <a:ext uri="{FF2B5EF4-FFF2-40B4-BE49-F238E27FC236}">
              <a16:creationId xmlns:a16="http://schemas.microsoft.com/office/drawing/2014/main" id="{EBE81D10-D6AF-40FD-8CD8-61C04EEF28F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17" name="Line 833">
          <a:extLst>
            <a:ext uri="{FF2B5EF4-FFF2-40B4-BE49-F238E27FC236}">
              <a16:creationId xmlns:a16="http://schemas.microsoft.com/office/drawing/2014/main" id="{5E4CDEA2-A641-49C6-992C-CF2204C69AB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18" name="Line 834">
          <a:extLst>
            <a:ext uri="{FF2B5EF4-FFF2-40B4-BE49-F238E27FC236}">
              <a16:creationId xmlns:a16="http://schemas.microsoft.com/office/drawing/2014/main" id="{1C954815-1C83-4518-97DF-7838A6738FB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19" name="Line 835">
          <a:extLst>
            <a:ext uri="{FF2B5EF4-FFF2-40B4-BE49-F238E27FC236}">
              <a16:creationId xmlns:a16="http://schemas.microsoft.com/office/drawing/2014/main" id="{56FDC8A7-864D-4050-B5D1-768A6B28923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20" name="Line 836">
          <a:extLst>
            <a:ext uri="{FF2B5EF4-FFF2-40B4-BE49-F238E27FC236}">
              <a16:creationId xmlns:a16="http://schemas.microsoft.com/office/drawing/2014/main" id="{5911F57C-3EE6-4923-9809-F61E48CDA37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21" name="Line 837">
          <a:extLst>
            <a:ext uri="{FF2B5EF4-FFF2-40B4-BE49-F238E27FC236}">
              <a16:creationId xmlns:a16="http://schemas.microsoft.com/office/drawing/2014/main" id="{9399FAA6-3A50-49EC-8CCF-C51FC83E03A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22" name="Line 838">
          <a:extLst>
            <a:ext uri="{FF2B5EF4-FFF2-40B4-BE49-F238E27FC236}">
              <a16:creationId xmlns:a16="http://schemas.microsoft.com/office/drawing/2014/main" id="{0CC27231-E210-4422-899D-0841FE8886C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23" name="Line 839">
          <a:extLst>
            <a:ext uri="{FF2B5EF4-FFF2-40B4-BE49-F238E27FC236}">
              <a16:creationId xmlns:a16="http://schemas.microsoft.com/office/drawing/2014/main" id="{3D8FB01C-0E88-41C0-8799-C851E87BDAD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24" name="Line 840">
          <a:extLst>
            <a:ext uri="{FF2B5EF4-FFF2-40B4-BE49-F238E27FC236}">
              <a16:creationId xmlns:a16="http://schemas.microsoft.com/office/drawing/2014/main" id="{5090B5B0-6C40-4295-8C15-3FC826C6AD6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25" name="Line 841">
          <a:extLst>
            <a:ext uri="{FF2B5EF4-FFF2-40B4-BE49-F238E27FC236}">
              <a16:creationId xmlns:a16="http://schemas.microsoft.com/office/drawing/2014/main" id="{9D6D51E4-B947-463B-9A4B-15FBC3164F9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26" name="Line 842">
          <a:extLst>
            <a:ext uri="{FF2B5EF4-FFF2-40B4-BE49-F238E27FC236}">
              <a16:creationId xmlns:a16="http://schemas.microsoft.com/office/drawing/2014/main" id="{07B555FC-605E-4D76-A269-5E98058D907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27" name="Line 843">
          <a:extLst>
            <a:ext uri="{FF2B5EF4-FFF2-40B4-BE49-F238E27FC236}">
              <a16:creationId xmlns:a16="http://schemas.microsoft.com/office/drawing/2014/main" id="{E975C037-91A8-4A94-8C7E-6EE8BE502DF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28" name="Line 844">
          <a:extLst>
            <a:ext uri="{FF2B5EF4-FFF2-40B4-BE49-F238E27FC236}">
              <a16:creationId xmlns:a16="http://schemas.microsoft.com/office/drawing/2014/main" id="{C08510CB-9EED-4EB4-A94B-098AC820FF9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29" name="Line 845">
          <a:extLst>
            <a:ext uri="{FF2B5EF4-FFF2-40B4-BE49-F238E27FC236}">
              <a16:creationId xmlns:a16="http://schemas.microsoft.com/office/drawing/2014/main" id="{115C6944-2346-4FE4-ABC5-69E3FDCDDE5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30" name="Line 846">
          <a:extLst>
            <a:ext uri="{FF2B5EF4-FFF2-40B4-BE49-F238E27FC236}">
              <a16:creationId xmlns:a16="http://schemas.microsoft.com/office/drawing/2014/main" id="{09193C47-20E7-4C0C-967B-FB2ACA70BEB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31" name="Line 847">
          <a:extLst>
            <a:ext uri="{FF2B5EF4-FFF2-40B4-BE49-F238E27FC236}">
              <a16:creationId xmlns:a16="http://schemas.microsoft.com/office/drawing/2014/main" id="{63EADA4A-247C-425C-B79D-B7A6EBDC32F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32" name="Line 848">
          <a:extLst>
            <a:ext uri="{FF2B5EF4-FFF2-40B4-BE49-F238E27FC236}">
              <a16:creationId xmlns:a16="http://schemas.microsoft.com/office/drawing/2014/main" id="{30D1A17A-05F1-43B3-ABE0-E8248FF95E1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33" name="Line 849">
          <a:extLst>
            <a:ext uri="{FF2B5EF4-FFF2-40B4-BE49-F238E27FC236}">
              <a16:creationId xmlns:a16="http://schemas.microsoft.com/office/drawing/2014/main" id="{7A3E3C28-DC81-4647-8DC3-D5231A3EB11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34" name="Line 850">
          <a:extLst>
            <a:ext uri="{FF2B5EF4-FFF2-40B4-BE49-F238E27FC236}">
              <a16:creationId xmlns:a16="http://schemas.microsoft.com/office/drawing/2014/main" id="{CC8FBB4E-E440-4A22-AD92-7101CC26B3F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35" name="Line 851">
          <a:extLst>
            <a:ext uri="{FF2B5EF4-FFF2-40B4-BE49-F238E27FC236}">
              <a16:creationId xmlns:a16="http://schemas.microsoft.com/office/drawing/2014/main" id="{AB09CF6F-AF3C-48EB-8F43-96D87BCA87F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36" name="Line 852">
          <a:extLst>
            <a:ext uri="{FF2B5EF4-FFF2-40B4-BE49-F238E27FC236}">
              <a16:creationId xmlns:a16="http://schemas.microsoft.com/office/drawing/2014/main" id="{370F68C6-1E5E-446F-8A65-E383D279AB2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37" name="Line 853">
          <a:extLst>
            <a:ext uri="{FF2B5EF4-FFF2-40B4-BE49-F238E27FC236}">
              <a16:creationId xmlns:a16="http://schemas.microsoft.com/office/drawing/2014/main" id="{9732BCBB-4277-437F-A792-51BCEEEF7DD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38" name="Line 854">
          <a:extLst>
            <a:ext uri="{FF2B5EF4-FFF2-40B4-BE49-F238E27FC236}">
              <a16:creationId xmlns:a16="http://schemas.microsoft.com/office/drawing/2014/main" id="{FAEBB780-699D-4D07-B76E-4257222E605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39" name="Line 855">
          <a:extLst>
            <a:ext uri="{FF2B5EF4-FFF2-40B4-BE49-F238E27FC236}">
              <a16:creationId xmlns:a16="http://schemas.microsoft.com/office/drawing/2014/main" id="{7CC81E69-DC50-457A-8DC1-A742612EA3F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40" name="Line 856">
          <a:extLst>
            <a:ext uri="{FF2B5EF4-FFF2-40B4-BE49-F238E27FC236}">
              <a16:creationId xmlns:a16="http://schemas.microsoft.com/office/drawing/2014/main" id="{65FA98BF-8D14-477B-B609-41C135B976B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41" name="Line 857">
          <a:extLst>
            <a:ext uri="{FF2B5EF4-FFF2-40B4-BE49-F238E27FC236}">
              <a16:creationId xmlns:a16="http://schemas.microsoft.com/office/drawing/2014/main" id="{D0647E8A-8F6E-40A8-AEAB-1B3908ED206E}"/>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42" name="Line 858">
          <a:extLst>
            <a:ext uri="{FF2B5EF4-FFF2-40B4-BE49-F238E27FC236}">
              <a16:creationId xmlns:a16="http://schemas.microsoft.com/office/drawing/2014/main" id="{C6540F7A-38B7-41EA-B7B0-CC5DCB2C45A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43" name="Line 859">
          <a:extLst>
            <a:ext uri="{FF2B5EF4-FFF2-40B4-BE49-F238E27FC236}">
              <a16:creationId xmlns:a16="http://schemas.microsoft.com/office/drawing/2014/main" id="{B86D0DF5-23AF-4F84-A67C-3840F6E17BC3}"/>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44" name="Line 860">
          <a:extLst>
            <a:ext uri="{FF2B5EF4-FFF2-40B4-BE49-F238E27FC236}">
              <a16:creationId xmlns:a16="http://schemas.microsoft.com/office/drawing/2014/main" id="{EBCBBA6C-3EA3-4E70-A84C-497E53CA5C0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45" name="Line 861">
          <a:extLst>
            <a:ext uri="{FF2B5EF4-FFF2-40B4-BE49-F238E27FC236}">
              <a16:creationId xmlns:a16="http://schemas.microsoft.com/office/drawing/2014/main" id="{4C9CAC8A-5EF6-43E4-A525-FE04FAEB30F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46" name="Line 862">
          <a:extLst>
            <a:ext uri="{FF2B5EF4-FFF2-40B4-BE49-F238E27FC236}">
              <a16:creationId xmlns:a16="http://schemas.microsoft.com/office/drawing/2014/main" id="{F49122DB-F441-4BD5-9CD3-BDB07B046CB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47" name="Line 863">
          <a:extLst>
            <a:ext uri="{FF2B5EF4-FFF2-40B4-BE49-F238E27FC236}">
              <a16:creationId xmlns:a16="http://schemas.microsoft.com/office/drawing/2014/main" id="{8D77743D-D813-479C-95B2-AF4E76C6BCC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48" name="Line 864">
          <a:extLst>
            <a:ext uri="{FF2B5EF4-FFF2-40B4-BE49-F238E27FC236}">
              <a16:creationId xmlns:a16="http://schemas.microsoft.com/office/drawing/2014/main" id="{4BA8315D-312C-4405-8EAE-EB82A56F38C0}"/>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49" name="Line 865">
          <a:extLst>
            <a:ext uri="{FF2B5EF4-FFF2-40B4-BE49-F238E27FC236}">
              <a16:creationId xmlns:a16="http://schemas.microsoft.com/office/drawing/2014/main" id="{35BB56AC-FB5B-4778-9668-8ADCF9628CE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50" name="Line 866">
          <a:extLst>
            <a:ext uri="{FF2B5EF4-FFF2-40B4-BE49-F238E27FC236}">
              <a16:creationId xmlns:a16="http://schemas.microsoft.com/office/drawing/2014/main" id="{119E67CA-5F50-4EB2-9B53-7C1B3DA876C8}"/>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51" name="Line 867">
          <a:extLst>
            <a:ext uri="{FF2B5EF4-FFF2-40B4-BE49-F238E27FC236}">
              <a16:creationId xmlns:a16="http://schemas.microsoft.com/office/drawing/2014/main" id="{DFAC8AD5-9141-47BB-967A-5453EF7B4DCA}"/>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52" name="Line 868">
          <a:extLst>
            <a:ext uri="{FF2B5EF4-FFF2-40B4-BE49-F238E27FC236}">
              <a16:creationId xmlns:a16="http://schemas.microsoft.com/office/drawing/2014/main" id="{3ECDA785-EDBB-4170-9AC1-743CE240323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53" name="Line 869">
          <a:extLst>
            <a:ext uri="{FF2B5EF4-FFF2-40B4-BE49-F238E27FC236}">
              <a16:creationId xmlns:a16="http://schemas.microsoft.com/office/drawing/2014/main" id="{11F363DF-5D0E-4760-B0DB-2391B874853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54" name="Line 870">
          <a:extLst>
            <a:ext uri="{FF2B5EF4-FFF2-40B4-BE49-F238E27FC236}">
              <a16:creationId xmlns:a16="http://schemas.microsoft.com/office/drawing/2014/main" id="{83FCFD8B-33C7-4706-B8DE-386C763AF75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55" name="Line 871">
          <a:extLst>
            <a:ext uri="{FF2B5EF4-FFF2-40B4-BE49-F238E27FC236}">
              <a16:creationId xmlns:a16="http://schemas.microsoft.com/office/drawing/2014/main" id="{C18EEF0F-E238-4E35-90DD-AA65DB22B6C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56" name="Line 872">
          <a:extLst>
            <a:ext uri="{FF2B5EF4-FFF2-40B4-BE49-F238E27FC236}">
              <a16:creationId xmlns:a16="http://schemas.microsoft.com/office/drawing/2014/main" id="{840FADF9-D5C8-4580-8A04-7C40179FA866}"/>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57" name="Line 873">
          <a:extLst>
            <a:ext uri="{FF2B5EF4-FFF2-40B4-BE49-F238E27FC236}">
              <a16:creationId xmlns:a16="http://schemas.microsoft.com/office/drawing/2014/main" id="{B5F95A24-F669-4BEC-B3B3-445F0E154B5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58" name="Line 874">
          <a:extLst>
            <a:ext uri="{FF2B5EF4-FFF2-40B4-BE49-F238E27FC236}">
              <a16:creationId xmlns:a16="http://schemas.microsoft.com/office/drawing/2014/main" id="{EB83B544-8D30-4F96-9F6B-9C187851DCF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59" name="Line 875">
          <a:extLst>
            <a:ext uri="{FF2B5EF4-FFF2-40B4-BE49-F238E27FC236}">
              <a16:creationId xmlns:a16="http://schemas.microsoft.com/office/drawing/2014/main" id="{3EF41D61-9DE1-4912-8B87-FBDE0B041A59}"/>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60" name="Line 876">
          <a:extLst>
            <a:ext uri="{FF2B5EF4-FFF2-40B4-BE49-F238E27FC236}">
              <a16:creationId xmlns:a16="http://schemas.microsoft.com/office/drawing/2014/main" id="{1924A357-75A2-4715-84C6-141042B7371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61" name="Line 877">
          <a:extLst>
            <a:ext uri="{FF2B5EF4-FFF2-40B4-BE49-F238E27FC236}">
              <a16:creationId xmlns:a16="http://schemas.microsoft.com/office/drawing/2014/main" id="{C71F075F-59A6-4908-8AE4-6FB5B10F4D3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62" name="Line 878">
          <a:extLst>
            <a:ext uri="{FF2B5EF4-FFF2-40B4-BE49-F238E27FC236}">
              <a16:creationId xmlns:a16="http://schemas.microsoft.com/office/drawing/2014/main" id="{773CC216-39A6-43A5-BCC2-BE968361DFD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63" name="Line 879">
          <a:extLst>
            <a:ext uri="{FF2B5EF4-FFF2-40B4-BE49-F238E27FC236}">
              <a16:creationId xmlns:a16="http://schemas.microsoft.com/office/drawing/2014/main" id="{1AFF0472-ECD3-489C-B36F-2848FA4C430C}"/>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64" name="Line 880">
          <a:extLst>
            <a:ext uri="{FF2B5EF4-FFF2-40B4-BE49-F238E27FC236}">
              <a16:creationId xmlns:a16="http://schemas.microsoft.com/office/drawing/2014/main" id="{1EEA93ED-3100-4DFF-8ED7-D1F420A34A2B}"/>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65" name="Line 881">
          <a:extLst>
            <a:ext uri="{FF2B5EF4-FFF2-40B4-BE49-F238E27FC236}">
              <a16:creationId xmlns:a16="http://schemas.microsoft.com/office/drawing/2014/main" id="{90904D70-A258-45A1-995E-D351D052991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66" name="Line 882">
          <a:extLst>
            <a:ext uri="{FF2B5EF4-FFF2-40B4-BE49-F238E27FC236}">
              <a16:creationId xmlns:a16="http://schemas.microsoft.com/office/drawing/2014/main" id="{2C48E87D-3B74-4761-975C-D550112920E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67" name="Line 883">
          <a:extLst>
            <a:ext uri="{FF2B5EF4-FFF2-40B4-BE49-F238E27FC236}">
              <a16:creationId xmlns:a16="http://schemas.microsoft.com/office/drawing/2014/main" id="{08649024-966B-48D5-AC8A-37694E040BF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68" name="Line 884">
          <a:extLst>
            <a:ext uri="{FF2B5EF4-FFF2-40B4-BE49-F238E27FC236}">
              <a16:creationId xmlns:a16="http://schemas.microsoft.com/office/drawing/2014/main" id="{24F1A5A0-B21A-4FF4-A8E5-7FDE8DF1493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69" name="Line 885">
          <a:extLst>
            <a:ext uri="{FF2B5EF4-FFF2-40B4-BE49-F238E27FC236}">
              <a16:creationId xmlns:a16="http://schemas.microsoft.com/office/drawing/2014/main" id="{B7EDC1A1-898C-4407-A02E-17A56D34B84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70" name="Line 886">
          <a:extLst>
            <a:ext uri="{FF2B5EF4-FFF2-40B4-BE49-F238E27FC236}">
              <a16:creationId xmlns:a16="http://schemas.microsoft.com/office/drawing/2014/main" id="{769A5AF0-B266-49EB-A68C-5C5AD59364B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71" name="Line 887">
          <a:extLst>
            <a:ext uri="{FF2B5EF4-FFF2-40B4-BE49-F238E27FC236}">
              <a16:creationId xmlns:a16="http://schemas.microsoft.com/office/drawing/2014/main" id="{3F17ED14-5461-4DDA-BBD7-393B9E05A526}"/>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72" name="Line 888">
          <a:extLst>
            <a:ext uri="{FF2B5EF4-FFF2-40B4-BE49-F238E27FC236}">
              <a16:creationId xmlns:a16="http://schemas.microsoft.com/office/drawing/2014/main" id="{54BEBEEA-C256-48F1-BAB7-A60EF5A0D25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73" name="Line 889">
          <a:extLst>
            <a:ext uri="{FF2B5EF4-FFF2-40B4-BE49-F238E27FC236}">
              <a16:creationId xmlns:a16="http://schemas.microsoft.com/office/drawing/2014/main" id="{21BE004D-F23E-4944-AD93-D0BE8CFF620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74" name="Line 890">
          <a:extLst>
            <a:ext uri="{FF2B5EF4-FFF2-40B4-BE49-F238E27FC236}">
              <a16:creationId xmlns:a16="http://schemas.microsoft.com/office/drawing/2014/main" id="{944DD51C-8672-4BEB-9B8D-71809AF4005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75" name="Line 891">
          <a:extLst>
            <a:ext uri="{FF2B5EF4-FFF2-40B4-BE49-F238E27FC236}">
              <a16:creationId xmlns:a16="http://schemas.microsoft.com/office/drawing/2014/main" id="{282228EB-BA6F-40F4-87F8-DB86FE7C3C3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76" name="Line 892">
          <a:extLst>
            <a:ext uri="{FF2B5EF4-FFF2-40B4-BE49-F238E27FC236}">
              <a16:creationId xmlns:a16="http://schemas.microsoft.com/office/drawing/2014/main" id="{E116ABCC-70E1-47A0-A3BB-A4904CD84AC4}"/>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77" name="Line 893">
          <a:extLst>
            <a:ext uri="{FF2B5EF4-FFF2-40B4-BE49-F238E27FC236}">
              <a16:creationId xmlns:a16="http://schemas.microsoft.com/office/drawing/2014/main" id="{C7F12BE9-D947-4B29-9C4B-D31B8AC0F82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78" name="Line 894">
          <a:extLst>
            <a:ext uri="{FF2B5EF4-FFF2-40B4-BE49-F238E27FC236}">
              <a16:creationId xmlns:a16="http://schemas.microsoft.com/office/drawing/2014/main" id="{3260A2F6-3493-450C-AB5E-6D50C9CB50C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79" name="Line 895">
          <a:extLst>
            <a:ext uri="{FF2B5EF4-FFF2-40B4-BE49-F238E27FC236}">
              <a16:creationId xmlns:a16="http://schemas.microsoft.com/office/drawing/2014/main" id="{01122019-976D-446B-B8DD-DAD594278EC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80" name="Line 896">
          <a:extLst>
            <a:ext uri="{FF2B5EF4-FFF2-40B4-BE49-F238E27FC236}">
              <a16:creationId xmlns:a16="http://schemas.microsoft.com/office/drawing/2014/main" id="{3AE3B61B-3CDF-49B5-8116-8824EF44770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81" name="Line 897">
          <a:extLst>
            <a:ext uri="{FF2B5EF4-FFF2-40B4-BE49-F238E27FC236}">
              <a16:creationId xmlns:a16="http://schemas.microsoft.com/office/drawing/2014/main" id="{93491CD7-9002-4A0C-B534-255DB21DBA4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82" name="Line 898">
          <a:extLst>
            <a:ext uri="{FF2B5EF4-FFF2-40B4-BE49-F238E27FC236}">
              <a16:creationId xmlns:a16="http://schemas.microsoft.com/office/drawing/2014/main" id="{7FE87BB6-1295-4B98-9510-19DAF3C837A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83" name="Line 899">
          <a:extLst>
            <a:ext uri="{FF2B5EF4-FFF2-40B4-BE49-F238E27FC236}">
              <a16:creationId xmlns:a16="http://schemas.microsoft.com/office/drawing/2014/main" id="{65E75684-CBF1-48B0-81CD-B1AC523D921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84" name="Line 900">
          <a:extLst>
            <a:ext uri="{FF2B5EF4-FFF2-40B4-BE49-F238E27FC236}">
              <a16:creationId xmlns:a16="http://schemas.microsoft.com/office/drawing/2014/main" id="{170794B9-3039-4F4F-8EFA-FB9B79E5DD3B}"/>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85" name="Line 901">
          <a:extLst>
            <a:ext uri="{FF2B5EF4-FFF2-40B4-BE49-F238E27FC236}">
              <a16:creationId xmlns:a16="http://schemas.microsoft.com/office/drawing/2014/main" id="{9D76C594-0186-47EA-BB6D-481BC1C0CCE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86" name="Line 902">
          <a:extLst>
            <a:ext uri="{FF2B5EF4-FFF2-40B4-BE49-F238E27FC236}">
              <a16:creationId xmlns:a16="http://schemas.microsoft.com/office/drawing/2014/main" id="{2F2586AC-0244-4451-BD4C-29F9CFDF983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87" name="Line 903">
          <a:extLst>
            <a:ext uri="{FF2B5EF4-FFF2-40B4-BE49-F238E27FC236}">
              <a16:creationId xmlns:a16="http://schemas.microsoft.com/office/drawing/2014/main" id="{14E9DB85-2609-4FEF-AF08-74D0258739B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88" name="Line 904">
          <a:extLst>
            <a:ext uri="{FF2B5EF4-FFF2-40B4-BE49-F238E27FC236}">
              <a16:creationId xmlns:a16="http://schemas.microsoft.com/office/drawing/2014/main" id="{6297E6AB-2D39-4CD7-8DE6-A13ECF286AAC}"/>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89" name="Line 905">
          <a:extLst>
            <a:ext uri="{FF2B5EF4-FFF2-40B4-BE49-F238E27FC236}">
              <a16:creationId xmlns:a16="http://schemas.microsoft.com/office/drawing/2014/main" id="{21525D08-D06F-4B84-ACF6-3DE10CD93DF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90" name="Line 906">
          <a:extLst>
            <a:ext uri="{FF2B5EF4-FFF2-40B4-BE49-F238E27FC236}">
              <a16:creationId xmlns:a16="http://schemas.microsoft.com/office/drawing/2014/main" id="{88ACC4CD-2339-49CF-BEBB-ABCF967BB3A2}"/>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91" name="Line 907">
          <a:extLst>
            <a:ext uri="{FF2B5EF4-FFF2-40B4-BE49-F238E27FC236}">
              <a16:creationId xmlns:a16="http://schemas.microsoft.com/office/drawing/2014/main" id="{CA92C7E7-6400-4F65-81E0-0740FC4CF553}"/>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92" name="Line 908">
          <a:extLst>
            <a:ext uri="{FF2B5EF4-FFF2-40B4-BE49-F238E27FC236}">
              <a16:creationId xmlns:a16="http://schemas.microsoft.com/office/drawing/2014/main" id="{A7BB8D4C-9C6B-458B-84B3-3CE76E1B19B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93" name="Line 909">
          <a:extLst>
            <a:ext uri="{FF2B5EF4-FFF2-40B4-BE49-F238E27FC236}">
              <a16:creationId xmlns:a16="http://schemas.microsoft.com/office/drawing/2014/main" id="{9258CA12-A801-4CD4-B87C-59365369FF7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94" name="Line 910">
          <a:extLst>
            <a:ext uri="{FF2B5EF4-FFF2-40B4-BE49-F238E27FC236}">
              <a16:creationId xmlns:a16="http://schemas.microsoft.com/office/drawing/2014/main" id="{B57229B3-990D-4B75-BB1A-1DC46C57A30E}"/>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95" name="Line 911">
          <a:extLst>
            <a:ext uri="{FF2B5EF4-FFF2-40B4-BE49-F238E27FC236}">
              <a16:creationId xmlns:a16="http://schemas.microsoft.com/office/drawing/2014/main" id="{9648049D-A9AD-48D6-AA3C-1C0D5163CB75}"/>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96" name="Line 912">
          <a:extLst>
            <a:ext uri="{FF2B5EF4-FFF2-40B4-BE49-F238E27FC236}">
              <a16:creationId xmlns:a16="http://schemas.microsoft.com/office/drawing/2014/main" id="{203FF0BC-1BEF-42F4-AA49-095F1ECA5977}"/>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697" name="Line 913">
          <a:extLst>
            <a:ext uri="{FF2B5EF4-FFF2-40B4-BE49-F238E27FC236}">
              <a16:creationId xmlns:a16="http://schemas.microsoft.com/office/drawing/2014/main" id="{167AB1C6-881E-4431-B022-576CE080833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98" name="Line 914">
          <a:extLst>
            <a:ext uri="{FF2B5EF4-FFF2-40B4-BE49-F238E27FC236}">
              <a16:creationId xmlns:a16="http://schemas.microsoft.com/office/drawing/2014/main" id="{541F330A-D23D-48A9-9A1E-5D8FC0F319D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699" name="Line 915">
          <a:extLst>
            <a:ext uri="{FF2B5EF4-FFF2-40B4-BE49-F238E27FC236}">
              <a16:creationId xmlns:a16="http://schemas.microsoft.com/office/drawing/2014/main" id="{2323D893-B57E-410C-AE30-D4A6DCF0DCEF}"/>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700" name="Line 916">
          <a:extLst>
            <a:ext uri="{FF2B5EF4-FFF2-40B4-BE49-F238E27FC236}">
              <a16:creationId xmlns:a16="http://schemas.microsoft.com/office/drawing/2014/main" id="{81E1AFAF-7390-4295-AF0E-00312BA18DF1}"/>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701" name="Line 917">
          <a:extLst>
            <a:ext uri="{FF2B5EF4-FFF2-40B4-BE49-F238E27FC236}">
              <a16:creationId xmlns:a16="http://schemas.microsoft.com/office/drawing/2014/main" id="{F2AC28EE-C7A6-4435-86F0-A89FE26E09D5}"/>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702" name="Line 918">
          <a:extLst>
            <a:ext uri="{FF2B5EF4-FFF2-40B4-BE49-F238E27FC236}">
              <a16:creationId xmlns:a16="http://schemas.microsoft.com/office/drawing/2014/main" id="{2C08EFFB-0A6E-4377-A2B6-3908C60B69E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703" name="Line 919">
          <a:extLst>
            <a:ext uri="{FF2B5EF4-FFF2-40B4-BE49-F238E27FC236}">
              <a16:creationId xmlns:a16="http://schemas.microsoft.com/office/drawing/2014/main" id="{30DA683C-CFA0-41A8-8BC5-B74DDD7EEF2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704" name="Line 920">
          <a:extLst>
            <a:ext uri="{FF2B5EF4-FFF2-40B4-BE49-F238E27FC236}">
              <a16:creationId xmlns:a16="http://schemas.microsoft.com/office/drawing/2014/main" id="{FAED7659-168D-4E47-BBE8-08D5537C7549}"/>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705" name="Line 921">
          <a:extLst>
            <a:ext uri="{FF2B5EF4-FFF2-40B4-BE49-F238E27FC236}">
              <a16:creationId xmlns:a16="http://schemas.microsoft.com/office/drawing/2014/main" id="{62D851AF-47F9-4ADB-8294-3B12CAEA5B8F}"/>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706" name="Line 922">
          <a:extLst>
            <a:ext uri="{FF2B5EF4-FFF2-40B4-BE49-F238E27FC236}">
              <a16:creationId xmlns:a16="http://schemas.microsoft.com/office/drawing/2014/main" id="{DCC07667-35CA-4C38-9A92-83CCBEAB66F4}"/>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707" name="Line 923">
          <a:extLst>
            <a:ext uri="{FF2B5EF4-FFF2-40B4-BE49-F238E27FC236}">
              <a16:creationId xmlns:a16="http://schemas.microsoft.com/office/drawing/2014/main" id="{243DB0EA-17C9-48E2-A39E-B55591AA8691}"/>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708" name="Line 924">
          <a:extLst>
            <a:ext uri="{FF2B5EF4-FFF2-40B4-BE49-F238E27FC236}">
              <a16:creationId xmlns:a16="http://schemas.microsoft.com/office/drawing/2014/main" id="{BC724E04-4D0C-42BA-BF25-865353DC736A}"/>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52</xdr:row>
      <xdr:rowOff>0</xdr:rowOff>
    </xdr:from>
    <xdr:to>
      <xdr:col>8</xdr:col>
      <xdr:colOff>9525</xdr:colOff>
      <xdr:row>52</xdr:row>
      <xdr:rowOff>0</xdr:rowOff>
    </xdr:to>
    <xdr:sp macro="" textlink="">
      <xdr:nvSpPr>
        <xdr:cNvPr id="1026709" name="Line 925">
          <a:extLst>
            <a:ext uri="{FF2B5EF4-FFF2-40B4-BE49-F238E27FC236}">
              <a16:creationId xmlns:a16="http://schemas.microsoft.com/office/drawing/2014/main" id="{993986A4-A959-4443-BF6F-F16AE097C6FD}"/>
            </a:ext>
          </a:extLst>
        </xdr:cNvPr>
        <xdr:cNvSpPr>
          <a:spLocks noChangeShapeType="1"/>
        </xdr:cNvSpPr>
      </xdr:nvSpPr>
      <xdr:spPr bwMode="auto">
        <a:xfrm>
          <a:off x="4429125" y="99822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710" name="Line 926">
          <a:extLst>
            <a:ext uri="{FF2B5EF4-FFF2-40B4-BE49-F238E27FC236}">
              <a16:creationId xmlns:a16="http://schemas.microsoft.com/office/drawing/2014/main" id="{4720BAA2-5568-42BA-9BFA-DD3FE001E447}"/>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52</xdr:row>
      <xdr:rowOff>0</xdr:rowOff>
    </xdr:from>
    <xdr:to>
      <xdr:col>17</xdr:col>
      <xdr:colOff>9525</xdr:colOff>
      <xdr:row>52</xdr:row>
      <xdr:rowOff>0</xdr:rowOff>
    </xdr:to>
    <xdr:sp macro="" textlink="">
      <xdr:nvSpPr>
        <xdr:cNvPr id="1026711" name="Line 927">
          <a:extLst>
            <a:ext uri="{FF2B5EF4-FFF2-40B4-BE49-F238E27FC236}">
              <a16:creationId xmlns:a16="http://schemas.microsoft.com/office/drawing/2014/main" id="{13326212-958B-4D77-85FB-1F9B95D04DA2}"/>
            </a:ext>
          </a:extLst>
        </xdr:cNvPr>
        <xdr:cNvSpPr>
          <a:spLocks noChangeShapeType="1"/>
        </xdr:cNvSpPr>
      </xdr:nvSpPr>
      <xdr:spPr bwMode="auto">
        <a:xfrm>
          <a:off x="10058400" y="9982200"/>
          <a:ext cx="723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712" name="Line 174">
          <a:extLst>
            <a:ext uri="{FF2B5EF4-FFF2-40B4-BE49-F238E27FC236}">
              <a16:creationId xmlns:a16="http://schemas.microsoft.com/office/drawing/2014/main" id="{B11AD042-5341-4941-900F-4D476742D4AD}"/>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713" name="Line 175">
          <a:extLst>
            <a:ext uri="{FF2B5EF4-FFF2-40B4-BE49-F238E27FC236}">
              <a16:creationId xmlns:a16="http://schemas.microsoft.com/office/drawing/2014/main" id="{DD4486BE-B4C6-4C03-85FA-7E2FAB36E0B6}"/>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14" name="Line 176">
          <a:extLst>
            <a:ext uri="{FF2B5EF4-FFF2-40B4-BE49-F238E27FC236}">
              <a16:creationId xmlns:a16="http://schemas.microsoft.com/office/drawing/2014/main" id="{9B24F0A7-6BA5-43E4-B964-4FD81D188F0A}"/>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715" name="Line 177">
          <a:extLst>
            <a:ext uri="{FF2B5EF4-FFF2-40B4-BE49-F238E27FC236}">
              <a16:creationId xmlns:a16="http://schemas.microsoft.com/office/drawing/2014/main" id="{AD8D26C1-1D41-4099-9F99-C014C38182BD}"/>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716" name="Line 178">
          <a:extLst>
            <a:ext uri="{FF2B5EF4-FFF2-40B4-BE49-F238E27FC236}">
              <a16:creationId xmlns:a16="http://schemas.microsoft.com/office/drawing/2014/main" id="{8A0F865C-B35C-41BB-A093-3B9CE8A85066}"/>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717" name="Line 193">
          <a:extLst>
            <a:ext uri="{FF2B5EF4-FFF2-40B4-BE49-F238E27FC236}">
              <a16:creationId xmlns:a16="http://schemas.microsoft.com/office/drawing/2014/main" id="{961EFD6C-703B-4923-A0BF-9CDE2F58C30A}"/>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718" name="Line 194">
          <a:extLst>
            <a:ext uri="{FF2B5EF4-FFF2-40B4-BE49-F238E27FC236}">
              <a16:creationId xmlns:a16="http://schemas.microsoft.com/office/drawing/2014/main" id="{DE06EAFC-FE13-4F0A-9441-C23C670CFB19}"/>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719" name="Line 195">
          <a:extLst>
            <a:ext uri="{FF2B5EF4-FFF2-40B4-BE49-F238E27FC236}">
              <a16:creationId xmlns:a16="http://schemas.microsoft.com/office/drawing/2014/main" id="{58E31E57-F47C-44D3-9A26-E3B3DE725F39}"/>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20" name="Line 196">
          <a:extLst>
            <a:ext uri="{FF2B5EF4-FFF2-40B4-BE49-F238E27FC236}">
              <a16:creationId xmlns:a16="http://schemas.microsoft.com/office/drawing/2014/main" id="{F5AA46A2-86E8-4C79-9FD4-B46531E2CD7B}"/>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721" name="Line 197">
          <a:extLst>
            <a:ext uri="{FF2B5EF4-FFF2-40B4-BE49-F238E27FC236}">
              <a16:creationId xmlns:a16="http://schemas.microsoft.com/office/drawing/2014/main" id="{FCD0765C-C539-4F56-A4E0-91384D9A27A3}"/>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722" name="Line 198">
          <a:extLst>
            <a:ext uri="{FF2B5EF4-FFF2-40B4-BE49-F238E27FC236}">
              <a16:creationId xmlns:a16="http://schemas.microsoft.com/office/drawing/2014/main" id="{41E4CE22-2054-439F-A018-5B6F6039E377}"/>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23" name="Line 199">
          <a:extLst>
            <a:ext uri="{FF2B5EF4-FFF2-40B4-BE49-F238E27FC236}">
              <a16:creationId xmlns:a16="http://schemas.microsoft.com/office/drawing/2014/main" id="{2E5117FF-586C-43AE-8F80-0A12F409788C}"/>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24" name="Line 200">
          <a:extLst>
            <a:ext uri="{FF2B5EF4-FFF2-40B4-BE49-F238E27FC236}">
              <a16:creationId xmlns:a16="http://schemas.microsoft.com/office/drawing/2014/main" id="{1DDFD0C1-8750-4B0E-A34D-E735C6E7B32D}"/>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725" name="Line 210">
          <a:extLst>
            <a:ext uri="{FF2B5EF4-FFF2-40B4-BE49-F238E27FC236}">
              <a16:creationId xmlns:a16="http://schemas.microsoft.com/office/drawing/2014/main" id="{EBED0119-C75A-49D2-A8FF-3C8083F7C2CB}"/>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26" name="Line 211">
          <a:extLst>
            <a:ext uri="{FF2B5EF4-FFF2-40B4-BE49-F238E27FC236}">
              <a16:creationId xmlns:a16="http://schemas.microsoft.com/office/drawing/2014/main" id="{A9EF3896-B22B-4F56-9EBC-2A1F9EED0CA9}"/>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727" name="Line 212">
          <a:extLst>
            <a:ext uri="{FF2B5EF4-FFF2-40B4-BE49-F238E27FC236}">
              <a16:creationId xmlns:a16="http://schemas.microsoft.com/office/drawing/2014/main" id="{F2E48268-5EE0-4F83-88CD-5FE60DDE3E13}"/>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728" name="Line 223">
          <a:extLst>
            <a:ext uri="{FF2B5EF4-FFF2-40B4-BE49-F238E27FC236}">
              <a16:creationId xmlns:a16="http://schemas.microsoft.com/office/drawing/2014/main" id="{02B09FCF-41F4-4A4C-A073-C56375FDE228}"/>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729" name="Line 224">
          <a:extLst>
            <a:ext uri="{FF2B5EF4-FFF2-40B4-BE49-F238E27FC236}">
              <a16:creationId xmlns:a16="http://schemas.microsoft.com/office/drawing/2014/main" id="{4E598653-005E-4500-9FE9-3090C1CBED1E}"/>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30" name="Line 225">
          <a:extLst>
            <a:ext uri="{FF2B5EF4-FFF2-40B4-BE49-F238E27FC236}">
              <a16:creationId xmlns:a16="http://schemas.microsoft.com/office/drawing/2014/main" id="{645D76E5-A40F-4563-BA20-3300A8CAE5BB}"/>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31" name="Line 226">
          <a:extLst>
            <a:ext uri="{FF2B5EF4-FFF2-40B4-BE49-F238E27FC236}">
              <a16:creationId xmlns:a16="http://schemas.microsoft.com/office/drawing/2014/main" id="{9296891F-211D-4E1B-827E-FF081A358868}"/>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732" name="Line 227">
          <a:extLst>
            <a:ext uri="{FF2B5EF4-FFF2-40B4-BE49-F238E27FC236}">
              <a16:creationId xmlns:a16="http://schemas.microsoft.com/office/drawing/2014/main" id="{FEF04841-3423-4C7A-9279-743C1359C2ED}"/>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733" name="Line 238">
          <a:extLst>
            <a:ext uri="{FF2B5EF4-FFF2-40B4-BE49-F238E27FC236}">
              <a16:creationId xmlns:a16="http://schemas.microsoft.com/office/drawing/2014/main" id="{DBADFD68-8E69-4862-8F57-7E31BB60B25B}"/>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734" name="Line 239">
          <a:extLst>
            <a:ext uri="{FF2B5EF4-FFF2-40B4-BE49-F238E27FC236}">
              <a16:creationId xmlns:a16="http://schemas.microsoft.com/office/drawing/2014/main" id="{54B0F7AB-DFC3-4248-B247-C52D3ECE12E7}"/>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735" name="Line 240">
          <a:extLst>
            <a:ext uri="{FF2B5EF4-FFF2-40B4-BE49-F238E27FC236}">
              <a16:creationId xmlns:a16="http://schemas.microsoft.com/office/drawing/2014/main" id="{22678FA4-95DA-4ABE-A35A-2A72BE5768A7}"/>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36" name="Line 241">
          <a:extLst>
            <a:ext uri="{FF2B5EF4-FFF2-40B4-BE49-F238E27FC236}">
              <a16:creationId xmlns:a16="http://schemas.microsoft.com/office/drawing/2014/main" id="{84A78083-1DD1-4C32-AE5D-B6F41E854EDB}"/>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737" name="Line 242">
          <a:extLst>
            <a:ext uri="{FF2B5EF4-FFF2-40B4-BE49-F238E27FC236}">
              <a16:creationId xmlns:a16="http://schemas.microsoft.com/office/drawing/2014/main" id="{640ED5D5-0D0A-4B62-89CC-BBBAD281DB52}"/>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738" name="Line 243">
          <a:extLst>
            <a:ext uri="{FF2B5EF4-FFF2-40B4-BE49-F238E27FC236}">
              <a16:creationId xmlns:a16="http://schemas.microsoft.com/office/drawing/2014/main" id="{5D3611F2-FC08-4585-941D-C29200FFEDB6}"/>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39" name="Line 244">
          <a:extLst>
            <a:ext uri="{FF2B5EF4-FFF2-40B4-BE49-F238E27FC236}">
              <a16:creationId xmlns:a16="http://schemas.microsoft.com/office/drawing/2014/main" id="{9A2927C1-5BB7-4FFE-A97E-BC19A98BD8CC}"/>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740" name="Line 251">
          <a:extLst>
            <a:ext uri="{FF2B5EF4-FFF2-40B4-BE49-F238E27FC236}">
              <a16:creationId xmlns:a16="http://schemas.microsoft.com/office/drawing/2014/main" id="{672C5996-0BA3-4D50-9341-0EF79E30E113}"/>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741" name="Line 252">
          <a:extLst>
            <a:ext uri="{FF2B5EF4-FFF2-40B4-BE49-F238E27FC236}">
              <a16:creationId xmlns:a16="http://schemas.microsoft.com/office/drawing/2014/main" id="{40336B51-3A22-45B7-9A0F-32218CEE1EB2}"/>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742" name="Line 253">
          <a:extLst>
            <a:ext uri="{FF2B5EF4-FFF2-40B4-BE49-F238E27FC236}">
              <a16:creationId xmlns:a16="http://schemas.microsoft.com/office/drawing/2014/main" id="{304ADF96-1FF4-4137-9779-FD3976A45D56}"/>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743" name="Line 269">
          <a:extLst>
            <a:ext uri="{FF2B5EF4-FFF2-40B4-BE49-F238E27FC236}">
              <a16:creationId xmlns:a16="http://schemas.microsoft.com/office/drawing/2014/main" id="{722ED030-3A32-404B-9599-001AC86F51FD}"/>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744" name="Line 270">
          <a:extLst>
            <a:ext uri="{FF2B5EF4-FFF2-40B4-BE49-F238E27FC236}">
              <a16:creationId xmlns:a16="http://schemas.microsoft.com/office/drawing/2014/main" id="{8DB6888D-2550-48D3-B2D1-3A7F19EAF1FA}"/>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45" name="Line 271">
          <a:extLst>
            <a:ext uri="{FF2B5EF4-FFF2-40B4-BE49-F238E27FC236}">
              <a16:creationId xmlns:a16="http://schemas.microsoft.com/office/drawing/2014/main" id="{C04647DF-97B5-45FE-9229-CCD6298FDC9D}"/>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46" name="Line 272">
          <a:extLst>
            <a:ext uri="{FF2B5EF4-FFF2-40B4-BE49-F238E27FC236}">
              <a16:creationId xmlns:a16="http://schemas.microsoft.com/office/drawing/2014/main" id="{FF1D429F-3B74-4D37-8A09-D5AFE6119B39}"/>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747" name="Line 273">
          <a:extLst>
            <a:ext uri="{FF2B5EF4-FFF2-40B4-BE49-F238E27FC236}">
              <a16:creationId xmlns:a16="http://schemas.microsoft.com/office/drawing/2014/main" id="{C43F8D79-DE7A-4292-8A3B-1DEFA62E807B}"/>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748" name="Line 286">
          <a:extLst>
            <a:ext uri="{FF2B5EF4-FFF2-40B4-BE49-F238E27FC236}">
              <a16:creationId xmlns:a16="http://schemas.microsoft.com/office/drawing/2014/main" id="{FED0D35A-A287-4DC8-B671-DFBDB98A38C5}"/>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749" name="Line 287">
          <a:extLst>
            <a:ext uri="{FF2B5EF4-FFF2-40B4-BE49-F238E27FC236}">
              <a16:creationId xmlns:a16="http://schemas.microsoft.com/office/drawing/2014/main" id="{1901A093-FBFF-4142-A873-D47398C5E4AE}"/>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750" name="Line 288">
          <a:extLst>
            <a:ext uri="{FF2B5EF4-FFF2-40B4-BE49-F238E27FC236}">
              <a16:creationId xmlns:a16="http://schemas.microsoft.com/office/drawing/2014/main" id="{FC5CBCEF-950B-431B-AFBE-890F363E17A9}"/>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51" name="Line 289">
          <a:extLst>
            <a:ext uri="{FF2B5EF4-FFF2-40B4-BE49-F238E27FC236}">
              <a16:creationId xmlns:a16="http://schemas.microsoft.com/office/drawing/2014/main" id="{1B56F7CD-34B2-4E8C-8088-89DC7258817B}"/>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752" name="Line 290">
          <a:extLst>
            <a:ext uri="{FF2B5EF4-FFF2-40B4-BE49-F238E27FC236}">
              <a16:creationId xmlns:a16="http://schemas.microsoft.com/office/drawing/2014/main" id="{A84668E9-FFAA-44BB-9E93-CD527131C6C1}"/>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753" name="Line 291">
          <a:extLst>
            <a:ext uri="{FF2B5EF4-FFF2-40B4-BE49-F238E27FC236}">
              <a16:creationId xmlns:a16="http://schemas.microsoft.com/office/drawing/2014/main" id="{5166BC55-AC14-4A1C-967A-AC427B37CE6B}"/>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54" name="Line 292">
          <a:extLst>
            <a:ext uri="{FF2B5EF4-FFF2-40B4-BE49-F238E27FC236}">
              <a16:creationId xmlns:a16="http://schemas.microsoft.com/office/drawing/2014/main" id="{32C41A61-F8C9-4C4D-832A-C71D7EDC5B6D}"/>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755" name="Line 174">
          <a:extLst>
            <a:ext uri="{FF2B5EF4-FFF2-40B4-BE49-F238E27FC236}">
              <a16:creationId xmlns:a16="http://schemas.microsoft.com/office/drawing/2014/main" id="{6B92A471-3C4F-4A08-A9FE-16EC0219F430}"/>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756" name="Line 175">
          <a:extLst>
            <a:ext uri="{FF2B5EF4-FFF2-40B4-BE49-F238E27FC236}">
              <a16:creationId xmlns:a16="http://schemas.microsoft.com/office/drawing/2014/main" id="{790526BE-25BA-472B-AFBB-715F2FAD4ED2}"/>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57" name="Line 176">
          <a:extLst>
            <a:ext uri="{FF2B5EF4-FFF2-40B4-BE49-F238E27FC236}">
              <a16:creationId xmlns:a16="http://schemas.microsoft.com/office/drawing/2014/main" id="{D201D0C3-A21A-4FD8-BAB3-DB296FBAB131}"/>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758" name="Line 177">
          <a:extLst>
            <a:ext uri="{FF2B5EF4-FFF2-40B4-BE49-F238E27FC236}">
              <a16:creationId xmlns:a16="http://schemas.microsoft.com/office/drawing/2014/main" id="{F21DB1B8-06DB-4E4F-9F70-39E94647F4E9}"/>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759" name="Line 178">
          <a:extLst>
            <a:ext uri="{FF2B5EF4-FFF2-40B4-BE49-F238E27FC236}">
              <a16:creationId xmlns:a16="http://schemas.microsoft.com/office/drawing/2014/main" id="{7979A13E-B948-4E21-BAD2-DE4F23890476}"/>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760" name="Line 193">
          <a:extLst>
            <a:ext uri="{FF2B5EF4-FFF2-40B4-BE49-F238E27FC236}">
              <a16:creationId xmlns:a16="http://schemas.microsoft.com/office/drawing/2014/main" id="{995F218B-DE72-429C-902A-C7240774F113}"/>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761" name="Line 194">
          <a:extLst>
            <a:ext uri="{FF2B5EF4-FFF2-40B4-BE49-F238E27FC236}">
              <a16:creationId xmlns:a16="http://schemas.microsoft.com/office/drawing/2014/main" id="{61266782-9830-434D-8DA5-A54BC89319FB}"/>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762" name="Line 195">
          <a:extLst>
            <a:ext uri="{FF2B5EF4-FFF2-40B4-BE49-F238E27FC236}">
              <a16:creationId xmlns:a16="http://schemas.microsoft.com/office/drawing/2014/main" id="{0BECF088-FFC1-4BB9-B735-ADB4B8A00C87}"/>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63" name="Line 196">
          <a:extLst>
            <a:ext uri="{FF2B5EF4-FFF2-40B4-BE49-F238E27FC236}">
              <a16:creationId xmlns:a16="http://schemas.microsoft.com/office/drawing/2014/main" id="{BF258E7F-624E-4BF8-8FB4-323C1020B4DC}"/>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764" name="Line 197">
          <a:extLst>
            <a:ext uri="{FF2B5EF4-FFF2-40B4-BE49-F238E27FC236}">
              <a16:creationId xmlns:a16="http://schemas.microsoft.com/office/drawing/2014/main" id="{642A69ED-F4F4-40B6-B89F-5065A90BE707}"/>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765" name="Line 198">
          <a:extLst>
            <a:ext uri="{FF2B5EF4-FFF2-40B4-BE49-F238E27FC236}">
              <a16:creationId xmlns:a16="http://schemas.microsoft.com/office/drawing/2014/main" id="{036F7E92-E0DF-4DE8-A28B-37073F055E6C}"/>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66" name="Line 199">
          <a:extLst>
            <a:ext uri="{FF2B5EF4-FFF2-40B4-BE49-F238E27FC236}">
              <a16:creationId xmlns:a16="http://schemas.microsoft.com/office/drawing/2014/main" id="{EE30E183-EC24-4EC5-B1EB-E3419D9F8F7B}"/>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67" name="Line 200">
          <a:extLst>
            <a:ext uri="{FF2B5EF4-FFF2-40B4-BE49-F238E27FC236}">
              <a16:creationId xmlns:a16="http://schemas.microsoft.com/office/drawing/2014/main" id="{51CFA6C5-2545-4E0F-9ADA-04BCEC3F8D51}"/>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768" name="Line 210">
          <a:extLst>
            <a:ext uri="{FF2B5EF4-FFF2-40B4-BE49-F238E27FC236}">
              <a16:creationId xmlns:a16="http://schemas.microsoft.com/office/drawing/2014/main" id="{DB394795-87E4-4DD2-BDE2-DDA006D6EB92}"/>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769" name="Line 211">
          <a:extLst>
            <a:ext uri="{FF2B5EF4-FFF2-40B4-BE49-F238E27FC236}">
              <a16:creationId xmlns:a16="http://schemas.microsoft.com/office/drawing/2014/main" id="{D0B98777-3D6C-4D65-A40E-D1E7AE239238}"/>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770" name="Line 212">
          <a:extLst>
            <a:ext uri="{FF2B5EF4-FFF2-40B4-BE49-F238E27FC236}">
              <a16:creationId xmlns:a16="http://schemas.microsoft.com/office/drawing/2014/main" id="{EE01831F-7330-486E-A41B-A7C78CBEA732}"/>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771" name="Line 223">
          <a:extLst>
            <a:ext uri="{FF2B5EF4-FFF2-40B4-BE49-F238E27FC236}">
              <a16:creationId xmlns:a16="http://schemas.microsoft.com/office/drawing/2014/main" id="{DCCCF291-20F0-4231-8721-B3E003A8FF2C}"/>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772" name="Line 224">
          <a:extLst>
            <a:ext uri="{FF2B5EF4-FFF2-40B4-BE49-F238E27FC236}">
              <a16:creationId xmlns:a16="http://schemas.microsoft.com/office/drawing/2014/main" id="{E2F9E256-BFAD-4117-9ADA-507F29215D20}"/>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73" name="Line 225">
          <a:extLst>
            <a:ext uri="{FF2B5EF4-FFF2-40B4-BE49-F238E27FC236}">
              <a16:creationId xmlns:a16="http://schemas.microsoft.com/office/drawing/2014/main" id="{5194F5B1-C7DC-42EE-AA8C-93A3D992A753}"/>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774" name="Line 226">
          <a:extLst>
            <a:ext uri="{FF2B5EF4-FFF2-40B4-BE49-F238E27FC236}">
              <a16:creationId xmlns:a16="http://schemas.microsoft.com/office/drawing/2014/main" id="{148749B9-63DB-47FB-8A86-3E5D543A2667}"/>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775" name="Line 227">
          <a:extLst>
            <a:ext uri="{FF2B5EF4-FFF2-40B4-BE49-F238E27FC236}">
              <a16:creationId xmlns:a16="http://schemas.microsoft.com/office/drawing/2014/main" id="{1AF81C58-E087-43FC-86B1-6A3130622341}"/>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776" name="Line 238">
          <a:extLst>
            <a:ext uri="{FF2B5EF4-FFF2-40B4-BE49-F238E27FC236}">
              <a16:creationId xmlns:a16="http://schemas.microsoft.com/office/drawing/2014/main" id="{3B05D28A-8C29-4D8C-A896-A01702497BD3}"/>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777" name="Line 239">
          <a:extLst>
            <a:ext uri="{FF2B5EF4-FFF2-40B4-BE49-F238E27FC236}">
              <a16:creationId xmlns:a16="http://schemas.microsoft.com/office/drawing/2014/main" id="{30D0A16B-BEE5-4F58-8C2F-32C32AD0DC30}"/>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778" name="Line 240">
          <a:extLst>
            <a:ext uri="{FF2B5EF4-FFF2-40B4-BE49-F238E27FC236}">
              <a16:creationId xmlns:a16="http://schemas.microsoft.com/office/drawing/2014/main" id="{BB4F92C0-D1F4-4814-9DEA-6A0BD43932AF}"/>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79" name="Line 241">
          <a:extLst>
            <a:ext uri="{FF2B5EF4-FFF2-40B4-BE49-F238E27FC236}">
              <a16:creationId xmlns:a16="http://schemas.microsoft.com/office/drawing/2014/main" id="{7E4FAB31-F771-4C6C-9DBF-BC3B51972BF6}"/>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780" name="Line 242">
          <a:extLst>
            <a:ext uri="{FF2B5EF4-FFF2-40B4-BE49-F238E27FC236}">
              <a16:creationId xmlns:a16="http://schemas.microsoft.com/office/drawing/2014/main" id="{BFA4F11E-16DF-4918-B6E0-EFD2CD5AB552}"/>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781" name="Line 243">
          <a:extLst>
            <a:ext uri="{FF2B5EF4-FFF2-40B4-BE49-F238E27FC236}">
              <a16:creationId xmlns:a16="http://schemas.microsoft.com/office/drawing/2014/main" id="{92DCE618-8CCD-4FF7-AB29-B290D8A1A922}"/>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82" name="Line 244">
          <a:extLst>
            <a:ext uri="{FF2B5EF4-FFF2-40B4-BE49-F238E27FC236}">
              <a16:creationId xmlns:a16="http://schemas.microsoft.com/office/drawing/2014/main" id="{40AB46BB-417E-4291-9981-79D406308806}"/>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783" name="Line 251">
          <a:extLst>
            <a:ext uri="{FF2B5EF4-FFF2-40B4-BE49-F238E27FC236}">
              <a16:creationId xmlns:a16="http://schemas.microsoft.com/office/drawing/2014/main" id="{943B3CAD-923A-4E42-A206-AB3B202EA225}"/>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784" name="Line 252">
          <a:extLst>
            <a:ext uri="{FF2B5EF4-FFF2-40B4-BE49-F238E27FC236}">
              <a16:creationId xmlns:a16="http://schemas.microsoft.com/office/drawing/2014/main" id="{EC8DCF04-79E6-462B-8CD2-2E7D62CA9EA2}"/>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785" name="Line 253">
          <a:extLst>
            <a:ext uri="{FF2B5EF4-FFF2-40B4-BE49-F238E27FC236}">
              <a16:creationId xmlns:a16="http://schemas.microsoft.com/office/drawing/2014/main" id="{63472294-4CFD-42E9-9CAE-19EC813FE3D8}"/>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786" name="Line 269">
          <a:extLst>
            <a:ext uri="{FF2B5EF4-FFF2-40B4-BE49-F238E27FC236}">
              <a16:creationId xmlns:a16="http://schemas.microsoft.com/office/drawing/2014/main" id="{6B5368F0-EC4E-4DA8-93DD-C8D9AB41372F}"/>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787" name="Line 270">
          <a:extLst>
            <a:ext uri="{FF2B5EF4-FFF2-40B4-BE49-F238E27FC236}">
              <a16:creationId xmlns:a16="http://schemas.microsoft.com/office/drawing/2014/main" id="{B694DB40-EA32-4EAA-9235-71EDCEBF31BD}"/>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88" name="Line 271">
          <a:extLst>
            <a:ext uri="{FF2B5EF4-FFF2-40B4-BE49-F238E27FC236}">
              <a16:creationId xmlns:a16="http://schemas.microsoft.com/office/drawing/2014/main" id="{2DACC0D0-69ED-4776-A47F-4EDCDF2F33FF}"/>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789" name="Line 272">
          <a:extLst>
            <a:ext uri="{FF2B5EF4-FFF2-40B4-BE49-F238E27FC236}">
              <a16:creationId xmlns:a16="http://schemas.microsoft.com/office/drawing/2014/main" id="{F1D304FD-CBC2-4C3F-B4FB-3EB24AA2D7E7}"/>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790" name="Line 273">
          <a:extLst>
            <a:ext uri="{FF2B5EF4-FFF2-40B4-BE49-F238E27FC236}">
              <a16:creationId xmlns:a16="http://schemas.microsoft.com/office/drawing/2014/main" id="{C910886B-2050-4F20-81A9-33484ACDA24D}"/>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791" name="Line 286">
          <a:extLst>
            <a:ext uri="{FF2B5EF4-FFF2-40B4-BE49-F238E27FC236}">
              <a16:creationId xmlns:a16="http://schemas.microsoft.com/office/drawing/2014/main" id="{C94A4476-6FF8-4758-92EE-0D0D3061CE4E}"/>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792" name="Line 287">
          <a:extLst>
            <a:ext uri="{FF2B5EF4-FFF2-40B4-BE49-F238E27FC236}">
              <a16:creationId xmlns:a16="http://schemas.microsoft.com/office/drawing/2014/main" id="{2F89E47D-6F2F-4334-9FEF-2C388C85B05B}"/>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793" name="Line 288">
          <a:extLst>
            <a:ext uri="{FF2B5EF4-FFF2-40B4-BE49-F238E27FC236}">
              <a16:creationId xmlns:a16="http://schemas.microsoft.com/office/drawing/2014/main" id="{C3A4EC18-4014-44A6-BC51-4B2E1DBFDB3E}"/>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794" name="Line 289">
          <a:extLst>
            <a:ext uri="{FF2B5EF4-FFF2-40B4-BE49-F238E27FC236}">
              <a16:creationId xmlns:a16="http://schemas.microsoft.com/office/drawing/2014/main" id="{584D5BC4-E309-48F5-B44D-11FD1DA9A1B2}"/>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795" name="Line 290">
          <a:extLst>
            <a:ext uri="{FF2B5EF4-FFF2-40B4-BE49-F238E27FC236}">
              <a16:creationId xmlns:a16="http://schemas.microsoft.com/office/drawing/2014/main" id="{DF28BB54-4579-48B3-9610-2689179C3E9E}"/>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796" name="Line 291">
          <a:extLst>
            <a:ext uri="{FF2B5EF4-FFF2-40B4-BE49-F238E27FC236}">
              <a16:creationId xmlns:a16="http://schemas.microsoft.com/office/drawing/2014/main" id="{23955D8F-47B4-41C9-A5D3-A065109E7E15}"/>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797" name="Line 292">
          <a:extLst>
            <a:ext uri="{FF2B5EF4-FFF2-40B4-BE49-F238E27FC236}">
              <a16:creationId xmlns:a16="http://schemas.microsoft.com/office/drawing/2014/main" id="{440B5E88-6B11-49B2-8C6E-EEEA89452B4C}"/>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798" name="Line 174">
          <a:extLst>
            <a:ext uri="{FF2B5EF4-FFF2-40B4-BE49-F238E27FC236}">
              <a16:creationId xmlns:a16="http://schemas.microsoft.com/office/drawing/2014/main" id="{04CC7B72-EA9F-4809-B25C-977E5FE80CF4}"/>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799" name="Line 175">
          <a:extLst>
            <a:ext uri="{FF2B5EF4-FFF2-40B4-BE49-F238E27FC236}">
              <a16:creationId xmlns:a16="http://schemas.microsoft.com/office/drawing/2014/main" id="{4C3F0C46-A959-4280-8B7C-12BB975D8BBA}"/>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00" name="Line 176">
          <a:extLst>
            <a:ext uri="{FF2B5EF4-FFF2-40B4-BE49-F238E27FC236}">
              <a16:creationId xmlns:a16="http://schemas.microsoft.com/office/drawing/2014/main" id="{C643BE02-2099-4488-8178-60AE63D94DFA}"/>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801" name="Line 177">
          <a:extLst>
            <a:ext uri="{FF2B5EF4-FFF2-40B4-BE49-F238E27FC236}">
              <a16:creationId xmlns:a16="http://schemas.microsoft.com/office/drawing/2014/main" id="{B9B6DB53-F4DD-4218-B498-A9BB247F757A}"/>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802" name="Line 178">
          <a:extLst>
            <a:ext uri="{FF2B5EF4-FFF2-40B4-BE49-F238E27FC236}">
              <a16:creationId xmlns:a16="http://schemas.microsoft.com/office/drawing/2014/main" id="{AF4C7B6C-BB1F-4700-B479-CC963F61B23C}"/>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803" name="Line 193">
          <a:extLst>
            <a:ext uri="{FF2B5EF4-FFF2-40B4-BE49-F238E27FC236}">
              <a16:creationId xmlns:a16="http://schemas.microsoft.com/office/drawing/2014/main" id="{63399E59-83AE-4EC2-BD6A-503837F93BA9}"/>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04" name="Line 194">
          <a:extLst>
            <a:ext uri="{FF2B5EF4-FFF2-40B4-BE49-F238E27FC236}">
              <a16:creationId xmlns:a16="http://schemas.microsoft.com/office/drawing/2014/main" id="{EA10F396-0C7C-4069-A37D-D68E923C1EA9}"/>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805" name="Line 195">
          <a:extLst>
            <a:ext uri="{FF2B5EF4-FFF2-40B4-BE49-F238E27FC236}">
              <a16:creationId xmlns:a16="http://schemas.microsoft.com/office/drawing/2014/main" id="{399A4285-139C-4092-B79B-02376222E93F}"/>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06" name="Line 196">
          <a:extLst>
            <a:ext uri="{FF2B5EF4-FFF2-40B4-BE49-F238E27FC236}">
              <a16:creationId xmlns:a16="http://schemas.microsoft.com/office/drawing/2014/main" id="{29AD1DEB-8364-4244-9467-783AA5DA68A1}"/>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807" name="Line 197">
          <a:extLst>
            <a:ext uri="{FF2B5EF4-FFF2-40B4-BE49-F238E27FC236}">
              <a16:creationId xmlns:a16="http://schemas.microsoft.com/office/drawing/2014/main" id="{774C4346-7F11-4728-8611-A3B810EFED7E}"/>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808" name="Line 198">
          <a:extLst>
            <a:ext uri="{FF2B5EF4-FFF2-40B4-BE49-F238E27FC236}">
              <a16:creationId xmlns:a16="http://schemas.microsoft.com/office/drawing/2014/main" id="{F95B3E38-F23D-4C07-88B3-8A69610F1516}"/>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09" name="Line 199">
          <a:extLst>
            <a:ext uri="{FF2B5EF4-FFF2-40B4-BE49-F238E27FC236}">
              <a16:creationId xmlns:a16="http://schemas.microsoft.com/office/drawing/2014/main" id="{05C2366B-9592-4699-9025-086DECADF53B}"/>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10" name="Line 200">
          <a:extLst>
            <a:ext uri="{FF2B5EF4-FFF2-40B4-BE49-F238E27FC236}">
              <a16:creationId xmlns:a16="http://schemas.microsoft.com/office/drawing/2014/main" id="{416D53B8-3B82-4755-8244-72414B33616A}"/>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11" name="Line 210">
          <a:extLst>
            <a:ext uri="{FF2B5EF4-FFF2-40B4-BE49-F238E27FC236}">
              <a16:creationId xmlns:a16="http://schemas.microsoft.com/office/drawing/2014/main" id="{6E52587B-F653-4D65-AB19-C1973383E227}"/>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12" name="Line 211">
          <a:extLst>
            <a:ext uri="{FF2B5EF4-FFF2-40B4-BE49-F238E27FC236}">
              <a16:creationId xmlns:a16="http://schemas.microsoft.com/office/drawing/2014/main" id="{B3B814F1-8D4A-4A9B-A161-CD5493C11BCF}"/>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813" name="Line 212">
          <a:extLst>
            <a:ext uri="{FF2B5EF4-FFF2-40B4-BE49-F238E27FC236}">
              <a16:creationId xmlns:a16="http://schemas.microsoft.com/office/drawing/2014/main" id="{F915E0C5-37C1-4FBD-8AB3-574AE4785659}"/>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14" name="Line 223">
          <a:extLst>
            <a:ext uri="{FF2B5EF4-FFF2-40B4-BE49-F238E27FC236}">
              <a16:creationId xmlns:a16="http://schemas.microsoft.com/office/drawing/2014/main" id="{E8DD6165-7053-4A5A-AD38-031216A29310}"/>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815" name="Line 224">
          <a:extLst>
            <a:ext uri="{FF2B5EF4-FFF2-40B4-BE49-F238E27FC236}">
              <a16:creationId xmlns:a16="http://schemas.microsoft.com/office/drawing/2014/main" id="{2CF73F00-F59E-4F96-886F-7BC1E7621932}"/>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16" name="Line 225">
          <a:extLst>
            <a:ext uri="{FF2B5EF4-FFF2-40B4-BE49-F238E27FC236}">
              <a16:creationId xmlns:a16="http://schemas.microsoft.com/office/drawing/2014/main" id="{7593DC86-4ED7-404F-B900-C4E56999C79B}"/>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17" name="Line 226">
          <a:extLst>
            <a:ext uri="{FF2B5EF4-FFF2-40B4-BE49-F238E27FC236}">
              <a16:creationId xmlns:a16="http://schemas.microsoft.com/office/drawing/2014/main" id="{EC51B0DF-0D77-4DFD-9A23-26D19764FBFE}"/>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818" name="Line 227">
          <a:extLst>
            <a:ext uri="{FF2B5EF4-FFF2-40B4-BE49-F238E27FC236}">
              <a16:creationId xmlns:a16="http://schemas.microsoft.com/office/drawing/2014/main" id="{DBF635BA-B33A-4309-AAE8-9F2EBF96F552}"/>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819" name="Line 238">
          <a:extLst>
            <a:ext uri="{FF2B5EF4-FFF2-40B4-BE49-F238E27FC236}">
              <a16:creationId xmlns:a16="http://schemas.microsoft.com/office/drawing/2014/main" id="{19223BCE-3EAA-440C-AA5E-9658E7913E67}"/>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820" name="Line 239">
          <a:extLst>
            <a:ext uri="{FF2B5EF4-FFF2-40B4-BE49-F238E27FC236}">
              <a16:creationId xmlns:a16="http://schemas.microsoft.com/office/drawing/2014/main" id="{9B39FDA7-2E2D-42EC-B39A-8C6D72B66D78}"/>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21" name="Line 240">
          <a:extLst>
            <a:ext uri="{FF2B5EF4-FFF2-40B4-BE49-F238E27FC236}">
              <a16:creationId xmlns:a16="http://schemas.microsoft.com/office/drawing/2014/main" id="{CBE0FF52-30C6-447A-98A5-9849FCC0EE62}"/>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22" name="Line 241">
          <a:extLst>
            <a:ext uri="{FF2B5EF4-FFF2-40B4-BE49-F238E27FC236}">
              <a16:creationId xmlns:a16="http://schemas.microsoft.com/office/drawing/2014/main" id="{3072EA7B-FE77-4713-AB00-3D635E13702F}"/>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823" name="Line 242">
          <a:extLst>
            <a:ext uri="{FF2B5EF4-FFF2-40B4-BE49-F238E27FC236}">
              <a16:creationId xmlns:a16="http://schemas.microsoft.com/office/drawing/2014/main" id="{27802E82-D6D3-4732-8994-02BBED28EAAE}"/>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824" name="Line 243">
          <a:extLst>
            <a:ext uri="{FF2B5EF4-FFF2-40B4-BE49-F238E27FC236}">
              <a16:creationId xmlns:a16="http://schemas.microsoft.com/office/drawing/2014/main" id="{FCFB4037-A213-462B-8A71-7E2914705A4F}"/>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25" name="Line 244">
          <a:extLst>
            <a:ext uri="{FF2B5EF4-FFF2-40B4-BE49-F238E27FC236}">
              <a16:creationId xmlns:a16="http://schemas.microsoft.com/office/drawing/2014/main" id="{F115EE5B-4BBF-43B7-8290-A880AC6A2E14}"/>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826" name="Line 251">
          <a:extLst>
            <a:ext uri="{FF2B5EF4-FFF2-40B4-BE49-F238E27FC236}">
              <a16:creationId xmlns:a16="http://schemas.microsoft.com/office/drawing/2014/main" id="{E587645E-E018-44B6-A5C9-270675098782}"/>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827" name="Line 252">
          <a:extLst>
            <a:ext uri="{FF2B5EF4-FFF2-40B4-BE49-F238E27FC236}">
              <a16:creationId xmlns:a16="http://schemas.microsoft.com/office/drawing/2014/main" id="{369BFD08-B67C-4B64-AF6F-7DEA6820042C}"/>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828" name="Line 253">
          <a:extLst>
            <a:ext uri="{FF2B5EF4-FFF2-40B4-BE49-F238E27FC236}">
              <a16:creationId xmlns:a16="http://schemas.microsoft.com/office/drawing/2014/main" id="{3099BB3C-6093-40D1-935F-D4CA9D48EAE8}"/>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29" name="Line 269">
          <a:extLst>
            <a:ext uri="{FF2B5EF4-FFF2-40B4-BE49-F238E27FC236}">
              <a16:creationId xmlns:a16="http://schemas.microsoft.com/office/drawing/2014/main" id="{3714741B-C825-43C0-A259-CD14FC08D29B}"/>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830" name="Line 270">
          <a:extLst>
            <a:ext uri="{FF2B5EF4-FFF2-40B4-BE49-F238E27FC236}">
              <a16:creationId xmlns:a16="http://schemas.microsoft.com/office/drawing/2014/main" id="{9A4AF96A-1887-40E6-A37C-D7FA1089F563}"/>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31" name="Line 271">
          <a:extLst>
            <a:ext uri="{FF2B5EF4-FFF2-40B4-BE49-F238E27FC236}">
              <a16:creationId xmlns:a16="http://schemas.microsoft.com/office/drawing/2014/main" id="{0C275CF6-E180-4B75-9EE5-34BACDA24CC6}"/>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32" name="Line 272">
          <a:extLst>
            <a:ext uri="{FF2B5EF4-FFF2-40B4-BE49-F238E27FC236}">
              <a16:creationId xmlns:a16="http://schemas.microsoft.com/office/drawing/2014/main" id="{7B88AC1A-5132-429C-A0D5-BACDE4633FAD}"/>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833" name="Line 273">
          <a:extLst>
            <a:ext uri="{FF2B5EF4-FFF2-40B4-BE49-F238E27FC236}">
              <a16:creationId xmlns:a16="http://schemas.microsoft.com/office/drawing/2014/main" id="{72B54327-AC57-4D62-86D4-A4107467BDB5}"/>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834" name="Line 286">
          <a:extLst>
            <a:ext uri="{FF2B5EF4-FFF2-40B4-BE49-F238E27FC236}">
              <a16:creationId xmlns:a16="http://schemas.microsoft.com/office/drawing/2014/main" id="{3C1DB89C-8EB5-4350-8F0F-D5C6ACDC3F3B}"/>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835" name="Line 287">
          <a:extLst>
            <a:ext uri="{FF2B5EF4-FFF2-40B4-BE49-F238E27FC236}">
              <a16:creationId xmlns:a16="http://schemas.microsoft.com/office/drawing/2014/main" id="{2114CB87-C2DD-4C88-95D6-AF85FBE02774}"/>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36" name="Line 288">
          <a:extLst>
            <a:ext uri="{FF2B5EF4-FFF2-40B4-BE49-F238E27FC236}">
              <a16:creationId xmlns:a16="http://schemas.microsoft.com/office/drawing/2014/main" id="{A4DDF59A-C9A7-4EB0-9A8C-96909C1FB229}"/>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37" name="Line 289">
          <a:extLst>
            <a:ext uri="{FF2B5EF4-FFF2-40B4-BE49-F238E27FC236}">
              <a16:creationId xmlns:a16="http://schemas.microsoft.com/office/drawing/2014/main" id="{10D3F17A-6C96-446A-8F27-5818A6CB032D}"/>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838" name="Line 290">
          <a:extLst>
            <a:ext uri="{FF2B5EF4-FFF2-40B4-BE49-F238E27FC236}">
              <a16:creationId xmlns:a16="http://schemas.microsoft.com/office/drawing/2014/main" id="{8940AA85-1B32-415B-B8F6-6729397ACDC0}"/>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839" name="Line 291">
          <a:extLst>
            <a:ext uri="{FF2B5EF4-FFF2-40B4-BE49-F238E27FC236}">
              <a16:creationId xmlns:a16="http://schemas.microsoft.com/office/drawing/2014/main" id="{A8185BAB-576F-4A42-966A-DC67583A01C7}"/>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40" name="Line 292">
          <a:extLst>
            <a:ext uri="{FF2B5EF4-FFF2-40B4-BE49-F238E27FC236}">
              <a16:creationId xmlns:a16="http://schemas.microsoft.com/office/drawing/2014/main" id="{CAB87BDF-4204-4489-8EED-3394BD118EA2}"/>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841" name="Line 174">
          <a:extLst>
            <a:ext uri="{FF2B5EF4-FFF2-40B4-BE49-F238E27FC236}">
              <a16:creationId xmlns:a16="http://schemas.microsoft.com/office/drawing/2014/main" id="{49B19ABA-783E-483A-9ACC-A2962D253C6B}"/>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842" name="Line 175">
          <a:extLst>
            <a:ext uri="{FF2B5EF4-FFF2-40B4-BE49-F238E27FC236}">
              <a16:creationId xmlns:a16="http://schemas.microsoft.com/office/drawing/2014/main" id="{A9E11214-A98B-424E-87F2-F9B6B665A0BC}"/>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43" name="Line 176">
          <a:extLst>
            <a:ext uri="{FF2B5EF4-FFF2-40B4-BE49-F238E27FC236}">
              <a16:creationId xmlns:a16="http://schemas.microsoft.com/office/drawing/2014/main" id="{97D27523-B182-4088-BE9D-80E31775BE5C}"/>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844" name="Line 177">
          <a:extLst>
            <a:ext uri="{FF2B5EF4-FFF2-40B4-BE49-F238E27FC236}">
              <a16:creationId xmlns:a16="http://schemas.microsoft.com/office/drawing/2014/main" id="{B678A857-7E3F-475E-B7E8-E6EA5FD267A9}"/>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845" name="Line 178">
          <a:extLst>
            <a:ext uri="{FF2B5EF4-FFF2-40B4-BE49-F238E27FC236}">
              <a16:creationId xmlns:a16="http://schemas.microsoft.com/office/drawing/2014/main" id="{33BE1762-DA84-44AF-9A0E-D5062CA1BDF3}"/>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846" name="Line 193">
          <a:extLst>
            <a:ext uri="{FF2B5EF4-FFF2-40B4-BE49-F238E27FC236}">
              <a16:creationId xmlns:a16="http://schemas.microsoft.com/office/drawing/2014/main" id="{67F209B7-99BC-4DC6-B0A6-35B65BF63810}"/>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47" name="Line 194">
          <a:extLst>
            <a:ext uri="{FF2B5EF4-FFF2-40B4-BE49-F238E27FC236}">
              <a16:creationId xmlns:a16="http://schemas.microsoft.com/office/drawing/2014/main" id="{C26BD0DA-796A-426B-BE44-592DC84541B9}"/>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848" name="Line 195">
          <a:extLst>
            <a:ext uri="{FF2B5EF4-FFF2-40B4-BE49-F238E27FC236}">
              <a16:creationId xmlns:a16="http://schemas.microsoft.com/office/drawing/2014/main" id="{758831B5-D9DE-4F60-BC66-0E9A30CEB3A4}"/>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49" name="Line 196">
          <a:extLst>
            <a:ext uri="{FF2B5EF4-FFF2-40B4-BE49-F238E27FC236}">
              <a16:creationId xmlns:a16="http://schemas.microsoft.com/office/drawing/2014/main" id="{E8894536-E724-4E7F-B6D4-4C54932A0475}"/>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850" name="Line 197">
          <a:extLst>
            <a:ext uri="{FF2B5EF4-FFF2-40B4-BE49-F238E27FC236}">
              <a16:creationId xmlns:a16="http://schemas.microsoft.com/office/drawing/2014/main" id="{6316F173-35F0-46C1-93DF-896BB5ACC363}"/>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851" name="Line 198">
          <a:extLst>
            <a:ext uri="{FF2B5EF4-FFF2-40B4-BE49-F238E27FC236}">
              <a16:creationId xmlns:a16="http://schemas.microsoft.com/office/drawing/2014/main" id="{B9008DEF-C136-4B85-B77B-5093A3AB15EF}"/>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52" name="Line 199">
          <a:extLst>
            <a:ext uri="{FF2B5EF4-FFF2-40B4-BE49-F238E27FC236}">
              <a16:creationId xmlns:a16="http://schemas.microsoft.com/office/drawing/2014/main" id="{303CEC32-D6B3-4947-9480-48C047AB3D89}"/>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53" name="Line 200">
          <a:extLst>
            <a:ext uri="{FF2B5EF4-FFF2-40B4-BE49-F238E27FC236}">
              <a16:creationId xmlns:a16="http://schemas.microsoft.com/office/drawing/2014/main" id="{50B96262-5B92-48CB-A6A7-3945A9B39F07}"/>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854" name="Line 210">
          <a:extLst>
            <a:ext uri="{FF2B5EF4-FFF2-40B4-BE49-F238E27FC236}">
              <a16:creationId xmlns:a16="http://schemas.microsoft.com/office/drawing/2014/main" id="{09EA0A3B-78B8-4CF7-86BC-EEF8A2679BFE}"/>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855" name="Line 211">
          <a:extLst>
            <a:ext uri="{FF2B5EF4-FFF2-40B4-BE49-F238E27FC236}">
              <a16:creationId xmlns:a16="http://schemas.microsoft.com/office/drawing/2014/main" id="{DA35A865-DFD6-4A46-8F13-8FF8565C94A2}"/>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856" name="Line 212">
          <a:extLst>
            <a:ext uri="{FF2B5EF4-FFF2-40B4-BE49-F238E27FC236}">
              <a16:creationId xmlns:a16="http://schemas.microsoft.com/office/drawing/2014/main" id="{E273B31C-FB21-4AAB-99E7-DD307AD16572}"/>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857" name="Line 223">
          <a:extLst>
            <a:ext uri="{FF2B5EF4-FFF2-40B4-BE49-F238E27FC236}">
              <a16:creationId xmlns:a16="http://schemas.microsoft.com/office/drawing/2014/main" id="{54BE7D67-FBEB-4B60-B6F6-C606C11D05DE}"/>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858" name="Line 224">
          <a:extLst>
            <a:ext uri="{FF2B5EF4-FFF2-40B4-BE49-F238E27FC236}">
              <a16:creationId xmlns:a16="http://schemas.microsoft.com/office/drawing/2014/main" id="{3D31FAB6-650F-4803-9692-A18B7F98FE94}"/>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59" name="Line 225">
          <a:extLst>
            <a:ext uri="{FF2B5EF4-FFF2-40B4-BE49-F238E27FC236}">
              <a16:creationId xmlns:a16="http://schemas.microsoft.com/office/drawing/2014/main" id="{9E2D3093-796B-4B03-B3E5-E509DCAFF70B}"/>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860" name="Line 226">
          <a:extLst>
            <a:ext uri="{FF2B5EF4-FFF2-40B4-BE49-F238E27FC236}">
              <a16:creationId xmlns:a16="http://schemas.microsoft.com/office/drawing/2014/main" id="{0333E1BB-1991-4CA6-AD75-40BFBC98E638}"/>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861" name="Line 227">
          <a:extLst>
            <a:ext uri="{FF2B5EF4-FFF2-40B4-BE49-F238E27FC236}">
              <a16:creationId xmlns:a16="http://schemas.microsoft.com/office/drawing/2014/main" id="{21C52F7C-7F9F-4E2D-B4BD-52246FDFCB77}"/>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862" name="Line 238">
          <a:extLst>
            <a:ext uri="{FF2B5EF4-FFF2-40B4-BE49-F238E27FC236}">
              <a16:creationId xmlns:a16="http://schemas.microsoft.com/office/drawing/2014/main" id="{60C31B8E-45AB-4EBD-9939-5F42F03371BE}"/>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863" name="Line 239">
          <a:extLst>
            <a:ext uri="{FF2B5EF4-FFF2-40B4-BE49-F238E27FC236}">
              <a16:creationId xmlns:a16="http://schemas.microsoft.com/office/drawing/2014/main" id="{8DA1988F-7662-482C-888E-A52657CA88AF}"/>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64" name="Line 240">
          <a:extLst>
            <a:ext uri="{FF2B5EF4-FFF2-40B4-BE49-F238E27FC236}">
              <a16:creationId xmlns:a16="http://schemas.microsoft.com/office/drawing/2014/main" id="{58C00BCE-87A3-4A7D-9561-0B598E314908}"/>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65" name="Line 241">
          <a:extLst>
            <a:ext uri="{FF2B5EF4-FFF2-40B4-BE49-F238E27FC236}">
              <a16:creationId xmlns:a16="http://schemas.microsoft.com/office/drawing/2014/main" id="{C3CFF2A1-72CC-4520-A598-3DC103EC68F5}"/>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866" name="Line 242">
          <a:extLst>
            <a:ext uri="{FF2B5EF4-FFF2-40B4-BE49-F238E27FC236}">
              <a16:creationId xmlns:a16="http://schemas.microsoft.com/office/drawing/2014/main" id="{3C509692-D295-4DC8-8A07-7466EA13669B}"/>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867" name="Line 243">
          <a:extLst>
            <a:ext uri="{FF2B5EF4-FFF2-40B4-BE49-F238E27FC236}">
              <a16:creationId xmlns:a16="http://schemas.microsoft.com/office/drawing/2014/main" id="{9FDD5791-00AF-4036-9169-061BAF60C557}"/>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68" name="Line 244">
          <a:extLst>
            <a:ext uri="{FF2B5EF4-FFF2-40B4-BE49-F238E27FC236}">
              <a16:creationId xmlns:a16="http://schemas.microsoft.com/office/drawing/2014/main" id="{F10E3237-A76C-443F-8389-4BE5CC186725}"/>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869" name="Line 251">
          <a:extLst>
            <a:ext uri="{FF2B5EF4-FFF2-40B4-BE49-F238E27FC236}">
              <a16:creationId xmlns:a16="http://schemas.microsoft.com/office/drawing/2014/main" id="{ECBB1D9D-9E53-45AC-AB27-248CF5A0FEDC}"/>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870" name="Line 252">
          <a:extLst>
            <a:ext uri="{FF2B5EF4-FFF2-40B4-BE49-F238E27FC236}">
              <a16:creationId xmlns:a16="http://schemas.microsoft.com/office/drawing/2014/main" id="{9D7E27B3-683D-4457-BDD7-CD4455C7C0E5}"/>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871" name="Line 253">
          <a:extLst>
            <a:ext uri="{FF2B5EF4-FFF2-40B4-BE49-F238E27FC236}">
              <a16:creationId xmlns:a16="http://schemas.microsoft.com/office/drawing/2014/main" id="{D17B4527-FB46-4CA6-B51A-5A9767D09EC1}"/>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872" name="Line 269">
          <a:extLst>
            <a:ext uri="{FF2B5EF4-FFF2-40B4-BE49-F238E27FC236}">
              <a16:creationId xmlns:a16="http://schemas.microsoft.com/office/drawing/2014/main" id="{041A6751-A32A-4E3D-A26F-C5C5F113CCF9}"/>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873" name="Line 270">
          <a:extLst>
            <a:ext uri="{FF2B5EF4-FFF2-40B4-BE49-F238E27FC236}">
              <a16:creationId xmlns:a16="http://schemas.microsoft.com/office/drawing/2014/main" id="{0871B230-CF29-41CC-A9B8-128005ABF598}"/>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74" name="Line 271">
          <a:extLst>
            <a:ext uri="{FF2B5EF4-FFF2-40B4-BE49-F238E27FC236}">
              <a16:creationId xmlns:a16="http://schemas.microsoft.com/office/drawing/2014/main" id="{EE213B09-FC44-4DA8-854B-390F73A76A82}"/>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875" name="Line 272">
          <a:extLst>
            <a:ext uri="{FF2B5EF4-FFF2-40B4-BE49-F238E27FC236}">
              <a16:creationId xmlns:a16="http://schemas.microsoft.com/office/drawing/2014/main" id="{8982B721-23F9-46EA-9B07-E6B9C05D3A92}"/>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876" name="Line 273">
          <a:extLst>
            <a:ext uri="{FF2B5EF4-FFF2-40B4-BE49-F238E27FC236}">
              <a16:creationId xmlns:a16="http://schemas.microsoft.com/office/drawing/2014/main" id="{40E42BAB-8034-481C-B461-9486F54EFFDD}"/>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877" name="Line 286">
          <a:extLst>
            <a:ext uri="{FF2B5EF4-FFF2-40B4-BE49-F238E27FC236}">
              <a16:creationId xmlns:a16="http://schemas.microsoft.com/office/drawing/2014/main" id="{09A283D8-C1E9-4796-8A24-D2D33CC8BC8B}"/>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878" name="Line 287">
          <a:extLst>
            <a:ext uri="{FF2B5EF4-FFF2-40B4-BE49-F238E27FC236}">
              <a16:creationId xmlns:a16="http://schemas.microsoft.com/office/drawing/2014/main" id="{A494F5F6-B07A-4739-95B0-DD87F21455E9}"/>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79" name="Line 288">
          <a:extLst>
            <a:ext uri="{FF2B5EF4-FFF2-40B4-BE49-F238E27FC236}">
              <a16:creationId xmlns:a16="http://schemas.microsoft.com/office/drawing/2014/main" id="{18136C3E-6D95-4378-934E-83F6125736FF}"/>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80" name="Line 289">
          <a:extLst>
            <a:ext uri="{FF2B5EF4-FFF2-40B4-BE49-F238E27FC236}">
              <a16:creationId xmlns:a16="http://schemas.microsoft.com/office/drawing/2014/main" id="{AEB56B1D-946E-4160-9415-9B0AA8FF83E0}"/>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881" name="Line 290">
          <a:extLst>
            <a:ext uri="{FF2B5EF4-FFF2-40B4-BE49-F238E27FC236}">
              <a16:creationId xmlns:a16="http://schemas.microsoft.com/office/drawing/2014/main" id="{4E3A68BB-2142-4A79-9624-F19F4A09A866}"/>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882" name="Line 291">
          <a:extLst>
            <a:ext uri="{FF2B5EF4-FFF2-40B4-BE49-F238E27FC236}">
              <a16:creationId xmlns:a16="http://schemas.microsoft.com/office/drawing/2014/main" id="{D93AA533-F918-48D4-AE01-588DFA592282}"/>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83" name="Line 292">
          <a:extLst>
            <a:ext uri="{FF2B5EF4-FFF2-40B4-BE49-F238E27FC236}">
              <a16:creationId xmlns:a16="http://schemas.microsoft.com/office/drawing/2014/main" id="{D568E8E7-1F1F-4519-AE07-7FD8610CF274}"/>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884" name="Line 174">
          <a:extLst>
            <a:ext uri="{FF2B5EF4-FFF2-40B4-BE49-F238E27FC236}">
              <a16:creationId xmlns:a16="http://schemas.microsoft.com/office/drawing/2014/main" id="{9BFD6716-0878-4809-96BC-1988E6F25D24}"/>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885" name="Line 175">
          <a:extLst>
            <a:ext uri="{FF2B5EF4-FFF2-40B4-BE49-F238E27FC236}">
              <a16:creationId xmlns:a16="http://schemas.microsoft.com/office/drawing/2014/main" id="{A6221FFC-0677-4D70-8D96-B645342F7E2E}"/>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86" name="Line 176">
          <a:extLst>
            <a:ext uri="{FF2B5EF4-FFF2-40B4-BE49-F238E27FC236}">
              <a16:creationId xmlns:a16="http://schemas.microsoft.com/office/drawing/2014/main" id="{A35068EE-132D-491D-97E1-901322C63B9A}"/>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887" name="Line 177">
          <a:extLst>
            <a:ext uri="{FF2B5EF4-FFF2-40B4-BE49-F238E27FC236}">
              <a16:creationId xmlns:a16="http://schemas.microsoft.com/office/drawing/2014/main" id="{EE217FB0-C967-4504-B094-CE06083644B1}"/>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888" name="Line 178">
          <a:extLst>
            <a:ext uri="{FF2B5EF4-FFF2-40B4-BE49-F238E27FC236}">
              <a16:creationId xmlns:a16="http://schemas.microsoft.com/office/drawing/2014/main" id="{7722F09C-AC75-4FE1-A1FE-F357B14F0E63}"/>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889" name="Line 193">
          <a:extLst>
            <a:ext uri="{FF2B5EF4-FFF2-40B4-BE49-F238E27FC236}">
              <a16:creationId xmlns:a16="http://schemas.microsoft.com/office/drawing/2014/main" id="{4132A20D-89A2-43C2-8A93-204AE197C10D}"/>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90" name="Line 194">
          <a:extLst>
            <a:ext uri="{FF2B5EF4-FFF2-40B4-BE49-F238E27FC236}">
              <a16:creationId xmlns:a16="http://schemas.microsoft.com/office/drawing/2014/main" id="{199D7797-A077-4B80-8101-27584165656C}"/>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891" name="Line 195">
          <a:extLst>
            <a:ext uri="{FF2B5EF4-FFF2-40B4-BE49-F238E27FC236}">
              <a16:creationId xmlns:a16="http://schemas.microsoft.com/office/drawing/2014/main" id="{227C8748-DB15-4770-8895-E03B3AECFB18}"/>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892" name="Line 196">
          <a:extLst>
            <a:ext uri="{FF2B5EF4-FFF2-40B4-BE49-F238E27FC236}">
              <a16:creationId xmlns:a16="http://schemas.microsoft.com/office/drawing/2014/main" id="{CEF9DC2A-79EB-4767-ADC5-A130B5FF2D75}"/>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893" name="Line 197">
          <a:extLst>
            <a:ext uri="{FF2B5EF4-FFF2-40B4-BE49-F238E27FC236}">
              <a16:creationId xmlns:a16="http://schemas.microsoft.com/office/drawing/2014/main" id="{8AF3FCDB-8EAE-46EB-AFEC-65242C961E68}"/>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894" name="Line 198">
          <a:extLst>
            <a:ext uri="{FF2B5EF4-FFF2-40B4-BE49-F238E27FC236}">
              <a16:creationId xmlns:a16="http://schemas.microsoft.com/office/drawing/2014/main" id="{D0D4EF23-BEC1-4A81-87DF-8A3879B2EFA0}"/>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95" name="Line 199">
          <a:extLst>
            <a:ext uri="{FF2B5EF4-FFF2-40B4-BE49-F238E27FC236}">
              <a16:creationId xmlns:a16="http://schemas.microsoft.com/office/drawing/2014/main" id="{F6B5A2C6-2AA4-4449-821D-AD9601653412}"/>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96" name="Line 200">
          <a:extLst>
            <a:ext uri="{FF2B5EF4-FFF2-40B4-BE49-F238E27FC236}">
              <a16:creationId xmlns:a16="http://schemas.microsoft.com/office/drawing/2014/main" id="{3243D7F8-0D12-4BEE-BB36-26C76B7BF753}"/>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897" name="Line 210">
          <a:extLst>
            <a:ext uri="{FF2B5EF4-FFF2-40B4-BE49-F238E27FC236}">
              <a16:creationId xmlns:a16="http://schemas.microsoft.com/office/drawing/2014/main" id="{ED9DF63D-69BD-4530-93A2-FA67C79A6228}"/>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898" name="Line 211">
          <a:extLst>
            <a:ext uri="{FF2B5EF4-FFF2-40B4-BE49-F238E27FC236}">
              <a16:creationId xmlns:a16="http://schemas.microsoft.com/office/drawing/2014/main" id="{E14976E3-6F00-437A-800E-60812E995E55}"/>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899" name="Line 212">
          <a:extLst>
            <a:ext uri="{FF2B5EF4-FFF2-40B4-BE49-F238E27FC236}">
              <a16:creationId xmlns:a16="http://schemas.microsoft.com/office/drawing/2014/main" id="{77F3F3A1-41F6-4A62-870F-29FA89168E36}"/>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900" name="Line 223">
          <a:extLst>
            <a:ext uri="{FF2B5EF4-FFF2-40B4-BE49-F238E27FC236}">
              <a16:creationId xmlns:a16="http://schemas.microsoft.com/office/drawing/2014/main" id="{0D1402C1-D3B4-4469-BF5A-A41AF4408A8B}"/>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901" name="Line 224">
          <a:extLst>
            <a:ext uri="{FF2B5EF4-FFF2-40B4-BE49-F238E27FC236}">
              <a16:creationId xmlns:a16="http://schemas.microsoft.com/office/drawing/2014/main" id="{A31DDF48-9E07-40B6-99EA-C37F80C77008}"/>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02" name="Line 225">
          <a:extLst>
            <a:ext uri="{FF2B5EF4-FFF2-40B4-BE49-F238E27FC236}">
              <a16:creationId xmlns:a16="http://schemas.microsoft.com/office/drawing/2014/main" id="{9F996E1D-7131-4AB8-9DB9-B61E0CFF0EF6}"/>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903" name="Line 226">
          <a:extLst>
            <a:ext uri="{FF2B5EF4-FFF2-40B4-BE49-F238E27FC236}">
              <a16:creationId xmlns:a16="http://schemas.microsoft.com/office/drawing/2014/main" id="{D7A6ECA3-C47E-4A16-9587-0A2841203CA1}"/>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904" name="Line 227">
          <a:extLst>
            <a:ext uri="{FF2B5EF4-FFF2-40B4-BE49-F238E27FC236}">
              <a16:creationId xmlns:a16="http://schemas.microsoft.com/office/drawing/2014/main" id="{E8AEB1C7-6030-4DDA-931D-DB7850E4684C}"/>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905" name="Line 238">
          <a:extLst>
            <a:ext uri="{FF2B5EF4-FFF2-40B4-BE49-F238E27FC236}">
              <a16:creationId xmlns:a16="http://schemas.microsoft.com/office/drawing/2014/main" id="{53A5DF5F-7282-47E8-AF78-FFA598AF98FC}"/>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906" name="Line 239">
          <a:extLst>
            <a:ext uri="{FF2B5EF4-FFF2-40B4-BE49-F238E27FC236}">
              <a16:creationId xmlns:a16="http://schemas.microsoft.com/office/drawing/2014/main" id="{BEB39E0D-945E-4F01-BCCC-688091098D1C}"/>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907" name="Line 240">
          <a:extLst>
            <a:ext uri="{FF2B5EF4-FFF2-40B4-BE49-F238E27FC236}">
              <a16:creationId xmlns:a16="http://schemas.microsoft.com/office/drawing/2014/main" id="{6816E2DF-5A80-4D57-9BD3-DAAC28BCC686}"/>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08" name="Line 241">
          <a:extLst>
            <a:ext uri="{FF2B5EF4-FFF2-40B4-BE49-F238E27FC236}">
              <a16:creationId xmlns:a16="http://schemas.microsoft.com/office/drawing/2014/main" id="{D13AAAFA-4475-4543-A7FC-4453C7D22509}"/>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909" name="Line 242">
          <a:extLst>
            <a:ext uri="{FF2B5EF4-FFF2-40B4-BE49-F238E27FC236}">
              <a16:creationId xmlns:a16="http://schemas.microsoft.com/office/drawing/2014/main" id="{4A11389E-986B-4231-8C5C-258C95035DFE}"/>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910" name="Line 243">
          <a:extLst>
            <a:ext uri="{FF2B5EF4-FFF2-40B4-BE49-F238E27FC236}">
              <a16:creationId xmlns:a16="http://schemas.microsoft.com/office/drawing/2014/main" id="{80AB58B0-F812-4D59-8EB5-E25D65B259C9}"/>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911" name="Line 244">
          <a:extLst>
            <a:ext uri="{FF2B5EF4-FFF2-40B4-BE49-F238E27FC236}">
              <a16:creationId xmlns:a16="http://schemas.microsoft.com/office/drawing/2014/main" id="{755B9990-D0BA-424A-88C0-A6ACE0068962}"/>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912" name="Line 251">
          <a:extLst>
            <a:ext uri="{FF2B5EF4-FFF2-40B4-BE49-F238E27FC236}">
              <a16:creationId xmlns:a16="http://schemas.microsoft.com/office/drawing/2014/main" id="{04E69453-B614-482F-968C-766508291495}"/>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913" name="Line 252">
          <a:extLst>
            <a:ext uri="{FF2B5EF4-FFF2-40B4-BE49-F238E27FC236}">
              <a16:creationId xmlns:a16="http://schemas.microsoft.com/office/drawing/2014/main" id="{F3ED8766-0C83-4B2C-9540-AFC229DD1A55}"/>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914" name="Line 253">
          <a:extLst>
            <a:ext uri="{FF2B5EF4-FFF2-40B4-BE49-F238E27FC236}">
              <a16:creationId xmlns:a16="http://schemas.microsoft.com/office/drawing/2014/main" id="{9653EBEC-AF29-4A43-86E0-BC96AAD9A264}"/>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915" name="Line 269">
          <a:extLst>
            <a:ext uri="{FF2B5EF4-FFF2-40B4-BE49-F238E27FC236}">
              <a16:creationId xmlns:a16="http://schemas.microsoft.com/office/drawing/2014/main" id="{2FC8FFAD-44FA-453A-9CA9-1DCD038F9C25}"/>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916" name="Line 270">
          <a:extLst>
            <a:ext uri="{FF2B5EF4-FFF2-40B4-BE49-F238E27FC236}">
              <a16:creationId xmlns:a16="http://schemas.microsoft.com/office/drawing/2014/main" id="{8D42383F-05CD-4747-BEA8-6FCD95274CF9}"/>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17" name="Line 271">
          <a:extLst>
            <a:ext uri="{FF2B5EF4-FFF2-40B4-BE49-F238E27FC236}">
              <a16:creationId xmlns:a16="http://schemas.microsoft.com/office/drawing/2014/main" id="{DF68CF0F-EB78-41CD-9616-FCA57D2F8136}"/>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918" name="Line 272">
          <a:extLst>
            <a:ext uri="{FF2B5EF4-FFF2-40B4-BE49-F238E27FC236}">
              <a16:creationId xmlns:a16="http://schemas.microsoft.com/office/drawing/2014/main" id="{9EE28483-D29F-4C15-A743-6F0F7D0DD18D}"/>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919" name="Line 273">
          <a:extLst>
            <a:ext uri="{FF2B5EF4-FFF2-40B4-BE49-F238E27FC236}">
              <a16:creationId xmlns:a16="http://schemas.microsoft.com/office/drawing/2014/main" id="{012A159F-BF07-40B1-8C4D-7B162CF2BECD}"/>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920" name="Line 286">
          <a:extLst>
            <a:ext uri="{FF2B5EF4-FFF2-40B4-BE49-F238E27FC236}">
              <a16:creationId xmlns:a16="http://schemas.microsoft.com/office/drawing/2014/main" id="{344044E4-7991-43EA-951D-46143CA2D8DB}"/>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921" name="Line 287">
          <a:extLst>
            <a:ext uri="{FF2B5EF4-FFF2-40B4-BE49-F238E27FC236}">
              <a16:creationId xmlns:a16="http://schemas.microsoft.com/office/drawing/2014/main" id="{5D6E966C-25D8-48C8-A6DB-C857D2554898}"/>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922" name="Line 288">
          <a:extLst>
            <a:ext uri="{FF2B5EF4-FFF2-40B4-BE49-F238E27FC236}">
              <a16:creationId xmlns:a16="http://schemas.microsoft.com/office/drawing/2014/main" id="{7BA14C7C-6A14-43FC-8DA3-D5BAEF4E878F}"/>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23" name="Line 289">
          <a:extLst>
            <a:ext uri="{FF2B5EF4-FFF2-40B4-BE49-F238E27FC236}">
              <a16:creationId xmlns:a16="http://schemas.microsoft.com/office/drawing/2014/main" id="{8BFD3468-38C4-4F17-9C5F-5E888C33038C}"/>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924" name="Line 290">
          <a:extLst>
            <a:ext uri="{FF2B5EF4-FFF2-40B4-BE49-F238E27FC236}">
              <a16:creationId xmlns:a16="http://schemas.microsoft.com/office/drawing/2014/main" id="{B621998A-E7DD-471A-B45B-B42A462F5B59}"/>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925" name="Line 291">
          <a:extLst>
            <a:ext uri="{FF2B5EF4-FFF2-40B4-BE49-F238E27FC236}">
              <a16:creationId xmlns:a16="http://schemas.microsoft.com/office/drawing/2014/main" id="{947B3A6D-9CB3-4C8B-9DD4-E381151F4A7C}"/>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926" name="Line 292">
          <a:extLst>
            <a:ext uri="{FF2B5EF4-FFF2-40B4-BE49-F238E27FC236}">
              <a16:creationId xmlns:a16="http://schemas.microsoft.com/office/drawing/2014/main" id="{EE08663F-9B54-40FB-A8A0-E93A7B30A4F1}"/>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927" name="Line 174">
          <a:extLst>
            <a:ext uri="{FF2B5EF4-FFF2-40B4-BE49-F238E27FC236}">
              <a16:creationId xmlns:a16="http://schemas.microsoft.com/office/drawing/2014/main" id="{4402553F-9794-4875-A4AD-AEF9F382653E}"/>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928" name="Line 175">
          <a:extLst>
            <a:ext uri="{FF2B5EF4-FFF2-40B4-BE49-F238E27FC236}">
              <a16:creationId xmlns:a16="http://schemas.microsoft.com/office/drawing/2014/main" id="{729CE716-850E-46A6-A58B-01F192ED015C}"/>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29" name="Line 176">
          <a:extLst>
            <a:ext uri="{FF2B5EF4-FFF2-40B4-BE49-F238E27FC236}">
              <a16:creationId xmlns:a16="http://schemas.microsoft.com/office/drawing/2014/main" id="{EFBE2E13-D61F-4C12-9E1C-3DB09BAF1C17}"/>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930" name="Line 177">
          <a:extLst>
            <a:ext uri="{FF2B5EF4-FFF2-40B4-BE49-F238E27FC236}">
              <a16:creationId xmlns:a16="http://schemas.microsoft.com/office/drawing/2014/main" id="{6331C87B-EE36-4E3B-BB6C-3E3EFD6DDD11}"/>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931" name="Line 178">
          <a:extLst>
            <a:ext uri="{FF2B5EF4-FFF2-40B4-BE49-F238E27FC236}">
              <a16:creationId xmlns:a16="http://schemas.microsoft.com/office/drawing/2014/main" id="{8B9F4592-619B-4713-B27F-CC2FBFDAA630}"/>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932" name="Line 193">
          <a:extLst>
            <a:ext uri="{FF2B5EF4-FFF2-40B4-BE49-F238E27FC236}">
              <a16:creationId xmlns:a16="http://schemas.microsoft.com/office/drawing/2014/main" id="{2008B1BC-0CC6-4650-A78D-63EA65A405F0}"/>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933" name="Line 194">
          <a:extLst>
            <a:ext uri="{FF2B5EF4-FFF2-40B4-BE49-F238E27FC236}">
              <a16:creationId xmlns:a16="http://schemas.microsoft.com/office/drawing/2014/main" id="{537CC60C-7983-45CE-B927-692B77CCFCEA}"/>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934" name="Line 195">
          <a:extLst>
            <a:ext uri="{FF2B5EF4-FFF2-40B4-BE49-F238E27FC236}">
              <a16:creationId xmlns:a16="http://schemas.microsoft.com/office/drawing/2014/main" id="{B46DFC92-0E95-435E-83AA-BE1373C39BFB}"/>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35" name="Line 196">
          <a:extLst>
            <a:ext uri="{FF2B5EF4-FFF2-40B4-BE49-F238E27FC236}">
              <a16:creationId xmlns:a16="http://schemas.microsoft.com/office/drawing/2014/main" id="{3A7CF3A9-4031-4C0F-A1EF-EC078F09CAC4}"/>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936" name="Line 197">
          <a:extLst>
            <a:ext uri="{FF2B5EF4-FFF2-40B4-BE49-F238E27FC236}">
              <a16:creationId xmlns:a16="http://schemas.microsoft.com/office/drawing/2014/main" id="{AE1DBC01-1436-4CBE-9C57-EDEAD02AEC1E}"/>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937" name="Line 198">
          <a:extLst>
            <a:ext uri="{FF2B5EF4-FFF2-40B4-BE49-F238E27FC236}">
              <a16:creationId xmlns:a16="http://schemas.microsoft.com/office/drawing/2014/main" id="{2937D3B5-CB30-460F-9988-E9A972F9D5D3}"/>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938" name="Line 199">
          <a:extLst>
            <a:ext uri="{FF2B5EF4-FFF2-40B4-BE49-F238E27FC236}">
              <a16:creationId xmlns:a16="http://schemas.microsoft.com/office/drawing/2014/main" id="{3293D10A-C887-44A0-9985-22AF27D7E295}"/>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939" name="Line 200">
          <a:extLst>
            <a:ext uri="{FF2B5EF4-FFF2-40B4-BE49-F238E27FC236}">
              <a16:creationId xmlns:a16="http://schemas.microsoft.com/office/drawing/2014/main" id="{06182589-AB07-4589-9658-A98452C8A44E}"/>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940" name="Line 210">
          <a:extLst>
            <a:ext uri="{FF2B5EF4-FFF2-40B4-BE49-F238E27FC236}">
              <a16:creationId xmlns:a16="http://schemas.microsoft.com/office/drawing/2014/main" id="{F28B8C7F-C5B3-4DB1-BAF3-5A8A774B0E00}"/>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941" name="Line 211">
          <a:extLst>
            <a:ext uri="{FF2B5EF4-FFF2-40B4-BE49-F238E27FC236}">
              <a16:creationId xmlns:a16="http://schemas.microsoft.com/office/drawing/2014/main" id="{4A72DA34-74C6-4243-8C73-036A827BB24D}"/>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942" name="Line 212">
          <a:extLst>
            <a:ext uri="{FF2B5EF4-FFF2-40B4-BE49-F238E27FC236}">
              <a16:creationId xmlns:a16="http://schemas.microsoft.com/office/drawing/2014/main" id="{200A4C8C-D659-4B9F-A106-F1E41668F1CA}"/>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943" name="Line 223">
          <a:extLst>
            <a:ext uri="{FF2B5EF4-FFF2-40B4-BE49-F238E27FC236}">
              <a16:creationId xmlns:a16="http://schemas.microsoft.com/office/drawing/2014/main" id="{9BC8529A-D1F8-4FD2-85CB-ACF131FD6621}"/>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944" name="Line 224">
          <a:extLst>
            <a:ext uri="{FF2B5EF4-FFF2-40B4-BE49-F238E27FC236}">
              <a16:creationId xmlns:a16="http://schemas.microsoft.com/office/drawing/2014/main" id="{8F80D393-5A6E-404A-B350-529333364285}"/>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45" name="Line 225">
          <a:extLst>
            <a:ext uri="{FF2B5EF4-FFF2-40B4-BE49-F238E27FC236}">
              <a16:creationId xmlns:a16="http://schemas.microsoft.com/office/drawing/2014/main" id="{316D399C-CC76-4946-89A9-0285F6C36A1F}"/>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946" name="Line 226">
          <a:extLst>
            <a:ext uri="{FF2B5EF4-FFF2-40B4-BE49-F238E27FC236}">
              <a16:creationId xmlns:a16="http://schemas.microsoft.com/office/drawing/2014/main" id="{930C2F33-A823-4F74-8D82-C848A010C8FC}"/>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947" name="Line 227">
          <a:extLst>
            <a:ext uri="{FF2B5EF4-FFF2-40B4-BE49-F238E27FC236}">
              <a16:creationId xmlns:a16="http://schemas.microsoft.com/office/drawing/2014/main" id="{F8EA67C6-477D-40E3-9568-1EF864F8D254}"/>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948" name="Line 238">
          <a:extLst>
            <a:ext uri="{FF2B5EF4-FFF2-40B4-BE49-F238E27FC236}">
              <a16:creationId xmlns:a16="http://schemas.microsoft.com/office/drawing/2014/main" id="{8BB0E785-8AC4-42CB-B39E-F25222C77B77}"/>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949" name="Line 239">
          <a:extLst>
            <a:ext uri="{FF2B5EF4-FFF2-40B4-BE49-F238E27FC236}">
              <a16:creationId xmlns:a16="http://schemas.microsoft.com/office/drawing/2014/main" id="{F3936013-AE0A-432C-AB51-AB8C871F7801}"/>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950" name="Line 240">
          <a:extLst>
            <a:ext uri="{FF2B5EF4-FFF2-40B4-BE49-F238E27FC236}">
              <a16:creationId xmlns:a16="http://schemas.microsoft.com/office/drawing/2014/main" id="{F09FA2D8-D4A6-4BCB-BD14-9B2CE22D8582}"/>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51" name="Line 241">
          <a:extLst>
            <a:ext uri="{FF2B5EF4-FFF2-40B4-BE49-F238E27FC236}">
              <a16:creationId xmlns:a16="http://schemas.microsoft.com/office/drawing/2014/main" id="{C711A34D-D6A6-4A30-A60B-128FCCC2F1DF}"/>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952" name="Line 242">
          <a:extLst>
            <a:ext uri="{FF2B5EF4-FFF2-40B4-BE49-F238E27FC236}">
              <a16:creationId xmlns:a16="http://schemas.microsoft.com/office/drawing/2014/main" id="{F5C00BFB-2CCC-4986-AF79-89A5C634461D}"/>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953" name="Line 243">
          <a:extLst>
            <a:ext uri="{FF2B5EF4-FFF2-40B4-BE49-F238E27FC236}">
              <a16:creationId xmlns:a16="http://schemas.microsoft.com/office/drawing/2014/main" id="{AE709D89-C95C-496D-B083-5091FACE0F0F}"/>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954" name="Line 244">
          <a:extLst>
            <a:ext uri="{FF2B5EF4-FFF2-40B4-BE49-F238E27FC236}">
              <a16:creationId xmlns:a16="http://schemas.microsoft.com/office/drawing/2014/main" id="{FEC9EE38-085E-498C-834F-AF5F641F27CA}"/>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1026955" name="Line 251">
          <a:extLst>
            <a:ext uri="{FF2B5EF4-FFF2-40B4-BE49-F238E27FC236}">
              <a16:creationId xmlns:a16="http://schemas.microsoft.com/office/drawing/2014/main" id="{12FA712B-DF87-457F-85FA-FB3B53530769}"/>
            </a:ext>
          </a:extLst>
        </xdr:cNvPr>
        <xdr:cNvSpPr>
          <a:spLocks noChangeShapeType="1"/>
        </xdr:cNvSpPr>
      </xdr:nvSpPr>
      <xdr:spPr bwMode="auto">
        <a:xfrm>
          <a:off x="2714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52</xdr:row>
      <xdr:rowOff>0</xdr:rowOff>
    </xdr:from>
    <xdr:to>
      <xdr:col>12</xdr:col>
      <xdr:colOff>0</xdr:colOff>
      <xdr:row>52</xdr:row>
      <xdr:rowOff>0</xdr:rowOff>
    </xdr:to>
    <xdr:sp macro="" textlink="">
      <xdr:nvSpPr>
        <xdr:cNvPr id="1026956" name="Line 252">
          <a:extLst>
            <a:ext uri="{FF2B5EF4-FFF2-40B4-BE49-F238E27FC236}">
              <a16:creationId xmlns:a16="http://schemas.microsoft.com/office/drawing/2014/main" id="{941BCE4C-1D00-4454-8C77-E5E0C96AE89A}"/>
            </a:ext>
          </a:extLst>
        </xdr:cNvPr>
        <xdr:cNvSpPr>
          <a:spLocks noChangeShapeType="1"/>
        </xdr:cNvSpPr>
      </xdr:nvSpPr>
      <xdr:spPr bwMode="auto">
        <a:xfrm>
          <a:off x="7743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52</xdr:row>
      <xdr:rowOff>0</xdr:rowOff>
    </xdr:from>
    <xdr:to>
      <xdr:col>13</xdr:col>
      <xdr:colOff>0</xdr:colOff>
      <xdr:row>52</xdr:row>
      <xdr:rowOff>0</xdr:rowOff>
    </xdr:to>
    <xdr:sp macro="" textlink="">
      <xdr:nvSpPr>
        <xdr:cNvPr id="1026957" name="Line 253">
          <a:extLst>
            <a:ext uri="{FF2B5EF4-FFF2-40B4-BE49-F238E27FC236}">
              <a16:creationId xmlns:a16="http://schemas.microsoft.com/office/drawing/2014/main" id="{9517C2EA-1BA4-40D3-A864-65A76D57DE15}"/>
            </a:ext>
          </a:extLst>
        </xdr:cNvPr>
        <xdr:cNvSpPr>
          <a:spLocks noChangeShapeType="1"/>
        </xdr:cNvSpPr>
      </xdr:nvSpPr>
      <xdr:spPr bwMode="auto">
        <a:xfrm>
          <a:off x="82581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026958" name="Line 269">
          <a:extLst>
            <a:ext uri="{FF2B5EF4-FFF2-40B4-BE49-F238E27FC236}">
              <a16:creationId xmlns:a16="http://schemas.microsoft.com/office/drawing/2014/main" id="{A76F3E2C-DDBE-455A-A978-192E8AAF9BD9}"/>
            </a:ext>
          </a:extLst>
        </xdr:cNvPr>
        <xdr:cNvSpPr>
          <a:spLocks noChangeShapeType="1"/>
        </xdr:cNvSpPr>
      </xdr:nvSpPr>
      <xdr:spPr bwMode="auto">
        <a:xfrm>
          <a:off x="4371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8</xdr:col>
      <xdr:colOff>0</xdr:colOff>
      <xdr:row>52</xdr:row>
      <xdr:rowOff>0</xdr:rowOff>
    </xdr:to>
    <xdr:sp macro="" textlink="">
      <xdr:nvSpPr>
        <xdr:cNvPr id="1026959" name="Line 270">
          <a:extLst>
            <a:ext uri="{FF2B5EF4-FFF2-40B4-BE49-F238E27FC236}">
              <a16:creationId xmlns:a16="http://schemas.microsoft.com/office/drawing/2014/main" id="{96A5574E-8D99-45C8-BAC2-6708BC36D87E}"/>
            </a:ext>
          </a:extLst>
        </xdr:cNvPr>
        <xdr:cNvSpPr>
          <a:spLocks noChangeShapeType="1"/>
        </xdr:cNvSpPr>
      </xdr:nvSpPr>
      <xdr:spPr bwMode="auto">
        <a:xfrm>
          <a:off x="5000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60" name="Line 271">
          <a:extLst>
            <a:ext uri="{FF2B5EF4-FFF2-40B4-BE49-F238E27FC236}">
              <a16:creationId xmlns:a16="http://schemas.microsoft.com/office/drawing/2014/main" id="{4E621FFD-1256-4A00-B088-BA62B9BF7D0E}"/>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52</xdr:row>
      <xdr:rowOff>0</xdr:rowOff>
    </xdr:from>
    <xdr:to>
      <xdr:col>15</xdr:col>
      <xdr:colOff>0</xdr:colOff>
      <xdr:row>52</xdr:row>
      <xdr:rowOff>0</xdr:rowOff>
    </xdr:to>
    <xdr:sp macro="" textlink="">
      <xdr:nvSpPr>
        <xdr:cNvPr id="1026961" name="Line 272">
          <a:extLst>
            <a:ext uri="{FF2B5EF4-FFF2-40B4-BE49-F238E27FC236}">
              <a16:creationId xmlns:a16="http://schemas.microsoft.com/office/drawing/2014/main" id="{BC18481A-8CEB-46C2-BBA7-951D003E19CB}"/>
            </a:ext>
          </a:extLst>
        </xdr:cNvPr>
        <xdr:cNvSpPr>
          <a:spLocks noChangeShapeType="1"/>
        </xdr:cNvSpPr>
      </xdr:nvSpPr>
      <xdr:spPr bwMode="auto">
        <a:xfrm>
          <a:off x="95726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52</xdr:row>
      <xdr:rowOff>0</xdr:rowOff>
    </xdr:from>
    <xdr:to>
      <xdr:col>18</xdr:col>
      <xdr:colOff>0</xdr:colOff>
      <xdr:row>52</xdr:row>
      <xdr:rowOff>0</xdr:rowOff>
    </xdr:to>
    <xdr:sp macro="" textlink="">
      <xdr:nvSpPr>
        <xdr:cNvPr id="1026962" name="Line 273">
          <a:extLst>
            <a:ext uri="{FF2B5EF4-FFF2-40B4-BE49-F238E27FC236}">
              <a16:creationId xmlns:a16="http://schemas.microsoft.com/office/drawing/2014/main" id="{019CDDD9-2642-4704-B916-0C55EED966B8}"/>
            </a:ext>
          </a:extLst>
        </xdr:cNvPr>
        <xdr:cNvSpPr>
          <a:spLocks noChangeShapeType="1"/>
        </xdr:cNvSpPr>
      </xdr:nvSpPr>
      <xdr:spPr bwMode="auto">
        <a:xfrm>
          <a:off x="11401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026963" name="Line 286">
          <a:extLst>
            <a:ext uri="{FF2B5EF4-FFF2-40B4-BE49-F238E27FC236}">
              <a16:creationId xmlns:a16="http://schemas.microsoft.com/office/drawing/2014/main" id="{487DF74F-8834-44FB-A983-FED8B9CB92D7}"/>
            </a:ext>
          </a:extLst>
        </xdr:cNvPr>
        <xdr:cNvSpPr>
          <a:spLocks noChangeShapeType="1"/>
        </xdr:cNvSpPr>
      </xdr:nvSpPr>
      <xdr:spPr bwMode="auto">
        <a:xfrm>
          <a:off x="20288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26964" name="Line 287">
          <a:extLst>
            <a:ext uri="{FF2B5EF4-FFF2-40B4-BE49-F238E27FC236}">
              <a16:creationId xmlns:a16="http://schemas.microsoft.com/office/drawing/2014/main" id="{F1E77E2B-1FDD-4F30-A639-033167719839}"/>
            </a:ext>
          </a:extLst>
        </xdr:cNvPr>
        <xdr:cNvSpPr>
          <a:spLocks noChangeShapeType="1"/>
        </xdr:cNvSpPr>
      </xdr:nvSpPr>
      <xdr:spPr bwMode="auto">
        <a:xfrm>
          <a:off x="3228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1026965" name="Line 288">
          <a:extLst>
            <a:ext uri="{FF2B5EF4-FFF2-40B4-BE49-F238E27FC236}">
              <a16:creationId xmlns:a16="http://schemas.microsoft.com/office/drawing/2014/main" id="{D53833BD-02EC-4B81-93CE-35E1AA5FA7B6}"/>
            </a:ext>
          </a:extLst>
        </xdr:cNvPr>
        <xdr:cNvSpPr>
          <a:spLocks noChangeShapeType="1"/>
        </xdr:cNvSpPr>
      </xdr:nvSpPr>
      <xdr:spPr bwMode="auto">
        <a:xfrm>
          <a:off x="37433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1026966" name="Line 289">
          <a:extLst>
            <a:ext uri="{FF2B5EF4-FFF2-40B4-BE49-F238E27FC236}">
              <a16:creationId xmlns:a16="http://schemas.microsoft.com/office/drawing/2014/main" id="{4CCE0E1F-8C6F-4829-8198-B9A982CD8925}"/>
            </a:ext>
          </a:extLst>
        </xdr:cNvPr>
        <xdr:cNvSpPr>
          <a:spLocks noChangeShapeType="1"/>
        </xdr:cNvSpPr>
      </xdr:nvSpPr>
      <xdr:spPr bwMode="auto">
        <a:xfrm>
          <a:off x="56864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52</xdr:row>
      <xdr:rowOff>0</xdr:rowOff>
    </xdr:from>
    <xdr:to>
      <xdr:col>10</xdr:col>
      <xdr:colOff>0</xdr:colOff>
      <xdr:row>52</xdr:row>
      <xdr:rowOff>0</xdr:rowOff>
    </xdr:to>
    <xdr:sp macro="" textlink="">
      <xdr:nvSpPr>
        <xdr:cNvPr id="1026967" name="Line 290">
          <a:extLst>
            <a:ext uri="{FF2B5EF4-FFF2-40B4-BE49-F238E27FC236}">
              <a16:creationId xmlns:a16="http://schemas.microsoft.com/office/drawing/2014/main" id="{FA1F01FF-E2FE-43B1-A11E-536DD9529D55}"/>
            </a:ext>
          </a:extLst>
        </xdr:cNvPr>
        <xdr:cNvSpPr>
          <a:spLocks noChangeShapeType="1"/>
        </xdr:cNvSpPr>
      </xdr:nvSpPr>
      <xdr:spPr bwMode="auto">
        <a:xfrm>
          <a:off x="63722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0</xdr:rowOff>
    </xdr:from>
    <xdr:to>
      <xdr:col>11</xdr:col>
      <xdr:colOff>0</xdr:colOff>
      <xdr:row>52</xdr:row>
      <xdr:rowOff>0</xdr:rowOff>
    </xdr:to>
    <xdr:sp macro="" textlink="">
      <xdr:nvSpPr>
        <xdr:cNvPr id="1026968" name="Line 291">
          <a:extLst>
            <a:ext uri="{FF2B5EF4-FFF2-40B4-BE49-F238E27FC236}">
              <a16:creationId xmlns:a16="http://schemas.microsoft.com/office/drawing/2014/main" id="{B032D413-0B45-459E-A6B4-0B78C6255863}"/>
            </a:ext>
          </a:extLst>
        </xdr:cNvPr>
        <xdr:cNvSpPr>
          <a:spLocks noChangeShapeType="1"/>
        </xdr:cNvSpPr>
      </xdr:nvSpPr>
      <xdr:spPr bwMode="auto">
        <a:xfrm>
          <a:off x="705802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14</xdr:col>
      <xdr:colOff>0</xdr:colOff>
      <xdr:row>52</xdr:row>
      <xdr:rowOff>0</xdr:rowOff>
    </xdr:to>
    <xdr:sp macro="" textlink="">
      <xdr:nvSpPr>
        <xdr:cNvPr id="1026969" name="Line 292">
          <a:extLst>
            <a:ext uri="{FF2B5EF4-FFF2-40B4-BE49-F238E27FC236}">
              <a16:creationId xmlns:a16="http://schemas.microsoft.com/office/drawing/2014/main" id="{8545FB45-7E87-4FB4-9372-80B275CCC6E7}"/>
            </a:ext>
          </a:extLst>
        </xdr:cNvPr>
        <xdr:cNvSpPr>
          <a:spLocks noChangeShapeType="1"/>
        </xdr:cNvSpPr>
      </xdr:nvSpPr>
      <xdr:spPr bwMode="auto">
        <a:xfrm>
          <a:off x="8943975" y="998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abSelected="1" view="pageBreakPreview" zoomScaleNormal="100" zoomScaleSheetLayoutView="100" workbookViewId="0">
      <pane xSplit="1" ySplit="8" topLeftCell="B9" activePane="bottomRight" state="frozen"/>
      <selection activeCell="J58" sqref="J58"/>
      <selection pane="topRight" activeCell="J58" sqref="J58"/>
      <selection pane="bottomLeft" activeCell="J58" sqref="J58"/>
      <selection pane="bottomRight" activeCell="M1" sqref="M1"/>
    </sheetView>
  </sheetViews>
  <sheetFormatPr defaultRowHeight="15.95" customHeight="1"/>
  <cols>
    <col min="1" max="1" width="17.125" style="4" customWidth="1"/>
    <col min="2" max="9" width="9.25" style="1" customWidth="1"/>
    <col min="10" max="10" width="10.125" style="1" customWidth="1"/>
    <col min="11" max="11" width="1.5" style="1" customWidth="1"/>
    <col min="12" max="12" width="1.375" style="1" customWidth="1"/>
    <col min="13" max="16384" width="9" style="1"/>
  </cols>
  <sheetData>
    <row r="1" spans="1:10" ht="11.25">
      <c r="A1" s="83" t="s">
        <v>114</v>
      </c>
    </row>
    <row r="2" spans="1:10" s="3" customFormat="1" ht="11.25">
      <c r="A2" s="60" t="s">
        <v>122</v>
      </c>
    </row>
    <row r="3" spans="1:10" s="3" customFormat="1" ht="11.25">
      <c r="A3" s="60" t="s">
        <v>153</v>
      </c>
    </row>
    <row r="4" spans="1:10" s="3" customFormat="1" ht="11.25">
      <c r="A4" s="60" t="s">
        <v>154</v>
      </c>
    </row>
    <row r="5" spans="1:10" ht="15.75" customHeight="1" thickBot="1">
      <c r="I5" s="523" t="s">
        <v>49</v>
      </c>
      <c r="J5" s="523"/>
    </row>
    <row r="6" spans="1:10" ht="15.75" customHeight="1">
      <c r="A6" s="13" t="s">
        <v>0</v>
      </c>
      <c r="B6" s="14" t="s">
        <v>50</v>
      </c>
      <c r="C6" s="15"/>
      <c r="D6" s="15"/>
      <c r="E6" s="15"/>
      <c r="F6" s="15"/>
      <c r="G6" s="15"/>
      <c r="H6" s="15"/>
      <c r="I6" s="15"/>
      <c r="J6" s="16"/>
    </row>
    <row r="7" spans="1:10" ht="15.75" customHeight="1">
      <c r="A7" s="17" t="s">
        <v>1</v>
      </c>
      <c r="B7" s="11" t="s">
        <v>155</v>
      </c>
      <c r="C7" s="12" t="s">
        <v>52</v>
      </c>
      <c r="D7" s="12" t="s">
        <v>53</v>
      </c>
      <c r="E7" s="12" t="s">
        <v>54</v>
      </c>
      <c r="F7" s="12" t="s">
        <v>84</v>
      </c>
      <c r="G7" s="12" t="s">
        <v>55</v>
      </c>
      <c r="H7" s="18" t="s">
        <v>56</v>
      </c>
      <c r="I7" s="19" t="s">
        <v>57</v>
      </c>
      <c r="J7" s="20" t="s">
        <v>58</v>
      </c>
    </row>
    <row r="8" spans="1:10" ht="15.75" customHeight="1" thickBot="1">
      <c r="A8" s="21" t="s">
        <v>2</v>
      </c>
      <c r="B8" s="22"/>
      <c r="C8" s="23"/>
      <c r="D8" s="23"/>
      <c r="E8" s="23" t="s">
        <v>59</v>
      </c>
      <c r="F8" s="23" t="s">
        <v>85</v>
      </c>
      <c r="G8" s="23"/>
      <c r="H8" s="24"/>
      <c r="I8" s="25"/>
      <c r="J8" s="26"/>
    </row>
    <row r="9" spans="1:10" ht="15.75" customHeight="1">
      <c r="A9" s="78" t="s">
        <v>3</v>
      </c>
      <c r="B9" s="227">
        <v>196</v>
      </c>
      <c r="C9" s="228">
        <v>65929</v>
      </c>
      <c r="D9" s="228">
        <v>68000</v>
      </c>
      <c r="E9" s="229">
        <v>5719729</v>
      </c>
      <c r="F9" s="151"/>
      <c r="G9" s="230">
        <v>711023</v>
      </c>
      <c r="H9" s="231">
        <f t="shared" ref="H9:H41" si="0">SUM(B9:G9)</f>
        <v>6564877</v>
      </c>
      <c r="I9" s="232">
        <v>21253033</v>
      </c>
      <c r="J9" s="233">
        <f>SUM(H9:I9)</f>
        <v>27817910</v>
      </c>
    </row>
    <row r="10" spans="1:10" ht="15.75" customHeight="1">
      <c r="A10" s="79" t="s">
        <v>4</v>
      </c>
      <c r="B10" s="234">
        <v>0</v>
      </c>
      <c r="C10" s="235">
        <v>0</v>
      </c>
      <c r="D10" s="235">
        <v>456200</v>
      </c>
      <c r="E10" s="236">
        <v>1323004</v>
      </c>
      <c r="F10" s="152"/>
      <c r="G10" s="235">
        <v>770934</v>
      </c>
      <c r="H10" s="237">
        <f t="shared" si="0"/>
        <v>2550138</v>
      </c>
      <c r="I10" s="238">
        <v>7156275</v>
      </c>
      <c r="J10" s="239">
        <f>SUM(H10:I10)</f>
        <v>9706413</v>
      </c>
    </row>
    <row r="11" spans="1:10" ht="15.75" customHeight="1">
      <c r="A11" s="79" t="s">
        <v>5</v>
      </c>
      <c r="B11" s="234">
        <v>0</v>
      </c>
      <c r="C11" s="235">
        <v>200</v>
      </c>
      <c r="D11" s="235">
        <v>0</v>
      </c>
      <c r="E11" s="236">
        <v>225477</v>
      </c>
      <c r="F11" s="152"/>
      <c r="G11" s="235">
        <v>1097</v>
      </c>
      <c r="H11" s="237">
        <f t="shared" si="0"/>
        <v>226774</v>
      </c>
      <c r="I11" s="238">
        <v>2135914</v>
      </c>
      <c r="J11" s="239">
        <f t="shared" ref="J11:J40" si="1">SUM(H11:I11)</f>
        <v>2362688</v>
      </c>
    </row>
    <row r="12" spans="1:10" ht="15.75" customHeight="1">
      <c r="A12" s="79" t="s">
        <v>6</v>
      </c>
      <c r="B12" s="234">
        <v>0</v>
      </c>
      <c r="C12" s="235">
        <v>0</v>
      </c>
      <c r="D12" s="235">
        <v>0</v>
      </c>
      <c r="E12" s="236">
        <v>86413</v>
      </c>
      <c r="F12" s="152"/>
      <c r="G12" s="235">
        <v>24366</v>
      </c>
      <c r="H12" s="237">
        <f t="shared" si="0"/>
        <v>110779</v>
      </c>
      <c r="I12" s="238">
        <v>2632924</v>
      </c>
      <c r="J12" s="239">
        <f t="shared" si="1"/>
        <v>2743703</v>
      </c>
    </row>
    <row r="13" spans="1:10" ht="15.75" customHeight="1">
      <c r="A13" s="79" t="s">
        <v>7</v>
      </c>
      <c r="B13" s="234">
        <v>0</v>
      </c>
      <c r="C13" s="235">
        <v>0</v>
      </c>
      <c r="D13" s="235">
        <v>0</v>
      </c>
      <c r="E13" s="236">
        <v>192868</v>
      </c>
      <c r="F13" s="152"/>
      <c r="G13" s="235">
        <v>0</v>
      </c>
      <c r="H13" s="237">
        <f t="shared" si="0"/>
        <v>192868</v>
      </c>
      <c r="I13" s="238">
        <v>1158957</v>
      </c>
      <c r="J13" s="239">
        <f t="shared" si="1"/>
        <v>1351825</v>
      </c>
    </row>
    <row r="14" spans="1:10" ht="15.75" customHeight="1">
      <c r="A14" s="79" t="s">
        <v>8</v>
      </c>
      <c r="B14" s="234">
        <v>62181</v>
      </c>
      <c r="C14" s="235">
        <v>0</v>
      </c>
      <c r="D14" s="235">
        <v>0</v>
      </c>
      <c r="E14" s="236">
        <v>352124</v>
      </c>
      <c r="F14" s="152"/>
      <c r="G14" s="235">
        <v>153425</v>
      </c>
      <c r="H14" s="237">
        <f t="shared" si="0"/>
        <v>567730</v>
      </c>
      <c r="I14" s="238">
        <v>6029302</v>
      </c>
      <c r="J14" s="239">
        <f t="shared" si="1"/>
        <v>6597032</v>
      </c>
    </row>
    <row r="15" spans="1:10" ht="15.75" customHeight="1">
      <c r="A15" s="79" t="s">
        <v>9</v>
      </c>
      <c r="B15" s="234">
        <v>0</v>
      </c>
      <c r="C15" s="235">
        <v>353</v>
      </c>
      <c r="D15" s="235">
        <v>0</v>
      </c>
      <c r="E15" s="236">
        <v>88162</v>
      </c>
      <c r="F15" s="152"/>
      <c r="G15" s="235">
        <v>4137</v>
      </c>
      <c r="H15" s="237">
        <f t="shared" si="0"/>
        <v>92652</v>
      </c>
      <c r="I15" s="238">
        <v>713535</v>
      </c>
      <c r="J15" s="239">
        <f t="shared" si="1"/>
        <v>806187</v>
      </c>
    </row>
    <row r="16" spans="1:10" ht="15.75" customHeight="1">
      <c r="A16" s="79" t="s">
        <v>10</v>
      </c>
      <c r="B16" s="234">
        <v>0</v>
      </c>
      <c r="C16" s="235">
        <v>0</v>
      </c>
      <c r="D16" s="235">
        <v>0</v>
      </c>
      <c r="E16" s="236">
        <v>280771</v>
      </c>
      <c r="F16" s="152"/>
      <c r="G16" s="235">
        <v>413195</v>
      </c>
      <c r="H16" s="237">
        <f t="shared" si="0"/>
        <v>693966</v>
      </c>
      <c r="I16" s="238">
        <v>2782796</v>
      </c>
      <c r="J16" s="239">
        <f t="shared" si="1"/>
        <v>3476762</v>
      </c>
    </row>
    <row r="17" spans="1:10" ht="15.75" customHeight="1">
      <c r="A17" s="79" t="s">
        <v>11</v>
      </c>
      <c r="B17" s="234">
        <v>0</v>
      </c>
      <c r="C17" s="235">
        <v>154</v>
      </c>
      <c r="D17" s="235">
        <v>0</v>
      </c>
      <c r="E17" s="236">
        <v>78188</v>
      </c>
      <c r="F17" s="152"/>
      <c r="G17" s="235">
        <v>1693</v>
      </c>
      <c r="H17" s="237">
        <f>SUM(B17:G17)</f>
        <v>80035</v>
      </c>
      <c r="I17" s="238">
        <v>970349</v>
      </c>
      <c r="J17" s="239">
        <f t="shared" si="1"/>
        <v>1050384</v>
      </c>
    </row>
    <row r="18" spans="1:10" ht="15.75" customHeight="1">
      <c r="A18" s="79" t="s">
        <v>12</v>
      </c>
      <c r="B18" s="234">
        <v>17428</v>
      </c>
      <c r="C18" s="235">
        <v>180</v>
      </c>
      <c r="D18" s="235">
        <v>132400</v>
      </c>
      <c r="E18" s="236">
        <v>181853</v>
      </c>
      <c r="F18" s="152"/>
      <c r="G18" s="235">
        <v>58496</v>
      </c>
      <c r="H18" s="237">
        <f t="shared" si="0"/>
        <v>390357</v>
      </c>
      <c r="I18" s="238">
        <v>1537413</v>
      </c>
      <c r="J18" s="239">
        <f t="shared" si="1"/>
        <v>1927770</v>
      </c>
    </row>
    <row r="19" spans="1:10" ht="15.75" customHeight="1">
      <c r="A19" s="79" t="s">
        <v>13</v>
      </c>
      <c r="B19" s="234">
        <v>265193</v>
      </c>
      <c r="C19" s="235">
        <v>0</v>
      </c>
      <c r="D19" s="235">
        <v>487000</v>
      </c>
      <c r="E19" s="236">
        <v>322398</v>
      </c>
      <c r="F19" s="152"/>
      <c r="G19" s="235">
        <v>0</v>
      </c>
      <c r="H19" s="237">
        <f t="shared" si="0"/>
        <v>1074591</v>
      </c>
      <c r="I19" s="238">
        <v>4959045</v>
      </c>
      <c r="J19" s="239">
        <f t="shared" si="1"/>
        <v>6033636</v>
      </c>
    </row>
    <row r="20" spans="1:10" ht="15.75" customHeight="1">
      <c r="A20" s="79" t="s">
        <v>14</v>
      </c>
      <c r="B20" s="234">
        <v>138262</v>
      </c>
      <c r="C20" s="235">
        <v>0</v>
      </c>
      <c r="D20" s="235">
        <v>142700</v>
      </c>
      <c r="E20" s="236">
        <v>7645</v>
      </c>
      <c r="F20" s="152"/>
      <c r="G20" s="235">
        <v>368788</v>
      </c>
      <c r="H20" s="237">
        <f t="shared" si="0"/>
        <v>657395</v>
      </c>
      <c r="I20" s="238">
        <v>4433151</v>
      </c>
      <c r="J20" s="239">
        <f t="shared" si="1"/>
        <v>5090546</v>
      </c>
    </row>
    <row r="21" spans="1:10" ht="15.75" customHeight="1">
      <c r="A21" s="79" t="s">
        <v>15</v>
      </c>
      <c r="B21" s="234">
        <v>0</v>
      </c>
      <c r="C21" s="235">
        <v>634</v>
      </c>
      <c r="D21" s="235">
        <v>101700</v>
      </c>
      <c r="E21" s="236">
        <v>314491</v>
      </c>
      <c r="F21" s="152"/>
      <c r="G21" s="235">
        <v>30049</v>
      </c>
      <c r="H21" s="237">
        <f t="shared" si="0"/>
        <v>446874</v>
      </c>
      <c r="I21" s="238">
        <v>2925870</v>
      </c>
      <c r="J21" s="239">
        <f t="shared" si="1"/>
        <v>3372744</v>
      </c>
    </row>
    <row r="22" spans="1:10" ht="15.75" customHeight="1">
      <c r="A22" s="79" t="s">
        <v>16</v>
      </c>
      <c r="B22" s="234">
        <v>0</v>
      </c>
      <c r="C22" s="235">
        <v>162</v>
      </c>
      <c r="D22" s="235">
        <v>0</v>
      </c>
      <c r="E22" s="236">
        <v>183121</v>
      </c>
      <c r="F22" s="152"/>
      <c r="G22" s="235">
        <v>2642</v>
      </c>
      <c r="H22" s="237">
        <f t="shared" si="0"/>
        <v>185925</v>
      </c>
      <c r="I22" s="238">
        <v>2070803</v>
      </c>
      <c r="J22" s="239">
        <f t="shared" si="1"/>
        <v>2256728</v>
      </c>
    </row>
    <row r="23" spans="1:10" ht="15.75" customHeight="1">
      <c r="A23" s="79" t="s">
        <v>17</v>
      </c>
      <c r="B23" s="234">
        <v>0</v>
      </c>
      <c r="C23" s="235">
        <v>150</v>
      </c>
      <c r="D23" s="235">
        <v>0</v>
      </c>
      <c r="E23" s="236">
        <v>258411</v>
      </c>
      <c r="F23" s="152"/>
      <c r="G23" s="235">
        <v>43728</v>
      </c>
      <c r="H23" s="237">
        <f t="shared" si="0"/>
        <v>302289</v>
      </c>
      <c r="I23" s="238">
        <v>1477776</v>
      </c>
      <c r="J23" s="239">
        <f t="shared" si="1"/>
        <v>1780065</v>
      </c>
    </row>
    <row r="24" spans="1:10" ht="15.75" customHeight="1">
      <c r="A24" s="79" t="s">
        <v>18</v>
      </c>
      <c r="B24" s="234">
        <v>0</v>
      </c>
      <c r="C24" s="235">
        <v>0</v>
      </c>
      <c r="D24" s="235">
        <v>11100</v>
      </c>
      <c r="E24" s="236">
        <v>171107</v>
      </c>
      <c r="F24" s="152"/>
      <c r="G24" s="235">
        <v>412890</v>
      </c>
      <c r="H24" s="237">
        <f t="shared" si="0"/>
        <v>595097</v>
      </c>
      <c r="I24" s="238">
        <v>1591126</v>
      </c>
      <c r="J24" s="239">
        <f t="shared" si="1"/>
        <v>2186223</v>
      </c>
    </row>
    <row r="25" spans="1:10" ht="15.75" customHeight="1">
      <c r="A25" s="79" t="s">
        <v>19</v>
      </c>
      <c r="B25" s="234">
        <v>0</v>
      </c>
      <c r="C25" s="235">
        <v>153</v>
      </c>
      <c r="D25" s="235">
        <v>0</v>
      </c>
      <c r="E25" s="236">
        <v>248726</v>
      </c>
      <c r="F25" s="152"/>
      <c r="G25" s="235">
        <v>44756</v>
      </c>
      <c r="H25" s="237">
        <f t="shared" si="0"/>
        <v>293635</v>
      </c>
      <c r="I25" s="238">
        <v>981324</v>
      </c>
      <c r="J25" s="239">
        <f t="shared" si="1"/>
        <v>1274959</v>
      </c>
    </row>
    <row r="26" spans="1:10" ht="15.75" customHeight="1">
      <c r="A26" s="79" t="s">
        <v>20</v>
      </c>
      <c r="B26" s="234">
        <v>0</v>
      </c>
      <c r="C26" s="235">
        <v>0</v>
      </c>
      <c r="D26" s="235">
        <v>3100</v>
      </c>
      <c r="E26" s="236">
        <v>177722</v>
      </c>
      <c r="F26" s="152"/>
      <c r="G26" s="235">
        <v>0</v>
      </c>
      <c r="H26" s="237">
        <f t="shared" si="0"/>
        <v>180822</v>
      </c>
      <c r="I26" s="238">
        <v>1397752</v>
      </c>
      <c r="J26" s="239">
        <f t="shared" si="1"/>
        <v>1578574</v>
      </c>
    </row>
    <row r="27" spans="1:10" ht="14.25" customHeight="1">
      <c r="A27" s="79" t="s">
        <v>21</v>
      </c>
      <c r="B27" s="234">
        <v>0</v>
      </c>
      <c r="C27" s="235">
        <v>0</v>
      </c>
      <c r="D27" s="235">
        <v>0</v>
      </c>
      <c r="E27" s="236">
        <v>356980</v>
      </c>
      <c r="F27" s="152"/>
      <c r="G27" s="235">
        <v>393</v>
      </c>
      <c r="H27" s="237">
        <f t="shared" si="0"/>
        <v>357373</v>
      </c>
      <c r="I27" s="238">
        <v>1235479</v>
      </c>
      <c r="J27" s="239">
        <f t="shared" si="1"/>
        <v>1592852</v>
      </c>
    </row>
    <row r="28" spans="1:10" ht="15.75" customHeight="1">
      <c r="A28" s="79" t="s">
        <v>22</v>
      </c>
      <c r="B28" s="234">
        <v>0</v>
      </c>
      <c r="C28" s="235">
        <v>23933</v>
      </c>
      <c r="D28" s="235">
        <v>0</v>
      </c>
      <c r="E28" s="236">
        <v>280190</v>
      </c>
      <c r="F28" s="152"/>
      <c r="G28" s="235">
        <v>29693</v>
      </c>
      <c r="H28" s="237">
        <f>SUM(B28:G28)</f>
        <v>333816</v>
      </c>
      <c r="I28" s="238">
        <v>1362473</v>
      </c>
      <c r="J28" s="239">
        <f t="shared" si="1"/>
        <v>1696289</v>
      </c>
    </row>
    <row r="29" spans="1:10" ht="15.75" customHeight="1">
      <c r="A29" s="79" t="s">
        <v>23</v>
      </c>
      <c r="B29" s="234">
        <v>0</v>
      </c>
      <c r="C29" s="235">
        <v>0</v>
      </c>
      <c r="D29" s="235">
        <v>0</v>
      </c>
      <c r="E29" s="236">
        <v>211821</v>
      </c>
      <c r="F29" s="152"/>
      <c r="G29" s="235">
        <v>29368</v>
      </c>
      <c r="H29" s="237">
        <f t="shared" si="0"/>
        <v>241189</v>
      </c>
      <c r="I29" s="238">
        <v>1679204</v>
      </c>
      <c r="J29" s="239">
        <f t="shared" si="1"/>
        <v>1920393</v>
      </c>
    </row>
    <row r="30" spans="1:10" ht="15.75" customHeight="1">
      <c r="A30" s="79" t="s">
        <v>24</v>
      </c>
      <c r="B30" s="234">
        <v>0</v>
      </c>
      <c r="C30" s="235">
        <v>110</v>
      </c>
      <c r="D30" s="235">
        <v>0</v>
      </c>
      <c r="E30" s="236">
        <v>4727</v>
      </c>
      <c r="F30" s="152"/>
      <c r="G30" s="235">
        <v>414</v>
      </c>
      <c r="H30" s="237">
        <f t="shared" si="0"/>
        <v>5251</v>
      </c>
      <c r="I30" s="238">
        <v>840688</v>
      </c>
      <c r="J30" s="239">
        <f t="shared" si="1"/>
        <v>845939</v>
      </c>
    </row>
    <row r="31" spans="1:10" ht="15.75" customHeight="1">
      <c r="A31" s="79" t="s">
        <v>25</v>
      </c>
      <c r="B31" s="234">
        <v>0</v>
      </c>
      <c r="C31" s="235">
        <v>170</v>
      </c>
      <c r="D31" s="235">
        <v>0</v>
      </c>
      <c r="E31" s="236">
        <v>7754</v>
      </c>
      <c r="F31" s="152"/>
      <c r="G31" s="235">
        <v>0</v>
      </c>
      <c r="H31" s="237">
        <f t="shared" si="0"/>
        <v>7924</v>
      </c>
      <c r="I31" s="238">
        <v>1482810</v>
      </c>
      <c r="J31" s="239">
        <f t="shared" si="1"/>
        <v>1490734</v>
      </c>
    </row>
    <row r="32" spans="1:10" ht="15.75" customHeight="1">
      <c r="A32" s="79" t="s">
        <v>26</v>
      </c>
      <c r="B32" s="234">
        <v>150021</v>
      </c>
      <c r="C32" s="235">
        <v>27750</v>
      </c>
      <c r="D32" s="235">
        <v>774400</v>
      </c>
      <c r="E32" s="236">
        <v>165492</v>
      </c>
      <c r="F32" s="152"/>
      <c r="G32" s="235">
        <v>61434</v>
      </c>
      <c r="H32" s="237">
        <f t="shared" si="0"/>
        <v>1179097</v>
      </c>
      <c r="I32" s="238">
        <v>1787113</v>
      </c>
      <c r="J32" s="239">
        <f t="shared" si="1"/>
        <v>2966210</v>
      </c>
    </row>
    <row r="33" spans="1:10" ht="15.75" customHeight="1">
      <c r="A33" s="79" t="s">
        <v>27</v>
      </c>
      <c r="B33" s="234">
        <v>0</v>
      </c>
      <c r="C33" s="235">
        <v>0</v>
      </c>
      <c r="D33" s="235">
        <v>0</v>
      </c>
      <c r="E33" s="236">
        <v>4348</v>
      </c>
      <c r="F33" s="152"/>
      <c r="G33" s="235">
        <v>21669</v>
      </c>
      <c r="H33" s="237">
        <f t="shared" si="0"/>
        <v>26017</v>
      </c>
      <c r="I33" s="238">
        <v>1852654</v>
      </c>
      <c r="J33" s="239">
        <f t="shared" si="1"/>
        <v>1878671</v>
      </c>
    </row>
    <row r="34" spans="1:10" ht="15.75" customHeight="1">
      <c r="A34" s="79" t="s">
        <v>28</v>
      </c>
      <c r="B34" s="234">
        <v>0</v>
      </c>
      <c r="C34" s="235">
        <v>100</v>
      </c>
      <c r="D34" s="235">
        <v>0</v>
      </c>
      <c r="E34" s="236">
        <v>24610</v>
      </c>
      <c r="F34" s="152"/>
      <c r="G34" s="235">
        <v>0</v>
      </c>
      <c r="H34" s="237">
        <f t="shared" si="0"/>
        <v>24710</v>
      </c>
      <c r="I34" s="238">
        <v>447101</v>
      </c>
      <c r="J34" s="239">
        <f t="shared" si="1"/>
        <v>471811</v>
      </c>
    </row>
    <row r="35" spans="1:10" ht="15.75" customHeight="1">
      <c r="A35" s="79" t="s">
        <v>29</v>
      </c>
      <c r="B35" s="234">
        <v>0</v>
      </c>
      <c r="C35" s="235">
        <v>105</v>
      </c>
      <c r="D35" s="235">
        <v>0</v>
      </c>
      <c r="E35" s="236">
        <v>4860</v>
      </c>
      <c r="F35" s="152"/>
      <c r="G35" s="235">
        <v>651</v>
      </c>
      <c r="H35" s="237">
        <f t="shared" si="0"/>
        <v>5616</v>
      </c>
      <c r="I35" s="238">
        <v>948521</v>
      </c>
      <c r="J35" s="239">
        <f t="shared" si="1"/>
        <v>954137</v>
      </c>
    </row>
    <row r="36" spans="1:10" ht="15.75" customHeight="1">
      <c r="A36" s="79" t="s">
        <v>30</v>
      </c>
      <c r="B36" s="234">
        <v>0</v>
      </c>
      <c r="C36" s="235">
        <v>0</v>
      </c>
      <c r="D36" s="235">
        <v>0</v>
      </c>
      <c r="E36" s="236">
        <v>58854</v>
      </c>
      <c r="F36" s="152"/>
      <c r="G36" s="235">
        <v>20</v>
      </c>
      <c r="H36" s="237">
        <f t="shared" si="0"/>
        <v>58874</v>
      </c>
      <c r="I36" s="238">
        <v>4915334</v>
      </c>
      <c r="J36" s="239">
        <f t="shared" si="1"/>
        <v>4974208</v>
      </c>
    </row>
    <row r="37" spans="1:10" ht="15.75" customHeight="1">
      <c r="A37" s="79" t="s">
        <v>31</v>
      </c>
      <c r="B37" s="234">
        <v>0</v>
      </c>
      <c r="C37" s="235">
        <v>0</v>
      </c>
      <c r="D37" s="235">
        <v>7000</v>
      </c>
      <c r="E37" s="236">
        <v>69010</v>
      </c>
      <c r="F37" s="152"/>
      <c r="G37" s="235">
        <v>6446</v>
      </c>
      <c r="H37" s="237">
        <f t="shared" si="0"/>
        <v>82456</v>
      </c>
      <c r="I37" s="238">
        <v>812341</v>
      </c>
      <c r="J37" s="239">
        <f t="shared" si="1"/>
        <v>894797</v>
      </c>
    </row>
    <row r="38" spans="1:10" ht="15.75" customHeight="1">
      <c r="A38" s="79" t="s">
        <v>32</v>
      </c>
      <c r="B38" s="234">
        <v>0</v>
      </c>
      <c r="C38" s="235">
        <v>100</v>
      </c>
      <c r="D38" s="235">
        <v>0</v>
      </c>
      <c r="E38" s="236">
        <v>35012</v>
      </c>
      <c r="F38" s="152"/>
      <c r="G38" s="235">
        <v>6245</v>
      </c>
      <c r="H38" s="237">
        <f t="shared" si="0"/>
        <v>41357</v>
      </c>
      <c r="I38" s="238">
        <v>1251118</v>
      </c>
      <c r="J38" s="239">
        <f t="shared" si="1"/>
        <v>1292475</v>
      </c>
    </row>
    <row r="39" spans="1:10" ht="15.75" customHeight="1">
      <c r="A39" s="79" t="s">
        <v>33</v>
      </c>
      <c r="B39" s="234">
        <v>0</v>
      </c>
      <c r="C39" s="235">
        <v>115</v>
      </c>
      <c r="D39" s="235">
        <v>0</v>
      </c>
      <c r="E39" s="236">
        <v>42131</v>
      </c>
      <c r="F39" s="152"/>
      <c r="G39" s="235">
        <v>8421</v>
      </c>
      <c r="H39" s="237">
        <f t="shared" si="0"/>
        <v>50667</v>
      </c>
      <c r="I39" s="238">
        <v>893701</v>
      </c>
      <c r="J39" s="239">
        <f t="shared" si="1"/>
        <v>944368</v>
      </c>
    </row>
    <row r="40" spans="1:10" ht="15.75" customHeight="1">
      <c r="A40" s="79" t="s">
        <v>34</v>
      </c>
      <c r="B40" s="234">
        <v>0</v>
      </c>
      <c r="C40" s="235">
        <v>0</v>
      </c>
      <c r="D40" s="235">
        <v>0</v>
      </c>
      <c r="E40" s="236">
        <v>4804</v>
      </c>
      <c r="F40" s="152"/>
      <c r="G40" s="235">
        <v>22539</v>
      </c>
      <c r="H40" s="237">
        <f t="shared" si="0"/>
        <v>27343</v>
      </c>
      <c r="I40" s="238">
        <v>723069</v>
      </c>
      <c r="J40" s="239">
        <f t="shared" si="1"/>
        <v>750412</v>
      </c>
    </row>
    <row r="41" spans="1:10" ht="15.75" customHeight="1" thickBot="1">
      <c r="A41" s="80" t="s">
        <v>35</v>
      </c>
      <c r="B41" s="240">
        <v>0</v>
      </c>
      <c r="C41" s="241">
        <v>0</v>
      </c>
      <c r="D41" s="241">
        <v>0</v>
      </c>
      <c r="E41" s="242">
        <v>59914</v>
      </c>
      <c r="F41" s="153"/>
      <c r="G41" s="243">
        <v>4743</v>
      </c>
      <c r="H41" s="244">
        <f t="shared" si="0"/>
        <v>64657</v>
      </c>
      <c r="I41" s="245">
        <v>747212</v>
      </c>
      <c r="J41" s="246">
        <f>SUM(H41:I41)</f>
        <v>811869</v>
      </c>
    </row>
    <row r="42" spans="1:10" ht="15.75" customHeight="1" thickBot="1">
      <c r="A42" s="58" t="s">
        <v>36</v>
      </c>
      <c r="B42" s="247">
        <v>633281</v>
      </c>
      <c r="C42" s="248">
        <v>120298</v>
      </c>
      <c r="D42" s="248">
        <v>2183600</v>
      </c>
      <c r="E42" s="248">
        <v>11542717</v>
      </c>
      <c r="F42" s="154"/>
      <c r="G42" s="248">
        <f>SUM(G9:G41)</f>
        <v>3233255</v>
      </c>
      <c r="H42" s="249">
        <f>SUM(H9:H41)</f>
        <v>17713151</v>
      </c>
      <c r="I42" s="249">
        <f>SUM(I9:I41)</f>
        <v>87186163</v>
      </c>
      <c r="J42" s="250">
        <f>SUM(J9:J41)</f>
        <v>104899314</v>
      </c>
    </row>
    <row r="43" spans="1:10" ht="15.75" customHeight="1">
      <c r="A43" s="78" t="s">
        <v>37</v>
      </c>
      <c r="B43" s="251">
        <v>0</v>
      </c>
      <c r="C43" s="252">
        <v>0</v>
      </c>
      <c r="D43" s="252">
        <v>109300</v>
      </c>
      <c r="E43" s="252">
        <v>20331</v>
      </c>
      <c r="F43" s="151"/>
      <c r="G43" s="252">
        <v>5314</v>
      </c>
      <c r="H43" s="231">
        <f t="shared" ref="H43:H52" si="2">SUM(B43:G43)</f>
        <v>134945</v>
      </c>
      <c r="I43" s="253">
        <v>391321</v>
      </c>
      <c r="J43" s="233">
        <f t="shared" ref="J43:J52" si="3">SUM(H43:I43)</f>
        <v>526266</v>
      </c>
    </row>
    <row r="44" spans="1:10" ht="15.75" customHeight="1">
      <c r="A44" s="79" t="s">
        <v>38</v>
      </c>
      <c r="B44" s="254">
        <v>0</v>
      </c>
      <c r="C44" s="255">
        <v>18280</v>
      </c>
      <c r="D44" s="255">
        <v>0</v>
      </c>
      <c r="E44" s="255">
        <v>2072</v>
      </c>
      <c r="F44" s="152"/>
      <c r="G44" s="255">
        <v>2958</v>
      </c>
      <c r="H44" s="237">
        <f t="shared" si="2"/>
        <v>23310</v>
      </c>
      <c r="I44" s="256">
        <v>311712</v>
      </c>
      <c r="J44" s="239">
        <f t="shared" si="3"/>
        <v>335022</v>
      </c>
    </row>
    <row r="45" spans="1:10" ht="15.75" customHeight="1">
      <c r="A45" s="79" t="s">
        <v>39</v>
      </c>
      <c r="B45" s="254">
        <v>0</v>
      </c>
      <c r="C45" s="255">
        <v>0</v>
      </c>
      <c r="D45" s="255">
        <v>2190</v>
      </c>
      <c r="E45" s="255">
        <v>2793</v>
      </c>
      <c r="F45" s="152"/>
      <c r="G45" s="255">
        <v>0</v>
      </c>
      <c r="H45" s="237">
        <f t="shared" si="2"/>
        <v>4983</v>
      </c>
      <c r="I45" s="256">
        <v>198098</v>
      </c>
      <c r="J45" s="239">
        <f t="shared" si="3"/>
        <v>203081</v>
      </c>
    </row>
    <row r="46" spans="1:10" ht="15.75" customHeight="1">
      <c r="A46" s="79" t="s">
        <v>40</v>
      </c>
      <c r="B46" s="254">
        <v>0</v>
      </c>
      <c r="C46" s="255">
        <v>0</v>
      </c>
      <c r="D46" s="255">
        <v>0</v>
      </c>
      <c r="E46" s="255">
        <v>31836</v>
      </c>
      <c r="F46" s="152"/>
      <c r="G46" s="255">
        <v>0</v>
      </c>
      <c r="H46" s="237">
        <f t="shared" si="2"/>
        <v>31836</v>
      </c>
      <c r="I46" s="256">
        <v>426972</v>
      </c>
      <c r="J46" s="239">
        <f t="shared" si="3"/>
        <v>458808</v>
      </c>
    </row>
    <row r="47" spans="1:10" ht="15.75" customHeight="1">
      <c r="A47" s="79" t="s">
        <v>41</v>
      </c>
      <c r="B47" s="254">
        <v>0</v>
      </c>
      <c r="C47" s="255">
        <v>88</v>
      </c>
      <c r="D47" s="255">
        <v>0</v>
      </c>
      <c r="E47" s="255">
        <v>73340</v>
      </c>
      <c r="F47" s="152"/>
      <c r="G47" s="255">
        <v>0</v>
      </c>
      <c r="H47" s="237">
        <f t="shared" si="2"/>
        <v>73428</v>
      </c>
      <c r="I47" s="256">
        <v>662731</v>
      </c>
      <c r="J47" s="239">
        <f t="shared" si="3"/>
        <v>736159</v>
      </c>
    </row>
    <row r="48" spans="1:10" ht="15.75" customHeight="1">
      <c r="A48" s="79" t="s">
        <v>42</v>
      </c>
      <c r="B48" s="254">
        <v>0</v>
      </c>
      <c r="C48" s="255">
        <v>0</v>
      </c>
      <c r="D48" s="255">
        <v>0</v>
      </c>
      <c r="E48" s="255">
        <v>23604</v>
      </c>
      <c r="F48" s="152"/>
      <c r="G48" s="255">
        <v>0</v>
      </c>
      <c r="H48" s="237">
        <f t="shared" si="2"/>
        <v>23604</v>
      </c>
      <c r="I48" s="256">
        <v>171608</v>
      </c>
      <c r="J48" s="239">
        <f t="shared" si="3"/>
        <v>195212</v>
      </c>
    </row>
    <row r="49" spans="1:10" ht="15.75" customHeight="1">
      <c r="A49" s="79" t="s">
        <v>43</v>
      </c>
      <c r="B49" s="254">
        <v>0</v>
      </c>
      <c r="C49" s="255">
        <v>0</v>
      </c>
      <c r="D49" s="255">
        <v>19200</v>
      </c>
      <c r="E49" s="255">
        <v>9012</v>
      </c>
      <c r="F49" s="152"/>
      <c r="G49" s="255">
        <v>0</v>
      </c>
      <c r="H49" s="237">
        <f t="shared" si="2"/>
        <v>28212</v>
      </c>
      <c r="I49" s="256">
        <v>338473</v>
      </c>
      <c r="J49" s="239">
        <f t="shared" si="3"/>
        <v>366685</v>
      </c>
    </row>
    <row r="50" spans="1:10" ht="15.75" customHeight="1">
      <c r="A50" s="79" t="s">
        <v>44</v>
      </c>
      <c r="B50" s="254">
        <v>0</v>
      </c>
      <c r="C50" s="255">
        <v>0</v>
      </c>
      <c r="D50" s="255">
        <v>0</v>
      </c>
      <c r="E50" s="255">
        <v>16536</v>
      </c>
      <c r="F50" s="152"/>
      <c r="G50" s="255">
        <v>4832</v>
      </c>
      <c r="H50" s="237">
        <f t="shared" si="2"/>
        <v>21368</v>
      </c>
      <c r="I50" s="256">
        <v>141488</v>
      </c>
      <c r="J50" s="239">
        <f t="shared" si="3"/>
        <v>162856</v>
      </c>
    </row>
    <row r="51" spans="1:10" ht="15.75" customHeight="1">
      <c r="A51" s="79" t="s">
        <v>45</v>
      </c>
      <c r="B51" s="254">
        <v>0</v>
      </c>
      <c r="C51" s="255">
        <v>61</v>
      </c>
      <c r="D51" s="255">
        <v>0</v>
      </c>
      <c r="E51" s="255">
        <v>41346</v>
      </c>
      <c r="F51" s="152"/>
      <c r="G51" s="255">
        <v>5516</v>
      </c>
      <c r="H51" s="237">
        <f t="shared" si="2"/>
        <v>46923</v>
      </c>
      <c r="I51" s="256">
        <v>136492</v>
      </c>
      <c r="J51" s="239">
        <f t="shared" si="3"/>
        <v>183415</v>
      </c>
    </row>
    <row r="52" spans="1:10" ht="15.75" customHeight="1" thickBot="1">
      <c r="A52" s="80" t="s">
        <v>46</v>
      </c>
      <c r="B52" s="257">
        <v>0</v>
      </c>
      <c r="C52" s="258">
        <v>48</v>
      </c>
      <c r="D52" s="258">
        <v>0</v>
      </c>
      <c r="E52" s="258">
        <v>6730</v>
      </c>
      <c r="F52" s="153"/>
      <c r="G52" s="258">
        <v>1561</v>
      </c>
      <c r="H52" s="244">
        <f t="shared" si="2"/>
        <v>8339</v>
      </c>
      <c r="I52" s="259">
        <v>53404</v>
      </c>
      <c r="J52" s="246">
        <f t="shared" si="3"/>
        <v>61743</v>
      </c>
    </row>
    <row r="53" spans="1:10" ht="15.75" customHeight="1" thickBot="1">
      <c r="A53" s="58" t="s">
        <v>47</v>
      </c>
      <c r="B53" s="247">
        <f>SUM(B43:B52)</f>
        <v>0</v>
      </c>
      <c r="C53" s="248">
        <f>SUM(C43:C52)</f>
        <v>18477</v>
      </c>
      <c r="D53" s="248">
        <f>SUM(D43:D52)</f>
        <v>130690</v>
      </c>
      <c r="E53" s="248">
        <f>SUM(E43:E52)</f>
        <v>227600</v>
      </c>
      <c r="F53" s="154"/>
      <c r="G53" s="248">
        <f>SUM(G43:G52)</f>
        <v>20181</v>
      </c>
      <c r="H53" s="249">
        <f>SUM(H43:H52)</f>
        <v>396948</v>
      </c>
      <c r="I53" s="260">
        <f>SUM(I43:I52)</f>
        <v>2832299</v>
      </c>
      <c r="J53" s="250">
        <f>SUM(J43:J52)</f>
        <v>3229247</v>
      </c>
    </row>
    <row r="54" spans="1:10" ht="21.75" customHeight="1" thickBot="1">
      <c r="A54" s="81" t="s">
        <v>48</v>
      </c>
      <c r="B54" s="261">
        <f>SUM(B53,B42)</f>
        <v>633281</v>
      </c>
      <c r="C54" s="262">
        <f>SUM(C53,C42)</f>
        <v>138775</v>
      </c>
      <c r="D54" s="262">
        <f>SUM(D53,D42)</f>
        <v>2314290</v>
      </c>
      <c r="E54" s="262">
        <f>SUM(E53,E42)</f>
        <v>11770317</v>
      </c>
      <c r="F54" s="155"/>
      <c r="G54" s="262">
        <f>SUM(G53,G42)</f>
        <v>3253436</v>
      </c>
      <c r="H54" s="263">
        <f>SUM(H53,H42)</f>
        <v>18110099</v>
      </c>
      <c r="I54" s="264">
        <f>SUM(I53,I42)</f>
        <v>90018462</v>
      </c>
      <c r="J54" s="265">
        <f>SUM(J53,J42)</f>
        <v>108128561</v>
      </c>
    </row>
    <row r="55" spans="1:10" ht="35.1" customHeight="1">
      <c r="A55" s="84" t="s">
        <v>130</v>
      </c>
      <c r="B55" s="251">
        <v>0</v>
      </c>
      <c r="C55" s="252">
        <v>0</v>
      </c>
      <c r="D55" s="252">
        <v>0</v>
      </c>
      <c r="E55" s="252">
        <v>428067.02707794931</v>
      </c>
      <c r="F55" s="252">
        <v>261181.99999999997</v>
      </c>
      <c r="G55" s="252">
        <v>899313.82175656571</v>
      </c>
      <c r="H55" s="237">
        <f>SUM(B55:G55)</f>
        <v>1588562.8488345151</v>
      </c>
      <c r="I55" s="253">
        <v>613204.30391465419</v>
      </c>
      <c r="J55" s="266">
        <f>SUM(H55:I55)</f>
        <v>2201767.1527491692</v>
      </c>
    </row>
    <row r="56" spans="1:10" s="3" customFormat="1" ht="35.1" customHeight="1">
      <c r="A56" s="85" t="s">
        <v>115</v>
      </c>
      <c r="B56" s="254">
        <v>818394</v>
      </c>
      <c r="C56" s="255">
        <v>0</v>
      </c>
      <c r="D56" s="255">
        <v>760200</v>
      </c>
      <c r="E56" s="255">
        <v>419532</v>
      </c>
      <c r="F56" s="255">
        <v>639199</v>
      </c>
      <c r="G56" s="255">
        <v>647695</v>
      </c>
      <c r="H56" s="237">
        <f>SUM(B56:G56)</f>
        <v>3285020</v>
      </c>
      <c r="I56" s="256">
        <v>0</v>
      </c>
      <c r="J56" s="266">
        <f>SUM(H56:I56)</f>
        <v>3285020</v>
      </c>
    </row>
    <row r="57" spans="1:10" s="3" customFormat="1" ht="35.1" customHeight="1">
      <c r="A57" s="85" t="s">
        <v>116</v>
      </c>
      <c r="B57" s="254">
        <v>0</v>
      </c>
      <c r="C57" s="255">
        <v>0</v>
      </c>
      <c r="D57" s="255">
        <v>158500</v>
      </c>
      <c r="E57" s="255">
        <v>196235</v>
      </c>
      <c r="F57" s="255">
        <v>1671523</v>
      </c>
      <c r="G57" s="255">
        <v>4</v>
      </c>
      <c r="H57" s="237">
        <f t="shared" ref="H57:H63" si="4">SUM(B57:G57)</f>
        <v>2026262</v>
      </c>
      <c r="I57" s="256">
        <v>43491</v>
      </c>
      <c r="J57" s="266">
        <f t="shared" ref="J57:J63" si="5">SUM(H57:I57)</f>
        <v>2069753</v>
      </c>
    </row>
    <row r="58" spans="1:10" s="3" customFormat="1" ht="35.1" customHeight="1">
      <c r="A58" s="85" t="s">
        <v>117</v>
      </c>
      <c r="B58" s="254">
        <v>2736</v>
      </c>
      <c r="C58" s="255">
        <v>0</v>
      </c>
      <c r="D58" s="255">
        <v>0</v>
      </c>
      <c r="E58" s="255">
        <v>96847</v>
      </c>
      <c r="F58" s="255">
        <v>1194110</v>
      </c>
      <c r="G58" s="255">
        <v>2525</v>
      </c>
      <c r="H58" s="237">
        <f t="shared" si="4"/>
        <v>1296218</v>
      </c>
      <c r="I58" s="256">
        <v>0</v>
      </c>
      <c r="J58" s="266">
        <f t="shared" si="5"/>
        <v>1296218</v>
      </c>
    </row>
    <row r="59" spans="1:10" s="3" customFormat="1" ht="35.1" customHeight="1">
      <c r="A59" s="85" t="s">
        <v>118</v>
      </c>
      <c r="B59" s="254">
        <v>8471</v>
      </c>
      <c r="C59" s="255">
        <v>0</v>
      </c>
      <c r="D59" s="255">
        <v>76700</v>
      </c>
      <c r="E59" s="255">
        <v>355934</v>
      </c>
      <c r="F59" s="255">
        <v>1469985</v>
      </c>
      <c r="G59" s="255">
        <v>65617</v>
      </c>
      <c r="H59" s="237">
        <f t="shared" si="4"/>
        <v>1976707</v>
      </c>
      <c r="I59" s="256">
        <v>1385121</v>
      </c>
      <c r="J59" s="266">
        <f t="shared" si="5"/>
        <v>3361828</v>
      </c>
    </row>
    <row r="60" spans="1:10" s="3" customFormat="1" ht="35.1" customHeight="1">
      <c r="A60" s="85" t="s">
        <v>119</v>
      </c>
      <c r="B60" s="254">
        <v>0</v>
      </c>
      <c r="C60" s="255">
        <v>0</v>
      </c>
      <c r="D60" s="255">
        <v>4200</v>
      </c>
      <c r="E60" s="255">
        <v>1471</v>
      </c>
      <c r="F60" s="255">
        <v>913293</v>
      </c>
      <c r="G60" s="255">
        <v>126454</v>
      </c>
      <c r="H60" s="237">
        <f t="shared" si="4"/>
        <v>1045418</v>
      </c>
      <c r="I60" s="256">
        <v>0</v>
      </c>
      <c r="J60" s="266">
        <f t="shared" si="5"/>
        <v>1045418</v>
      </c>
    </row>
    <row r="61" spans="1:10" s="3" customFormat="1" ht="35.1" customHeight="1">
      <c r="A61" s="85" t="s">
        <v>83</v>
      </c>
      <c r="B61" s="254">
        <v>299730</v>
      </c>
      <c r="C61" s="255">
        <v>0</v>
      </c>
      <c r="D61" s="255">
        <v>1035500</v>
      </c>
      <c r="E61" s="255">
        <v>372062</v>
      </c>
      <c r="F61" s="255">
        <v>1199360</v>
      </c>
      <c r="G61" s="255">
        <v>0</v>
      </c>
      <c r="H61" s="237">
        <f t="shared" si="4"/>
        <v>2906652</v>
      </c>
      <c r="I61" s="256">
        <v>744775</v>
      </c>
      <c r="J61" s="266">
        <f t="shared" si="5"/>
        <v>3651427</v>
      </c>
    </row>
    <row r="62" spans="1:10" s="3" customFormat="1" ht="35.1" customHeight="1">
      <c r="A62" s="85" t="s">
        <v>120</v>
      </c>
      <c r="B62" s="254">
        <v>3465</v>
      </c>
      <c r="C62" s="255">
        <v>0</v>
      </c>
      <c r="D62" s="255">
        <v>144200</v>
      </c>
      <c r="E62" s="255">
        <v>87402</v>
      </c>
      <c r="F62" s="255">
        <v>1310453</v>
      </c>
      <c r="G62" s="255">
        <v>85478</v>
      </c>
      <c r="H62" s="237">
        <f t="shared" si="4"/>
        <v>1630998</v>
      </c>
      <c r="I62" s="256">
        <v>68994</v>
      </c>
      <c r="J62" s="266">
        <f t="shared" si="5"/>
        <v>1699992</v>
      </c>
    </row>
    <row r="63" spans="1:10" s="3" customFormat="1" ht="35.1" customHeight="1">
      <c r="A63" s="85" t="s">
        <v>156</v>
      </c>
      <c r="B63" s="254">
        <v>24445</v>
      </c>
      <c r="C63" s="255">
        <v>0</v>
      </c>
      <c r="D63" s="255">
        <v>277400</v>
      </c>
      <c r="E63" s="255">
        <v>138387</v>
      </c>
      <c r="F63" s="255">
        <v>994182</v>
      </c>
      <c r="G63" s="255">
        <v>0</v>
      </c>
      <c r="H63" s="237">
        <f t="shared" si="4"/>
        <v>1434414</v>
      </c>
      <c r="I63" s="256">
        <v>229118</v>
      </c>
      <c r="J63" s="266">
        <f t="shared" si="5"/>
        <v>1663532</v>
      </c>
    </row>
    <row r="64" spans="1:10" s="3" customFormat="1" ht="35.1" customHeight="1">
      <c r="A64" s="85" t="s">
        <v>131</v>
      </c>
      <c r="B64" s="267">
        <v>0</v>
      </c>
      <c r="C64" s="255">
        <v>0</v>
      </c>
      <c r="D64" s="255">
        <v>0</v>
      </c>
      <c r="E64" s="255">
        <v>0</v>
      </c>
      <c r="F64" s="255">
        <v>353011</v>
      </c>
      <c r="G64" s="268">
        <v>38572</v>
      </c>
      <c r="H64" s="237">
        <f>SUM(B64:G64)</f>
        <v>391583</v>
      </c>
      <c r="I64" s="256">
        <v>9801</v>
      </c>
      <c r="J64" s="266">
        <f>SUM(H64:I64)</f>
        <v>401384</v>
      </c>
    </row>
    <row r="65" spans="1:10" s="3" customFormat="1" ht="35.1" customHeight="1">
      <c r="A65" s="85" t="s">
        <v>174</v>
      </c>
      <c r="B65" s="267">
        <v>40677</v>
      </c>
      <c r="C65" s="255">
        <v>0</v>
      </c>
      <c r="D65" s="255">
        <v>81000</v>
      </c>
      <c r="E65" s="255">
        <v>0</v>
      </c>
      <c r="F65" s="255">
        <v>9936172</v>
      </c>
      <c r="G65" s="268">
        <v>4657106</v>
      </c>
      <c r="H65" s="237">
        <f>SUM(B65:G65)</f>
        <v>14714955</v>
      </c>
      <c r="I65" s="256">
        <v>0</v>
      </c>
      <c r="J65" s="266">
        <f>SUM(H65:I65)</f>
        <v>14714955</v>
      </c>
    </row>
    <row r="66" spans="1:10" s="3" customFormat="1" ht="35.1" customHeight="1">
      <c r="A66" s="85" t="s">
        <v>173</v>
      </c>
      <c r="B66" s="269">
        <v>86140.930565713745</v>
      </c>
      <c r="C66" s="270">
        <v>0</v>
      </c>
      <c r="D66" s="270">
        <v>434441.35847616626</v>
      </c>
      <c r="E66" s="270">
        <v>0</v>
      </c>
      <c r="F66" s="270">
        <v>114549.00000000001</v>
      </c>
      <c r="G66" s="271">
        <v>0</v>
      </c>
      <c r="H66" s="237">
        <f>SUM(B66:G66)</f>
        <v>635131.28904188005</v>
      </c>
      <c r="I66" s="272">
        <v>0</v>
      </c>
      <c r="J66" s="266">
        <f>SUM(H66:I66)</f>
        <v>635131.28904188005</v>
      </c>
    </row>
    <row r="67" spans="1:10" ht="42" customHeight="1" thickBot="1">
      <c r="A67" s="86" t="s">
        <v>132</v>
      </c>
      <c r="B67" s="257">
        <v>0</v>
      </c>
      <c r="C67" s="258">
        <v>0</v>
      </c>
      <c r="D67" s="258">
        <v>0</v>
      </c>
      <c r="E67" s="258">
        <v>22871.957637625717</v>
      </c>
      <c r="F67" s="258">
        <v>213579.99999999997</v>
      </c>
      <c r="G67" s="258">
        <v>0</v>
      </c>
      <c r="H67" s="237">
        <f>SUM(B67:G67)</f>
        <v>236451.95763762569</v>
      </c>
      <c r="I67" s="259">
        <v>41168.566144350152</v>
      </c>
      <c r="J67" s="266">
        <f>SUM(H67:I67)</f>
        <v>277620.52378197585</v>
      </c>
    </row>
    <row r="68" spans="1:10" ht="21.75" customHeight="1" thickBot="1">
      <c r="A68" s="47" t="s">
        <v>86</v>
      </c>
      <c r="B68" s="273">
        <f t="shared" ref="B68:J68" si="6">SUM(B55:B67)</f>
        <v>1284058.9305657137</v>
      </c>
      <c r="C68" s="274">
        <f t="shared" si="6"/>
        <v>0</v>
      </c>
      <c r="D68" s="274">
        <f t="shared" si="6"/>
        <v>2972141.3584761661</v>
      </c>
      <c r="E68" s="274">
        <f t="shared" si="6"/>
        <v>2118808.9847155749</v>
      </c>
      <c r="F68" s="274">
        <f t="shared" si="6"/>
        <v>20270599</v>
      </c>
      <c r="G68" s="274">
        <f t="shared" si="6"/>
        <v>6522764.8217565659</v>
      </c>
      <c r="H68" s="275">
        <f t="shared" si="6"/>
        <v>33168373.095514022</v>
      </c>
      <c r="I68" s="276">
        <f t="shared" si="6"/>
        <v>3135672.8700590041</v>
      </c>
      <c r="J68" s="277">
        <f t="shared" si="6"/>
        <v>36304045.96557302</v>
      </c>
    </row>
    <row r="69" spans="1:10" ht="15.75" customHeight="1" thickBot="1">
      <c r="A69" s="58" t="s">
        <v>60</v>
      </c>
      <c r="B69" s="247">
        <f t="shared" ref="B69:J69" si="7">SUM(B54,B68)</f>
        <v>1917339.9305657137</v>
      </c>
      <c r="C69" s="248">
        <f t="shared" si="7"/>
        <v>138775</v>
      </c>
      <c r="D69" s="248">
        <f t="shared" si="7"/>
        <v>5286431.3584761657</v>
      </c>
      <c r="E69" s="248">
        <f t="shared" si="7"/>
        <v>13889125.984715575</v>
      </c>
      <c r="F69" s="248">
        <f t="shared" si="7"/>
        <v>20270599</v>
      </c>
      <c r="G69" s="248">
        <f t="shared" si="7"/>
        <v>9776200.8217565659</v>
      </c>
      <c r="H69" s="249">
        <f t="shared" si="7"/>
        <v>51278472.095514022</v>
      </c>
      <c r="I69" s="278">
        <f t="shared" si="7"/>
        <v>93154134.870058998</v>
      </c>
      <c r="J69" s="250">
        <f t="shared" si="7"/>
        <v>144432606.96557301</v>
      </c>
    </row>
    <row r="70" spans="1:10" ht="11.25">
      <c r="A70" s="161" t="s">
        <v>191</v>
      </c>
    </row>
    <row r="71" spans="1:10" ht="15.95" customHeight="1">
      <c r="A71" s="3"/>
    </row>
    <row r="72" spans="1:10" ht="11.25">
      <c r="A72" s="1"/>
      <c r="D72" s="5"/>
      <c r="J72" s="5"/>
    </row>
  </sheetData>
  <mergeCells count="1">
    <mergeCell ref="I5:J5"/>
  </mergeCells>
  <phoneticPr fontId="2"/>
  <printOptions horizontalCentered="1" gridLinesSet="0"/>
  <pageMargins left="0.59055118110236227" right="0.59055118110236227" top="0.59055118110236227" bottom="0.59055118110236227" header="0.27559055118110237" footer="0.15748031496062992"/>
  <pageSetup paperSize="9" scale="88" orientation="portrait" r:id="rId1"/>
  <headerFooter alignWithMargins="0"/>
  <rowBreaks count="1" manualBreakCount="1">
    <brk id="5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K60"/>
  <sheetViews>
    <sheetView showGridLines="0" view="pageBreakPreview" zoomScaleNormal="75" zoomScaleSheetLayoutView="100" workbookViewId="0">
      <pane xSplit="1" ySplit="6" topLeftCell="B40" activePane="bottomRight" state="frozen"/>
      <selection activeCell="L1" sqref="L1"/>
      <selection pane="topRight" activeCell="L1" sqref="L1"/>
      <selection pane="bottomLeft" activeCell="L1" sqref="L1"/>
      <selection pane="bottomRight" activeCell="H34" sqref="H34"/>
    </sheetView>
  </sheetViews>
  <sheetFormatPr defaultRowHeight="15.95" customHeight="1"/>
  <cols>
    <col min="1" max="1" width="13.5" style="4" customWidth="1"/>
    <col min="2" max="8" width="9.25" style="1" customWidth="1"/>
    <col min="9" max="9" width="9.25" style="97" customWidth="1"/>
    <col min="10" max="10" width="10.125" style="1" customWidth="1"/>
    <col min="11" max="11" width="3.625" style="99" customWidth="1"/>
    <col min="12" max="16384" width="9" style="99"/>
  </cols>
  <sheetData>
    <row r="2" spans="1:11" s="149" customFormat="1" ht="14.25">
      <c r="A2" s="123" t="s">
        <v>146</v>
      </c>
      <c r="B2" s="124"/>
      <c r="C2" s="124"/>
      <c r="D2" s="124"/>
      <c r="E2" s="124"/>
      <c r="F2" s="124"/>
      <c r="G2" s="124"/>
      <c r="H2" s="98"/>
      <c r="I2" s="124"/>
      <c r="J2" s="124"/>
      <c r="K2" s="3"/>
    </row>
    <row r="3" spans="1:11" s="100" customFormat="1" ht="14.25" customHeight="1" thickBot="1">
      <c r="A3" s="125"/>
      <c r="B3" s="126"/>
      <c r="C3" s="126"/>
      <c r="D3" s="126"/>
      <c r="E3" s="126"/>
      <c r="F3" s="126"/>
      <c r="G3" s="126"/>
      <c r="H3" s="126"/>
      <c r="I3" s="524" t="s">
        <v>49</v>
      </c>
      <c r="J3" s="524"/>
    </row>
    <row r="4" spans="1:11" s="100" customFormat="1" ht="14.25" customHeight="1">
      <c r="A4" s="127" t="s">
        <v>147</v>
      </c>
      <c r="B4" s="525" t="s">
        <v>123</v>
      </c>
      <c r="C4" s="526"/>
      <c r="D4" s="526"/>
      <c r="E4" s="526"/>
      <c r="F4" s="526"/>
      <c r="G4" s="526"/>
      <c r="H4" s="526"/>
      <c r="I4" s="526"/>
      <c r="J4" s="527"/>
    </row>
    <row r="5" spans="1:11" s="100" customFormat="1" ht="14.25" customHeight="1">
      <c r="A5" s="128" t="s">
        <v>1</v>
      </c>
      <c r="B5" s="129" t="s">
        <v>51</v>
      </c>
      <c r="C5" s="130" t="s">
        <v>52</v>
      </c>
      <c r="D5" s="131" t="s">
        <v>53</v>
      </c>
      <c r="E5" s="130" t="s">
        <v>54</v>
      </c>
      <c r="F5" s="131" t="s">
        <v>84</v>
      </c>
      <c r="G5" s="130" t="s">
        <v>55</v>
      </c>
      <c r="H5" s="132" t="s">
        <v>56</v>
      </c>
      <c r="I5" s="95" t="s">
        <v>57</v>
      </c>
      <c r="J5" s="133" t="s">
        <v>58</v>
      </c>
    </row>
    <row r="6" spans="1:11" s="100" customFormat="1" ht="14.25" customHeight="1" thickBot="1">
      <c r="A6" s="134" t="s">
        <v>2</v>
      </c>
      <c r="B6" s="135"/>
      <c r="C6" s="136"/>
      <c r="D6" s="137"/>
      <c r="E6" s="136" t="s">
        <v>59</v>
      </c>
      <c r="F6" s="136" t="s">
        <v>85</v>
      </c>
      <c r="G6" s="136"/>
      <c r="H6" s="138"/>
      <c r="I6" s="96"/>
      <c r="J6" s="139"/>
    </row>
    <row r="7" spans="1:11" s="100" customFormat="1" ht="14.25" customHeight="1">
      <c r="A7" s="140" t="s">
        <v>3</v>
      </c>
      <c r="B7" s="279">
        <v>0</v>
      </c>
      <c r="C7" s="280">
        <v>0</v>
      </c>
      <c r="D7" s="280">
        <v>0</v>
      </c>
      <c r="E7" s="280">
        <v>0</v>
      </c>
      <c r="F7" s="156"/>
      <c r="G7" s="280">
        <v>270</v>
      </c>
      <c r="H7" s="281">
        <v>270</v>
      </c>
      <c r="I7" s="282">
        <v>74539</v>
      </c>
      <c r="J7" s="283">
        <f>SUM(H7:I7)</f>
        <v>74809</v>
      </c>
      <c r="K7" s="1"/>
    </row>
    <row r="8" spans="1:11" s="100" customFormat="1" ht="14.25" customHeight="1">
      <c r="A8" s="141" t="s">
        <v>4</v>
      </c>
      <c r="B8" s="284">
        <v>0</v>
      </c>
      <c r="C8" s="285">
        <v>0</v>
      </c>
      <c r="D8" s="285">
        <v>0</v>
      </c>
      <c r="E8" s="285">
        <v>65800</v>
      </c>
      <c r="F8" s="157"/>
      <c r="G8" s="285">
        <v>0</v>
      </c>
      <c r="H8" s="286">
        <v>65800</v>
      </c>
      <c r="I8" s="287">
        <v>666386</v>
      </c>
      <c r="J8" s="288">
        <f t="shared" ref="J8:J58" si="0">SUM(H8:I8)</f>
        <v>732186</v>
      </c>
      <c r="K8" s="1"/>
    </row>
    <row r="9" spans="1:11" s="100" customFormat="1" ht="14.25" customHeight="1">
      <c r="A9" s="141" t="s">
        <v>5</v>
      </c>
      <c r="B9" s="284">
        <v>0</v>
      </c>
      <c r="C9" s="285">
        <v>0</v>
      </c>
      <c r="D9" s="285">
        <v>0</v>
      </c>
      <c r="E9" s="285">
        <v>0</v>
      </c>
      <c r="F9" s="157"/>
      <c r="G9" s="285">
        <v>0</v>
      </c>
      <c r="H9" s="286">
        <v>0</v>
      </c>
      <c r="I9" s="287">
        <v>91245</v>
      </c>
      <c r="J9" s="288">
        <f t="shared" si="0"/>
        <v>91245</v>
      </c>
      <c r="K9" s="1"/>
    </row>
    <row r="10" spans="1:11" s="100" customFormat="1" ht="14.25" customHeight="1">
      <c r="A10" s="141" t="s">
        <v>6</v>
      </c>
      <c r="B10" s="284">
        <v>0</v>
      </c>
      <c r="C10" s="285">
        <v>0</v>
      </c>
      <c r="D10" s="285">
        <v>0</v>
      </c>
      <c r="E10" s="285">
        <v>16864</v>
      </c>
      <c r="F10" s="157"/>
      <c r="G10" s="285">
        <v>54</v>
      </c>
      <c r="H10" s="286">
        <v>16918</v>
      </c>
      <c r="I10" s="287">
        <v>39074</v>
      </c>
      <c r="J10" s="288">
        <f t="shared" si="0"/>
        <v>55992</v>
      </c>
      <c r="K10" s="1"/>
    </row>
    <row r="11" spans="1:11" s="100" customFormat="1" ht="14.25" customHeight="1">
      <c r="A11" s="141" t="s">
        <v>7</v>
      </c>
      <c r="B11" s="284">
        <v>0</v>
      </c>
      <c r="C11" s="285">
        <v>0</v>
      </c>
      <c r="D11" s="285">
        <v>0</v>
      </c>
      <c r="E11" s="285">
        <v>4486</v>
      </c>
      <c r="F11" s="157"/>
      <c r="G11" s="285">
        <v>0</v>
      </c>
      <c r="H11" s="286">
        <v>4486</v>
      </c>
      <c r="I11" s="287">
        <v>39954</v>
      </c>
      <c r="J11" s="288">
        <f t="shared" si="0"/>
        <v>44440</v>
      </c>
      <c r="K11" s="1"/>
    </row>
    <row r="12" spans="1:11" s="100" customFormat="1" ht="14.25" customHeight="1">
      <c r="A12" s="141" t="s">
        <v>8</v>
      </c>
      <c r="B12" s="284">
        <v>0</v>
      </c>
      <c r="C12" s="285">
        <v>0</v>
      </c>
      <c r="D12" s="285">
        <v>0</v>
      </c>
      <c r="E12" s="285">
        <v>4734</v>
      </c>
      <c r="F12" s="157"/>
      <c r="G12" s="285">
        <v>352</v>
      </c>
      <c r="H12" s="286">
        <v>5086</v>
      </c>
      <c r="I12" s="287">
        <v>88630</v>
      </c>
      <c r="J12" s="288">
        <f t="shared" si="0"/>
        <v>93716</v>
      </c>
      <c r="K12" s="1"/>
    </row>
    <row r="13" spans="1:11" s="100" customFormat="1" ht="14.25" customHeight="1">
      <c r="A13" s="141" t="s">
        <v>9</v>
      </c>
      <c r="B13" s="284">
        <v>0</v>
      </c>
      <c r="C13" s="285">
        <v>0</v>
      </c>
      <c r="D13" s="285">
        <v>0</v>
      </c>
      <c r="E13" s="285">
        <v>0</v>
      </c>
      <c r="F13" s="157"/>
      <c r="G13" s="285">
        <v>0</v>
      </c>
      <c r="H13" s="286">
        <v>0</v>
      </c>
      <c r="I13" s="287">
        <v>61553</v>
      </c>
      <c r="J13" s="288">
        <f t="shared" si="0"/>
        <v>61553</v>
      </c>
      <c r="K13" s="1"/>
    </row>
    <row r="14" spans="1:11" s="100" customFormat="1" ht="14.25" customHeight="1">
      <c r="A14" s="141" t="s">
        <v>10</v>
      </c>
      <c r="B14" s="284">
        <v>0</v>
      </c>
      <c r="C14" s="285">
        <v>0</v>
      </c>
      <c r="D14" s="285">
        <v>0</v>
      </c>
      <c r="E14" s="285">
        <v>16452</v>
      </c>
      <c r="F14" s="157"/>
      <c r="G14" s="285">
        <v>0</v>
      </c>
      <c r="H14" s="286">
        <v>16452</v>
      </c>
      <c r="I14" s="287">
        <v>243242</v>
      </c>
      <c r="J14" s="288">
        <f t="shared" si="0"/>
        <v>259694</v>
      </c>
      <c r="K14" s="1"/>
    </row>
    <row r="15" spans="1:11" s="100" customFormat="1" ht="14.25" customHeight="1">
      <c r="A15" s="141" t="s">
        <v>11</v>
      </c>
      <c r="B15" s="284">
        <v>0</v>
      </c>
      <c r="C15" s="285">
        <v>0</v>
      </c>
      <c r="D15" s="285">
        <v>0</v>
      </c>
      <c r="E15" s="285">
        <v>617</v>
      </c>
      <c r="F15" s="157"/>
      <c r="G15" s="285">
        <v>0</v>
      </c>
      <c r="H15" s="286">
        <v>617</v>
      </c>
      <c r="I15" s="287">
        <v>164098</v>
      </c>
      <c r="J15" s="288">
        <f t="shared" si="0"/>
        <v>164715</v>
      </c>
      <c r="K15" s="1"/>
    </row>
    <row r="16" spans="1:11" s="100" customFormat="1" ht="14.25" customHeight="1">
      <c r="A16" s="141" t="s">
        <v>12</v>
      </c>
      <c r="B16" s="284">
        <v>0</v>
      </c>
      <c r="C16" s="285">
        <v>0</v>
      </c>
      <c r="D16" s="285">
        <v>0</v>
      </c>
      <c r="E16" s="285">
        <v>0</v>
      </c>
      <c r="F16" s="157"/>
      <c r="G16" s="285">
        <v>0</v>
      </c>
      <c r="H16" s="286">
        <v>0</v>
      </c>
      <c r="I16" s="287">
        <v>8205</v>
      </c>
      <c r="J16" s="288">
        <f t="shared" si="0"/>
        <v>8205</v>
      </c>
      <c r="K16" s="1"/>
    </row>
    <row r="17" spans="1:11" s="100" customFormat="1" ht="14.25" customHeight="1">
      <c r="A17" s="141" t="s">
        <v>13</v>
      </c>
      <c r="B17" s="284">
        <v>0</v>
      </c>
      <c r="C17" s="285">
        <v>0</v>
      </c>
      <c r="D17" s="285">
        <v>82900</v>
      </c>
      <c r="E17" s="285">
        <v>7422</v>
      </c>
      <c r="F17" s="157"/>
      <c r="G17" s="285">
        <v>0</v>
      </c>
      <c r="H17" s="286">
        <v>90322</v>
      </c>
      <c r="I17" s="287">
        <v>315287</v>
      </c>
      <c r="J17" s="288">
        <f t="shared" si="0"/>
        <v>405609</v>
      </c>
      <c r="K17" s="1"/>
    </row>
    <row r="18" spans="1:11" s="100" customFormat="1" ht="14.25" customHeight="1">
      <c r="A18" s="141" t="s">
        <v>14</v>
      </c>
      <c r="B18" s="284">
        <v>0</v>
      </c>
      <c r="C18" s="285">
        <v>0</v>
      </c>
      <c r="D18" s="285">
        <v>0</v>
      </c>
      <c r="E18" s="285">
        <v>6540</v>
      </c>
      <c r="F18" s="157"/>
      <c r="G18" s="285">
        <v>0</v>
      </c>
      <c r="H18" s="286">
        <v>6540</v>
      </c>
      <c r="I18" s="287">
        <v>194731</v>
      </c>
      <c r="J18" s="288">
        <f t="shared" si="0"/>
        <v>201271</v>
      </c>
      <c r="K18" s="1"/>
    </row>
    <row r="19" spans="1:11" s="100" customFormat="1" ht="14.25" customHeight="1">
      <c r="A19" s="141" t="s">
        <v>15</v>
      </c>
      <c r="B19" s="284">
        <v>0</v>
      </c>
      <c r="C19" s="285">
        <v>0</v>
      </c>
      <c r="D19" s="285">
        <v>113200</v>
      </c>
      <c r="E19" s="285">
        <v>47723</v>
      </c>
      <c r="F19" s="157"/>
      <c r="G19" s="285">
        <v>0</v>
      </c>
      <c r="H19" s="286">
        <v>160923</v>
      </c>
      <c r="I19" s="287">
        <v>513766</v>
      </c>
      <c r="J19" s="288">
        <f t="shared" si="0"/>
        <v>674689</v>
      </c>
      <c r="K19" s="1"/>
    </row>
    <row r="20" spans="1:11" s="100" customFormat="1" ht="14.25" customHeight="1">
      <c r="A20" s="141" t="s">
        <v>16</v>
      </c>
      <c r="B20" s="284">
        <v>0</v>
      </c>
      <c r="C20" s="285">
        <v>0</v>
      </c>
      <c r="D20" s="285">
        <v>0</v>
      </c>
      <c r="E20" s="285">
        <v>0</v>
      </c>
      <c r="F20" s="157"/>
      <c r="G20" s="285">
        <v>0</v>
      </c>
      <c r="H20" s="286">
        <v>0</v>
      </c>
      <c r="I20" s="287">
        <v>235342</v>
      </c>
      <c r="J20" s="288">
        <f t="shared" si="0"/>
        <v>235342</v>
      </c>
      <c r="K20" s="1"/>
    </row>
    <row r="21" spans="1:11" s="100" customFormat="1" ht="14.25" customHeight="1">
      <c r="A21" s="141" t="s">
        <v>17</v>
      </c>
      <c r="B21" s="284">
        <v>0</v>
      </c>
      <c r="C21" s="285">
        <v>0</v>
      </c>
      <c r="D21" s="285">
        <v>0</v>
      </c>
      <c r="E21" s="285">
        <v>26536</v>
      </c>
      <c r="F21" s="157"/>
      <c r="G21" s="285">
        <v>0</v>
      </c>
      <c r="H21" s="286">
        <v>26536</v>
      </c>
      <c r="I21" s="287">
        <v>212030</v>
      </c>
      <c r="J21" s="288">
        <f t="shared" si="0"/>
        <v>238566</v>
      </c>
      <c r="K21" s="1"/>
    </row>
    <row r="22" spans="1:11" s="100" customFormat="1" ht="14.25" customHeight="1">
      <c r="A22" s="141" t="s">
        <v>18</v>
      </c>
      <c r="B22" s="284">
        <v>0</v>
      </c>
      <c r="C22" s="285">
        <v>0</v>
      </c>
      <c r="D22" s="285">
        <v>0</v>
      </c>
      <c r="E22" s="285">
        <v>7550</v>
      </c>
      <c r="F22" s="157"/>
      <c r="G22" s="285">
        <v>0</v>
      </c>
      <c r="H22" s="286">
        <v>7550</v>
      </c>
      <c r="I22" s="287">
        <v>93503</v>
      </c>
      <c r="J22" s="288">
        <f t="shared" si="0"/>
        <v>101053</v>
      </c>
      <c r="K22" s="1"/>
    </row>
    <row r="23" spans="1:11" s="100" customFormat="1" ht="14.25" customHeight="1">
      <c r="A23" s="141" t="s">
        <v>19</v>
      </c>
      <c r="B23" s="284">
        <v>0</v>
      </c>
      <c r="C23" s="285">
        <v>0</v>
      </c>
      <c r="D23" s="285">
        <v>0</v>
      </c>
      <c r="E23" s="285">
        <v>15415</v>
      </c>
      <c r="F23" s="157"/>
      <c r="G23" s="285">
        <v>0</v>
      </c>
      <c r="H23" s="286">
        <v>15415</v>
      </c>
      <c r="I23" s="287">
        <v>122101</v>
      </c>
      <c r="J23" s="288">
        <f t="shared" si="0"/>
        <v>137516</v>
      </c>
      <c r="K23" s="1"/>
    </row>
    <row r="24" spans="1:11" s="100" customFormat="1" ht="14.25" customHeight="1">
      <c r="A24" s="141" t="s">
        <v>20</v>
      </c>
      <c r="B24" s="284">
        <v>0</v>
      </c>
      <c r="C24" s="285">
        <v>0</v>
      </c>
      <c r="D24" s="285">
        <v>0</v>
      </c>
      <c r="E24" s="285">
        <v>0</v>
      </c>
      <c r="F24" s="157"/>
      <c r="G24" s="285">
        <v>210</v>
      </c>
      <c r="H24" s="286">
        <v>210</v>
      </c>
      <c r="I24" s="287">
        <v>137794</v>
      </c>
      <c r="J24" s="288">
        <f t="shared" si="0"/>
        <v>138004</v>
      </c>
      <c r="K24" s="1"/>
    </row>
    <row r="25" spans="1:11" s="100" customFormat="1" ht="14.25" customHeight="1">
      <c r="A25" s="141" t="s">
        <v>21</v>
      </c>
      <c r="B25" s="284">
        <v>0</v>
      </c>
      <c r="C25" s="285">
        <v>0</v>
      </c>
      <c r="D25" s="285">
        <v>0</v>
      </c>
      <c r="E25" s="285">
        <v>6636</v>
      </c>
      <c r="F25" s="157"/>
      <c r="G25" s="285">
        <v>0</v>
      </c>
      <c r="H25" s="286">
        <v>6636</v>
      </c>
      <c r="I25" s="287">
        <v>44082</v>
      </c>
      <c r="J25" s="288">
        <f t="shared" si="0"/>
        <v>50718</v>
      </c>
      <c r="K25" s="1"/>
    </row>
    <row r="26" spans="1:11" s="100" customFormat="1" ht="14.25" customHeight="1">
      <c r="A26" s="141" t="s">
        <v>22</v>
      </c>
      <c r="B26" s="284">
        <v>0</v>
      </c>
      <c r="C26" s="285">
        <v>0</v>
      </c>
      <c r="D26" s="285">
        <v>2600</v>
      </c>
      <c r="E26" s="285">
        <v>5265</v>
      </c>
      <c r="F26" s="157"/>
      <c r="G26" s="285">
        <v>4256</v>
      </c>
      <c r="H26" s="286">
        <v>12121</v>
      </c>
      <c r="I26" s="287">
        <v>163643</v>
      </c>
      <c r="J26" s="288">
        <f t="shared" si="0"/>
        <v>175764</v>
      </c>
      <c r="K26" s="1"/>
    </row>
    <row r="27" spans="1:11" s="100" customFormat="1" ht="14.25" customHeight="1">
      <c r="A27" s="141" t="s">
        <v>23</v>
      </c>
      <c r="B27" s="284">
        <v>0</v>
      </c>
      <c r="C27" s="285">
        <v>0</v>
      </c>
      <c r="D27" s="285">
        <v>0</v>
      </c>
      <c r="E27" s="285">
        <v>17247</v>
      </c>
      <c r="F27" s="157"/>
      <c r="G27" s="285">
        <v>0</v>
      </c>
      <c r="H27" s="286">
        <v>17247</v>
      </c>
      <c r="I27" s="287">
        <v>0</v>
      </c>
      <c r="J27" s="288">
        <f t="shared" si="0"/>
        <v>17247</v>
      </c>
      <c r="K27" s="1"/>
    </row>
    <row r="28" spans="1:11" s="100" customFormat="1" ht="14.25" customHeight="1">
      <c r="A28" s="141" t="s">
        <v>24</v>
      </c>
      <c r="B28" s="284">
        <v>0</v>
      </c>
      <c r="C28" s="285">
        <v>0</v>
      </c>
      <c r="D28" s="285">
        <v>0</v>
      </c>
      <c r="E28" s="285">
        <v>0</v>
      </c>
      <c r="F28" s="157"/>
      <c r="G28" s="285">
        <v>0</v>
      </c>
      <c r="H28" s="286">
        <v>0</v>
      </c>
      <c r="I28" s="287">
        <v>119721</v>
      </c>
      <c r="J28" s="288">
        <f t="shared" si="0"/>
        <v>119721</v>
      </c>
      <c r="K28" s="1"/>
    </row>
    <row r="29" spans="1:11" s="100" customFormat="1" ht="14.25" customHeight="1">
      <c r="A29" s="141" t="s">
        <v>25</v>
      </c>
      <c r="B29" s="284">
        <v>0</v>
      </c>
      <c r="C29" s="285">
        <v>0</v>
      </c>
      <c r="D29" s="285">
        <v>0</v>
      </c>
      <c r="E29" s="285">
        <v>160</v>
      </c>
      <c r="F29" s="157"/>
      <c r="G29" s="285">
        <v>0</v>
      </c>
      <c r="H29" s="286">
        <v>160</v>
      </c>
      <c r="I29" s="287">
        <v>186774</v>
      </c>
      <c r="J29" s="288">
        <f t="shared" si="0"/>
        <v>186934</v>
      </c>
      <c r="K29" s="1"/>
    </row>
    <row r="30" spans="1:11" s="100" customFormat="1" ht="14.25" customHeight="1">
      <c r="A30" s="141" t="s">
        <v>26</v>
      </c>
      <c r="B30" s="284">
        <v>0</v>
      </c>
      <c r="C30" s="285">
        <v>0</v>
      </c>
      <c r="D30" s="285">
        <v>0</v>
      </c>
      <c r="E30" s="285">
        <v>6457</v>
      </c>
      <c r="F30" s="157"/>
      <c r="G30" s="285">
        <v>16200</v>
      </c>
      <c r="H30" s="286">
        <v>22657</v>
      </c>
      <c r="I30" s="287">
        <v>170242</v>
      </c>
      <c r="J30" s="288">
        <f t="shared" si="0"/>
        <v>192899</v>
      </c>
      <c r="K30" s="1"/>
    </row>
    <row r="31" spans="1:11" s="100" customFormat="1" ht="14.25" customHeight="1">
      <c r="A31" s="141" t="s">
        <v>27</v>
      </c>
      <c r="B31" s="284">
        <v>0</v>
      </c>
      <c r="C31" s="285">
        <v>0</v>
      </c>
      <c r="D31" s="285">
        <v>0</v>
      </c>
      <c r="E31" s="285">
        <v>3939</v>
      </c>
      <c r="F31" s="157"/>
      <c r="G31" s="285">
        <v>420</v>
      </c>
      <c r="H31" s="286">
        <v>4359</v>
      </c>
      <c r="I31" s="287">
        <v>94672</v>
      </c>
      <c r="J31" s="288">
        <f t="shared" si="0"/>
        <v>99031</v>
      </c>
      <c r="K31" s="1"/>
    </row>
    <row r="32" spans="1:11" s="100" customFormat="1" ht="14.25" customHeight="1">
      <c r="A32" s="141" t="s">
        <v>28</v>
      </c>
      <c r="B32" s="284">
        <v>0</v>
      </c>
      <c r="C32" s="285">
        <v>0</v>
      </c>
      <c r="D32" s="285">
        <v>0</v>
      </c>
      <c r="E32" s="285">
        <v>2405</v>
      </c>
      <c r="F32" s="157"/>
      <c r="G32" s="285">
        <v>0</v>
      </c>
      <c r="H32" s="286">
        <v>2405</v>
      </c>
      <c r="I32" s="287">
        <v>71991</v>
      </c>
      <c r="J32" s="288">
        <f t="shared" si="0"/>
        <v>74396</v>
      </c>
      <c r="K32" s="1"/>
    </row>
    <row r="33" spans="1:11" s="100" customFormat="1" ht="14.25" customHeight="1">
      <c r="A33" s="141" t="s">
        <v>29</v>
      </c>
      <c r="B33" s="284">
        <v>0</v>
      </c>
      <c r="C33" s="285">
        <v>0</v>
      </c>
      <c r="D33" s="285">
        <v>0</v>
      </c>
      <c r="E33" s="285">
        <v>0</v>
      </c>
      <c r="F33" s="157"/>
      <c r="G33" s="285">
        <v>0</v>
      </c>
      <c r="H33" s="286">
        <v>0</v>
      </c>
      <c r="I33" s="287">
        <v>79971</v>
      </c>
      <c r="J33" s="288">
        <f t="shared" si="0"/>
        <v>79971</v>
      </c>
      <c r="K33" s="1"/>
    </row>
    <row r="34" spans="1:11" s="100" customFormat="1" ht="14.25" customHeight="1">
      <c r="A34" s="141" t="s">
        <v>30</v>
      </c>
      <c r="B34" s="284">
        <v>0</v>
      </c>
      <c r="C34" s="285">
        <v>0</v>
      </c>
      <c r="D34" s="285">
        <v>0</v>
      </c>
      <c r="E34" s="285">
        <v>22392</v>
      </c>
      <c r="F34" s="157"/>
      <c r="G34" s="285">
        <v>0</v>
      </c>
      <c r="H34" s="286">
        <v>22392</v>
      </c>
      <c r="I34" s="287">
        <v>277988</v>
      </c>
      <c r="J34" s="288">
        <f t="shared" si="0"/>
        <v>300380</v>
      </c>
      <c r="K34" s="1"/>
    </row>
    <row r="35" spans="1:11" s="100" customFormat="1" ht="14.25" customHeight="1">
      <c r="A35" s="141" t="s">
        <v>31</v>
      </c>
      <c r="B35" s="284">
        <v>0</v>
      </c>
      <c r="C35" s="285">
        <v>0</v>
      </c>
      <c r="D35" s="285">
        <v>110900</v>
      </c>
      <c r="E35" s="285">
        <v>42230</v>
      </c>
      <c r="F35" s="157"/>
      <c r="G35" s="285">
        <v>42</v>
      </c>
      <c r="H35" s="286">
        <v>153172</v>
      </c>
      <c r="I35" s="287">
        <v>137385</v>
      </c>
      <c r="J35" s="288">
        <f t="shared" si="0"/>
        <v>290557</v>
      </c>
      <c r="K35" s="1"/>
    </row>
    <row r="36" spans="1:11" s="100" customFormat="1" ht="14.25" customHeight="1">
      <c r="A36" s="141" t="s">
        <v>32</v>
      </c>
      <c r="B36" s="284">
        <v>0</v>
      </c>
      <c r="C36" s="285">
        <v>0</v>
      </c>
      <c r="D36" s="285">
        <v>0</v>
      </c>
      <c r="E36" s="285">
        <v>3036</v>
      </c>
      <c r="F36" s="157"/>
      <c r="G36" s="285">
        <v>144723</v>
      </c>
      <c r="H36" s="286">
        <v>147759</v>
      </c>
      <c r="I36" s="287">
        <v>16622</v>
      </c>
      <c r="J36" s="288">
        <f t="shared" si="0"/>
        <v>164381</v>
      </c>
      <c r="K36" s="1"/>
    </row>
    <row r="37" spans="1:11" s="100" customFormat="1" ht="14.25" customHeight="1">
      <c r="A37" s="141" t="s">
        <v>33</v>
      </c>
      <c r="B37" s="284">
        <v>0</v>
      </c>
      <c r="C37" s="285">
        <v>0</v>
      </c>
      <c r="D37" s="285">
        <v>0</v>
      </c>
      <c r="E37" s="285">
        <v>7988</v>
      </c>
      <c r="F37" s="157"/>
      <c r="G37" s="285">
        <v>0</v>
      </c>
      <c r="H37" s="286">
        <v>7988</v>
      </c>
      <c r="I37" s="287">
        <v>160508</v>
      </c>
      <c r="J37" s="288">
        <f t="shared" si="0"/>
        <v>168496</v>
      </c>
      <c r="K37" s="1"/>
    </row>
    <row r="38" spans="1:11" s="100" customFormat="1" ht="14.25" customHeight="1">
      <c r="A38" s="141" t="s">
        <v>34</v>
      </c>
      <c r="B38" s="284">
        <v>0</v>
      </c>
      <c r="C38" s="285">
        <v>0</v>
      </c>
      <c r="D38" s="285">
        <v>0</v>
      </c>
      <c r="E38" s="285">
        <v>470</v>
      </c>
      <c r="F38" s="157"/>
      <c r="G38" s="285">
        <v>0</v>
      </c>
      <c r="H38" s="286">
        <v>470</v>
      </c>
      <c r="I38" s="287">
        <v>37954</v>
      </c>
      <c r="J38" s="288">
        <f t="shared" si="0"/>
        <v>38424</v>
      </c>
      <c r="K38" s="1"/>
    </row>
    <row r="39" spans="1:11" s="100" customFormat="1" ht="14.25" customHeight="1" thickBot="1">
      <c r="A39" s="142" t="s">
        <v>35</v>
      </c>
      <c r="B39" s="289">
        <v>0</v>
      </c>
      <c r="C39" s="290">
        <v>0</v>
      </c>
      <c r="D39" s="290">
        <v>0</v>
      </c>
      <c r="E39" s="290">
        <v>0</v>
      </c>
      <c r="F39" s="158"/>
      <c r="G39" s="290">
        <v>0</v>
      </c>
      <c r="H39" s="291">
        <v>0</v>
      </c>
      <c r="I39" s="292">
        <v>201897</v>
      </c>
      <c r="J39" s="293">
        <f t="shared" si="0"/>
        <v>201897</v>
      </c>
      <c r="K39" s="1"/>
    </row>
    <row r="40" spans="1:11" s="100" customFormat="1" ht="14.25" customHeight="1" thickBot="1">
      <c r="A40" s="143" t="s">
        <v>36</v>
      </c>
      <c r="B40" s="294">
        <v>0</v>
      </c>
      <c r="C40" s="295">
        <v>0</v>
      </c>
      <c r="D40" s="295">
        <v>309600</v>
      </c>
      <c r="E40" s="295">
        <v>338364</v>
      </c>
      <c r="F40" s="159"/>
      <c r="G40" s="295">
        <v>166527</v>
      </c>
      <c r="H40" s="296">
        <v>814491</v>
      </c>
      <c r="I40" s="297">
        <v>5064930</v>
      </c>
      <c r="J40" s="298">
        <f t="shared" si="0"/>
        <v>5879421</v>
      </c>
      <c r="K40" s="1"/>
    </row>
    <row r="41" spans="1:11" s="100" customFormat="1" ht="14.25" customHeight="1">
      <c r="A41" s="144" t="s">
        <v>37</v>
      </c>
      <c r="B41" s="279">
        <v>0</v>
      </c>
      <c r="C41" s="280">
        <v>0</v>
      </c>
      <c r="D41" s="280">
        <v>0</v>
      </c>
      <c r="E41" s="280">
        <v>2308</v>
      </c>
      <c r="F41" s="156"/>
      <c r="G41" s="280">
        <v>0</v>
      </c>
      <c r="H41" s="281">
        <v>2308</v>
      </c>
      <c r="I41" s="282">
        <v>36926</v>
      </c>
      <c r="J41" s="283">
        <f>SUM(H41:I41)</f>
        <v>39234</v>
      </c>
      <c r="K41" s="1"/>
    </row>
    <row r="42" spans="1:11" s="100" customFormat="1" ht="14.25" customHeight="1">
      <c r="A42" s="141" t="s">
        <v>38</v>
      </c>
      <c r="B42" s="284">
        <v>0</v>
      </c>
      <c r="C42" s="285">
        <v>0</v>
      </c>
      <c r="D42" s="285">
        <v>0</v>
      </c>
      <c r="E42" s="285">
        <v>2105</v>
      </c>
      <c r="F42" s="157"/>
      <c r="G42" s="285">
        <v>24662</v>
      </c>
      <c r="H42" s="286">
        <v>26767</v>
      </c>
      <c r="I42" s="287">
        <v>21279</v>
      </c>
      <c r="J42" s="288">
        <f t="shared" si="0"/>
        <v>48046</v>
      </c>
      <c r="K42" s="1"/>
    </row>
    <row r="43" spans="1:11" s="100" customFormat="1" ht="14.25" customHeight="1">
      <c r="A43" s="141" t="s">
        <v>39</v>
      </c>
      <c r="B43" s="284">
        <v>3415</v>
      </c>
      <c r="C43" s="285">
        <v>0</v>
      </c>
      <c r="D43" s="285">
        <v>7500</v>
      </c>
      <c r="E43" s="285">
        <v>23869</v>
      </c>
      <c r="F43" s="157"/>
      <c r="G43" s="285">
        <v>30</v>
      </c>
      <c r="H43" s="286">
        <v>34814</v>
      </c>
      <c r="I43" s="287">
        <v>71952</v>
      </c>
      <c r="J43" s="288">
        <f t="shared" si="0"/>
        <v>106766</v>
      </c>
      <c r="K43" s="1"/>
    </row>
    <row r="44" spans="1:11" s="100" customFormat="1" ht="14.25" customHeight="1">
      <c r="A44" s="141" t="s">
        <v>40</v>
      </c>
      <c r="B44" s="284">
        <v>0</v>
      </c>
      <c r="C44" s="285">
        <v>0</v>
      </c>
      <c r="D44" s="285">
        <v>0</v>
      </c>
      <c r="E44" s="285">
        <v>0</v>
      </c>
      <c r="F44" s="157"/>
      <c r="G44" s="285">
        <v>0</v>
      </c>
      <c r="H44" s="286">
        <v>0</v>
      </c>
      <c r="I44" s="287">
        <v>23886</v>
      </c>
      <c r="J44" s="288">
        <f t="shared" si="0"/>
        <v>23886</v>
      </c>
      <c r="K44" s="1"/>
    </row>
    <row r="45" spans="1:11" s="100" customFormat="1" ht="14.25" customHeight="1">
      <c r="A45" s="141" t="s">
        <v>41</v>
      </c>
      <c r="B45" s="284">
        <v>0</v>
      </c>
      <c r="C45" s="285">
        <v>0</v>
      </c>
      <c r="D45" s="285">
        <v>0</v>
      </c>
      <c r="E45" s="285">
        <v>0</v>
      </c>
      <c r="F45" s="157"/>
      <c r="G45" s="285">
        <v>0</v>
      </c>
      <c r="H45" s="286">
        <v>0</v>
      </c>
      <c r="I45" s="287">
        <v>131077</v>
      </c>
      <c r="J45" s="288">
        <f t="shared" si="0"/>
        <v>131077</v>
      </c>
      <c r="K45" s="1"/>
    </row>
    <row r="46" spans="1:11" s="100" customFormat="1" ht="14.25" customHeight="1">
      <c r="A46" s="141" t="s">
        <v>42</v>
      </c>
      <c r="B46" s="284">
        <v>0</v>
      </c>
      <c r="C46" s="285">
        <v>0</v>
      </c>
      <c r="D46" s="285">
        <v>0</v>
      </c>
      <c r="E46" s="285">
        <v>0</v>
      </c>
      <c r="F46" s="157"/>
      <c r="G46" s="285">
        <v>0</v>
      </c>
      <c r="H46" s="286">
        <v>0</v>
      </c>
      <c r="I46" s="287">
        <v>2094</v>
      </c>
      <c r="J46" s="288">
        <f t="shared" si="0"/>
        <v>2094</v>
      </c>
      <c r="K46" s="1"/>
    </row>
    <row r="47" spans="1:11" s="100" customFormat="1" ht="14.25" customHeight="1">
      <c r="A47" s="141" t="s">
        <v>43</v>
      </c>
      <c r="B47" s="284">
        <v>0</v>
      </c>
      <c r="C47" s="285">
        <v>0</v>
      </c>
      <c r="D47" s="285">
        <v>0</v>
      </c>
      <c r="E47" s="285">
        <v>0</v>
      </c>
      <c r="F47" s="157"/>
      <c r="G47" s="285">
        <v>0</v>
      </c>
      <c r="H47" s="286">
        <v>0</v>
      </c>
      <c r="I47" s="287">
        <v>103487</v>
      </c>
      <c r="J47" s="288">
        <f t="shared" si="0"/>
        <v>103487</v>
      </c>
      <c r="K47" s="1"/>
    </row>
    <row r="48" spans="1:11" s="100" customFormat="1" ht="14.25" customHeight="1">
      <c r="A48" s="141" t="s">
        <v>44</v>
      </c>
      <c r="B48" s="284">
        <v>0</v>
      </c>
      <c r="C48" s="285">
        <v>0</v>
      </c>
      <c r="D48" s="285">
        <v>0</v>
      </c>
      <c r="E48" s="285">
        <v>2298</v>
      </c>
      <c r="F48" s="157"/>
      <c r="G48" s="285">
        <v>0</v>
      </c>
      <c r="H48" s="286">
        <v>2298</v>
      </c>
      <c r="I48" s="287">
        <v>24413</v>
      </c>
      <c r="J48" s="288">
        <f t="shared" si="0"/>
        <v>26711</v>
      </c>
      <c r="K48" s="1"/>
    </row>
    <row r="49" spans="1:11" s="100" customFormat="1" ht="14.25" customHeight="1">
      <c r="A49" s="141" t="s">
        <v>45</v>
      </c>
      <c r="B49" s="284">
        <v>0</v>
      </c>
      <c r="C49" s="285">
        <v>0</v>
      </c>
      <c r="D49" s="285">
        <v>0</v>
      </c>
      <c r="E49" s="285">
        <v>4858</v>
      </c>
      <c r="F49" s="157"/>
      <c r="G49" s="285">
        <v>0</v>
      </c>
      <c r="H49" s="286">
        <v>4858</v>
      </c>
      <c r="I49" s="287">
        <v>17249</v>
      </c>
      <c r="J49" s="288">
        <f t="shared" si="0"/>
        <v>22107</v>
      </c>
      <c r="K49" s="1"/>
    </row>
    <row r="50" spans="1:11" s="100" customFormat="1" ht="14.25" customHeight="1" thickBot="1">
      <c r="A50" s="142" t="s">
        <v>46</v>
      </c>
      <c r="B50" s="289">
        <v>0</v>
      </c>
      <c r="C50" s="290">
        <v>0</v>
      </c>
      <c r="D50" s="290">
        <v>0</v>
      </c>
      <c r="E50" s="290">
        <v>2772</v>
      </c>
      <c r="F50" s="158"/>
      <c r="G50" s="290">
        <v>10</v>
      </c>
      <c r="H50" s="291">
        <v>2782</v>
      </c>
      <c r="I50" s="292">
        <v>15522</v>
      </c>
      <c r="J50" s="293">
        <f t="shared" si="0"/>
        <v>18304</v>
      </c>
      <c r="K50" s="1"/>
    </row>
    <row r="51" spans="1:11" s="100" customFormat="1" ht="14.25" customHeight="1" thickBot="1">
      <c r="A51" s="143" t="s">
        <v>47</v>
      </c>
      <c r="B51" s="294">
        <v>3415</v>
      </c>
      <c r="C51" s="295">
        <v>0</v>
      </c>
      <c r="D51" s="295">
        <v>7500</v>
      </c>
      <c r="E51" s="295">
        <v>38210</v>
      </c>
      <c r="F51" s="159"/>
      <c r="G51" s="295">
        <v>24702</v>
      </c>
      <c r="H51" s="296">
        <v>73827</v>
      </c>
      <c r="I51" s="297">
        <v>447885</v>
      </c>
      <c r="J51" s="298">
        <f>SUM(H51:I51)</f>
        <v>521712</v>
      </c>
      <c r="K51" s="1"/>
    </row>
    <row r="52" spans="1:11" s="100" customFormat="1" ht="21.75" customHeight="1" thickBot="1">
      <c r="A52" s="145" t="s">
        <v>48</v>
      </c>
      <c r="B52" s="299">
        <v>3415</v>
      </c>
      <c r="C52" s="300">
        <v>0</v>
      </c>
      <c r="D52" s="300">
        <v>317100</v>
      </c>
      <c r="E52" s="300">
        <v>376574</v>
      </c>
      <c r="F52" s="160"/>
      <c r="G52" s="300">
        <v>191229</v>
      </c>
      <c r="H52" s="301">
        <v>888318</v>
      </c>
      <c r="I52" s="302">
        <v>5512815</v>
      </c>
      <c r="J52" s="303">
        <f>SUM(H52:I52)</f>
        <v>6401133</v>
      </c>
      <c r="K52" s="1"/>
    </row>
    <row r="53" spans="1:11" s="101" customFormat="1" ht="22.5">
      <c r="A53" s="146" t="s">
        <v>177</v>
      </c>
      <c r="B53" s="304">
        <v>5439</v>
      </c>
      <c r="C53" s="305">
        <v>0</v>
      </c>
      <c r="D53" s="305">
        <v>0</v>
      </c>
      <c r="E53" s="305">
        <v>197</v>
      </c>
      <c r="F53" s="306">
        <v>218484</v>
      </c>
      <c r="G53" s="305">
        <v>37063</v>
      </c>
      <c r="H53" s="281">
        <v>261183</v>
      </c>
      <c r="I53" s="307">
        <v>0</v>
      </c>
      <c r="J53" s="283">
        <f t="shared" si="0"/>
        <v>261183</v>
      </c>
    </row>
    <row r="54" spans="1:11" s="101" customFormat="1" ht="21.75" customHeight="1">
      <c r="A54" s="147" t="s">
        <v>178</v>
      </c>
      <c r="B54" s="308">
        <v>0</v>
      </c>
      <c r="C54" s="309">
        <v>0</v>
      </c>
      <c r="D54" s="309">
        <v>0</v>
      </c>
      <c r="E54" s="309">
        <v>187</v>
      </c>
      <c r="F54" s="309">
        <v>173020</v>
      </c>
      <c r="G54" s="310">
        <v>171</v>
      </c>
      <c r="H54" s="286">
        <v>173378</v>
      </c>
      <c r="I54" s="311">
        <v>19503</v>
      </c>
      <c r="J54" s="288">
        <f t="shared" si="0"/>
        <v>192881</v>
      </c>
    </row>
    <row r="55" spans="1:11" s="101" customFormat="1" ht="21.75" customHeight="1">
      <c r="A55" s="147" t="s">
        <v>179</v>
      </c>
      <c r="B55" s="308">
        <v>0</v>
      </c>
      <c r="C55" s="309">
        <v>0</v>
      </c>
      <c r="D55" s="309">
        <v>11400</v>
      </c>
      <c r="E55" s="309">
        <v>0</v>
      </c>
      <c r="F55" s="309">
        <v>281251</v>
      </c>
      <c r="G55" s="309">
        <v>0</v>
      </c>
      <c r="H55" s="286">
        <v>292651</v>
      </c>
      <c r="I55" s="311">
        <v>0</v>
      </c>
      <c r="J55" s="288">
        <f t="shared" si="0"/>
        <v>292651</v>
      </c>
    </row>
    <row r="56" spans="1:11" s="101" customFormat="1" ht="23.25" thickBot="1">
      <c r="A56" s="147" t="s">
        <v>180</v>
      </c>
      <c r="B56" s="308">
        <v>0</v>
      </c>
      <c r="C56" s="309">
        <v>0</v>
      </c>
      <c r="D56" s="309">
        <v>0</v>
      </c>
      <c r="E56" s="309">
        <v>0</v>
      </c>
      <c r="F56" s="309">
        <v>291164</v>
      </c>
      <c r="G56" s="309">
        <v>543</v>
      </c>
      <c r="H56" s="286">
        <v>291707</v>
      </c>
      <c r="I56" s="311">
        <v>0</v>
      </c>
      <c r="J56" s="288">
        <f t="shared" si="0"/>
        <v>291707</v>
      </c>
    </row>
    <row r="57" spans="1:11" s="101" customFormat="1" ht="21.75" customHeight="1" thickBot="1">
      <c r="A57" s="148" t="s">
        <v>86</v>
      </c>
      <c r="B57" s="312">
        <v>5439</v>
      </c>
      <c r="C57" s="313">
        <v>0</v>
      </c>
      <c r="D57" s="313">
        <v>11400</v>
      </c>
      <c r="E57" s="313">
        <v>384</v>
      </c>
      <c r="F57" s="313">
        <v>963919</v>
      </c>
      <c r="G57" s="313">
        <v>37777</v>
      </c>
      <c r="H57" s="314">
        <v>1018919</v>
      </c>
      <c r="I57" s="315">
        <v>19503</v>
      </c>
      <c r="J57" s="316">
        <f t="shared" si="0"/>
        <v>1038422</v>
      </c>
    </row>
    <row r="58" spans="1:11" s="100" customFormat="1" ht="21.75" customHeight="1" thickBot="1">
      <c r="A58" s="143" t="s">
        <v>181</v>
      </c>
      <c r="B58" s="317">
        <v>8854</v>
      </c>
      <c r="C58" s="318">
        <v>0</v>
      </c>
      <c r="D58" s="318">
        <v>328500</v>
      </c>
      <c r="E58" s="318">
        <v>376958</v>
      </c>
      <c r="F58" s="318">
        <v>963919</v>
      </c>
      <c r="G58" s="318">
        <v>229006</v>
      </c>
      <c r="H58" s="296">
        <v>1907237</v>
      </c>
      <c r="I58" s="319">
        <v>5532318</v>
      </c>
      <c r="J58" s="298">
        <f t="shared" si="0"/>
        <v>7439555</v>
      </c>
    </row>
    <row r="59" spans="1:11" s="100" customFormat="1" ht="15.75" customHeight="1">
      <c r="A59" s="528" t="s">
        <v>189</v>
      </c>
      <c r="B59" s="528"/>
      <c r="C59" s="528"/>
      <c r="D59" s="528"/>
      <c r="E59" s="528"/>
      <c r="F59" s="528"/>
      <c r="G59" s="528"/>
      <c r="H59" s="528"/>
      <c r="I59" s="528"/>
      <c r="J59" s="528"/>
    </row>
    <row r="60" spans="1:11" ht="15.95" customHeight="1">
      <c r="A60" s="1"/>
    </row>
  </sheetData>
  <mergeCells count="3">
    <mergeCell ref="I3:J3"/>
    <mergeCell ref="B4:J4"/>
    <mergeCell ref="A59:J59"/>
  </mergeCells>
  <phoneticPr fontId="6"/>
  <printOptions horizontalCentered="1" gridLinesSet="0"/>
  <pageMargins left="0.59055118110236227" right="0.59055118110236227" top="0.59055118110236227" bottom="0.59055118110236227" header="0.51181102362204722" footer="0.27559055118110237"/>
  <pageSetup paperSize="9" scale="92" fitToWidth="0" fitToHeight="0" orientation="portrait" r:id="rId1"/>
  <headerFooter alignWithMargins="0"/>
  <rowBreaks count="1" manualBreakCount="1">
    <brk id="59"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0"/>
  <sheetViews>
    <sheetView showGridLines="0" view="pageBreakPreview" zoomScaleNormal="100" zoomScaleSheetLayoutView="100" workbookViewId="0">
      <pane xSplit="1" ySplit="7" topLeftCell="B8" activePane="bottomRight" state="frozen"/>
      <selection activeCell="L1" sqref="L1"/>
      <selection pane="topRight" activeCell="L1" sqref="L1"/>
      <selection pane="bottomLeft" activeCell="L1" sqref="L1"/>
      <selection pane="bottomRight" activeCell="A70" sqref="A70"/>
    </sheetView>
  </sheetViews>
  <sheetFormatPr defaultRowHeight="13.5" customHeight="1"/>
  <cols>
    <col min="1" max="1" width="16.625" style="469" customWidth="1"/>
    <col min="2" max="4" width="9" style="467" customWidth="1"/>
    <col min="5" max="5" width="9.875" style="467" bestFit="1" customWidth="1"/>
    <col min="6" max="6" width="7.375" style="467" bestFit="1" customWidth="1"/>
    <col min="7" max="7" width="8.875" style="467" bestFit="1" customWidth="1"/>
    <col min="8" max="9" width="9.625" style="467" bestFit="1" customWidth="1"/>
    <col min="10" max="10" width="9.375" style="467" bestFit="1" customWidth="1"/>
    <col min="11" max="11" width="9.625" style="467" bestFit="1" customWidth="1"/>
    <col min="12" max="12" width="9.375" style="467" bestFit="1" customWidth="1"/>
    <col min="13" max="13" width="8.375" style="467" bestFit="1" customWidth="1"/>
    <col min="14" max="15" width="9.625" style="467" bestFit="1" customWidth="1"/>
    <col min="16" max="16" width="7.375" style="467" bestFit="1" customWidth="1"/>
    <col min="17" max="17" width="10.625" style="467" bestFit="1" customWidth="1"/>
    <col min="18" max="18" width="8.875" style="467" bestFit="1" customWidth="1"/>
    <col min="19" max="19" width="10.625" style="467" bestFit="1" customWidth="1"/>
    <col min="20" max="16384" width="9" style="469"/>
  </cols>
  <sheetData>
    <row r="2" spans="1:19" s="466" customFormat="1" ht="10.5">
      <c r="A2" s="464" t="s">
        <v>157</v>
      </c>
      <c r="B2" s="465"/>
      <c r="C2" s="465"/>
      <c r="D2" s="465"/>
      <c r="E2" s="465"/>
      <c r="F2" s="465"/>
      <c r="G2" s="465"/>
      <c r="H2" s="465"/>
      <c r="I2" s="465"/>
      <c r="J2" s="465"/>
      <c r="K2" s="465"/>
      <c r="L2" s="465"/>
      <c r="M2" s="465"/>
      <c r="N2" s="465"/>
      <c r="O2" s="465"/>
      <c r="P2" s="465"/>
      <c r="Q2" s="465"/>
      <c r="R2" s="465"/>
      <c r="S2" s="465"/>
    </row>
    <row r="3" spans="1:19" ht="10.5">
      <c r="A3" s="464" t="s">
        <v>154</v>
      </c>
      <c r="C3" s="468"/>
      <c r="D3" s="468"/>
      <c r="E3" s="468"/>
      <c r="F3" s="468"/>
      <c r="G3" s="468"/>
      <c r="I3" s="468"/>
      <c r="J3" s="468"/>
      <c r="K3" s="468"/>
      <c r="L3" s="468"/>
      <c r="M3" s="468"/>
      <c r="N3" s="468"/>
      <c r="O3" s="468"/>
      <c r="P3" s="468"/>
      <c r="R3" s="468"/>
    </row>
    <row r="4" spans="1:19" ht="13.5" customHeight="1" thickBot="1">
      <c r="Q4" s="469"/>
      <c r="R4" s="470"/>
      <c r="S4" s="471" t="s">
        <v>158</v>
      </c>
    </row>
    <row r="5" spans="1:19" ht="13.5" customHeight="1">
      <c r="A5" s="472" t="s">
        <v>90</v>
      </c>
      <c r="B5" s="473" t="s">
        <v>61</v>
      </c>
      <c r="C5" s="474"/>
      <c r="D5" s="474"/>
      <c r="E5" s="474"/>
      <c r="F5" s="474"/>
      <c r="G5" s="474"/>
      <c r="H5" s="474"/>
      <c r="I5" s="475" t="s">
        <v>62</v>
      </c>
      <c r="J5" s="474"/>
      <c r="K5" s="474"/>
      <c r="L5" s="474"/>
      <c r="M5" s="474"/>
      <c r="N5" s="474"/>
      <c r="O5" s="474"/>
      <c r="P5" s="474"/>
      <c r="Q5" s="474"/>
      <c r="R5" s="476"/>
      <c r="S5" s="477"/>
    </row>
    <row r="6" spans="1:19" s="485" customFormat="1" ht="13.5" customHeight="1">
      <c r="A6" s="478" t="s">
        <v>91</v>
      </c>
      <c r="B6" s="529" t="s">
        <v>63</v>
      </c>
      <c r="C6" s="530"/>
      <c r="D6" s="531"/>
      <c r="E6" s="531"/>
      <c r="F6" s="479" t="s">
        <v>64</v>
      </c>
      <c r="G6" s="479" t="s">
        <v>159</v>
      </c>
      <c r="H6" s="480" t="s">
        <v>65</v>
      </c>
      <c r="I6" s="481" t="s">
        <v>66</v>
      </c>
      <c r="J6" s="532" t="s">
        <v>67</v>
      </c>
      <c r="K6" s="532"/>
      <c r="L6" s="532"/>
      <c r="M6" s="482" t="s">
        <v>68</v>
      </c>
      <c r="N6" s="479" t="s">
        <v>69</v>
      </c>
      <c r="O6" s="479" t="s">
        <v>159</v>
      </c>
      <c r="P6" s="479" t="s">
        <v>95</v>
      </c>
      <c r="Q6" s="480" t="s">
        <v>188</v>
      </c>
      <c r="R6" s="483" t="s">
        <v>160</v>
      </c>
      <c r="S6" s="484" t="s">
        <v>58</v>
      </c>
    </row>
    <row r="7" spans="1:19" s="485" customFormat="1" ht="13.5" customHeight="1" thickBot="1">
      <c r="A7" s="486" t="s">
        <v>92</v>
      </c>
      <c r="B7" s="487" t="s">
        <v>97</v>
      </c>
      <c r="C7" s="488" t="s">
        <v>70</v>
      </c>
      <c r="D7" s="489" t="s">
        <v>71</v>
      </c>
      <c r="E7" s="489" t="s">
        <v>55</v>
      </c>
      <c r="F7" s="489"/>
      <c r="G7" s="489" t="s">
        <v>161</v>
      </c>
      <c r="H7" s="490"/>
      <c r="I7" s="491"/>
      <c r="J7" s="489" t="s">
        <v>72</v>
      </c>
      <c r="K7" s="489" t="s">
        <v>73</v>
      </c>
      <c r="L7" s="489" t="s">
        <v>74</v>
      </c>
      <c r="M7" s="489" t="s">
        <v>75</v>
      </c>
      <c r="N7" s="489"/>
      <c r="O7" s="489" t="s">
        <v>161</v>
      </c>
      <c r="P7" s="489" t="s">
        <v>96</v>
      </c>
      <c r="Q7" s="490"/>
      <c r="R7" s="492"/>
      <c r="S7" s="493"/>
    </row>
    <row r="8" spans="1:19" ht="15" customHeight="1">
      <c r="A8" s="494" t="s">
        <v>3</v>
      </c>
      <c r="B8" s="320">
        <v>253744</v>
      </c>
      <c r="C8" s="321">
        <v>338672</v>
      </c>
      <c r="D8" s="321">
        <v>43417</v>
      </c>
      <c r="E8" s="321">
        <v>0</v>
      </c>
      <c r="F8" s="321">
        <v>0</v>
      </c>
      <c r="G8" s="322">
        <v>250661</v>
      </c>
      <c r="H8" s="323">
        <f>SUM(B8:G8)</f>
        <v>886494</v>
      </c>
      <c r="I8" s="324">
        <v>12129976</v>
      </c>
      <c r="J8" s="321">
        <v>1691806</v>
      </c>
      <c r="K8" s="321">
        <v>0</v>
      </c>
      <c r="L8" s="321">
        <v>0</v>
      </c>
      <c r="M8" s="321">
        <v>34056</v>
      </c>
      <c r="N8" s="321">
        <v>4840880</v>
      </c>
      <c r="O8" s="325">
        <v>7925959</v>
      </c>
      <c r="P8" s="321">
        <v>9923</v>
      </c>
      <c r="Q8" s="323">
        <f>SUM(I8:P8)</f>
        <v>26632600</v>
      </c>
      <c r="R8" s="326">
        <v>298816</v>
      </c>
      <c r="S8" s="327">
        <f>SUM(Q8,H8,R8)</f>
        <v>27817910</v>
      </c>
    </row>
    <row r="9" spans="1:19" ht="15" customHeight="1">
      <c r="A9" s="495" t="s">
        <v>4</v>
      </c>
      <c r="B9" s="328">
        <v>0</v>
      </c>
      <c r="C9" s="329">
        <v>0</v>
      </c>
      <c r="D9" s="329">
        <v>20371</v>
      </c>
      <c r="E9" s="329">
        <v>0</v>
      </c>
      <c r="F9" s="329">
        <v>0</v>
      </c>
      <c r="G9" s="330">
        <v>0</v>
      </c>
      <c r="H9" s="331">
        <f>SUM(B9:G9)</f>
        <v>20371</v>
      </c>
      <c r="I9" s="332">
        <v>909335</v>
      </c>
      <c r="J9" s="329">
        <v>38264</v>
      </c>
      <c r="K9" s="329">
        <v>675158</v>
      </c>
      <c r="L9" s="329">
        <v>36719</v>
      </c>
      <c r="M9" s="329">
        <v>2222</v>
      </c>
      <c r="N9" s="329">
        <v>7969443</v>
      </c>
      <c r="O9" s="333">
        <v>0</v>
      </c>
      <c r="P9" s="329">
        <v>0</v>
      </c>
      <c r="Q9" s="331">
        <f>SUM(I9:P9)</f>
        <v>9631141</v>
      </c>
      <c r="R9" s="334">
        <v>54901</v>
      </c>
      <c r="S9" s="335">
        <f>SUM(Q9,H9,R9)</f>
        <v>9706413</v>
      </c>
    </row>
    <row r="10" spans="1:19" ht="15" customHeight="1">
      <c r="A10" s="495" t="s">
        <v>5</v>
      </c>
      <c r="B10" s="328">
        <v>0</v>
      </c>
      <c r="C10" s="329">
        <v>0</v>
      </c>
      <c r="D10" s="329">
        <v>0</v>
      </c>
      <c r="E10" s="329">
        <v>0</v>
      </c>
      <c r="F10" s="329">
        <v>0</v>
      </c>
      <c r="G10" s="330">
        <v>248265</v>
      </c>
      <c r="H10" s="331">
        <f t="shared" ref="H10:H39" si="0">SUM(B10:G10)</f>
        <v>248265</v>
      </c>
      <c r="I10" s="332">
        <v>236724</v>
      </c>
      <c r="J10" s="329">
        <v>128110</v>
      </c>
      <c r="K10" s="329">
        <v>0</v>
      </c>
      <c r="L10" s="329">
        <v>0</v>
      </c>
      <c r="M10" s="329">
        <v>0</v>
      </c>
      <c r="N10" s="329">
        <v>1190835</v>
      </c>
      <c r="O10" s="333">
        <v>536596</v>
      </c>
      <c r="P10" s="329">
        <v>0</v>
      </c>
      <c r="Q10" s="331">
        <f t="shared" ref="Q10:Q39" si="1">SUM(I10:P10)</f>
        <v>2092265</v>
      </c>
      <c r="R10" s="334">
        <v>22158</v>
      </c>
      <c r="S10" s="335">
        <f t="shared" ref="S10:S39" si="2">SUM(Q10,H10,R10)</f>
        <v>2362688</v>
      </c>
    </row>
    <row r="11" spans="1:19" ht="15" customHeight="1">
      <c r="A11" s="495" t="s">
        <v>6</v>
      </c>
      <c r="B11" s="328">
        <v>0</v>
      </c>
      <c r="C11" s="329">
        <v>0</v>
      </c>
      <c r="D11" s="329">
        <v>0</v>
      </c>
      <c r="E11" s="329">
        <v>0</v>
      </c>
      <c r="F11" s="329">
        <v>0</v>
      </c>
      <c r="G11" s="330">
        <v>14482</v>
      </c>
      <c r="H11" s="331">
        <f t="shared" si="0"/>
        <v>14482</v>
      </c>
      <c r="I11" s="332">
        <v>1044987</v>
      </c>
      <c r="J11" s="329">
        <v>48157</v>
      </c>
      <c r="K11" s="329">
        <v>0</v>
      </c>
      <c r="L11" s="329">
        <v>0</v>
      </c>
      <c r="M11" s="329">
        <v>56211</v>
      </c>
      <c r="N11" s="329">
        <v>1231563</v>
      </c>
      <c r="O11" s="333">
        <v>246700</v>
      </c>
      <c r="P11" s="329">
        <v>0</v>
      </c>
      <c r="Q11" s="331">
        <f t="shared" si="1"/>
        <v>2627618</v>
      </c>
      <c r="R11" s="334">
        <v>101603</v>
      </c>
      <c r="S11" s="335">
        <f t="shared" si="2"/>
        <v>2743703</v>
      </c>
    </row>
    <row r="12" spans="1:19" ht="15" customHeight="1">
      <c r="A12" s="495" t="s">
        <v>7</v>
      </c>
      <c r="B12" s="328">
        <v>0</v>
      </c>
      <c r="C12" s="329">
        <v>0</v>
      </c>
      <c r="D12" s="329">
        <v>8167</v>
      </c>
      <c r="E12" s="329">
        <v>0</v>
      </c>
      <c r="F12" s="329">
        <v>0</v>
      </c>
      <c r="G12" s="330">
        <v>0</v>
      </c>
      <c r="H12" s="331">
        <f t="shared" si="0"/>
        <v>8167</v>
      </c>
      <c r="I12" s="332">
        <v>441876</v>
      </c>
      <c r="J12" s="329">
        <v>21016</v>
      </c>
      <c r="K12" s="329">
        <v>232541</v>
      </c>
      <c r="L12" s="329">
        <v>0</v>
      </c>
      <c r="M12" s="329">
        <v>16665</v>
      </c>
      <c r="N12" s="329">
        <v>537337</v>
      </c>
      <c r="O12" s="333">
        <v>0</v>
      </c>
      <c r="P12" s="329">
        <v>0</v>
      </c>
      <c r="Q12" s="331">
        <f t="shared" si="1"/>
        <v>1249435</v>
      </c>
      <c r="R12" s="334">
        <v>94223</v>
      </c>
      <c r="S12" s="335">
        <f t="shared" si="2"/>
        <v>1351825</v>
      </c>
    </row>
    <row r="13" spans="1:19" ht="15" customHeight="1">
      <c r="A13" s="495" t="s">
        <v>8</v>
      </c>
      <c r="B13" s="328">
        <v>0</v>
      </c>
      <c r="C13" s="329">
        <v>386870</v>
      </c>
      <c r="D13" s="329">
        <v>5756</v>
      </c>
      <c r="E13" s="329">
        <v>0</v>
      </c>
      <c r="F13" s="329">
        <v>0</v>
      </c>
      <c r="G13" s="330">
        <v>0</v>
      </c>
      <c r="H13" s="331">
        <f t="shared" si="0"/>
        <v>392626</v>
      </c>
      <c r="I13" s="332">
        <v>924214</v>
      </c>
      <c r="J13" s="329">
        <v>50036</v>
      </c>
      <c r="K13" s="329">
        <v>1572828</v>
      </c>
      <c r="L13" s="329">
        <v>0</v>
      </c>
      <c r="M13" s="329">
        <v>0</v>
      </c>
      <c r="N13" s="329">
        <v>2827485</v>
      </c>
      <c r="O13" s="333">
        <v>0</v>
      </c>
      <c r="P13" s="329">
        <v>26717</v>
      </c>
      <c r="Q13" s="331">
        <f t="shared" si="1"/>
        <v>5401280</v>
      </c>
      <c r="R13" s="334">
        <v>803126</v>
      </c>
      <c r="S13" s="335">
        <f t="shared" si="2"/>
        <v>6597032</v>
      </c>
    </row>
    <row r="14" spans="1:19" ht="15" customHeight="1">
      <c r="A14" s="495" t="s">
        <v>9</v>
      </c>
      <c r="B14" s="328">
        <v>0</v>
      </c>
      <c r="C14" s="329">
        <v>0</v>
      </c>
      <c r="D14" s="329">
        <v>0</v>
      </c>
      <c r="E14" s="329">
        <v>0</v>
      </c>
      <c r="F14" s="329">
        <v>0</v>
      </c>
      <c r="G14" s="330">
        <v>26242</v>
      </c>
      <c r="H14" s="331">
        <f t="shared" si="0"/>
        <v>26242</v>
      </c>
      <c r="I14" s="332">
        <v>25380</v>
      </c>
      <c r="J14" s="329">
        <v>960</v>
      </c>
      <c r="K14" s="329">
        <v>0</v>
      </c>
      <c r="L14" s="329">
        <v>0</v>
      </c>
      <c r="M14" s="329">
        <v>0</v>
      </c>
      <c r="N14" s="329">
        <v>575139</v>
      </c>
      <c r="O14" s="333">
        <v>136441</v>
      </c>
      <c r="P14" s="329">
        <v>0</v>
      </c>
      <c r="Q14" s="331">
        <f t="shared" si="1"/>
        <v>737920</v>
      </c>
      <c r="R14" s="334">
        <v>42025</v>
      </c>
      <c r="S14" s="335">
        <f t="shared" si="2"/>
        <v>806187</v>
      </c>
    </row>
    <row r="15" spans="1:19" ht="15" customHeight="1">
      <c r="A15" s="495" t="s">
        <v>10</v>
      </c>
      <c r="B15" s="328">
        <v>0</v>
      </c>
      <c r="C15" s="329">
        <v>712800</v>
      </c>
      <c r="D15" s="329">
        <v>10125</v>
      </c>
      <c r="E15" s="329">
        <v>0</v>
      </c>
      <c r="F15" s="329">
        <v>0</v>
      </c>
      <c r="G15" s="330">
        <v>0</v>
      </c>
      <c r="H15" s="331">
        <f t="shared" si="0"/>
        <v>722925</v>
      </c>
      <c r="I15" s="332">
        <v>657668</v>
      </c>
      <c r="J15" s="329">
        <v>15258</v>
      </c>
      <c r="K15" s="329">
        <v>310516</v>
      </c>
      <c r="L15" s="329">
        <v>0</v>
      </c>
      <c r="M15" s="329">
        <v>0</v>
      </c>
      <c r="N15" s="329">
        <v>1730743</v>
      </c>
      <c r="O15" s="333">
        <v>0</v>
      </c>
      <c r="P15" s="329">
        <v>0</v>
      </c>
      <c r="Q15" s="331">
        <f t="shared" si="1"/>
        <v>2714185</v>
      </c>
      <c r="R15" s="334">
        <v>39652</v>
      </c>
      <c r="S15" s="335">
        <f t="shared" si="2"/>
        <v>3476762</v>
      </c>
    </row>
    <row r="16" spans="1:19" ht="15" customHeight="1">
      <c r="A16" s="495" t="s">
        <v>11</v>
      </c>
      <c r="B16" s="328">
        <v>0</v>
      </c>
      <c r="C16" s="329">
        <v>0</v>
      </c>
      <c r="D16" s="329">
        <v>0</v>
      </c>
      <c r="E16" s="329">
        <v>0</v>
      </c>
      <c r="F16" s="329">
        <v>0</v>
      </c>
      <c r="G16" s="330">
        <v>131113</v>
      </c>
      <c r="H16" s="331">
        <f t="shared" si="0"/>
        <v>131113</v>
      </c>
      <c r="I16" s="332">
        <v>202054</v>
      </c>
      <c r="J16" s="329">
        <v>9540</v>
      </c>
      <c r="K16" s="329">
        <v>0</v>
      </c>
      <c r="L16" s="329">
        <v>0</v>
      </c>
      <c r="M16" s="329">
        <v>1650</v>
      </c>
      <c r="N16" s="329">
        <v>422641</v>
      </c>
      <c r="O16" s="333">
        <v>283386</v>
      </c>
      <c r="P16" s="329">
        <v>0</v>
      </c>
      <c r="Q16" s="331">
        <f t="shared" si="1"/>
        <v>919271</v>
      </c>
      <c r="R16" s="334">
        <v>0</v>
      </c>
      <c r="S16" s="335">
        <f t="shared" si="2"/>
        <v>1050384</v>
      </c>
    </row>
    <row r="17" spans="1:19" ht="15" customHeight="1">
      <c r="A17" s="495" t="s">
        <v>12</v>
      </c>
      <c r="B17" s="328">
        <v>0</v>
      </c>
      <c r="C17" s="329">
        <v>0</v>
      </c>
      <c r="D17" s="329">
        <v>0</v>
      </c>
      <c r="E17" s="329">
        <v>0</v>
      </c>
      <c r="F17" s="329">
        <v>0</v>
      </c>
      <c r="G17" s="330">
        <v>0</v>
      </c>
      <c r="H17" s="331">
        <f t="shared" si="0"/>
        <v>0</v>
      </c>
      <c r="I17" s="332">
        <v>109279</v>
      </c>
      <c r="J17" s="329">
        <v>0</v>
      </c>
      <c r="K17" s="329">
        <v>21548</v>
      </c>
      <c r="L17" s="329">
        <v>0</v>
      </c>
      <c r="M17" s="329">
        <v>0</v>
      </c>
      <c r="N17" s="329">
        <v>1021619</v>
      </c>
      <c r="O17" s="333">
        <v>577096</v>
      </c>
      <c r="P17" s="329">
        <v>0</v>
      </c>
      <c r="Q17" s="331">
        <f t="shared" si="1"/>
        <v>1729542</v>
      </c>
      <c r="R17" s="334">
        <v>198228</v>
      </c>
      <c r="S17" s="335">
        <f t="shared" si="2"/>
        <v>1927770</v>
      </c>
    </row>
    <row r="18" spans="1:19" ht="15" customHeight="1">
      <c r="A18" s="495" t="s">
        <v>13</v>
      </c>
      <c r="B18" s="328">
        <v>0</v>
      </c>
      <c r="C18" s="329">
        <v>0</v>
      </c>
      <c r="D18" s="329">
        <v>17023</v>
      </c>
      <c r="E18" s="329">
        <v>0</v>
      </c>
      <c r="F18" s="329">
        <v>0</v>
      </c>
      <c r="G18" s="330">
        <v>114549</v>
      </c>
      <c r="H18" s="331">
        <f t="shared" si="0"/>
        <v>131572</v>
      </c>
      <c r="I18" s="332">
        <v>1422426</v>
      </c>
      <c r="J18" s="329">
        <v>56001</v>
      </c>
      <c r="K18" s="329">
        <v>2061510</v>
      </c>
      <c r="L18" s="329">
        <v>491</v>
      </c>
      <c r="M18" s="329">
        <v>8755</v>
      </c>
      <c r="N18" s="329">
        <v>2031714</v>
      </c>
      <c r="O18" s="333">
        <v>158201</v>
      </c>
      <c r="P18" s="329">
        <v>0</v>
      </c>
      <c r="Q18" s="331">
        <f t="shared" si="1"/>
        <v>5739098</v>
      </c>
      <c r="R18" s="334">
        <v>162966</v>
      </c>
      <c r="S18" s="335">
        <f t="shared" si="2"/>
        <v>6033636</v>
      </c>
    </row>
    <row r="19" spans="1:19" ht="15" customHeight="1">
      <c r="A19" s="495" t="s">
        <v>14</v>
      </c>
      <c r="B19" s="328">
        <v>0</v>
      </c>
      <c r="C19" s="329">
        <v>649750</v>
      </c>
      <c r="D19" s="329">
        <v>5386</v>
      </c>
      <c r="E19" s="329">
        <v>0</v>
      </c>
      <c r="F19" s="329">
        <v>0</v>
      </c>
      <c r="G19" s="330">
        <v>0</v>
      </c>
      <c r="H19" s="331">
        <f t="shared" si="0"/>
        <v>655136</v>
      </c>
      <c r="I19" s="332">
        <v>454716</v>
      </c>
      <c r="J19" s="329">
        <v>38951</v>
      </c>
      <c r="K19" s="329">
        <v>2097001</v>
      </c>
      <c r="L19" s="329">
        <v>0</v>
      </c>
      <c r="M19" s="329">
        <v>414</v>
      </c>
      <c r="N19" s="329">
        <v>1843879</v>
      </c>
      <c r="O19" s="333">
        <v>0</v>
      </c>
      <c r="P19" s="329">
        <v>0</v>
      </c>
      <c r="Q19" s="331">
        <f t="shared" si="1"/>
        <v>4434961</v>
      </c>
      <c r="R19" s="334">
        <v>449</v>
      </c>
      <c r="S19" s="335">
        <f t="shared" si="2"/>
        <v>5090546</v>
      </c>
    </row>
    <row r="20" spans="1:19" ht="15" customHeight="1">
      <c r="A20" s="495" t="s">
        <v>15</v>
      </c>
      <c r="B20" s="328">
        <v>0</v>
      </c>
      <c r="C20" s="329">
        <v>0</v>
      </c>
      <c r="D20" s="329">
        <v>9969</v>
      </c>
      <c r="E20" s="329">
        <v>0</v>
      </c>
      <c r="F20" s="329">
        <v>0</v>
      </c>
      <c r="G20" s="330">
        <v>0</v>
      </c>
      <c r="H20" s="331">
        <f t="shared" si="0"/>
        <v>9969</v>
      </c>
      <c r="I20" s="332">
        <v>1769264</v>
      </c>
      <c r="J20" s="329">
        <v>105207</v>
      </c>
      <c r="K20" s="329">
        <v>193195</v>
      </c>
      <c r="L20" s="329">
        <v>34405</v>
      </c>
      <c r="M20" s="329">
        <v>0</v>
      </c>
      <c r="N20" s="329">
        <v>447799</v>
      </c>
      <c r="O20" s="333">
        <v>768551</v>
      </c>
      <c r="P20" s="329">
        <v>0</v>
      </c>
      <c r="Q20" s="331">
        <f t="shared" si="1"/>
        <v>3318421</v>
      </c>
      <c r="R20" s="334">
        <v>44354</v>
      </c>
      <c r="S20" s="335">
        <f t="shared" si="2"/>
        <v>3372744</v>
      </c>
    </row>
    <row r="21" spans="1:19" ht="15" customHeight="1">
      <c r="A21" s="495" t="s">
        <v>16</v>
      </c>
      <c r="B21" s="328">
        <v>0</v>
      </c>
      <c r="C21" s="329">
        <v>0</v>
      </c>
      <c r="D21" s="329">
        <v>0</v>
      </c>
      <c r="E21" s="329">
        <v>0</v>
      </c>
      <c r="F21" s="329">
        <v>0</v>
      </c>
      <c r="G21" s="330">
        <v>92363</v>
      </c>
      <c r="H21" s="331">
        <f t="shared" si="0"/>
        <v>92363</v>
      </c>
      <c r="I21" s="332">
        <v>98587</v>
      </c>
      <c r="J21" s="329">
        <v>3517</v>
      </c>
      <c r="K21" s="329">
        <v>0</v>
      </c>
      <c r="L21" s="329">
        <v>0</v>
      </c>
      <c r="M21" s="329">
        <v>0</v>
      </c>
      <c r="N21" s="329">
        <v>961908</v>
      </c>
      <c r="O21" s="333">
        <v>996240</v>
      </c>
      <c r="P21" s="329">
        <v>0</v>
      </c>
      <c r="Q21" s="331">
        <f t="shared" si="1"/>
        <v>2060252</v>
      </c>
      <c r="R21" s="334">
        <v>104113</v>
      </c>
      <c r="S21" s="335">
        <f t="shared" si="2"/>
        <v>2256728</v>
      </c>
    </row>
    <row r="22" spans="1:19" ht="15" customHeight="1">
      <c r="A22" s="495" t="s">
        <v>17</v>
      </c>
      <c r="B22" s="328">
        <v>0</v>
      </c>
      <c r="C22" s="329">
        <v>0</v>
      </c>
      <c r="D22" s="329">
        <v>0</v>
      </c>
      <c r="E22" s="329">
        <v>0</v>
      </c>
      <c r="F22" s="329">
        <v>0</v>
      </c>
      <c r="G22" s="330">
        <v>2014</v>
      </c>
      <c r="H22" s="331">
        <f t="shared" si="0"/>
        <v>2014</v>
      </c>
      <c r="I22" s="332">
        <v>161357</v>
      </c>
      <c r="J22" s="329">
        <v>8665</v>
      </c>
      <c r="K22" s="329">
        <v>0</v>
      </c>
      <c r="L22" s="329">
        <v>0</v>
      </c>
      <c r="M22" s="329">
        <v>0</v>
      </c>
      <c r="N22" s="329">
        <v>861522</v>
      </c>
      <c r="O22" s="333">
        <v>511153</v>
      </c>
      <c r="P22" s="329">
        <v>0</v>
      </c>
      <c r="Q22" s="331">
        <f t="shared" si="1"/>
        <v>1542697</v>
      </c>
      <c r="R22" s="334">
        <v>235354</v>
      </c>
      <c r="S22" s="335">
        <f t="shared" si="2"/>
        <v>1780065</v>
      </c>
    </row>
    <row r="23" spans="1:19" ht="15" customHeight="1">
      <c r="A23" s="495" t="s">
        <v>18</v>
      </c>
      <c r="B23" s="328">
        <v>0</v>
      </c>
      <c r="C23" s="329">
        <v>5542</v>
      </c>
      <c r="D23" s="329">
        <v>7806</v>
      </c>
      <c r="E23" s="329">
        <v>0</v>
      </c>
      <c r="F23" s="329">
        <v>0</v>
      </c>
      <c r="G23" s="330">
        <v>0</v>
      </c>
      <c r="H23" s="331">
        <f t="shared" si="0"/>
        <v>13348</v>
      </c>
      <c r="I23" s="332">
        <v>583705</v>
      </c>
      <c r="J23" s="329">
        <v>36613</v>
      </c>
      <c r="K23" s="329">
        <v>434475</v>
      </c>
      <c r="L23" s="329">
        <v>0</v>
      </c>
      <c r="M23" s="329">
        <v>15283</v>
      </c>
      <c r="N23" s="329">
        <v>946923</v>
      </c>
      <c r="O23" s="333">
        <v>103280</v>
      </c>
      <c r="P23" s="329">
        <v>7150</v>
      </c>
      <c r="Q23" s="331">
        <f t="shared" si="1"/>
        <v>2127429</v>
      </c>
      <c r="R23" s="334">
        <v>45446</v>
      </c>
      <c r="S23" s="335">
        <f t="shared" si="2"/>
        <v>2186223</v>
      </c>
    </row>
    <row r="24" spans="1:19" ht="15" customHeight="1">
      <c r="A24" s="495" t="s">
        <v>19</v>
      </c>
      <c r="B24" s="328">
        <v>0</v>
      </c>
      <c r="C24" s="329">
        <v>0</v>
      </c>
      <c r="D24" s="329">
        <v>0</v>
      </c>
      <c r="E24" s="329">
        <v>0</v>
      </c>
      <c r="F24" s="329">
        <v>0</v>
      </c>
      <c r="G24" s="330">
        <v>1880</v>
      </c>
      <c r="H24" s="331">
        <f t="shared" si="0"/>
        <v>1880</v>
      </c>
      <c r="I24" s="332">
        <v>52995</v>
      </c>
      <c r="J24" s="329">
        <v>0</v>
      </c>
      <c r="K24" s="329">
        <v>0</v>
      </c>
      <c r="L24" s="329">
        <v>0</v>
      </c>
      <c r="M24" s="329">
        <v>0</v>
      </c>
      <c r="N24" s="329">
        <v>813873</v>
      </c>
      <c r="O24" s="333">
        <v>404161</v>
      </c>
      <c r="P24" s="329">
        <v>0</v>
      </c>
      <c r="Q24" s="331">
        <f t="shared" si="1"/>
        <v>1271029</v>
      </c>
      <c r="R24" s="334">
        <v>2050</v>
      </c>
      <c r="S24" s="335">
        <f t="shared" si="2"/>
        <v>1274959</v>
      </c>
    </row>
    <row r="25" spans="1:19" ht="15" customHeight="1">
      <c r="A25" s="495" t="s">
        <v>20</v>
      </c>
      <c r="B25" s="328">
        <v>0</v>
      </c>
      <c r="C25" s="329">
        <v>0</v>
      </c>
      <c r="D25" s="329">
        <v>3501</v>
      </c>
      <c r="E25" s="329">
        <v>0</v>
      </c>
      <c r="F25" s="329">
        <v>0</v>
      </c>
      <c r="G25" s="330">
        <v>0</v>
      </c>
      <c r="H25" s="331">
        <f t="shared" si="0"/>
        <v>3501</v>
      </c>
      <c r="I25" s="332">
        <v>352125</v>
      </c>
      <c r="J25" s="329">
        <v>117089</v>
      </c>
      <c r="K25" s="329">
        <v>2945</v>
      </c>
      <c r="L25" s="329">
        <v>420</v>
      </c>
      <c r="M25" s="329">
        <v>0</v>
      </c>
      <c r="N25" s="329">
        <v>679898</v>
      </c>
      <c r="O25" s="333">
        <v>413905</v>
      </c>
      <c r="P25" s="329">
        <v>0</v>
      </c>
      <c r="Q25" s="331">
        <f t="shared" si="1"/>
        <v>1566382</v>
      </c>
      <c r="R25" s="334">
        <v>8691</v>
      </c>
      <c r="S25" s="335">
        <f t="shared" si="2"/>
        <v>1578574</v>
      </c>
    </row>
    <row r="26" spans="1:19" ht="15" customHeight="1">
      <c r="A26" s="495" t="s">
        <v>21</v>
      </c>
      <c r="B26" s="328">
        <v>0</v>
      </c>
      <c r="C26" s="329">
        <v>0</v>
      </c>
      <c r="D26" s="329">
        <v>0</v>
      </c>
      <c r="E26" s="329">
        <v>0</v>
      </c>
      <c r="F26" s="329">
        <v>0</v>
      </c>
      <c r="G26" s="330">
        <v>102662</v>
      </c>
      <c r="H26" s="331">
        <f t="shared" si="0"/>
        <v>102662</v>
      </c>
      <c r="I26" s="332">
        <v>41409</v>
      </c>
      <c r="J26" s="329">
        <v>0</v>
      </c>
      <c r="K26" s="329">
        <v>0</v>
      </c>
      <c r="L26" s="329">
        <v>0</v>
      </c>
      <c r="M26" s="329">
        <v>0</v>
      </c>
      <c r="N26" s="329">
        <v>1216686</v>
      </c>
      <c r="O26" s="333">
        <v>232095</v>
      </c>
      <c r="P26" s="329">
        <v>0</v>
      </c>
      <c r="Q26" s="331">
        <f t="shared" si="1"/>
        <v>1490190</v>
      </c>
      <c r="R26" s="334">
        <v>0</v>
      </c>
      <c r="S26" s="335">
        <f t="shared" si="2"/>
        <v>1592852</v>
      </c>
    </row>
    <row r="27" spans="1:19" ht="15" customHeight="1">
      <c r="A27" s="495" t="s">
        <v>22</v>
      </c>
      <c r="B27" s="328">
        <v>0</v>
      </c>
      <c r="C27" s="329">
        <v>0</v>
      </c>
      <c r="D27" s="329">
        <v>0</v>
      </c>
      <c r="E27" s="329">
        <v>0</v>
      </c>
      <c r="F27" s="329">
        <v>0</v>
      </c>
      <c r="G27" s="330">
        <v>46766</v>
      </c>
      <c r="H27" s="331">
        <f t="shared" si="0"/>
        <v>46766</v>
      </c>
      <c r="I27" s="332">
        <v>65945</v>
      </c>
      <c r="J27" s="329">
        <v>1050438</v>
      </c>
      <c r="K27" s="329">
        <v>0</v>
      </c>
      <c r="L27" s="329">
        <v>0</v>
      </c>
      <c r="M27" s="329">
        <v>0</v>
      </c>
      <c r="N27" s="329">
        <v>0</v>
      </c>
      <c r="O27" s="333">
        <v>319611</v>
      </c>
      <c r="P27" s="329">
        <v>0</v>
      </c>
      <c r="Q27" s="331">
        <f t="shared" si="1"/>
        <v>1435994</v>
      </c>
      <c r="R27" s="334">
        <v>213529</v>
      </c>
      <c r="S27" s="335">
        <f t="shared" si="2"/>
        <v>1696289</v>
      </c>
    </row>
    <row r="28" spans="1:19" ht="15" customHeight="1">
      <c r="A28" s="495" t="s">
        <v>23</v>
      </c>
      <c r="B28" s="328">
        <v>0</v>
      </c>
      <c r="C28" s="329">
        <v>0</v>
      </c>
      <c r="D28" s="329">
        <v>3147</v>
      </c>
      <c r="E28" s="329">
        <v>0</v>
      </c>
      <c r="F28" s="329">
        <v>0</v>
      </c>
      <c r="G28" s="330">
        <v>0</v>
      </c>
      <c r="H28" s="331">
        <f t="shared" si="0"/>
        <v>3147</v>
      </c>
      <c r="I28" s="332">
        <v>264048</v>
      </c>
      <c r="J28" s="329">
        <v>13593</v>
      </c>
      <c r="K28" s="329">
        <v>313</v>
      </c>
      <c r="L28" s="329">
        <v>0</v>
      </c>
      <c r="M28" s="329">
        <v>0</v>
      </c>
      <c r="N28" s="329">
        <v>1517791</v>
      </c>
      <c r="O28" s="333">
        <v>0</v>
      </c>
      <c r="P28" s="329">
        <v>3421</v>
      </c>
      <c r="Q28" s="331">
        <f t="shared" si="1"/>
        <v>1799166</v>
      </c>
      <c r="R28" s="334">
        <v>118080</v>
      </c>
      <c r="S28" s="335">
        <f t="shared" si="2"/>
        <v>1920393</v>
      </c>
    </row>
    <row r="29" spans="1:19" ht="15" customHeight="1">
      <c r="A29" s="495" t="s">
        <v>24</v>
      </c>
      <c r="B29" s="328">
        <v>0</v>
      </c>
      <c r="C29" s="329">
        <v>0</v>
      </c>
      <c r="D29" s="329">
        <v>0</v>
      </c>
      <c r="E29" s="329">
        <v>0</v>
      </c>
      <c r="F29" s="329">
        <v>0</v>
      </c>
      <c r="G29" s="330">
        <v>46155</v>
      </c>
      <c r="H29" s="331">
        <f t="shared" si="0"/>
        <v>46155</v>
      </c>
      <c r="I29" s="332">
        <v>28683</v>
      </c>
      <c r="J29" s="329">
        <v>329955</v>
      </c>
      <c r="K29" s="329">
        <v>171</v>
      </c>
      <c r="L29" s="329">
        <v>0</v>
      </c>
      <c r="M29" s="329">
        <v>0</v>
      </c>
      <c r="N29" s="329">
        <v>0</v>
      </c>
      <c r="O29" s="333">
        <v>440975</v>
      </c>
      <c r="P29" s="329">
        <v>0</v>
      </c>
      <c r="Q29" s="331">
        <f t="shared" si="1"/>
        <v>799784</v>
      </c>
      <c r="R29" s="334">
        <v>0</v>
      </c>
      <c r="S29" s="335">
        <f t="shared" si="2"/>
        <v>845939</v>
      </c>
    </row>
    <row r="30" spans="1:19" ht="15" customHeight="1">
      <c r="A30" s="495" t="s">
        <v>25</v>
      </c>
      <c r="B30" s="328">
        <v>0</v>
      </c>
      <c r="C30" s="329">
        <v>0</v>
      </c>
      <c r="D30" s="329">
        <v>0</v>
      </c>
      <c r="E30" s="329">
        <v>0</v>
      </c>
      <c r="F30" s="329">
        <v>0</v>
      </c>
      <c r="G30" s="330">
        <v>64935</v>
      </c>
      <c r="H30" s="331">
        <f t="shared" si="0"/>
        <v>64935</v>
      </c>
      <c r="I30" s="332">
        <v>16690</v>
      </c>
      <c r="J30" s="329">
        <v>693</v>
      </c>
      <c r="K30" s="329">
        <v>0</v>
      </c>
      <c r="L30" s="329">
        <v>0</v>
      </c>
      <c r="M30" s="329">
        <v>0</v>
      </c>
      <c r="N30" s="329">
        <v>721123</v>
      </c>
      <c r="O30" s="333">
        <v>620414</v>
      </c>
      <c r="P30" s="329">
        <v>0</v>
      </c>
      <c r="Q30" s="331">
        <f t="shared" si="1"/>
        <v>1358920</v>
      </c>
      <c r="R30" s="334">
        <v>66879</v>
      </c>
      <c r="S30" s="335">
        <f t="shared" si="2"/>
        <v>1490734</v>
      </c>
    </row>
    <row r="31" spans="1:19" ht="15" customHeight="1">
      <c r="A31" s="495" t="s">
        <v>26</v>
      </c>
      <c r="B31" s="328">
        <v>0</v>
      </c>
      <c r="C31" s="329">
        <v>926077</v>
      </c>
      <c r="D31" s="329">
        <v>0</v>
      </c>
      <c r="E31" s="329">
        <v>0</v>
      </c>
      <c r="F31" s="329">
        <v>0</v>
      </c>
      <c r="G31" s="330">
        <v>0</v>
      </c>
      <c r="H31" s="331">
        <f t="shared" si="0"/>
        <v>926077</v>
      </c>
      <c r="I31" s="332">
        <v>593722</v>
      </c>
      <c r="J31" s="329">
        <v>16101</v>
      </c>
      <c r="K31" s="329">
        <v>211767</v>
      </c>
      <c r="L31" s="329">
        <v>0</v>
      </c>
      <c r="M31" s="329">
        <v>0</v>
      </c>
      <c r="N31" s="329">
        <v>1218543</v>
      </c>
      <c r="O31" s="333">
        <v>0</v>
      </c>
      <c r="P31" s="329">
        <v>0</v>
      </c>
      <c r="Q31" s="331">
        <f t="shared" si="1"/>
        <v>2040133</v>
      </c>
      <c r="R31" s="334">
        <v>0</v>
      </c>
      <c r="S31" s="335">
        <f t="shared" si="2"/>
        <v>2966210</v>
      </c>
    </row>
    <row r="32" spans="1:19" ht="15" customHeight="1">
      <c r="A32" s="495" t="s">
        <v>27</v>
      </c>
      <c r="B32" s="328">
        <v>0</v>
      </c>
      <c r="C32" s="329">
        <v>265007</v>
      </c>
      <c r="D32" s="329">
        <v>0</v>
      </c>
      <c r="E32" s="329">
        <v>0</v>
      </c>
      <c r="F32" s="329">
        <v>0</v>
      </c>
      <c r="G32" s="330">
        <v>0</v>
      </c>
      <c r="H32" s="331">
        <f t="shared" si="0"/>
        <v>265007</v>
      </c>
      <c r="I32" s="332">
        <v>335740</v>
      </c>
      <c r="J32" s="329">
        <v>56719</v>
      </c>
      <c r="K32" s="329">
        <v>767905</v>
      </c>
      <c r="L32" s="329">
        <v>0</v>
      </c>
      <c r="M32" s="329">
        <v>2438</v>
      </c>
      <c r="N32" s="329">
        <v>450862</v>
      </c>
      <c r="O32" s="333">
        <v>0</v>
      </c>
      <c r="P32" s="329">
        <v>0</v>
      </c>
      <c r="Q32" s="331">
        <f t="shared" si="1"/>
        <v>1613664</v>
      </c>
      <c r="R32" s="334">
        <v>0</v>
      </c>
      <c r="S32" s="335">
        <f t="shared" si="2"/>
        <v>1878671</v>
      </c>
    </row>
    <row r="33" spans="1:19" ht="15" customHeight="1">
      <c r="A33" s="495" t="s">
        <v>28</v>
      </c>
      <c r="B33" s="328">
        <v>0</v>
      </c>
      <c r="C33" s="329">
        <v>0</v>
      </c>
      <c r="D33" s="329">
        <v>0</v>
      </c>
      <c r="E33" s="329">
        <v>0</v>
      </c>
      <c r="F33" s="329">
        <v>0</v>
      </c>
      <c r="G33" s="330">
        <v>21006</v>
      </c>
      <c r="H33" s="331">
        <f t="shared" si="0"/>
        <v>21006</v>
      </c>
      <c r="I33" s="332">
        <v>11636</v>
      </c>
      <c r="J33" s="329">
        <v>0</v>
      </c>
      <c r="K33" s="329">
        <v>0</v>
      </c>
      <c r="L33" s="329">
        <v>0</v>
      </c>
      <c r="M33" s="329">
        <v>0</v>
      </c>
      <c r="N33" s="329">
        <v>350036</v>
      </c>
      <c r="O33" s="333">
        <v>89133</v>
      </c>
      <c r="P33" s="329">
        <v>0</v>
      </c>
      <c r="Q33" s="331">
        <f t="shared" si="1"/>
        <v>450805</v>
      </c>
      <c r="R33" s="334">
        <v>0</v>
      </c>
      <c r="S33" s="335">
        <f t="shared" si="2"/>
        <v>471811</v>
      </c>
    </row>
    <row r="34" spans="1:19" ht="15" customHeight="1">
      <c r="A34" s="495" t="s">
        <v>29</v>
      </c>
      <c r="B34" s="328">
        <v>0</v>
      </c>
      <c r="C34" s="329">
        <v>0</v>
      </c>
      <c r="D34" s="329">
        <v>0</v>
      </c>
      <c r="E34" s="329">
        <v>0</v>
      </c>
      <c r="F34" s="329">
        <v>0</v>
      </c>
      <c r="G34" s="330">
        <v>47284</v>
      </c>
      <c r="H34" s="331">
        <f t="shared" si="0"/>
        <v>47284</v>
      </c>
      <c r="I34" s="332">
        <v>96953</v>
      </c>
      <c r="J34" s="329">
        <v>2995</v>
      </c>
      <c r="K34" s="329">
        <v>31</v>
      </c>
      <c r="L34" s="329">
        <v>0</v>
      </c>
      <c r="M34" s="329">
        <v>0</v>
      </c>
      <c r="N34" s="329">
        <v>343690</v>
      </c>
      <c r="O34" s="333">
        <v>451760</v>
      </c>
      <c r="P34" s="329">
        <v>0</v>
      </c>
      <c r="Q34" s="331">
        <f t="shared" si="1"/>
        <v>895429</v>
      </c>
      <c r="R34" s="334">
        <v>11424</v>
      </c>
      <c r="S34" s="335">
        <f t="shared" si="2"/>
        <v>954137</v>
      </c>
    </row>
    <row r="35" spans="1:19" ht="15" customHeight="1">
      <c r="A35" s="495" t="s">
        <v>30</v>
      </c>
      <c r="B35" s="328">
        <v>0</v>
      </c>
      <c r="C35" s="329">
        <v>0</v>
      </c>
      <c r="D35" s="329">
        <v>0</v>
      </c>
      <c r="E35" s="329">
        <v>0</v>
      </c>
      <c r="F35" s="329">
        <v>0</v>
      </c>
      <c r="G35" s="330">
        <v>353209</v>
      </c>
      <c r="H35" s="331">
        <f t="shared" si="0"/>
        <v>353209</v>
      </c>
      <c r="I35" s="332">
        <v>1601361</v>
      </c>
      <c r="J35" s="329">
        <v>1031280</v>
      </c>
      <c r="K35" s="329">
        <v>0</v>
      </c>
      <c r="L35" s="329">
        <v>2</v>
      </c>
      <c r="M35" s="329">
        <v>26971</v>
      </c>
      <c r="N35" s="329">
        <v>1179366</v>
      </c>
      <c r="O35" s="333">
        <v>782019</v>
      </c>
      <c r="P35" s="329">
        <v>0</v>
      </c>
      <c r="Q35" s="331">
        <f t="shared" si="1"/>
        <v>4620999</v>
      </c>
      <c r="R35" s="334">
        <v>0</v>
      </c>
      <c r="S35" s="335">
        <f t="shared" si="2"/>
        <v>4974208</v>
      </c>
    </row>
    <row r="36" spans="1:19" ht="15" customHeight="1">
      <c r="A36" s="495" t="s">
        <v>31</v>
      </c>
      <c r="B36" s="328">
        <v>0</v>
      </c>
      <c r="C36" s="329">
        <v>0</v>
      </c>
      <c r="D36" s="329">
        <v>0</v>
      </c>
      <c r="E36" s="329">
        <v>0</v>
      </c>
      <c r="F36" s="329">
        <v>0</v>
      </c>
      <c r="G36" s="330">
        <v>0</v>
      </c>
      <c r="H36" s="331">
        <f t="shared" si="0"/>
        <v>0</v>
      </c>
      <c r="I36" s="332">
        <v>190739</v>
      </c>
      <c r="J36" s="329">
        <v>18339</v>
      </c>
      <c r="K36" s="329">
        <v>0</v>
      </c>
      <c r="L36" s="329">
        <v>0</v>
      </c>
      <c r="M36" s="329">
        <v>9405</v>
      </c>
      <c r="N36" s="329">
        <v>97920</v>
      </c>
      <c r="O36" s="333">
        <v>543541</v>
      </c>
      <c r="P36" s="329">
        <v>0</v>
      </c>
      <c r="Q36" s="331">
        <f t="shared" si="1"/>
        <v>859944</v>
      </c>
      <c r="R36" s="334">
        <v>34853</v>
      </c>
      <c r="S36" s="335">
        <f t="shared" si="2"/>
        <v>894797</v>
      </c>
    </row>
    <row r="37" spans="1:19" ht="15" customHeight="1">
      <c r="A37" s="495" t="s">
        <v>32</v>
      </c>
      <c r="B37" s="328">
        <v>0</v>
      </c>
      <c r="C37" s="329">
        <v>0</v>
      </c>
      <c r="D37" s="329">
        <v>18</v>
      </c>
      <c r="E37" s="329">
        <v>0</v>
      </c>
      <c r="F37" s="329">
        <v>0</v>
      </c>
      <c r="G37" s="330">
        <v>2113</v>
      </c>
      <c r="H37" s="331">
        <f t="shared" si="0"/>
        <v>2131</v>
      </c>
      <c r="I37" s="332">
        <v>28314</v>
      </c>
      <c r="J37" s="329">
        <v>335</v>
      </c>
      <c r="K37" s="329">
        <v>0</v>
      </c>
      <c r="L37" s="329">
        <v>0</v>
      </c>
      <c r="M37" s="329">
        <v>0</v>
      </c>
      <c r="N37" s="329">
        <v>482115</v>
      </c>
      <c r="O37" s="333">
        <v>456454</v>
      </c>
      <c r="P37" s="329">
        <v>0</v>
      </c>
      <c r="Q37" s="331">
        <f t="shared" si="1"/>
        <v>967218</v>
      </c>
      <c r="R37" s="334">
        <v>323126</v>
      </c>
      <c r="S37" s="335">
        <f t="shared" si="2"/>
        <v>1292475</v>
      </c>
    </row>
    <row r="38" spans="1:19" ht="15" customHeight="1">
      <c r="A38" s="495" t="s">
        <v>33</v>
      </c>
      <c r="B38" s="328">
        <v>0</v>
      </c>
      <c r="C38" s="329">
        <v>0</v>
      </c>
      <c r="D38" s="329">
        <v>0</v>
      </c>
      <c r="E38" s="329">
        <v>0</v>
      </c>
      <c r="F38" s="329">
        <v>110</v>
      </c>
      <c r="G38" s="330">
        <v>2567</v>
      </c>
      <c r="H38" s="331">
        <f t="shared" si="0"/>
        <v>2677</v>
      </c>
      <c r="I38" s="332">
        <v>298168</v>
      </c>
      <c r="J38" s="329">
        <v>23873</v>
      </c>
      <c r="K38" s="329">
        <v>0</v>
      </c>
      <c r="L38" s="329">
        <v>0</v>
      </c>
      <c r="M38" s="329">
        <v>0</v>
      </c>
      <c r="N38" s="329">
        <v>75214</v>
      </c>
      <c r="O38" s="333">
        <v>543689</v>
      </c>
      <c r="P38" s="329">
        <v>0</v>
      </c>
      <c r="Q38" s="331">
        <f t="shared" si="1"/>
        <v>940944</v>
      </c>
      <c r="R38" s="334">
        <v>747</v>
      </c>
      <c r="S38" s="335">
        <f t="shared" si="2"/>
        <v>944368</v>
      </c>
    </row>
    <row r="39" spans="1:19" ht="15" customHeight="1">
      <c r="A39" s="495" t="s">
        <v>34</v>
      </c>
      <c r="B39" s="328">
        <v>0</v>
      </c>
      <c r="C39" s="329">
        <v>0</v>
      </c>
      <c r="D39" s="329">
        <v>0</v>
      </c>
      <c r="E39" s="329">
        <v>0</v>
      </c>
      <c r="F39" s="329">
        <v>0</v>
      </c>
      <c r="G39" s="330">
        <v>1129</v>
      </c>
      <c r="H39" s="331">
        <f t="shared" si="0"/>
        <v>1129</v>
      </c>
      <c r="I39" s="332">
        <v>87340</v>
      </c>
      <c r="J39" s="329">
        <v>2209</v>
      </c>
      <c r="K39" s="329">
        <v>0</v>
      </c>
      <c r="L39" s="329">
        <v>0</v>
      </c>
      <c r="M39" s="329">
        <v>4237</v>
      </c>
      <c r="N39" s="329">
        <v>412383</v>
      </c>
      <c r="O39" s="333">
        <v>243114</v>
      </c>
      <c r="P39" s="329">
        <v>0</v>
      </c>
      <c r="Q39" s="331">
        <f t="shared" si="1"/>
        <v>749283</v>
      </c>
      <c r="R39" s="334">
        <v>0</v>
      </c>
      <c r="S39" s="335">
        <f t="shared" si="2"/>
        <v>750412</v>
      </c>
    </row>
    <row r="40" spans="1:19" ht="15" customHeight="1" thickBot="1">
      <c r="A40" s="496" t="s">
        <v>35</v>
      </c>
      <c r="B40" s="336">
        <v>0</v>
      </c>
      <c r="C40" s="337">
        <v>0</v>
      </c>
      <c r="D40" s="337">
        <v>0</v>
      </c>
      <c r="E40" s="337">
        <v>0</v>
      </c>
      <c r="F40" s="337">
        <v>0</v>
      </c>
      <c r="G40" s="338">
        <v>0</v>
      </c>
      <c r="H40" s="339">
        <f>SUM(B40:G40)</f>
        <v>0</v>
      </c>
      <c r="I40" s="340">
        <v>250555</v>
      </c>
      <c r="J40" s="337">
        <v>33628</v>
      </c>
      <c r="K40" s="337">
        <v>0</v>
      </c>
      <c r="L40" s="337">
        <v>0</v>
      </c>
      <c r="M40" s="337">
        <v>12400</v>
      </c>
      <c r="N40" s="337">
        <v>59059</v>
      </c>
      <c r="O40" s="341">
        <v>450641</v>
      </c>
      <c r="P40" s="337">
        <v>0</v>
      </c>
      <c r="Q40" s="339">
        <f>SUM(I40:P40)</f>
        <v>806283</v>
      </c>
      <c r="R40" s="342">
        <v>5586</v>
      </c>
      <c r="S40" s="343">
        <f>SUM(Q40,H40,R40)</f>
        <v>811869</v>
      </c>
    </row>
    <row r="41" spans="1:19" s="498" customFormat="1" ht="14.25" customHeight="1" thickBot="1">
      <c r="A41" s="497" t="s">
        <v>36</v>
      </c>
      <c r="B41" s="344">
        <f t="shared" ref="B41:G41" si="3">SUM(B8:B40)</f>
        <v>253744</v>
      </c>
      <c r="C41" s="345">
        <f t="shared" si="3"/>
        <v>3284718</v>
      </c>
      <c r="D41" s="345">
        <f t="shared" si="3"/>
        <v>134686</v>
      </c>
      <c r="E41" s="345">
        <f t="shared" si="3"/>
        <v>0</v>
      </c>
      <c r="F41" s="345">
        <f t="shared" si="3"/>
        <v>110</v>
      </c>
      <c r="G41" s="345">
        <f t="shared" si="3"/>
        <v>1569395</v>
      </c>
      <c r="H41" s="346">
        <f>SUM(B41:G41)</f>
        <v>5242653</v>
      </c>
      <c r="I41" s="344">
        <f t="shared" ref="I41:P41" si="4">SUM(I8:I40)</f>
        <v>25487971</v>
      </c>
      <c r="J41" s="345">
        <f t="shared" si="4"/>
        <v>4949348</v>
      </c>
      <c r="K41" s="345">
        <f t="shared" si="4"/>
        <v>8581904</v>
      </c>
      <c r="L41" s="345">
        <f t="shared" si="4"/>
        <v>72037</v>
      </c>
      <c r="M41" s="345">
        <f t="shared" si="4"/>
        <v>190707</v>
      </c>
      <c r="N41" s="345">
        <f t="shared" si="4"/>
        <v>39059989</v>
      </c>
      <c r="O41" s="345">
        <f>SUM(O8:O40)</f>
        <v>18235115</v>
      </c>
      <c r="P41" s="345">
        <f t="shared" si="4"/>
        <v>47211</v>
      </c>
      <c r="Q41" s="346">
        <f>SUM(I41:P41)</f>
        <v>96624282</v>
      </c>
      <c r="R41" s="347">
        <f>SUM(R8:R40)</f>
        <v>3032379</v>
      </c>
      <c r="S41" s="348">
        <f>SUM(S8:S40)</f>
        <v>104899314</v>
      </c>
    </row>
    <row r="42" spans="1:19" ht="15" customHeight="1">
      <c r="A42" s="494" t="s">
        <v>37</v>
      </c>
      <c r="B42" s="509">
        <v>0</v>
      </c>
      <c r="C42" s="510">
        <v>141130</v>
      </c>
      <c r="D42" s="510">
        <v>0</v>
      </c>
      <c r="E42" s="510">
        <v>708</v>
      </c>
      <c r="F42" s="510">
        <v>0</v>
      </c>
      <c r="G42" s="510">
        <v>0</v>
      </c>
      <c r="H42" s="323">
        <f>SUM(B42:G42)</f>
        <v>141838</v>
      </c>
      <c r="I42" s="509">
        <v>26313</v>
      </c>
      <c r="J42" s="510">
        <v>1053</v>
      </c>
      <c r="K42" s="510">
        <v>74396</v>
      </c>
      <c r="L42" s="510">
        <v>0</v>
      </c>
      <c r="M42" s="510">
        <v>0</v>
      </c>
      <c r="N42" s="510">
        <v>282666</v>
      </c>
      <c r="O42" s="510">
        <v>0</v>
      </c>
      <c r="P42" s="511">
        <v>0</v>
      </c>
      <c r="Q42" s="323">
        <f>SUM(I42:P42)</f>
        <v>384428</v>
      </c>
      <c r="R42" s="512">
        <v>0</v>
      </c>
      <c r="S42" s="327">
        <f>SUM(Q42,H42,R42)</f>
        <v>526266</v>
      </c>
    </row>
    <row r="43" spans="1:19" ht="15" customHeight="1">
      <c r="A43" s="495" t="s">
        <v>38</v>
      </c>
      <c r="B43" s="162">
        <v>0</v>
      </c>
      <c r="C43" s="163">
        <v>0</v>
      </c>
      <c r="D43" s="163">
        <v>339</v>
      </c>
      <c r="E43" s="163">
        <v>0</v>
      </c>
      <c r="F43" s="163">
        <v>0</v>
      </c>
      <c r="G43" s="163">
        <v>0</v>
      </c>
      <c r="H43" s="331">
        <f>SUM(B43:G43)</f>
        <v>339</v>
      </c>
      <c r="I43" s="162">
        <v>80649</v>
      </c>
      <c r="J43" s="163">
        <v>10535</v>
      </c>
      <c r="K43" s="163">
        <v>0</v>
      </c>
      <c r="L43" s="163">
        <v>0</v>
      </c>
      <c r="M43" s="163">
        <v>0</v>
      </c>
      <c r="N43" s="163">
        <v>82309</v>
      </c>
      <c r="O43" s="163">
        <v>131842</v>
      </c>
      <c r="P43" s="165">
        <v>0</v>
      </c>
      <c r="Q43" s="331">
        <f t="shared" ref="Q43:Q50" si="5">SUM(I43:P43)</f>
        <v>305335</v>
      </c>
      <c r="R43" s="513">
        <v>29348</v>
      </c>
      <c r="S43" s="335">
        <f t="shared" ref="S43:S51" si="6">SUM(Q43,H43,R43)</f>
        <v>335022</v>
      </c>
    </row>
    <row r="44" spans="1:19" ht="15" customHeight="1">
      <c r="A44" s="495" t="s">
        <v>39</v>
      </c>
      <c r="B44" s="162">
        <v>0</v>
      </c>
      <c r="C44" s="163">
        <v>0</v>
      </c>
      <c r="D44" s="163">
        <v>178</v>
      </c>
      <c r="E44" s="163">
        <v>0</v>
      </c>
      <c r="F44" s="163">
        <v>0</v>
      </c>
      <c r="G44" s="163">
        <v>0</v>
      </c>
      <c r="H44" s="331">
        <f t="shared" ref="H44:H50" si="7">SUM(B44:G44)</f>
        <v>178</v>
      </c>
      <c r="I44" s="162">
        <v>26703</v>
      </c>
      <c r="J44" s="163">
        <v>15</v>
      </c>
      <c r="K44" s="163">
        <v>0</v>
      </c>
      <c r="L44" s="163">
        <v>0</v>
      </c>
      <c r="M44" s="163">
        <v>0</v>
      </c>
      <c r="N44" s="163">
        <v>77355</v>
      </c>
      <c r="O44" s="163">
        <v>81738</v>
      </c>
      <c r="P44" s="165">
        <v>0</v>
      </c>
      <c r="Q44" s="331">
        <f t="shared" si="5"/>
        <v>185811</v>
      </c>
      <c r="R44" s="513">
        <v>17092</v>
      </c>
      <c r="S44" s="335">
        <f t="shared" si="6"/>
        <v>203081</v>
      </c>
    </row>
    <row r="45" spans="1:19" ht="15" customHeight="1">
      <c r="A45" s="495" t="s">
        <v>40</v>
      </c>
      <c r="B45" s="162">
        <v>0</v>
      </c>
      <c r="C45" s="163">
        <v>0</v>
      </c>
      <c r="D45" s="163">
        <v>694</v>
      </c>
      <c r="E45" s="163">
        <v>0</v>
      </c>
      <c r="F45" s="163">
        <v>0</v>
      </c>
      <c r="G45" s="163">
        <v>0</v>
      </c>
      <c r="H45" s="331">
        <f t="shared" si="7"/>
        <v>694</v>
      </c>
      <c r="I45" s="162">
        <v>281227</v>
      </c>
      <c r="J45" s="163">
        <v>114722</v>
      </c>
      <c r="K45" s="163">
        <v>0</v>
      </c>
      <c r="L45" s="163">
        <v>56206</v>
      </c>
      <c r="M45" s="163">
        <v>0</v>
      </c>
      <c r="N45" s="163">
        <v>5569</v>
      </c>
      <c r="O45" s="163">
        <v>0</v>
      </c>
      <c r="P45" s="165">
        <v>0</v>
      </c>
      <c r="Q45" s="331">
        <f t="shared" si="5"/>
        <v>457724</v>
      </c>
      <c r="R45" s="513">
        <v>390</v>
      </c>
      <c r="S45" s="335">
        <f t="shared" si="6"/>
        <v>458808</v>
      </c>
    </row>
    <row r="46" spans="1:19" ht="15" customHeight="1">
      <c r="A46" s="495" t="s">
        <v>41</v>
      </c>
      <c r="B46" s="162">
        <v>0</v>
      </c>
      <c r="C46" s="163">
        <v>0</v>
      </c>
      <c r="D46" s="163">
        <v>1208</v>
      </c>
      <c r="E46" s="163">
        <v>0</v>
      </c>
      <c r="F46" s="163">
        <v>0</v>
      </c>
      <c r="G46" s="163">
        <v>13155</v>
      </c>
      <c r="H46" s="331">
        <f t="shared" si="7"/>
        <v>14363</v>
      </c>
      <c r="I46" s="162">
        <v>156732</v>
      </c>
      <c r="J46" s="163">
        <v>13460</v>
      </c>
      <c r="K46" s="163">
        <v>287242</v>
      </c>
      <c r="L46" s="163">
        <v>0</v>
      </c>
      <c r="M46" s="163">
        <v>0</v>
      </c>
      <c r="N46" s="163">
        <v>264362</v>
      </c>
      <c r="O46" s="163">
        <v>0</v>
      </c>
      <c r="P46" s="165">
        <v>0</v>
      </c>
      <c r="Q46" s="331">
        <f t="shared" si="5"/>
        <v>721796</v>
      </c>
      <c r="R46" s="513">
        <v>0</v>
      </c>
      <c r="S46" s="335">
        <f t="shared" si="6"/>
        <v>736159</v>
      </c>
    </row>
    <row r="47" spans="1:19" ht="15" customHeight="1">
      <c r="A47" s="495" t="s">
        <v>42</v>
      </c>
      <c r="B47" s="162">
        <v>0</v>
      </c>
      <c r="C47" s="163">
        <v>0</v>
      </c>
      <c r="D47" s="163">
        <v>0</v>
      </c>
      <c r="E47" s="163">
        <v>0</v>
      </c>
      <c r="F47" s="163">
        <v>0</v>
      </c>
      <c r="G47" s="163">
        <v>7019</v>
      </c>
      <c r="H47" s="331">
        <f t="shared" si="7"/>
        <v>7019</v>
      </c>
      <c r="I47" s="162">
        <v>34196</v>
      </c>
      <c r="J47" s="163">
        <v>1301</v>
      </c>
      <c r="K47" s="163">
        <v>53</v>
      </c>
      <c r="L47" s="163">
        <v>0</v>
      </c>
      <c r="M47" s="163">
        <v>0</v>
      </c>
      <c r="N47" s="163">
        <v>64320</v>
      </c>
      <c r="O47" s="163">
        <v>85333</v>
      </c>
      <c r="P47" s="165">
        <v>0</v>
      </c>
      <c r="Q47" s="331">
        <f t="shared" si="5"/>
        <v>185203</v>
      </c>
      <c r="R47" s="513">
        <v>2990</v>
      </c>
      <c r="S47" s="335">
        <f t="shared" si="6"/>
        <v>195212</v>
      </c>
    </row>
    <row r="48" spans="1:19" ht="15" customHeight="1">
      <c r="A48" s="495" t="s">
        <v>43</v>
      </c>
      <c r="B48" s="162">
        <v>0</v>
      </c>
      <c r="C48" s="163">
        <v>0</v>
      </c>
      <c r="D48" s="163">
        <v>0</v>
      </c>
      <c r="E48" s="163">
        <v>0</v>
      </c>
      <c r="F48" s="163">
        <v>0</v>
      </c>
      <c r="G48" s="163">
        <v>0</v>
      </c>
      <c r="H48" s="331">
        <f t="shared" si="7"/>
        <v>0</v>
      </c>
      <c r="I48" s="162">
        <v>42939</v>
      </c>
      <c r="J48" s="163">
        <v>6</v>
      </c>
      <c r="K48" s="163">
        <v>151818</v>
      </c>
      <c r="L48" s="163">
        <v>9296</v>
      </c>
      <c r="M48" s="163">
        <v>0</v>
      </c>
      <c r="N48" s="163">
        <v>162626</v>
      </c>
      <c r="O48" s="163">
        <v>0</v>
      </c>
      <c r="P48" s="165">
        <v>0</v>
      </c>
      <c r="Q48" s="331">
        <f t="shared" si="5"/>
        <v>366685</v>
      </c>
      <c r="R48" s="513">
        <v>0</v>
      </c>
      <c r="S48" s="335">
        <f t="shared" si="6"/>
        <v>366685</v>
      </c>
    </row>
    <row r="49" spans="1:19" ht="15" customHeight="1">
      <c r="A49" s="495" t="s">
        <v>44</v>
      </c>
      <c r="B49" s="162">
        <v>0</v>
      </c>
      <c r="C49" s="163">
        <v>0</v>
      </c>
      <c r="D49" s="163">
        <v>0</v>
      </c>
      <c r="E49" s="163">
        <v>0</v>
      </c>
      <c r="F49" s="163">
        <v>0</v>
      </c>
      <c r="G49" s="163">
        <v>328</v>
      </c>
      <c r="H49" s="331">
        <f t="shared" si="7"/>
        <v>328</v>
      </c>
      <c r="I49" s="162">
        <v>5889</v>
      </c>
      <c r="J49" s="163">
        <v>0</v>
      </c>
      <c r="K49" s="163">
        <v>0</v>
      </c>
      <c r="L49" s="163">
        <v>0</v>
      </c>
      <c r="M49" s="163">
        <v>0</v>
      </c>
      <c r="N49" s="163">
        <v>103156</v>
      </c>
      <c r="O49" s="163">
        <v>52280</v>
      </c>
      <c r="P49" s="165">
        <v>0</v>
      </c>
      <c r="Q49" s="331">
        <f t="shared" si="5"/>
        <v>161325</v>
      </c>
      <c r="R49" s="513">
        <v>1203</v>
      </c>
      <c r="S49" s="335">
        <f t="shared" si="6"/>
        <v>162856</v>
      </c>
    </row>
    <row r="50" spans="1:19" ht="15" customHeight="1">
      <c r="A50" s="495" t="s">
        <v>45</v>
      </c>
      <c r="B50" s="162">
        <v>0</v>
      </c>
      <c r="C50" s="163">
        <v>0</v>
      </c>
      <c r="D50" s="163">
        <v>0</v>
      </c>
      <c r="E50" s="163">
        <v>0</v>
      </c>
      <c r="F50" s="163">
        <v>0</v>
      </c>
      <c r="G50" s="163">
        <v>365</v>
      </c>
      <c r="H50" s="331">
        <f t="shared" si="7"/>
        <v>365</v>
      </c>
      <c r="I50" s="162">
        <v>3720</v>
      </c>
      <c r="J50" s="163">
        <v>106481</v>
      </c>
      <c r="K50" s="163">
        <v>1805</v>
      </c>
      <c r="L50" s="163">
        <v>0</v>
      </c>
      <c r="M50" s="163">
        <v>0</v>
      </c>
      <c r="N50" s="163">
        <v>0</v>
      </c>
      <c r="O50" s="163">
        <v>71044</v>
      </c>
      <c r="P50" s="165">
        <v>0</v>
      </c>
      <c r="Q50" s="331">
        <f t="shared" si="5"/>
        <v>183050</v>
      </c>
      <c r="R50" s="513">
        <v>0</v>
      </c>
      <c r="S50" s="335">
        <f t="shared" si="6"/>
        <v>183415</v>
      </c>
    </row>
    <row r="51" spans="1:19" ht="15" customHeight="1" thickBot="1">
      <c r="A51" s="499" t="s">
        <v>46</v>
      </c>
      <c r="B51" s="514">
        <v>0</v>
      </c>
      <c r="C51" s="515">
        <v>0</v>
      </c>
      <c r="D51" s="515">
        <v>0</v>
      </c>
      <c r="E51" s="515">
        <v>0</v>
      </c>
      <c r="F51" s="515">
        <v>0</v>
      </c>
      <c r="G51" s="515">
        <v>185</v>
      </c>
      <c r="H51" s="339">
        <f>SUM(B51:G51)</f>
        <v>185</v>
      </c>
      <c r="I51" s="514">
        <v>639</v>
      </c>
      <c r="J51" s="515">
        <v>31531</v>
      </c>
      <c r="K51" s="515">
        <v>6588</v>
      </c>
      <c r="L51" s="515">
        <v>0</v>
      </c>
      <c r="M51" s="515">
        <v>0</v>
      </c>
      <c r="N51" s="515">
        <v>0</v>
      </c>
      <c r="O51" s="515">
        <v>22800</v>
      </c>
      <c r="P51" s="516">
        <v>0</v>
      </c>
      <c r="Q51" s="339">
        <f>SUM(I51:P51)</f>
        <v>61558</v>
      </c>
      <c r="R51" s="517">
        <v>0</v>
      </c>
      <c r="S51" s="343">
        <f t="shared" si="6"/>
        <v>61743</v>
      </c>
    </row>
    <row r="52" spans="1:19" s="498" customFormat="1" ht="11.25" thickBot="1">
      <c r="A52" s="497" t="s">
        <v>47</v>
      </c>
      <c r="B52" s="344">
        <f t="shared" ref="B52:S52" si="8">SUM(B42:B51)</f>
        <v>0</v>
      </c>
      <c r="C52" s="345">
        <f t="shared" si="8"/>
        <v>141130</v>
      </c>
      <c r="D52" s="345">
        <f t="shared" si="8"/>
        <v>2419</v>
      </c>
      <c r="E52" s="345">
        <f t="shared" si="8"/>
        <v>708</v>
      </c>
      <c r="F52" s="345">
        <f t="shared" si="8"/>
        <v>0</v>
      </c>
      <c r="G52" s="345">
        <f>SUM(G42:G51)</f>
        <v>21052</v>
      </c>
      <c r="H52" s="346">
        <f>SUM(B52:G52)</f>
        <v>165309</v>
      </c>
      <c r="I52" s="344">
        <f t="shared" si="8"/>
        <v>659007</v>
      </c>
      <c r="J52" s="345">
        <f t="shared" si="8"/>
        <v>279104</v>
      </c>
      <c r="K52" s="345">
        <f t="shared" si="8"/>
        <v>521902</v>
      </c>
      <c r="L52" s="345">
        <f t="shared" si="8"/>
        <v>65502</v>
      </c>
      <c r="M52" s="345">
        <f t="shared" si="8"/>
        <v>0</v>
      </c>
      <c r="N52" s="345">
        <f t="shared" si="8"/>
        <v>1042363</v>
      </c>
      <c r="O52" s="345">
        <f>SUM(O42:O51)</f>
        <v>445037</v>
      </c>
      <c r="P52" s="345">
        <f t="shared" si="8"/>
        <v>0</v>
      </c>
      <c r="Q52" s="346">
        <f>SUM(I52:P52)</f>
        <v>3012915</v>
      </c>
      <c r="R52" s="347">
        <f t="shared" si="8"/>
        <v>51023</v>
      </c>
      <c r="S52" s="348">
        <f t="shared" si="8"/>
        <v>3229247</v>
      </c>
    </row>
    <row r="53" spans="1:19" s="498" customFormat="1" ht="11.25" thickBot="1">
      <c r="A53" s="497" t="s">
        <v>48</v>
      </c>
      <c r="B53" s="344">
        <f t="shared" ref="B53:S53" si="9">SUM(B52,B41)</f>
        <v>253744</v>
      </c>
      <c r="C53" s="345">
        <f t="shared" si="9"/>
        <v>3425848</v>
      </c>
      <c r="D53" s="345">
        <f t="shared" si="9"/>
        <v>137105</v>
      </c>
      <c r="E53" s="345">
        <f t="shared" si="9"/>
        <v>708</v>
      </c>
      <c r="F53" s="345">
        <f>SUM(F52,F41)</f>
        <v>110</v>
      </c>
      <c r="G53" s="345">
        <f>SUM(G52,G41)</f>
        <v>1590447</v>
      </c>
      <c r="H53" s="349">
        <f>SUM(B53:G53)</f>
        <v>5407962</v>
      </c>
      <c r="I53" s="350">
        <f t="shared" si="9"/>
        <v>26146978</v>
      </c>
      <c r="J53" s="351">
        <f t="shared" si="9"/>
        <v>5228452</v>
      </c>
      <c r="K53" s="351">
        <f t="shared" si="9"/>
        <v>9103806</v>
      </c>
      <c r="L53" s="351">
        <f t="shared" si="9"/>
        <v>137539</v>
      </c>
      <c r="M53" s="351">
        <f t="shared" si="9"/>
        <v>190707</v>
      </c>
      <c r="N53" s="351">
        <f t="shared" si="9"/>
        <v>40102352</v>
      </c>
      <c r="O53" s="351">
        <f>SUM(O52,O41)</f>
        <v>18680152</v>
      </c>
      <c r="P53" s="351">
        <f t="shared" si="9"/>
        <v>47211</v>
      </c>
      <c r="Q53" s="346">
        <f>SUM(I53:P53)</f>
        <v>99637197</v>
      </c>
      <c r="R53" s="347">
        <f>SUM(R52,R41)</f>
        <v>3083402</v>
      </c>
      <c r="S53" s="348">
        <f t="shared" si="9"/>
        <v>108128561</v>
      </c>
    </row>
    <row r="54" spans="1:19" ht="31.5">
      <c r="A54" s="500" t="s">
        <v>126</v>
      </c>
      <c r="B54" s="509">
        <v>0</v>
      </c>
      <c r="C54" s="510">
        <v>0</v>
      </c>
      <c r="D54" s="510">
        <v>14482.365841300556</v>
      </c>
      <c r="E54" s="510">
        <v>0</v>
      </c>
      <c r="F54" s="510">
        <v>0</v>
      </c>
      <c r="G54" s="518"/>
      <c r="H54" s="331">
        <f t="shared" ref="H54:H62" si="10">SUM(B54:G54)</f>
        <v>14482.365841300556</v>
      </c>
      <c r="I54" s="509">
        <v>421609.8789321587</v>
      </c>
      <c r="J54" s="510">
        <v>0</v>
      </c>
      <c r="K54" s="510">
        <v>704118.42280811188</v>
      </c>
      <c r="L54" s="510">
        <v>0</v>
      </c>
      <c r="M54" s="510">
        <v>0</v>
      </c>
      <c r="N54" s="510">
        <v>711429.4307087115</v>
      </c>
      <c r="O54" s="518"/>
      <c r="P54" s="510">
        <v>0</v>
      </c>
      <c r="Q54" s="331">
        <v>1837157.73244898</v>
      </c>
      <c r="R54" s="512">
        <v>350127.05445888656</v>
      </c>
      <c r="S54" s="335">
        <f>SUM(H54,Q54,R54)</f>
        <v>2201767.1527491668</v>
      </c>
    </row>
    <row r="55" spans="1:19" ht="21">
      <c r="A55" s="501" t="s">
        <v>125</v>
      </c>
      <c r="B55" s="162">
        <v>0</v>
      </c>
      <c r="C55" s="163">
        <v>0</v>
      </c>
      <c r="D55" s="163">
        <v>13848</v>
      </c>
      <c r="E55" s="163">
        <v>1658760</v>
      </c>
      <c r="F55" s="163">
        <v>0</v>
      </c>
      <c r="G55" s="164"/>
      <c r="H55" s="331">
        <f t="shared" si="10"/>
        <v>1672608</v>
      </c>
      <c r="I55" s="162">
        <v>191403</v>
      </c>
      <c r="J55" s="163">
        <v>0</v>
      </c>
      <c r="K55" s="163">
        <v>697145</v>
      </c>
      <c r="L55" s="163">
        <v>1113</v>
      </c>
      <c r="M55" s="163">
        <v>0</v>
      </c>
      <c r="N55" s="163">
        <v>639298</v>
      </c>
      <c r="O55" s="164"/>
      <c r="P55" s="165">
        <v>0</v>
      </c>
      <c r="Q55" s="331">
        <v>1528959</v>
      </c>
      <c r="R55" s="519">
        <v>83453</v>
      </c>
      <c r="S55" s="335">
        <f t="shared" ref="S55:S62" si="11">SUM(H55,Q55,R55)</f>
        <v>3285020</v>
      </c>
    </row>
    <row r="56" spans="1:19" ht="10.5">
      <c r="A56" s="501" t="s">
        <v>121</v>
      </c>
      <c r="B56" s="162">
        <v>0</v>
      </c>
      <c r="C56" s="163">
        <v>177100</v>
      </c>
      <c r="D56" s="163">
        <v>139774</v>
      </c>
      <c r="E56" s="163">
        <v>0</v>
      </c>
      <c r="F56" s="163">
        <v>0</v>
      </c>
      <c r="G56" s="164"/>
      <c r="H56" s="331">
        <f t="shared" si="10"/>
        <v>316874</v>
      </c>
      <c r="I56" s="162">
        <v>510644</v>
      </c>
      <c r="J56" s="163">
        <v>23223</v>
      </c>
      <c r="K56" s="163">
        <v>989869</v>
      </c>
      <c r="L56" s="163">
        <v>55746</v>
      </c>
      <c r="M56" s="163">
        <v>0</v>
      </c>
      <c r="N56" s="163">
        <v>122988</v>
      </c>
      <c r="O56" s="164"/>
      <c r="P56" s="165">
        <v>0</v>
      </c>
      <c r="Q56" s="331">
        <v>1702470</v>
      </c>
      <c r="R56" s="162">
        <v>50409</v>
      </c>
      <c r="S56" s="335">
        <f t="shared" si="11"/>
        <v>2069753</v>
      </c>
    </row>
    <row r="57" spans="1:19" ht="21">
      <c r="A57" s="501" t="s">
        <v>128</v>
      </c>
      <c r="B57" s="162">
        <v>0</v>
      </c>
      <c r="C57" s="163">
        <v>0</v>
      </c>
      <c r="D57" s="163">
        <v>0</v>
      </c>
      <c r="E57" s="163">
        <v>0</v>
      </c>
      <c r="F57" s="163">
        <v>126319</v>
      </c>
      <c r="G57" s="164"/>
      <c r="H57" s="331">
        <f t="shared" si="10"/>
        <v>126319</v>
      </c>
      <c r="I57" s="162">
        <v>65496</v>
      </c>
      <c r="J57" s="163">
        <v>0</v>
      </c>
      <c r="K57" s="163">
        <v>672556</v>
      </c>
      <c r="L57" s="163">
        <v>0</v>
      </c>
      <c r="M57" s="163">
        <v>0</v>
      </c>
      <c r="N57" s="163">
        <v>431847</v>
      </c>
      <c r="O57" s="164"/>
      <c r="P57" s="165">
        <v>0</v>
      </c>
      <c r="Q57" s="331">
        <v>1169899</v>
      </c>
      <c r="R57" s="162">
        <v>0</v>
      </c>
      <c r="S57" s="335">
        <f t="shared" si="11"/>
        <v>1296218</v>
      </c>
    </row>
    <row r="58" spans="1:19" ht="21">
      <c r="A58" s="501" t="s">
        <v>127</v>
      </c>
      <c r="B58" s="162">
        <v>0</v>
      </c>
      <c r="C58" s="163">
        <v>389671</v>
      </c>
      <c r="D58" s="163">
        <v>25623</v>
      </c>
      <c r="E58" s="163">
        <v>0</v>
      </c>
      <c r="F58" s="163">
        <v>40577</v>
      </c>
      <c r="G58" s="164"/>
      <c r="H58" s="331">
        <f t="shared" si="10"/>
        <v>455871</v>
      </c>
      <c r="I58" s="162">
        <v>940339</v>
      </c>
      <c r="J58" s="163">
        <v>0</v>
      </c>
      <c r="K58" s="163">
        <v>1119503</v>
      </c>
      <c r="L58" s="163">
        <v>0</v>
      </c>
      <c r="M58" s="163">
        <v>0</v>
      </c>
      <c r="N58" s="163">
        <v>699910</v>
      </c>
      <c r="O58" s="164"/>
      <c r="P58" s="165">
        <v>0</v>
      </c>
      <c r="Q58" s="331">
        <v>2759752</v>
      </c>
      <c r="R58" s="162">
        <v>146205</v>
      </c>
      <c r="S58" s="335">
        <f t="shared" si="11"/>
        <v>3361828</v>
      </c>
    </row>
    <row r="59" spans="1:19" ht="21">
      <c r="A59" s="501" t="s">
        <v>129</v>
      </c>
      <c r="B59" s="162">
        <v>0</v>
      </c>
      <c r="C59" s="163">
        <v>0</v>
      </c>
      <c r="D59" s="163">
        <v>4680</v>
      </c>
      <c r="E59" s="163">
        <v>0</v>
      </c>
      <c r="F59" s="163">
        <v>0</v>
      </c>
      <c r="G59" s="164"/>
      <c r="H59" s="331">
        <f t="shared" si="10"/>
        <v>4680</v>
      </c>
      <c r="I59" s="162">
        <v>238420</v>
      </c>
      <c r="J59" s="163">
        <v>0</v>
      </c>
      <c r="K59" s="163">
        <v>80077</v>
      </c>
      <c r="L59" s="163">
        <v>0</v>
      </c>
      <c r="M59" s="163">
        <v>0</v>
      </c>
      <c r="N59" s="163">
        <v>686460</v>
      </c>
      <c r="O59" s="164"/>
      <c r="P59" s="165">
        <v>0</v>
      </c>
      <c r="Q59" s="331">
        <v>1004957</v>
      </c>
      <c r="R59" s="162">
        <v>35781</v>
      </c>
      <c r="S59" s="335">
        <f t="shared" si="11"/>
        <v>1045418</v>
      </c>
    </row>
    <row r="60" spans="1:19" ht="21">
      <c r="A60" s="501" t="s">
        <v>133</v>
      </c>
      <c r="B60" s="162">
        <v>0</v>
      </c>
      <c r="C60" s="163">
        <v>1404230</v>
      </c>
      <c r="D60" s="163">
        <v>10648</v>
      </c>
      <c r="E60" s="163">
        <v>0</v>
      </c>
      <c r="F60" s="163">
        <v>0</v>
      </c>
      <c r="G60" s="164"/>
      <c r="H60" s="331">
        <f>SUM(B60:G60)</f>
        <v>1414878</v>
      </c>
      <c r="I60" s="162">
        <v>189177</v>
      </c>
      <c r="J60" s="163">
        <v>0</v>
      </c>
      <c r="K60" s="163">
        <v>1149151</v>
      </c>
      <c r="L60" s="163">
        <v>0</v>
      </c>
      <c r="M60" s="163">
        <v>0</v>
      </c>
      <c r="N60" s="163">
        <v>874920</v>
      </c>
      <c r="O60" s="164"/>
      <c r="P60" s="165">
        <v>0</v>
      </c>
      <c r="Q60" s="331">
        <v>2213248</v>
      </c>
      <c r="R60" s="162">
        <v>23301</v>
      </c>
      <c r="S60" s="335">
        <f>SUM(H60,Q60,R60)</f>
        <v>3651427</v>
      </c>
    </row>
    <row r="61" spans="1:19" ht="10.5">
      <c r="A61" s="502" t="s">
        <v>162</v>
      </c>
      <c r="B61" s="162">
        <v>0</v>
      </c>
      <c r="C61" s="163">
        <v>221632</v>
      </c>
      <c r="D61" s="163">
        <v>8741</v>
      </c>
      <c r="E61" s="163">
        <v>0</v>
      </c>
      <c r="F61" s="163">
        <v>0</v>
      </c>
      <c r="G61" s="164"/>
      <c r="H61" s="331">
        <f t="shared" si="10"/>
        <v>230373</v>
      </c>
      <c r="I61" s="162">
        <v>215152</v>
      </c>
      <c r="J61" s="163">
        <v>0</v>
      </c>
      <c r="K61" s="163">
        <v>698607</v>
      </c>
      <c r="L61" s="163">
        <v>0</v>
      </c>
      <c r="M61" s="163">
        <v>0</v>
      </c>
      <c r="N61" s="163">
        <v>521264</v>
      </c>
      <c r="O61" s="164"/>
      <c r="P61" s="165">
        <v>31405</v>
      </c>
      <c r="Q61" s="331">
        <v>1466428</v>
      </c>
      <c r="R61" s="162">
        <v>3191</v>
      </c>
      <c r="S61" s="335">
        <f t="shared" si="11"/>
        <v>1699992</v>
      </c>
    </row>
    <row r="62" spans="1:19" ht="21">
      <c r="A62" s="501" t="s">
        <v>94</v>
      </c>
      <c r="B62" s="162">
        <v>0</v>
      </c>
      <c r="C62" s="163">
        <v>501270</v>
      </c>
      <c r="D62" s="163">
        <v>3879</v>
      </c>
      <c r="E62" s="163">
        <v>0</v>
      </c>
      <c r="F62" s="163">
        <v>0</v>
      </c>
      <c r="G62" s="164"/>
      <c r="H62" s="331">
        <f t="shared" si="10"/>
        <v>505149</v>
      </c>
      <c r="I62" s="162">
        <v>124226</v>
      </c>
      <c r="J62" s="163">
        <v>0</v>
      </c>
      <c r="K62" s="163">
        <v>50638</v>
      </c>
      <c r="L62" s="163">
        <v>0</v>
      </c>
      <c r="M62" s="163">
        <v>0</v>
      </c>
      <c r="N62" s="163">
        <v>496239</v>
      </c>
      <c r="O62" s="164"/>
      <c r="P62" s="165">
        <v>73247</v>
      </c>
      <c r="Q62" s="331">
        <v>744350</v>
      </c>
      <c r="R62" s="162">
        <v>414033</v>
      </c>
      <c r="S62" s="335">
        <f t="shared" si="11"/>
        <v>1663532</v>
      </c>
    </row>
    <row r="63" spans="1:19" ht="34.5" customHeight="1">
      <c r="A63" s="501" t="s">
        <v>131</v>
      </c>
      <c r="B63" s="162">
        <v>0</v>
      </c>
      <c r="C63" s="163">
        <v>0</v>
      </c>
      <c r="D63" s="163">
        <v>0</v>
      </c>
      <c r="E63" s="163">
        <v>0</v>
      </c>
      <c r="F63" s="163">
        <v>0</v>
      </c>
      <c r="G63" s="164"/>
      <c r="H63" s="331">
        <f>SUM(B63:G63)</f>
        <v>0</v>
      </c>
      <c r="I63" s="162">
        <v>44188</v>
      </c>
      <c r="J63" s="163">
        <v>0</v>
      </c>
      <c r="K63" s="163">
        <v>68600</v>
      </c>
      <c r="L63" s="163">
        <v>0</v>
      </c>
      <c r="M63" s="163">
        <v>8800</v>
      </c>
      <c r="N63" s="163">
        <v>203862</v>
      </c>
      <c r="O63" s="164"/>
      <c r="P63" s="165">
        <v>3344</v>
      </c>
      <c r="Q63" s="331">
        <v>328794</v>
      </c>
      <c r="R63" s="162">
        <v>72590</v>
      </c>
      <c r="S63" s="335">
        <f>SUM(H63,Q63,R63)</f>
        <v>401384</v>
      </c>
    </row>
    <row r="64" spans="1:19" ht="21">
      <c r="A64" s="503" t="s">
        <v>175</v>
      </c>
      <c r="B64" s="162">
        <v>0</v>
      </c>
      <c r="C64" s="163">
        <v>164962</v>
      </c>
      <c r="D64" s="163">
        <v>212465</v>
      </c>
      <c r="E64" s="163">
        <v>0</v>
      </c>
      <c r="F64" s="163">
        <v>0</v>
      </c>
      <c r="G64" s="164"/>
      <c r="H64" s="331">
        <f>SUM(B64:G64)</f>
        <v>377427</v>
      </c>
      <c r="I64" s="162">
        <v>3546617</v>
      </c>
      <c r="J64" s="163">
        <v>0</v>
      </c>
      <c r="K64" s="163">
        <v>9227653</v>
      </c>
      <c r="L64" s="163">
        <v>59532</v>
      </c>
      <c r="M64" s="163">
        <v>0</v>
      </c>
      <c r="N64" s="163">
        <v>1180513</v>
      </c>
      <c r="O64" s="164"/>
      <c r="P64" s="165">
        <v>6003</v>
      </c>
      <c r="Q64" s="331">
        <v>14020318</v>
      </c>
      <c r="R64" s="162">
        <v>317210</v>
      </c>
      <c r="S64" s="335">
        <f>SUM(H64,Q64,R64)</f>
        <v>14714955</v>
      </c>
    </row>
    <row r="65" spans="1:19" ht="21">
      <c r="A65" s="501" t="s">
        <v>173</v>
      </c>
      <c r="B65" s="520">
        <v>0</v>
      </c>
      <c r="C65" s="521">
        <v>635126.23000634823</v>
      </c>
      <c r="D65" s="521">
        <v>0</v>
      </c>
      <c r="E65" s="521">
        <v>0</v>
      </c>
      <c r="F65" s="521">
        <v>0</v>
      </c>
      <c r="G65" s="168"/>
      <c r="H65" s="331">
        <v>635126.23000634823</v>
      </c>
      <c r="I65" s="162">
        <v>0</v>
      </c>
      <c r="J65" s="163">
        <v>0</v>
      </c>
      <c r="K65" s="163">
        <v>0</v>
      </c>
      <c r="L65" s="163">
        <v>0</v>
      </c>
      <c r="M65" s="163">
        <v>0</v>
      </c>
      <c r="N65" s="163">
        <v>0</v>
      </c>
      <c r="O65" s="164"/>
      <c r="P65" s="165">
        <v>0</v>
      </c>
      <c r="Q65" s="331">
        <v>0</v>
      </c>
      <c r="R65" s="166">
        <v>0</v>
      </c>
      <c r="S65" s="335">
        <f>SUM(H65,Q65,R65)</f>
        <v>635126.23000634823</v>
      </c>
    </row>
    <row r="66" spans="1:19" ht="32.25" thickBot="1">
      <c r="A66" s="504" t="s">
        <v>163</v>
      </c>
      <c r="B66" s="514">
        <v>0</v>
      </c>
      <c r="C66" s="515">
        <v>0</v>
      </c>
      <c r="D66" s="515">
        <v>0</v>
      </c>
      <c r="E66" s="515">
        <v>0</v>
      </c>
      <c r="F66" s="515">
        <v>0</v>
      </c>
      <c r="G66" s="168"/>
      <c r="H66" s="331">
        <v>0</v>
      </c>
      <c r="I66" s="166">
        <v>14302.737425888574</v>
      </c>
      <c r="J66" s="167">
        <v>0</v>
      </c>
      <c r="K66" s="167">
        <v>1115.2089317928908</v>
      </c>
      <c r="L66" s="167">
        <v>0</v>
      </c>
      <c r="M66" s="167">
        <v>0</v>
      </c>
      <c r="N66" s="167">
        <v>262077.68998398987</v>
      </c>
      <c r="O66" s="168"/>
      <c r="P66" s="167">
        <v>124.88744030453482</v>
      </c>
      <c r="Q66" s="331">
        <v>277620.52378197591</v>
      </c>
      <c r="R66" s="522">
        <v>0</v>
      </c>
      <c r="S66" s="335">
        <f>SUM(H66,Q66,R66)</f>
        <v>277620.52378197591</v>
      </c>
    </row>
    <row r="67" spans="1:19" ht="11.25" thickBot="1">
      <c r="A67" s="497" t="s">
        <v>87</v>
      </c>
      <c r="B67" s="344">
        <f>SUM(B54:B66)</f>
        <v>0</v>
      </c>
      <c r="C67" s="345">
        <f>SUM(C54:C66)</f>
        <v>3493991.2300063483</v>
      </c>
      <c r="D67" s="345">
        <f>SUM(D54:D66)</f>
        <v>434140.36584130058</v>
      </c>
      <c r="E67" s="345">
        <f>SUM(E54:E66)</f>
        <v>1658760</v>
      </c>
      <c r="F67" s="345">
        <f>SUM(F54:F66)</f>
        <v>166896</v>
      </c>
      <c r="G67" s="352"/>
      <c r="H67" s="346">
        <f>SUM(B67:F67)</f>
        <v>5753787.5958476495</v>
      </c>
      <c r="I67" s="344">
        <f>SUM(I54:I66)</f>
        <v>6501574.6163580474</v>
      </c>
      <c r="J67" s="345">
        <f t="shared" ref="J67:P67" si="12">SUM(J54:J66)</f>
        <v>23223</v>
      </c>
      <c r="K67" s="345">
        <f t="shared" si="12"/>
        <v>15459032.631739903</v>
      </c>
      <c r="L67" s="345">
        <f t="shared" si="12"/>
        <v>116391</v>
      </c>
      <c r="M67" s="345">
        <f t="shared" si="12"/>
        <v>8800</v>
      </c>
      <c r="N67" s="345">
        <f t="shared" si="12"/>
        <v>6830808.120692702</v>
      </c>
      <c r="O67" s="352"/>
      <c r="P67" s="345">
        <f t="shared" si="12"/>
        <v>114123.88744030453</v>
      </c>
      <c r="Q67" s="346">
        <f>SUM(I67:P67)</f>
        <v>29053953.256230954</v>
      </c>
      <c r="R67" s="347">
        <f>SUM(R54:R66)</f>
        <v>1496300.0544588866</v>
      </c>
      <c r="S67" s="348">
        <f>SUM(H67,Q67,R67)</f>
        <v>36304040.906537488</v>
      </c>
    </row>
    <row r="68" spans="1:19" ht="15" customHeight="1" thickBot="1">
      <c r="A68" s="505" t="s">
        <v>88</v>
      </c>
      <c r="B68" s="353">
        <f>SUM(B53,B67)</f>
        <v>253744</v>
      </c>
      <c r="C68" s="354">
        <f t="shared" ref="C68:S68" si="13">SUM(C53,C67)</f>
        <v>6919839.2300063483</v>
      </c>
      <c r="D68" s="354">
        <f t="shared" si="13"/>
        <v>571245.36584130058</v>
      </c>
      <c r="E68" s="354">
        <f t="shared" si="13"/>
        <v>1659468</v>
      </c>
      <c r="F68" s="354">
        <f t="shared" si="13"/>
        <v>167006</v>
      </c>
      <c r="G68" s="355">
        <f t="shared" si="13"/>
        <v>1590447</v>
      </c>
      <c r="H68" s="356">
        <f t="shared" si="13"/>
        <v>11161749.595847649</v>
      </c>
      <c r="I68" s="353">
        <f t="shared" si="13"/>
        <v>32648552.616358049</v>
      </c>
      <c r="J68" s="354">
        <f t="shared" si="13"/>
        <v>5251675</v>
      </c>
      <c r="K68" s="354">
        <f t="shared" si="13"/>
        <v>24562838.631739903</v>
      </c>
      <c r="L68" s="354">
        <f t="shared" si="13"/>
        <v>253930</v>
      </c>
      <c r="M68" s="354">
        <f t="shared" si="13"/>
        <v>199507</v>
      </c>
      <c r="N68" s="354">
        <f t="shared" si="13"/>
        <v>46933160.1206927</v>
      </c>
      <c r="O68" s="354">
        <f t="shared" si="13"/>
        <v>18680152</v>
      </c>
      <c r="P68" s="354">
        <f t="shared" si="13"/>
        <v>161334.88744030453</v>
      </c>
      <c r="Q68" s="356">
        <f t="shared" si="13"/>
        <v>128691150.25623095</v>
      </c>
      <c r="R68" s="357">
        <f t="shared" si="13"/>
        <v>4579702.0544588864</v>
      </c>
      <c r="S68" s="358">
        <f t="shared" si="13"/>
        <v>144432601.90653747</v>
      </c>
    </row>
    <row r="69" spans="1:19" s="498" customFormat="1" ht="15" customHeight="1">
      <c r="A69" s="498" t="s">
        <v>192</v>
      </c>
      <c r="B69" s="506"/>
      <c r="C69" s="506"/>
      <c r="D69" s="506"/>
      <c r="E69" s="506"/>
      <c r="F69" s="506"/>
      <c r="G69" s="506"/>
      <c r="H69" s="506"/>
      <c r="I69" s="506"/>
      <c r="J69" s="506"/>
      <c r="K69" s="506"/>
      <c r="L69" s="506"/>
      <c r="M69" s="506"/>
      <c r="N69" s="506"/>
      <c r="O69" s="506"/>
      <c r="P69" s="506"/>
      <c r="Q69" s="506"/>
    </row>
    <row r="70" spans="1:19" ht="15.95" customHeight="1">
      <c r="A70" s="507"/>
      <c r="B70" s="469"/>
      <c r="C70" s="469"/>
      <c r="D70" s="469"/>
      <c r="E70" s="469"/>
      <c r="F70" s="469"/>
      <c r="G70" s="469"/>
      <c r="H70" s="469"/>
      <c r="I70" s="469"/>
      <c r="J70" s="469"/>
      <c r="K70" s="469"/>
      <c r="L70" s="469"/>
      <c r="M70" s="469"/>
      <c r="N70" s="469"/>
      <c r="O70" s="469"/>
      <c r="P70" s="469"/>
      <c r="Q70" s="508"/>
      <c r="R70" s="508"/>
      <c r="S70" s="508"/>
    </row>
  </sheetData>
  <mergeCells count="2">
    <mergeCell ref="B6:E6"/>
    <mergeCell ref="J6:L6"/>
  </mergeCells>
  <phoneticPr fontId="2"/>
  <printOptions horizontalCentered="1" gridLinesSet="0"/>
  <pageMargins left="0.59055118110236227" right="0.39370078740157483" top="0.78740157480314965" bottom="0.78740157480314965" header="0.51181102362204722" footer="0.43307086614173229"/>
  <pageSetup paperSize="9" scale="76" fitToHeight="0" orientation="landscape" r:id="rId1"/>
  <headerFooter alignWithMargins="0"/>
  <rowBreaks count="1" manualBreakCount="1">
    <brk id="41"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T119"/>
  <sheetViews>
    <sheetView view="pageBreakPreview" zoomScaleNormal="100" zoomScaleSheetLayoutView="100" workbookViewId="0">
      <pane xSplit="1" ySplit="6" topLeftCell="B19" activePane="bottomRight" state="frozen"/>
      <selection activeCell="L1" sqref="L1"/>
      <selection pane="topRight" activeCell="L1" sqref="L1"/>
      <selection pane="bottomLeft" activeCell="L1" sqref="L1"/>
      <selection pane="bottomRight" sqref="A1:IV65536"/>
    </sheetView>
  </sheetViews>
  <sheetFormatPr defaultRowHeight="13.5"/>
  <cols>
    <col min="1" max="1" width="8.625" style="6" customWidth="1"/>
    <col min="2" max="4" width="9" style="7" customWidth="1"/>
    <col min="5" max="6" width="6.75" style="7" customWidth="1"/>
    <col min="7" max="7" width="8.25" style="7" customWidth="1"/>
    <col min="8" max="8" width="8.25" style="7" bestFit="1" customWidth="1"/>
    <col min="9" max="12" width="9" style="7" customWidth="1"/>
    <col min="13" max="13" width="6.75" style="7" customWidth="1"/>
    <col min="14" max="14" width="9" style="7" customWidth="1"/>
    <col min="15" max="15" width="8.25" style="7" customWidth="1"/>
    <col min="16" max="16" width="6" style="7" bestFit="1" customWidth="1"/>
    <col min="17" max="17" width="9.75" style="7" customWidth="1"/>
    <col min="18" max="18" width="8.25" style="7" customWidth="1"/>
    <col min="19" max="19" width="9.75" style="7" customWidth="1"/>
    <col min="20" max="20" width="4.5" style="6" customWidth="1"/>
    <col min="21" max="16384" width="9" style="150"/>
  </cols>
  <sheetData>
    <row r="2" spans="1:20" ht="13.5" customHeight="1">
      <c r="A2" s="108" t="s">
        <v>146</v>
      </c>
    </row>
    <row r="3" spans="1:20" s="121" customFormat="1" ht="13.5" customHeight="1" thickBot="1">
      <c r="A3" s="6"/>
      <c r="B3" s="7"/>
      <c r="C3" s="7"/>
      <c r="D3" s="7"/>
      <c r="E3" s="7"/>
      <c r="F3" s="7"/>
      <c r="G3" s="7"/>
      <c r="H3" s="7"/>
      <c r="I3" s="7"/>
      <c r="J3" s="7"/>
      <c r="K3" s="7"/>
      <c r="L3" s="7"/>
      <c r="M3" s="7"/>
      <c r="N3" s="7"/>
      <c r="O3" s="7"/>
      <c r="P3" s="7"/>
      <c r="Q3" s="6"/>
      <c r="R3" s="6"/>
      <c r="S3" s="93" t="s">
        <v>49</v>
      </c>
      <c r="T3" s="6"/>
    </row>
    <row r="4" spans="1:20" s="121" customFormat="1" ht="13.5" customHeight="1">
      <c r="A4" s="32" t="s">
        <v>90</v>
      </c>
      <c r="B4" s="533" t="s">
        <v>61</v>
      </c>
      <c r="C4" s="534"/>
      <c r="D4" s="534"/>
      <c r="E4" s="534"/>
      <c r="F4" s="534"/>
      <c r="G4" s="534"/>
      <c r="H4" s="535"/>
      <c r="I4" s="533" t="s">
        <v>62</v>
      </c>
      <c r="J4" s="534"/>
      <c r="K4" s="534"/>
      <c r="L4" s="534"/>
      <c r="M4" s="534"/>
      <c r="N4" s="534"/>
      <c r="O4" s="534"/>
      <c r="P4" s="534"/>
      <c r="Q4" s="535"/>
      <c r="R4" s="107"/>
      <c r="S4" s="33"/>
      <c r="T4" s="6"/>
    </row>
    <row r="5" spans="1:20" s="122" customFormat="1" ht="13.5" customHeight="1">
      <c r="A5" s="34" t="s">
        <v>91</v>
      </c>
      <c r="B5" s="536" t="s">
        <v>63</v>
      </c>
      <c r="C5" s="537"/>
      <c r="D5" s="537"/>
      <c r="E5" s="538"/>
      <c r="F5" s="55" t="s">
        <v>64</v>
      </c>
      <c r="G5" s="55" t="s">
        <v>148</v>
      </c>
      <c r="H5" s="35" t="s">
        <v>65</v>
      </c>
      <c r="I5" s="57" t="s">
        <v>66</v>
      </c>
      <c r="J5" s="539" t="s">
        <v>67</v>
      </c>
      <c r="K5" s="540"/>
      <c r="L5" s="541"/>
      <c r="M5" s="56" t="s">
        <v>68</v>
      </c>
      <c r="N5" s="55" t="s">
        <v>69</v>
      </c>
      <c r="O5" s="55" t="s">
        <v>148</v>
      </c>
      <c r="P5" s="55" t="s">
        <v>95</v>
      </c>
      <c r="Q5" s="35" t="s">
        <v>65</v>
      </c>
      <c r="R5" s="36" t="s">
        <v>149</v>
      </c>
      <c r="S5" s="37" t="s">
        <v>58</v>
      </c>
      <c r="T5" s="38"/>
    </row>
    <row r="6" spans="1:20" s="122" customFormat="1" ht="13.5" customHeight="1" thickBot="1">
      <c r="A6" s="39" t="s">
        <v>92</v>
      </c>
      <c r="B6" s="109" t="s">
        <v>97</v>
      </c>
      <c r="C6" s="110" t="s">
        <v>150</v>
      </c>
      <c r="D6" s="111" t="s">
        <v>71</v>
      </c>
      <c r="E6" s="53" t="s">
        <v>55</v>
      </c>
      <c r="F6" s="106"/>
      <c r="G6" s="53" t="s">
        <v>151</v>
      </c>
      <c r="H6" s="40"/>
      <c r="I6" s="54"/>
      <c r="J6" s="53" t="s">
        <v>72</v>
      </c>
      <c r="K6" s="53" t="s">
        <v>73</v>
      </c>
      <c r="L6" s="53" t="s">
        <v>74</v>
      </c>
      <c r="M6" s="53" t="s">
        <v>75</v>
      </c>
      <c r="N6" s="53"/>
      <c r="O6" s="53" t="s">
        <v>151</v>
      </c>
      <c r="P6" s="53" t="s">
        <v>124</v>
      </c>
      <c r="Q6" s="40"/>
      <c r="R6" s="41"/>
      <c r="S6" s="42"/>
      <c r="T6" s="38"/>
    </row>
    <row r="7" spans="1:20" s="121" customFormat="1" ht="15" customHeight="1">
      <c r="A7" s="43" t="s">
        <v>182</v>
      </c>
      <c r="B7" s="359">
        <v>0</v>
      </c>
      <c r="C7" s="360">
        <v>0</v>
      </c>
      <c r="D7" s="360">
        <v>0</v>
      </c>
      <c r="E7" s="360">
        <v>0</v>
      </c>
      <c r="F7" s="360">
        <v>0</v>
      </c>
      <c r="G7" s="361">
        <v>0</v>
      </c>
      <c r="H7" s="362">
        <f>SUM(B7:G7)</f>
        <v>0</v>
      </c>
      <c r="I7" s="359">
        <v>52156</v>
      </c>
      <c r="J7" s="360">
        <v>0</v>
      </c>
      <c r="K7" s="360">
        <v>19808</v>
      </c>
      <c r="L7" s="363">
        <v>0</v>
      </c>
      <c r="M7" s="360">
        <v>0</v>
      </c>
      <c r="N7" s="360">
        <v>2845</v>
      </c>
      <c r="O7" s="361">
        <v>0</v>
      </c>
      <c r="P7" s="360">
        <v>0</v>
      </c>
      <c r="Q7" s="362">
        <f>SUM(I7:P7)</f>
        <v>74809</v>
      </c>
      <c r="R7" s="364">
        <v>0</v>
      </c>
      <c r="S7" s="365">
        <f>SUM(Q7:R7,H7)</f>
        <v>74809</v>
      </c>
      <c r="T7" s="102"/>
    </row>
    <row r="8" spans="1:20" s="121" customFormat="1" ht="15" customHeight="1">
      <c r="A8" s="44" t="s">
        <v>4</v>
      </c>
      <c r="B8" s="366">
        <v>0</v>
      </c>
      <c r="C8" s="367">
        <v>0</v>
      </c>
      <c r="D8" s="367">
        <v>0</v>
      </c>
      <c r="E8" s="367">
        <v>0</v>
      </c>
      <c r="F8" s="367">
        <v>0</v>
      </c>
      <c r="G8" s="368">
        <v>0</v>
      </c>
      <c r="H8" s="369">
        <f t="shared" ref="H8:H39" si="0">SUM(B8:G8)</f>
        <v>0</v>
      </c>
      <c r="I8" s="370">
        <v>165550</v>
      </c>
      <c r="J8" s="367">
        <v>9666</v>
      </c>
      <c r="K8" s="367">
        <v>169522</v>
      </c>
      <c r="L8" s="367">
        <v>0</v>
      </c>
      <c r="M8" s="367">
        <v>0</v>
      </c>
      <c r="N8" s="367">
        <v>387448</v>
      </c>
      <c r="O8" s="368">
        <v>0</v>
      </c>
      <c r="P8" s="367">
        <v>0</v>
      </c>
      <c r="Q8" s="369">
        <f>SUM(I8:P8)</f>
        <v>732186</v>
      </c>
      <c r="R8" s="371">
        <v>0</v>
      </c>
      <c r="S8" s="372">
        <f t="shared" ref="S8:S57" si="1">SUM(Q8:R8,H8)</f>
        <v>732186</v>
      </c>
      <c r="T8" s="102"/>
    </row>
    <row r="9" spans="1:20" s="121" customFormat="1" ht="15" customHeight="1">
      <c r="A9" s="44" t="s">
        <v>5</v>
      </c>
      <c r="B9" s="370">
        <v>0</v>
      </c>
      <c r="C9" s="367">
        <v>0</v>
      </c>
      <c r="D9" s="367">
        <v>0</v>
      </c>
      <c r="E9" s="367">
        <v>0</v>
      </c>
      <c r="F9" s="367">
        <v>0</v>
      </c>
      <c r="G9" s="368">
        <v>0</v>
      </c>
      <c r="H9" s="369">
        <f t="shared" si="0"/>
        <v>0</v>
      </c>
      <c r="I9" s="370">
        <v>14719</v>
      </c>
      <c r="J9" s="367">
        <v>0</v>
      </c>
      <c r="K9" s="367">
        <v>44332</v>
      </c>
      <c r="L9" s="367">
        <v>0</v>
      </c>
      <c r="M9" s="367">
        <v>0</v>
      </c>
      <c r="N9" s="367">
        <v>32194</v>
      </c>
      <c r="O9" s="368">
        <v>0</v>
      </c>
      <c r="P9" s="367">
        <v>0</v>
      </c>
      <c r="Q9" s="369">
        <f t="shared" ref="Q9:Q39" si="2">SUM(I9:P9)</f>
        <v>91245</v>
      </c>
      <c r="R9" s="371">
        <v>0</v>
      </c>
      <c r="S9" s="372">
        <f t="shared" si="1"/>
        <v>91245</v>
      </c>
      <c r="T9" s="102"/>
    </row>
    <row r="10" spans="1:20" s="121" customFormat="1" ht="15" customHeight="1">
      <c r="A10" s="44" t="s">
        <v>6</v>
      </c>
      <c r="B10" s="370">
        <v>0</v>
      </c>
      <c r="C10" s="367">
        <v>0</v>
      </c>
      <c r="D10" s="367">
        <v>0</v>
      </c>
      <c r="E10" s="367">
        <v>0</v>
      </c>
      <c r="F10" s="367">
        <v>0</v>
      </c>
      <c r="G10" s="368">
        <v>0</v>
      </c>
      <c r="H10" s="369">
        <f t="shared" si="0"/>
        <v>0</v>
      </c>
      <c r="I10" s="370">
        <v>12516</v>
      </c>
      <c r="J10" s="367">
        <v>170</v>
      </c>
      <c r="K10" s="367">
        <v>0</v>
      </c>
      <c r="L10" s="367">
        <v>0</v>
      </c>
      <c r="M10" s="367">
        <v>0</v>
      </c>
      <c r="N10" s="367">
        <v>43306</v>
      </c>
      <c r="O10" s="368">
        <v>0</v>
      </c>
      <c r="P10" s="367">
        <v>0</v>
      </c>
      <c r="Q10" s="369">
        <f t="shared" si="2"/>
        <v>55992</v>
      </c>
      <c r="R10" s="371">
        <v>0</v>
      </c>
      <c r="S10" s="372">
        <f t="shared" si="1"/>
        <v>55992</v>
      </c>
      <c r="T10" s="102"/>
    </row>
    <row r="11" spans="1:20" s="121" customFormat="1" ht="15" customHeight="1">
      <c r="A11" s="44" t="s">
        <v>7</v>
      </c>
      <c r="B11" s="373">
        <v>0</v>
      </c>
      <c r="C11" s="374">
        <v>0</v>
      </c>
      <c r="D11" s="374">
        <v>0</v>
      </c>
      <c r="E11" s="374">
        <v>0</v>
      </c>
      <c r="F11" s="374">
        <v>0</v>
      </c>
      <c r="G11" s="375">
        <v>0</v>
      </c>
      <c r="H11" s="369">
        <f t="shared" si="0"/>
        <v>0</v>
      </c>
      <c r="I11" s="373">
        <v>27818</v>
      </c>
      <c r="J11" s="374">
        <v>3109</v>
      </c>
      <c r="K11" s="374">
        <v>0</v>
      </c>
      <c r="L11" s="374">
        <v>0</v>
      </c>
      <c r="M11" s="374">
        <v>10340</v>
      </c>
      <c r="N11" s="374">
        <v>3173</v>
      </c>
      <c r="O11" s="375">
        <v>0</v>
      </c>
      <c r="P11" s="374">
        <v>0</v>
      </c>
      <c r="Q11" s="369">
        <f t="shared" si="2"/>
        <v>44440</v>
      </c>
      <c r="R11" s="169">
        <v>0</v>
      </c>
      <c r="S11" s="372">
        <f t="shared" si="1"/>
        <v>44440</v>
      </c>
      <c r="T11" s="102"/>
    </row>
    <row r="12" spans="1:20" s="121" customFormat="1" ht="15" customHeight="1">
      <c r="A12" s="44" t="s">
        <v>8</v>
      </c>
      <c r="B12" s="373">
        <v>0</v>
      </c>
      <c r="C12" s="374">
        <v>0</v>
      </c>
      <c r="D12" s="374">
        <v>0</v>
      </c>
      <c r="E12" s="374">
        <v>0</v>
      </c>
      <c r="F12" s="374">
        <v>0</v>
      </c>
      <c r="G12" s="375">
        <v>0</v>
      </c>
      <c r="H12" s="369">
        <f t="shared" si="0"/>
        <v>0</v>
      </c>
      <c r="I12" s="373">
        <v>57262</v>
      </c>
      <c r="J12" s="374">
        <v>0</v>
      </c>
      <c r="K12" s="374">
        <v>0</v>
      </c>
      <c r="L12" s="374">
        <v>0</v>
      </c>
      <c r="M12" s="374">
        <v>0</v>
      </c>
      <c r="N12" s="374">
        <v>27627</v>
      </c>
      <c r="O12" s="375">
        <v>0</v>
      </c>
      <c r="P12" s="374">
        <v>0</v>
      </c>
      <c r="Q12" s="369">
        <f t="shared" si="2"/>
        <v>84889</v>
      </c>
      <c r="R12" s="169">
        <v>8827</v>
      </c>
      <c r="S12" s="372">
        <f t="shared" si="1"/>
        <v>93716</v>
      </c>
      <c r="T12" s="102"/>
    </row>
    <row r="13" spans="1:20" s="121" customFormat="1" ht="15" customHeight="1">
      <c r="A13" s="44" t="s">
        <v>9</v>
      </c>
      <c r="B13" s="373">
        <v>0</v>
      </c>
      <c r="C13" s="374">
        <v>0</v>
      </c>
      <c r="D13" s="374">
        <v>0</v>
      </c>
      <c r="E13" s="374">
        <v>0</v>
      </c>
      <c r="F13" s="374">
        <v>0</v>
      </c>
      <c r="G13" s="375">
        <v>8923</v>
      </c>
      <c r="H13" s="369">
        <f t="shared" si="0"/>
        <v>8923</v>
      </c>
      <c r="I13" s="373">
        <v>8947</v>
      </c>
      <c r="J13" s="374">
        <v>0</v>
      </c>
      <c r="K13" s="374">
        <v>0</v>
      </c>
      <c r="L13" s="374">
        <v>0</v>
      </c>
      <c r="M13" s="374">
        <v>0</v>
      </c>
      <c r="N13" s="374">
        <v>0</v>
      </c>
      <c r="O13" s="375">
        <v>35637</v>
      </c>
      <c r="P13" s="374">
        <v>0</v>
      </c>
      <c r="Q13" s="369">
        <f t="shared" si="2"/>
        <v>44584</v>
      </c>
      <c r="R13" s="169">
        <v>8046</v>
      </c>
      <c r="S13" s="372">
        <f t="shared" si="1"/>
        <v>61553</v>
      </c>
      <c r="T13" s="102"/>
    </row>
    <row r="14" spans="1:20" s="121" customFormat="1" ht="15" customHeight="1">
      <c r="A14" s="44" t="s">
        <v>10</v>
      </c>
      <c r="B14" s="373">
        <v>0</v>
      </c>
      <c r="C14" s="374">
        <v>0</v>
      </c>
      <c r="D14" s="374">
        <v>0</v>
      </c>
      <c r="E14" s="374">
        <v>0</v>
      </c>
      <c r="F14" s="374">
        <v>0</v>
      </c>
      <c r="G14" s="375">
        <v>0</v>
      </c>
      <c r="H14" s="369">
        <f t="shared" si="0"/>
        <v>0</v>
      </c>
      <c r="I14" s="373">
        <v>53355</v>
      </c>
      <c r="J14" s="374">
        <v>0</v>
      </c>
      <c r="K14" s="374">
        <v>58679</v>
      </c>
      <c r="L14" s="374">
        <v>0</v>
      </c>
      <c r="M14" s="374">
        <v>0</v>
      </c>
      <c r="N14" s="374">
        <v>146512</v>
      </c>
      <c r="O14" s="375">
        <v>0</v>
      </c>
      <c r="P14" s="374">
        <v>0</v>
      </c>
      <c r="Q14" s="369">
        <f t="shared" si="2"/>
        <v>258546</v>
      </c>
      <c r="R14" s="169">
        <v>1148</v>
      </c>
      <c r="S14" s="372">
        <f t="shared" si="1"/>
        <v>259694</v>
      </c>
      <c r="T14" s="102"/>
    </row>
    <row r="15" spans="1:20" s="121" customFormat="1" ht="15" customHeight="1">
      <c r="A15" s="44" t="s">
        <v>11</v>
      </c>
      <c r="B15" s="373">
        <v>0</v>
      </c>
      <c r="C15" s="374">
        <v>0</v>
      </c>
      <c r="D15" s="374">
        <v>0</v>
      </c>
      <c r="E15" s="374">
        <v>0</v>
      </c>
      <c r="F15" s="374">
        <v>0</v>
      </c>
      <c r="G15" s="375">
        <v>0</v>
      </c>
      <c r="H15" s="369">
        <f t="shared" si="0"/>
        <v>0</v>
      </c>
      <c r="I15" s="373">
        <v>7200</v>
      </c>
      <c r="J15" s="374">
        <v>0</v>
      </c>
      <c r="K15" s="374">
        <v>25384</v>
      </c>
      <c r="L15" s="374">
        <v>0</v>
      </c>
      <c r="M15" s="374">
        <v>0</v>
      </c>
      <c r="N15" s="374">
        <v>103145</v>
      </c>
      <c r="O15" s="375">
        <v>0</v>
      </c>
      <c r="P15" s="374">
        <v>0</v>
      </c>
      <c r="Q15" s="369">
        <f t="shared" si="2"/>
        <v>135729</v>
      </c>
      <c r="R15" s="169">
        <v>28986</v>
      </c>
      <c r="S15" s="372">
        <f t="shared" si="1"/>
        <v>164715</v>
      </c>
      <c r="T15" s="102"/>
    </row>
    <row r="16" spans="1:20" s="121" customFormat="1" ht="15" customHeight="1">
      <c r="A16" s="44" t="s">
        <v>12</v>
      </c>
      <c r="B16" s="373">
        <v>0</v>
      </c>
      <c r="C16" s="374">
        <v>0</v>
      </c>
      <c r="D16" s="374">
        <v>0</v>
      </c>
      <c r="E16" s="374">
        <v>0</v>
      </c>
      <c r="F16" s="374">
        <v>0</v>
      </c>
      <c r="G16" s="375">
        <v>0</v>
      </c>
      <c r="H16" s="369">
        <f t="shared" si="0"/>
        <v>0</v>
      </c>
      <c r="I16" s="373">
        <v>8205</v>
      </c>
      <c r="J16" s="374">
        <v>0</v>
      </c>
      <c r="K16" s="374">
        <v>0</v>
      </c>
      <c r="L16" s="374">
        <v>0</v>
      </c>
      <c r="M16" s="374">
        <v>0</v>
      </c>
      <c r="N16" s="374">
        <v>0</v>
      </c>
      <c r="O16" s="375">
        <v>0</v>
      </c>
      <c r="P16" s="374">
        <v>0</v>
      </c>
      <c r="Q16" s="369">
        <f t="shared" si="2"/>
        <v>8205</v>
      </c>
      <c r="R16" s="169">
        <v>0</v>
      </c>
      <c r="S16" s="372">
        <f t="shared" si="1"/>
        <v>8205</v>
      </c>
      <c r="T16" s="102"/>
    </row>
    <row r="17" spans="1:20" s="121" customFormat="1" ht="15" customHeight="1">
      <c r="A17" s="44" t="s">
        <v>13</v>
      </c>
      <c r="B17" s="373">
        <v>0</v>
      </c>
      <c r="C17" s="374">
        <v>127456</v>
      </c>
      <c r="D17" s="374">
        <v>0</v>
      </c>
      <c r="E17" s="374">
        <v>0</v>
      </c>
      <c r="F17" s="374">
        <v>0</v>
      </c>
      <c r="G17" s="375">
        <v>0</v>
      </c>
      <c r="H17" s="369">
        <f t="shared" si="0"/>
        <v>127456</v>
      </c>
      <c r="I17" s="373">
        <v>140930</v>
      </c>
      <c r="J17" s="374">
        <v>4123</v>
      </c>
      <c r="K17" s="374">
        <v>107060</v>
      </c>
      <c r="L17" s="374">
        <v>0</v>
      </c>
      <c r="M17" s="374">
        <v>0</v>
      </c>
      <c r="N17" s="374">
        <v>26040</v>
      </c>
      <c r="O17" s="375">
        <v>0</v>
      </c>
      <c r="P17" s="374">
        <v>0</v>
      </c>
      <c r="Q17" s="369">
        <f t="shared" si="2"/>
        <v>278153</v>
      </c>
      <c r="R17" s="169">
        <v>0</v>
      </c>
      <c r="S17" s="372">
        <f t="shared" si="1"/>
        <v>405609</v>
      </c>
      <c r="T17" s="102"/>
    </row>
    <row r="18" spans="1:20" s="121" customFormat="1" ht="15" customHeight="1">
      <c r="A18" s="44" t="s">
        <v>14</v>
      </c>
      <c r="B18" s="373">
        <v>0</v>
      </c>
      <c r="C18" s="374">
        <v>0</v>
      </c>
      <c r="D18" s="374">
        <v>0</v>
      </c>
      <c r="E18" s="374">
        <v>0</v>
      </c>
      <c r="F18" s="374">
        <v>0</v>
      </c>
      <c r="G18" s="375">
        <v>0</v>
      </c>
      <c r="H18" s="369">
        <f t="shared" si="0"/>
        <v>0</v>
      </c>
      <c r="I18" s="373">
        <v>132237</v>
      </c>
      <c r="J18" s="374">
        <v>12571</v>
      </c>
      <c r="K18" s="374">
        <v>13480</v>
      </c>
      <c r="L18" s="374">
        <v>0</v>
      </c>
      <c r="M18" s="374">
        <v>103</v>
      </c>
      <c r="N18" s="374">
        <v>21932</v>
      </c>
      <c r="O18" s="375">
        <v>0</v>
      </c>
      <c r="P18" s="374">
        <v>0</v>
      </c>
      <c r="Q18" s="369">
        <f t="shared" si="2"/>
        <v>180323</v>
      </c>
      <c r="R18" s="169">
        <v>20948</v>
      </c>
      <c r="S18" s="372">
        <f t="shared" si="1"/>
        <v>201271</v>
      </c>
      <c r="T18" s="102"/>
    </row>
    <row r="19" spans="1:20" s="121" customFormat="1" ht="15" customHeight="1">
      <c r="A19" s="44" t="s">
        <v>15</v>
      </c>
      <c r="B19" s="373">
        <v>0</v>
      </c>
      <c r="C19" s="374">
        <v>145889</v>
      </c>
      <c r="D19" s="374">
        <v>0</v>
      </c>
      <c r="E19" s="374">
        <v>0</v>
      </c>
      <c r="F19" s="374">
        <v>0</v>
      </c>
      <c r="G19" s="375">
        <v>0</v>
      </c>
      <c r="H19" s="369">
        <f t="shared" si="0"/>
        <v>145889</v>
      </c>
      <c r="I19" s="373">
        <v>316101</v>
      </c>
      <c r="J19" s="374">
        <v>22393</v>
      </c>
      <c r="K19" s="374">
        <v>80611</v>
      </c>
      <c r="L19" s="374">
        <v>0</v>
      </c>
      <c r="M19" s="374">
        <v>0</v>
      </c>
      <c r="N19" s="374">
        <v>61532</v>
      </c>
      <c r="O19" s="375">
        <v>0</v>
      </c>
      <c r="P19" s="374">
        <v>0</v>
      </c>
      <c r="Q19" s="369">
        <f t="shared" si="2"/>
        <v>480637</v>
      </c>
      <c r="R19" s="169">
        <v>48163</v>
      </c>
      <c r="S19" s="372">
        <f t="shared" si="1"/>
        <v>674689</v>
      </c>
      <c r="T19" s="102"/>
    </row>
    <row r="20" spans="1:20" s="121" customFormat="1" ht="15" customHeight="1">
      <c r="A20" s="44" t="s">
        <v>16</v>
      </c>
      <c r="B20" s="373">
        <v>0</v>
      </c>
      <c r="C20" s="374">
        <v>0</v>
      </c>
      <c r="D20" s="374">
        <v>0</v>
      </c>
      <c r="E20" s="374">
        <v>0</v>
      </c>
      <c r="F20" s="374">
        <v>0</v>
      </c>
      <c r="G20" s="375">
        <v>0</v>
      </c>
      <c r="H20" s="369">
        <f t="shared" si="0"/>
        <v>0</v>
      </c>
      <c r="I20" s="373">
        <v>15933</v>
      </c>
      <c r="J20" s="374">
        <v>0</v>
      </c>
      <c r="K20" s="374">
        <v>0</v>
      </c>
      <c r="L20" s="374">
        <v>0</v>
      </c>
      <c r="M20" s="374">
        <v>0</v>
      </c>
      <c r="N20" s="374">
        <v>0</v>
      </c>
      <c r="O20" s="375">
        <v>219409</v>
      </c>
      <c r="P20" s="374">
        <v>0</v>
      </c>
      <c r="Q20" s="369">
        <f t="shared" si="2"/>
        <v>235342</v>
      </c>
      <c r="R20" s="169">
        <v>0</v>
      </c>
      <c r="S20" s="372">
        <f t="shared" si="1"/>
        <v>235342</v>
      </c>
      <c r="T20" s="102"/>
    </row>
    <row r="21" spans="1:20" s="121" customFormat="1" ht="15" customHeight="1">
      <c r="A21" s="44" t="s">
        <v>17</v>
      </c>
      <c r="B21" s="373">
        <v>0</v>
      </c>
      <c r="C21" s="374">
        <v>0</v>
      </c>
      <c r="D21" s="374">
        <v>0</v>
      </c>
      <c r="E21" s="374">
        <v>0</v>
      </c>
      <c r="F21" s="374">
        <v>0</v>
      </c>
      <c r="G21" s="375">
        <v>0</v>
      </c>
      <c r="H21" s="369">
        <f t="shared" si="0"/>
        <v>0</v>
      </c>
      <c r="I21" s="373">
        <v>5743</v>
      </c>
      <c r="J21" s="374">
        <v>11</v>
      </c>
      <c r="K21" s="374">
        <v>0</v>
      </c>
      <c r="L21" s="374">
        <v>0</v>
      </c>
      <c r="M21" s="374">
        <v>0</v>
      </c>
      <c r="N21" s="374">
        <v>37188</v>
      </c>
      <c r="O21" s="375">
        <v>110336</v>
      </c>
      <c r="P21" s="374">
        <v>0</v>
      </c>
      <c r="Q21" s="369">
        <f t="shared" si="2"/>
        <v>153278</v>
      </c>
      <c r="R21" s="169">
        <v>85288</v>
      </c>
      <c r="S21" s="372">
        <f t="shared" si="1"/>
        <v>238566</v>
      </c>
      <c r="T21" s="102"/>
    </row>
    <row r="22" spans="1:20" s="121" customFormat="1" ht="15" customHeight="1">
      <c r="A22" s="44" t="s">
        <v>18</v>
      </c>
      <c r="B22" s="373">
        <v>0</v>
      </c>
      <c r="C22" s="374">
        <v>0</v>
      </c>
      <c r="D22" s="374">
        <v>0</v>
      </c>
      <c r="E22" s="374">
        <v>0</v>
      </c>
      <c r="F22" s="374">
        <v>0</v>
      </c>
      <c r="G22" s="375">
        <v>0</v>
      </c>
      <c r="H22" s="369">
        <f t="shared" si="0"/>
        <v>0</v>
      </c>
      <c r="I22" s="373">
        <v>25568</v>
      </c>
      <c r="J22" s="374">
        <v>0</v>
      </c>
      <c r="K22" s="374">
        <v>27832</v>
      </c>
      <c r="L22" s="374">
        <v>0</v>
      </c>
      <c r="M22" s="374">
        <v>0</v>
      </c>
      <c r="N22" s="374">
        <v>46786</v>
      </c>
      <c r="O22" s="375">
        <v>0</v>
      </c>
      <c r="P22" s="374">
        <v>758</v>
      </c>
      <c r="Q22" s="369">
        <f t="shared" si="2"/>
        <v>100944</v>
      </c>
      <c r="R22" s="169">
        <v>109</v>
      </c>
      <c r="S22" s="372">
        <f t="shared" si="1"/>
        <v>101053</v>
      </c>
      <c r="T22" s="102"/>
    </row>
    <row r="23" spans="1:20" s="121" customFormat="1" ht="15" customHeight="1">
      <c r="A23" s="44" t="s">
        <v>19</v>
      </c>
      <c r="B23" s="373">
        <v>0</v>
      </c>
      <c r="C23" s="374">
        <v>0</v>
      </c>
      <c r="D23" s="374">
        <v>0</v>
      </c>
      <c r="E23" s="374">
        <v>0</v>
      </c>
      <c r="F23" s="374">
        <v>0</v>
      </c>
      <c r="G23" s="375">
        <v>0</v>
      </c>
      <c r="H23" s="369">
        <f t="shared" si="0"/>
        <v>0</v>
      </c>
      <c r="I23" s="373">
        <v>9490</v>
      </c>
      <c r="J23" s="374">
        <v>0</v>
      </c>
      <c r="K23" s="374">
        <v>23478</v>
      </c>
      <c r="L23" s="374">
        <v>62</v>
      </c>
      <c r="M23" s="374">
        <v>0</v>
      </c>
      <c r="N23" s="374">
        <v>93676</v>
      </c>
      <c r="O23" s="375">
        <v>0</v>
      </c>
      <c r="P23" s="374">
        <v>0</v>
      </c>
      <c r="Q23" s="369">
        <f t="shared" si="2"/>
        <v>126706</v>
      </c>
      <c r="R23" s="169">
        <v>10810</v>
      </c>
      <c r="S23" s="372">
        <f t="shared" si="1"/>
        <v>137516</v>
      </c>
      <c r="T23" s="102"/>
    </row>
    <row r="24" spans="1:20" s="121" customFormat="1" ht="15" customHeight="1">
      <c r="A24" s="44" t="s">
        <v>20</v>
      </c>
      <c r="B24" s="373">
        <v>0</v>
      </c>
      <c r="C24" s="374">
        <v>0</v>
      </c>
      <c r="D24" s="374">
        <v>0</v>
      </c>
      <c r="E24" s="374">
        <v>0</v>
      </c>
      <c r="F24" s="374">
        <v>0</v>
      </c>
      <c r="G24" s="375">
        <v>0</v>
      </c>
      <c r="H24" s="369">
        <f t="shared" si="0"/>
        <v>0</v>
      </c>
      <c r="I24" s="373">
        <v>32410</v>
      </c>
      <c r="J24" s="374">
        <v>7617</v>
      </c>
      <c r="K24" s="374">
        <v>16886</v>
      </c>
      <c r="L24" s="374">
        <v>28</v>
      </c>
      <c r="M24" s="374">
        <v>0</v>
      </c>
      <c r="N24" s="374">
        <v>81063</v>
      </c>
      <c r="O24" s="375">
        <v>0</v>
      </c>
      <c r="P24" s="374">
        <v>0</v>
      </c>
      <c r="Q24" s="369">
        <f t="shared" si="2"/>
        <v>138004</v>
      </c>
      <c r="R24" s="169">
        <v>0</v>
      </c>
      <c r="S24" s="372">
        <f t="shared" si="1"/>
        <v>138004</v>
      </c>
      <c r="T24" s="102"/>
    </row>
    <row r="25" spans="1:20" s="121" customFormat="1" ht="15" customHeight="1">
      <c r="A25" s="44" t="s">
        <v>21</v>
      </c>
      <c r="B25" s="373">
        <v>0</v>
      </c>
      <c r="C25" s="374">
        <v>0</v>
      </c>
      <c r="D25" s="374">
        <v>0</v>
      </c>
      <c r="E25" s="374">
        <v>0</v>
      </c>
      <c r="F25" s="374">
        <v>0</v>
      </c>
      <c r="G25" s="375">
        <v>0</v>
      </c>
      <c r="H25" s="369">
        <f t="shared" si="0"/>
        <v>0</v>
      </c>
      <c r="I25" s="373">
        <v>9482</v>
      </c>
      <c r="J25" s="374">
        <v>0</v>
      </c>
      <c r="K25" s="374">
        <v>0</v>
      </c>
      <c r="L25" s="374">
        <v>0</v>
      </c>
      <c r="M25" s="374">
        <v>0</v>
      </c>
      <c r="N25" s="374">
        <v>41236</v>
      </c>
      <c r="O25" s="375">
        <v>0</v>
      </c>
      <c r="P25" s="374">
        <v>0</v>
      </c>
      <c r="Q25" s="369">
        <f t="shared" si="2"/>
        <v>50718</v>
      </c>
      <c r="R25" s="169">
        <v>0</v>
      </c>
      <c r="S25" s="372">
        <f t="shared" si="1"/>
        <v>50718</v>
      </c>
      <c r="T25" s="102"/>
    </row>
    <row r="26" spans="1:20" s="121" customFormat="1" ht="15" customHeight="1">
      <c r="A26" s="44" t="s">
        <v>22</v>
      </c>
      <c r="B26" s="373">
        <v>0</v>
      </c>
      <c r="C26" s="374">
        <v>0</v>
      </c>
      <c r="D26" s="374">
        <v>0</v>
      </c>
      <c r="E26" s="374">
        <v>0</v>
      </c>
      <c r="F26" s="374">
        <v>0</v>
      </c>
      <c r="G26" s="375">
        <v>20355</v>
      </c>
      <c r="H26" s="369">
        <f t="shared" si="0"/>
        <v>20355</v>
      </c>
      <c r="I26" s="373">
        <v>7039</v>
      </c>
      <c r="J26" s="374">
        <v>0</v>
      </c>
      <c r="K26" s="374">
        <v>0</v>
      </c>
      <c r="L26" s="374">
        <v>0</v>
      </c>
      <c r="M26" s="374">
        <v>0</v>
      </c>
      <c r="N26" s="374">
        <v>0</v>
      </c>
      <c r="O26" s="375">
        <v>123397</v>
      </c>
      <c r="P26" s="374">
        <v>0</v>
      </c>
      <c r="Q26" s="369">
        <f t="shared" si="2"/>
        <v>130436</v>
      </c>
      <c r="R26" s="169">
        <v>24973</v>
      </c>
      <c r="S26" s="372">
        <f t="shared" si="1"/>
        <v>175764</v>
      </c>
      <c r="T26" s="102"/>
    </row>
    <row r="27" spans="1:20" s="121" customFormat="1" ht="15" customHeight="1">
      <c r="A27" s="44" t="s">
        <v>23</v>
      </c>
      <c r="B27" s="373">
        <v>0</v>
      </c>
      <c r="C27" s="374">
        <v>0</v>
      </c>
      <c r="D27" s="374">
        <v>0</v>
      </c>
      <c r="E27" s="374">
        <v>0</v>
      </c>
      <c r="F27" s="374">
        <v>0</v>
      </c>
      <c r="G27" s="375">
        <v>0</v>
      </c>
      <c r="H27" s="369">
        <f t="shared" si="0"/>
        <v>0</v>
      </c>
      <c r="I27" s="373">
        <v>15532</v>
      </c>
      <c r="J27" s="374">
        <v>537</v>
      </c>
      <c r="K27" s="374">
        <v>0</v>
      </c>
      <c r="L27" s="374">
        <v>457</v>
      </c>
      <c r="M27" s="374">
        <v>0</v>
      </c>
      <c r="N27" s="374">
        <v>0</v>
      </c>
      <c r="O27" s="375">
        <v>0</v>
      </c>
      <c r="P27" s="374">
        <v>0</v>
      </c>
      <c r="Q27" s="369">
        <f t="shared" si="2"/>
        <v>16526</v>
      </c>
      <c r="R27" s="169">
        <v>721</v>
      </c>
      <c r="S27" s="372">
        <f t="shared" si="1"/>
        <v>17247</v>
      </c>
      <c r="T27" s="102"/>
    </row>
    <row r="28" spans="1:20" s="121" customFormat="1" ht="15" customHeight="1">
      <c r="A28" s="44" t="s">
        <v>24</v>
      </c>
      <c r="B28" s="373">
        <v>0</v>
      </c>
      <c r="C28" s="374">
        <v>0</v>
      </c>
      <c r="D28" s="374">
        <v>0</v>
      </c>
      <c r="E28" s="374">
        <v>0</v>
      </c>
      <c r="F28" s="374">
        <v>0</v>
      </c>
      <c r="G28" s="375">
        <v>1187</v>
      </c>
      <c r="H28" s="369">
        <f t="shared" si="0"/>
        <v>1187</v>
      </c>
      <c r="I28" s="373">
        <v>7090</v>
      </c>
      <c r="J28" s="374">
        <v>26836</v>
      </c>
      <c r="K28" s="374">
        <v>0</v>
      </c>
      <c r="L28" s="374">
        <v>0</v>
      </c>
      <c r="M28" s="374">
        <v>0</v>
      </c>
      <c r="N28" s="374">
        <v>0</v>
      </c>
      <c r="O28" s="375">
        <v>84608</v>
      </c>
      <c r="P28" s="374">
        <v>0</v>
      </c>
      <c r="Q28" s="369">
        <f t="shared" si="2"/>
        <v>118534</v>
      </c>
      <c r="R28" s="169">
        <v>0</v>
      </c>
      <c r="S28" s="372">
        <f t="shared" si="1"/>
        <v>119721</v>
      </c>
      <c r="T28" s="102"/>
    </row>
    <row r="29" spans="1:20" s="121" customFormat="1" ht="15" customHeight="1">
      <c r="A29" s="44" t="s">
        <v>25</v>
      </c>
      <c r="B29" s="373">
        <v>0</v>
      </c>
      <c r="C29" s="374">
        <v>0</v>
      </c>
      <c r="D29" s="374">
        <v>0</v>
      </c>
      <c r="E29" s="374">
        <v>0</v>
      </c>
      <c r="F29" s="374">
        <v>0</v>
      </c>
      <c r="G29" s="375">
        <v>1729</v>
      </c>
      <c r="H29" s="369">
        <f t="shared" si="0"/>
        <v>1729</v>
      </c>
      <c r="I29" s="373">
        <v>12693</v>
      </c>
      <c r="J29" s="374">
        <v>0</v>
      </c>
      <c r="K29" s="374">
        <v>0</v>
      </c>
      <c r="L29" s="374">
        <v>0</v>
      </c>
      <c r="M29" s="374">
        <v>0</v>
      </c>
      <c r="N29" s="374">
        <v>13509</v>
      </c>
      <c r="O29" s="375">
        <v>123262</v>
      </c>
      <c r="P29" s="374">
        <v>0</v>
      </c>
      <c r="Q29" s="369">
        <f t="shared" si="2"/>
        <v>149464</v>
      </c>
      <c r="R29" s="169">
        <v>35741</v>
      </c>
      <c r="S29" s="372">
        <f t="shared" si="1"/>
        <v>186934</v>
      </c>
      <c r="T29" s="102"/>
    </row>
    <row r="30" spans="1:20" s="121" customFormat="1" ht="15" customHeight="1">
      <c r="A30" s="44" t="s">
        <v>26</v>
      </c>
      <c r="B30" s="373">
        <v>0</v>
      </c>
      <c r="C30" s="374">
        <v>0</v>
      </c>
      <c r="D30" s="374">
        <v>0</v>
      </c>
      <c r="E30" s="374">
        <v>0</v>
      </c>
      <c r="F30" s="374">
        <v>0</v>
      </c>
      <c r="G30" s="375">
        <v>0</v>
      </c>
      <c r="H30" s="369">
        <f t="shared" si="0"/>
        <v>0</v>
      </c>
      <c r="I30" s="373">
        <v>14810</v>
      </c>
      <c r="J30" s="374">
        <v>0</v>
      </c>
      <c r="K30" s="374">
        <v>145887</v>
      </c>
      <c r="L30" s="374">
        <v>0</v>
      </c>
      <c r="M30" s="374">
        <v>0</v>
      </c>
      <c r="N30" s="374">
        <v>32202</v>
      </c>
      <c r="O30" s="375">
        <v>0</v>
      </c>
      <c r="P30" s="374">
        <v>0</v>
      </c>
      <c r="Q30" s="369">
        <f t="shared" si="2"/>
        <v>192899</v>
      </c>
      <c r="R30" s="169">
        <v>0</v>
      </c>
      <c r="S30" s="372">
        <f t="shared" si="1"/>
        <v>192899</v>
      </c>
      <c r="T30" s="102"/>
    </row>
    <row r="31" spans="1:20" s="121" customFormat="1" ht="15" customHeight="1">
      <c r="A31" s="44" t="s">
        <v>27</v>
      </c>
      <c r="B31" s="373">
        <v>0</v>
      </c>
      <c r="C31" s="374">
        <v>0</v>
      </c>
      <c r="D31" s="374">
        <v>0</v>
      </c>
      <c r="E31" s="374">
        <v>0</v>
      </c>
      <c r="F31" s="374">
        <v>0</v>
      </c>
      <c r="G31" s="375">
        <v>0</v>
      </c>
      <c r="H31" s="369">
        <f t="shared" si="0"/>
        <v>0</v>
      </c>
      <c r="I31" s="373">
        <v>8115</v>
      </c>
      <c r="J31" s="374">
        <v>86</v>
      </c>
      <c r="K31" s="374">
        <v>0</v>
      </c>
      <c r="L31" s="374">
        <v>0</v>
      </c>
      <c r="M31" s="374">
        <v>0</v>
      </c>
      <c r="N31" s="374">
        <v>90830</v>
      </c>
      <c r="O31" s="375">
        <v>0</v>
      </c>
      <c r="P31" s="374">
        <v>0</v>
      </c>
      <c r="Q31" s="369">
        <f t="shared" si="2"/>
        <v>99031</v>
      </c>
      <c r="R31" s="169">
        <v>0</v>
      </c>
      <c r="S31" s="372">
        <f t="shared" si="1"/>
        <v>99031</v>
      </c>
      <c r="T31" s="102"/>
    </row>
    <row r="32" spans="1:20" s="121" customFormat="1" ht="15" customHeight="1">
      <c r="A32" s="44" t="s">
        <v>28</v>
      </c>
      <c r="B32" s="373">
        <v>0</v>
      </c>
      <c r="C32" s="374">
        <v>0</v>
      </c>
      <c r="D32" s="374">
        <v>0</v>
      </c>
      <c r="E32" s="374">
        <v>0</v>
      </c>
      <c r="F32" s="374">
        <v>0</v>
      </c>
      <c r="G32" s="375">
        <v>7258</v>
      </c>
      <c r="H32" s="369">
        <f t="shared" si="0"/>
        <v>7258</v>
      </c>
      <c r="I32" s="373">
        <v>3879</v>
      </c>
      <c r="J32" s="374">
        <v>0</v>
      </c>
      <c r="K32" s="374">
        <v>0</v>
      </c>
      <c r="L32" s="374">
        <v>0</v>
      </c>
      <c r="M32" s="374">
        <v>0</v>
      </c>
      <c r="N32" s="374">
        <v>40345</v>
      </c>
      <c r="O32" s="375">
        <v>22914</v>
      </c>
      <c r="P32" s="374">
        <v>0</v>
      </c>
      <c r="Q32" s="369">
        <f>SUM(I32:P32)</f>
        <v>67138</v>
      </c>
      <c r="R32" s="169">
        <v>0</v>
      </c>
      <c r="S32" s="372">
        <f t="shared" si="1"/>
        <v>74396</v>
      </c>
      <c r="T32" s="102"/>
    </row>
    <row r="33" spans="1:20" s="121" customFormat="1" ht="15" customHeight="1">
      <c r="A33" s="44" t="s">
        <v>29</v>
      </c>
      <c r="B33" s="373">
        <v>0</v>
      </c>
      <c r="C33" s="374">
        <v>0</v>
      </c>
      <c r="D33" s="374">
        <v>0</v>
      </c>
      <c r="E33" s="374">
        <v>0</v>
      </c>
      <c r="F33" s="374">
        <v>0</v>
      </c>
      <c r="G33" s="375">
        <v>974</v>
      </c>
      <c r="H33" s="369">
        <f t="shared" si="0"/>
        <v>974</v>
      </c>
      <c r="I33" s="373">
        <v>4713</v>
      </c>
      <c r="J33" s="374">
        <v>0</v>
      </c>
      <c r="K33" s="374">
        <v>0</v>
      </c>
      <c r="L33" s="374">
        <v>0</v>
      </c>
      <c r="M33" s="374">
        <v>0</v>
      </c>
      <c r="N33" s="374">
        <v>0</v>
      </c>
      <c r="O33" s="375">
        <v>69491</v>
      </c>
      <c r="P33" s="374">
        <v>0</v>
      </c>
      <c r="Q33" s="369">
        <f t="shared" si="2"/>
        <v>74204</v>
      </c>
      <c r="R33" s="169">
        <v>4793</v>
      </c>
      <c r="S33" s="372">
        <f t="shared" si="1"/>
        <v>79971</v>
      </c>
      <c r="T33" s="102"/>
    </row>
    <row r="34" spans="1:20" s="121" customFormat="1" ht="15" customHeight="1">
      <c r="A34" s="44" t="s">
        <v>30</v>
      </c>
      <c r="B34" s="373">
        <v>0</v>
      </c>
      <c r="C34" s="374">
        <v>0</v>
      </c>
      <c r="D34" s="374">
        <v>0</v>
      </c>
      <c r="E34" s="374">
        <v>0</v>
      </c>
      <c r="F34" s="374">
        <v>0</v>
      </c>
      <c r="G34" s="375">
        <v>0</v>
      </c>
      <c r="H34" s="369">
        <f t="shared" si="0"/>
        <v>0</v>
      </c>
      <c r="I34" s="373">
        <v>0</v>
      </c>
      <c r="J34" s="374">
        <v>0</v>
      </c>
      <c r="K34" s="374">
        <v>0</v>
      </c>
      <c r="L34" s="374">
        <v>0</v>
      </c>
      <c r="M34" s="374">
        <v>0</v>
      </c>
      <c r="N34" s="374">
        <v>300380</v>
      </c>
      <c r="O34" s="375">
        <v>0</v>
      </c>
      <c r="P34" s="374">
        <v>0</v>
      </c>
      <c r="Q34" s="369">
        <f t="shared" si="2"/>
        <v>300380</v>
      </c>
      <c r="R34" s="169">
        <v>0</v>
      </c>
      <c r="S34" s="372">
        <f t="shared" si="1"/>
        <v>300380</v>
      </c>
      <c r="T34" s="102"/>
    </row>
    <row r="35" spans="1:20" s="121" customFormat="1" ht="15" customHeight="1">
      <c r="A35" s="44" t="s">
        <v>31</v>
      </c>
      <c r="B35" s="373">
        <v>0</v>
      </c>
      <c r="C35" s="374">
        <v>110935</v>
      </c>
      <c r="D35" s="374">
        <v>0</v>
      </c>
      <c r="E35" s="374">
        <v>0</v>
      </c>
      <c r="F35" s="374">
        <v>0</v>
      </c>
      <c r="G35" s="375">
        <v>0</v>
      </c>
      <c r="H35" s="369">
        <f t="shared" si="0"/>
        <v>110935</v>
      </c>
      <c r="I35" s="373">
        <v>6500</v>
      </c>
      <c r="J35" s="374">
        <v>0</v>
      </c>
      <c r="K35" s="374">
        <v>40889</v>
      </c>
      <c r="L35" s="374">
        <v>0</v>
      </c>
      <c r="M35" s="374">
        <v>0</v>
      </c>
      <c r="N35" s="374">
        <v>132233</v>
      </c>
      <c r="O35" s="375">
        <v>0</v>
      </c>
      <c r="P35" s="374">
        <v>0</v>
      </c>
      <c r="Q35" s="369">
        <f t="shared" si="2"/>
        <v>179622</v>
      </c>
      <c r="R35" s="169">
        <v>0</v>
      </c>
      <c r="S35" s="372">
        <f t="shared" si="1"/>
        <v>290557</v>
      </c>
      <c r="T35" s="102"/>
    </row>
    <row r="36" spans="1:20" s="121" customFormat="1" ht="15" customHeight="1">
      <c r="A36" s="44" t="s">
        <v>32</v>
      </c>
      <c r="B36" s="373">
        <v>0</v>
      </c>
      <c r="C36" s="374">
        <v>0</v>
      </c>
      <c r="D36" s="374">
        <v>0</v>
      </c>
      <c r="E36" s="374">
        <v>2728</v>
      </c>
      <c r="F36" s="374">
        <v>0</v>
      </c>
      <c r="G36" s="375">
        <v>0</v>
      </c>
      <c r="H36" s="369">
        <f t="shared" si="0"/>
        <v>2728</v>
      </c>
      <c r="I36" s="373">
        <v>22651</v>
      </c>
      <c r="J36" s="374">
        <v>0</v>
      </c>
      <c r="K36" s="374">
        <v>0</v>
      </c>
      <c r="L36" s="374">
        <v>50306</v>
      </c>
      <c r="M36" s="374">
        <v>0</v>
      </c>
      <c r="N36" s="374">
        <v>69374</v>
      </c>
      <c r="O36" s="375">
        <v>0</v>
      </c>
      <c r="P36" s="374">
        <v>0</v>
      </c>
      <c r="Q36" s="369">
        <f t="shared" si="2"/>
        <v>142331</v>
      </c>
      <c r="R36" s="169">
        <v>19322</v>
      </c>
      <c r="S36" s="372">
        <f t="shared" si="1"/>
        <v>164381</v>
      </c>
      <c r="T36" s="102"/>
    </row>
    <row r="37" spans="1:20" s="121" customFormat="1" ht="15" customHeight="1">
      <c r="A37" s="44" t="s">
        <v>33</v>
      </c>
      <c r="B37" s="373">
        <v>0</v>
      </c>
      <c r="C37" s="374">
        <v>0</v>
      </c>
      <c r="D37" s="374">
        <v>0</v>
      </c>
      <c r="E37" s="374">
        <v>0</v>
      </c>
      <c r="F37" s="374">
        <v>0</v>
      </c>
      <c r="G37" s="375">
        <v>0</v>
      </c>
      <c r="H37" s="369">
        <f t="shared" si="0"/>
        <v>0</v>
      </c>
      <c r="I37" s="373">
        <v>45072</v>
      </c>
      <c r="J37" s="374">
        <v>0</v>
      </c>
      <c r="K37" s="374">
        <v>11376</v>
      </c>
      <c r="L37" s="374">
        <v>0</v>
      </c>
      <c r="M37" s="374">
        <v>0</v>
      </c>
      <c r="N37" s="374">
        <v>112048</v>
      </c>
      <c r="O37" s="375">
        <v>0</v>
      </c>
      <c r="P37" s="374">
        <v>0</v>
      </c>
      <c r="Q37" s="369">
        <f t="shared" si="2"/>
        <v>168496</v>
      </c>
      <c r="R37" s="169">
        <v>0</v>
      </c>
      <c r="S37" s="372">
        <f t="shared" si="1"/>
        <v>168496</v>
      </c>
      <c r="T37" s="102"/>
    </row>
    <row r="38" spans="1:20" s="121" customFormat="1" ht="15" customHeight="1">
      <c r="A38" s="44" t="s">
        <v>34</v>
      </c>
      <c r="B38" s="373">
        <v>0</v>
      </c>
      <c r="C38" s="374">
        <v>0</v>
      </c>
      <c r="D38" s="374">
        <v>0</v>
      </c>
      <c r="E38" s="374">
        <v>0</v>
      </c>
      <c r="F38" s="374">
        <v>0</v>
      </c>
      <c r="G38" s="375">
        <v>0</v>
      </c>
      <c r="H38" s="369">
        <f t="shared" si="0"/>
        <v>0</v>
      </c>
      <c r="I38" s="373">
        <v>12866</v>
      </c>
      <c r="J38" s="374">
        <v>0</v>
      </c>
      <c r="K38" s="374">
        <v>0</v>
      </c>
      <c r="L38" s="374">
        <v>0</v>
      </c>
      <c r="M38" s="374">
        <v>0</v>
      </c>
      <c r="N38" s="374">
        <v>9986</v>
      </c>
      <c r="O38" s="375">
        <v>15572</v>
      </c>
      <c r="P38" s="374">
        <v>0</v>
      </c>
      <c r="Q38" s="369">
        <f t="shared" si="2"/>
        <v>38424</v>
      </c>
      <c r="R38" s="169">
        <v>0</v>
      </c>
      <c r="S38" s="372">
        <f t="shared" si="1"/>
        <v>38424</v>
      </c>
      <c r="T38" s="102"/>
    </row>
    <row r="39" spans="1:20" s="121" customFormat="1" ht="15" customHeight="1" thickBot="1">
      <c r="A39" s="104" t="s">
        <v>35</v>
      </c>
      <c r="B39" s="376">
        <v>0</v>
      </c>
      <c r="C39" s="377">
        <v>0</v>
      </c>
      <c r="D39" s="377">
        <v>0</v>
      </c>
      <c r="E39" s="377">
        <v>0</v>
      </c>
      <c r="F39" s="377">
        <v>0</v>
      </c>
      <c r="G39" s="378">
        <v>0</v>
      </c>
      <c r="H39" s="379">
        <f t="shared" si="0"/>
        <v>0</v>
      </c>
      <c r="I39" s="376">
        <v>0</v>
      </c>
      <c r="J39" s="377">
        <v>0</v>
      </c>
      <c r="K39" s="377">
        <v>382</v>
      </c>
      <c r="L39" s="377">
        <v>635</v>
      </c>
      <c r="M39" s="377">
        <v>0</v>
      </c>
      <c r="N39" s="377">
        <v>189772</v>
      </c>
      <c r="O39" s="378">
        <v>0</v>
      </c>
      <c r="P39" s="377">
        <v>11108</v>
      </c>
      <c r="Q39" s="379">
        <f t="shared" si="2"/>
        <v>201897</v>
      </c>
      <c r="R39" s="380">
        <v>0</v>
      </c>
      <c r="S39" s="381">
        <f t="shared" si="1"/>
        <v>201897</v>
      </c>
      <c r="T39" s="102"/>
    </row>
    <row r="40" spans="1:20" s="121" customFormat="1" ht="20.25" customHeight="1" thickBot="1">
      <c r="A40" s="45" t="s">
        <v>36</v>
      </c>
      <c r="B40" s="382">
        <f t="shared" ref="B40:G40" si="3">SUM(B7:B39)</f>
        <v>0</v>
      </c>
      <c r="C40" s="383">
        <f>SUM(C7:C39)</f>
        <v>384280</v>
      </c>
      <c r="D40" s="383">
        <f t="shared" si="3"/>
        <v>0</v>
      </c>
      <c r="E40" s="383">
        <f t="shared" si="3"/>
        <v>2728</v>
      </c>
      <c r="F40" s="383">
        <f t="shared" si="3"/>
        <v>0</v>
      </c>
      <c r="G40" s="383">
        <f t="shared" si="3"/>
        <v>40426</v>
      </c>
      <c r="H40" s="384">
        <f t="shared" ref="H40:H52" si="4">SUM(B40:G40)</f>
        <v>427434</v>
      </c>
      <c r="I40" s="382">
        <f>SUM(I7:I39)</f>
        <v>1256582</v>
      </c>
      <c r="J40" s="383">
        <f t="shared" ref="J40:P40" si="5">SUM(J7:J39)</f>
        <v>87119</v>
      </c>
      <c r="K40" s="383">
        <f t="shared" si="5"/>
        <v>785606</v>
      </c>
      <c r="L40" s="383">
        <f t="shared" si="5"/>
        <v>51488</v>
      </c>
      <c r="M40" s="383">
        <f t="shared" si="5"/>
        <v>10443</v>
      </c>
      <c r="N40" s="383">
        <f t="shared" si="5"/>
        <v>2146382</v>
      </c>
      <c r="O40" s="383">
        <f t="shared" si="5"/>
        <v>804626</v>
      </c>
      <c r="P40" s="383">
        <f t="shared" si="5"/>
        <v>11866</v>
      </c>
      <c r="Q40" s="384">
        <f t="shared" ref="Q40:Q55" si="6">SUM(I40:P40)</f>
        <v>5154112</v>
      </c>
      <c r="R40" s="385">
        <f>SUM(R7:R39)</f>
        <v>297875</v>
      </c>
      <c r="S40" s="386">
        <f t="shared" si="1"/>
        <v>5879421</v>
      </c>
      <c r="T40" s="102"/>
    </row>
    <row r="41" spans="1:20" s="121" customFormat="1" ht="15" customHeight="1">
      <c r="A41" s="105" t="s">
        <v>37</v>
      </c>
      <c r="B41" s="387">
        <v>0</v>
      </c>
      <c r="C41" s="388">
        <v>0</v>
      </c>
      <c r="D41" s="388">
        <v>0</v>
      </c>
      <c r="E41" s="388">
        <v>0</v>
      </c>
      <c r="F41" s="388">
        <v>0</v>
      </c>
      <c r="G41" s="389">
        <v>0</v>
      </c>
      <c r="H41" s="362">
        <f t="shared" si="4"/>
        <v>0</v>
      </c>
      <c r="I41" s="387">
        <v>3718</v>
      </c>
      <c r="J41" s="388">
        <v>0</v>
      </c>
      <c r="K41" s="388">
        <v>0</v>
      </c>
      <c r="L41" s="388">
        <v>0</v>
      </c>
      <c r="M41" s="388">
        <v>0</v>
      </c>
      <c r="N41" s="388">
        <v>35516</v>
      </c>
      <c r="O41" s="389">
        <v>0</v>
      </c>
      <c r="P41" s="388">
        <v>0</v>
      </c>
      <c r="Q41" s="362">
        <f t="shared" si="6"/>
        <v>39234</v>
      </c>
      <c r="R41" s="390">
        <v>0</v>
      </c>
      <c r="S41" s="365">
        <f t="shared" si="1"/>
        <v>39234</v>
      </c>
      <c r="T41" s="102"/>
    </row>
    <row r="42" spans="1:20" s="121" customFormat="1" ht="15" customHeight="1">
      <c r="A42" s="44" t="s">
        <v>38</v>
      </c>
      <c r="B42" s="373">
        <v>0</v>
      </c>
      <c r="C42" s="374">
        <v>0</v>
      </c>
      <c r="D42" s="374">
        <v>0</v>
      </c>
      <c r="E42" s="374">
        <v>0</v>
      </c>
      <c r="F42" s="374">
        <v>0</v>
      </c>
      <c r="G42" s="375">
        <v>0</v>
      </c>
      <c r="H42" s="369">
        <f t="shared" si="4"/>
        <v>0</v>
      </c>
      <c r="I42" s="373">
        <v>11043</v>
      </c>
      <c r="J42" s="374">
        <v>265</v>
      </c>
      <c r="K42" s="374">
        <v>11380</v>
      </c>
      <c r="L42" s="374">
        <v>0</v>
      </c>
      <c r="M42" s="374">
        <v>0</v>
      </c>
      <c r="N42" s="374">
        <v>25358</v>
      </c>
      <c r="O42" s="375">
        <v>0</v>
      </c>
      <c r="P42" s="374">
        <v>0</v>
      </c>
      <c r="Q42" s="369">
        <f t="shared" si="6"/>
        <v>48046</v>
      </c>
      <c r="R42" s="169">
        <v>0</v>
      </c>
      <c r="S42" s="372">
        <f t="shared" si="1"/>
        <v>48046</v>
      </c>
      <c r="T42" s="102"/>
    </row>
    <row r="43" spans="1:20" s="121" customFormat="1" ht="15" customHeight="1">
      <c r="A43" s="44" t="s">
        <v>39</v>
      </c>
      <c r="B43" s="373">
        <v>0</v>
      </c>
      <c r="C43" s="374">
        <v>8879</v>
      </c>
      <c r="D43" s="374">
        <v>0</v>
      </c>
      <c r="E43" s="374">
        <v>0</v>
      </c>
      <c r="F43" s="374">
        <v>2212</v>
      </c>
      <c r="G43" s="375">
        <v>0</v>
      </c>
      <c r="H43" s="369">
        <f t="shared" si="4"/>
        <v>11091</v>
      </c>
      <c r="I43" s="373">
        <v>16835</v>
      </c>
      <c r="J43" s="374">
        <v>0</v>
      </c>
      <c r="K43" s="374">
        <v>22217</v>
      </c>
      <c r="L43" s="374">
        <v>0</v>
      </c>
      <c r="M43" s="374">
        <v>0</v>
      </c>
      <c r="N43" s="374">
        <v>56623</v>
      </c>
      <c r="O43" s="375">
        <v>0</v>
      </c>
      <c r="P43" s="374">
        <v>0</v>
      </c>
      <c r="Q43" s="369">
        <f t="shared" si="6"/>
        <v>95675</v>
      </c>
      <c r="R43" s="169">
        <v>0</v>
      </c>
      <c r="S43" s="372">
        <f t="shared" si="1"/>
        <v>106766</v>
      </c>
      <c r="T43" s="102"/>
    </row>
    <row r="44" spans="1:20" s="121" customFormat="1" ht="15" customHeight="1">
      <c r="A44" s="44" t="s">
        <v>40</v>
      </c>
      <c r="B44" s="373">
        <v>0</v>
      </c>
      <c r="C44" s="374">
        <v>0</v>
      </c>
      <c r="D44" s="374">
        <v>0</v>
      </c>
      <c r="E44" s="374">
        <v>0</v>
      </c>
      <c r="F44" s="374">
        <v>0</v>
      </c>
      <c r="G44" s="375">
        <v>0</v>
      </c>
      <c r="H44" s="369">
        <f t="shared" si="4"/>
        <v>0</v>
      </c>
      <c r="I44" s="373">
        <v>951</v>
      </c>
      <c r="J44" s="374">
        <v>0</v>
      </c>
      <c r="K44" s="374">
        <v>0</v>
      </c>
      <c r="L44" s="374">
        <v>0</v>
      </c>
      <c r="M44" s="374">
        <v>0</v>
      </c>
      <c r="N44" s="374">
        <v>22935</v>
      </c>
      <c r="O44" s="375">
        <v>0</v>
      </c>
      <c r="P44" s="374">
        <v>0</v>
      </c>
      <c r="Q44" s="369">
        <f t="shared" si="6"/>
        <v>23886</v>
      </c>
      <c r="R44" s="169">
        <v>0</v>
      </c>
      <c r="S44" s="372">
        <f t="shared" si="1"/>
        <v>23886</v>
      </c>
      <c r="T44" s="102"/>
    </row>
    <row r="45" spans="1:20" s="121" customFormat="1" ht="15" customHeight="1">
      <c r="A45" s="44" t="s">
        <v>41</v>
      </c>
      <c r="B45" s="373">
        <v>0</v>
      </c>
      <c r="C45" s="374">
        <v>0</v>
      </c>
      <c r="D45" s="374">
        <v>0</v>
      </c>
      <c r="E45" s="374">
        <v>0</v>
      </c>
      <c r="F45" s="374">
        <v>0</v>
      </c>
      <c r="G45" s="375">
        <v>0</v>
      </c>
      <c r="H45" s="369">
        <f t="shared" si="4"/>
        <v>0</v>
      </c>
      <c r="I45" s="373">
        <v>7859</v>
      </c>
      <c r="J45" s="374">
        <v>48158</v>
      </c>
      <c r="K45" s="374">
        <v>0</v>
      </c>
      <c r="L45" s="374">
        <v>0</v>
      </c>
      <c r="M45" s="374">
        <v>0</v>
      </c>
      <c r="N45" s="374">
        <v>5399</v>
      </c>
      <c r="O45" s="375">
        <v>69661</v>
      </c>
      <c r="P45" s="374">
        <v>0</v>
      </c>
      <c r="Q45" s="369">
        <f t="shared" si="6"/>
        <v>131077</v>
      </c>
      <c r="R45" s="169">
        <v>0</v>
      </c>
      <c r="S45" s="372">
        <f t="shared" si="1"/>
        <v>131077</v>
      </c>
      <c r="T45" s="102"/>
    </row>
    <row r="46" spans="1:20" s="121" customFormat="1" ht="15" customHeight="1">
      <c r="A46" s="44" t="s">
        <v>42</v>
      </c>
      <c r="B46" s="373">
        <v>0</v>
      </c>
      <c r="C46" s="374">
        <v>0</v>
      </c>
      <c r="D46" s="374">
        <v>0</v>
      </c>
      <c r="E46" s="374">
        <v>0</v>
      </c>
      <c r="F46" s="374">
        <v>0</v>
      </c>
      <c r="G46" s="375">
        <v>0</v>
      </c>
      <c r="H46" s="369">
        <f t="shared" si="4"/>
        <v>0</v>
      </c>
      <c r="I46" s="373">
        <v>0</v>
      </c>
      <c r="J46" s="374">
        <v>0</v>
      </c>
      <c r="K46" s="374">
        <v>0</v>
      </c>
      <c r="L46" s="374">
        <v>0</v>
      </c>
      <c r="M46" s="374">
        <v>0</v>
      </c>
      <c r="N46" s="374">
        <v>0</v>
      </c>
      <c r="O46" s="375">
        <v>2094</v>
      </c>
      <c r="P46" s="374">
        <v>0</v>
      </c>
      <c r="Q46" s="369">
        <f t="shared" si="6"/>
        <v>2094</v>
      </c>
      <c r="R46" s="169">
        <v>0</v>
      </c>
      <c r="S46" s="372">
        <f t="shared" si="1"/>
        <v>2094</v>
      </c>
      <c r="T46" s="102"/>
    </row>
    <row r="47" spans="1:20" s="121" customFormat="1" ht="15" customHeight="1">
      <c r="A47" s="44" t="s">
        <v>43</v>
      </c>
      <c r="B47" s="373">
        <v>0</v>
      </c>
      <c r="C47" s="374">
        <v>0</v>
      </c>
      <c r="D47" s="374">
        <v>0</v>
      </c>
      <c r="E47" s="374">
        <v>0</v>
      </c>
      <c r="F47" s="374">
        <v>0</v>
      </c>
      <c r="G47" s="375">
        <v>0</v>
      </c>
      <c r="H47" s="369">
        <f t="shared" si="4"/>
        <v>0</v>
      </c>
      <c r="I47" s="373">
        <v>19805</v>
      </c>
      <c r="J47" s="374">
        <v>0</v>
      </c>
      <c r="K47" s="374">
        <v>80042</v>
      </c>
      <c r="L47" s="374">
        <v>0</v>
      </c>
      <c r="M47" s="374">
        <v>0</v>
      </c>
      <c r="N47" s="374">
        <v>3640</v>
      </c>
      <c r="O47" s="375">
        <v>0</v>
      </c>
      <c r="P47" s="374">
        <v>0</v>
      </c>
      <c r="Q47" s="369">
        <f t="shared" si="6"/>
        <v>103487</v>
      </c>
      <c r="R47" s="169">
        <v>0</v>
      </c>
      <c r="S47" s="372">
        <f t="shared" si="1"/>
        <v>103487</v>
      </c>
      <c r="T47" s="102"/>
    </row>
    <row r="48" spans="1:20" s="121" customFormat="1" ht="15" customHeight="1">
      <c r="A48" s="44" t="s">
        <v>44</v>
      </c>
      <c r="B48" s="373">
        <v>0</v>
      </c>
      <c r="C48" s="374">
        <v>0</v>
      </c>
      <c r="D48" s="374">
        <v>0</v>
      </c>
      <c r="E48" s="374">
        <v>0</v>
      </c>
      <c r="F48" s="374">
        <v>0</v>
      </c>
      <c r="G48" s="375">
        <v>0</v>
      </c>
      <c r="H48" s="369">
        <f t="shared" si="4"/>
        <v>0</v>
      </c>
      <c r="I48" s="373">
        <v>5889</v>
      </c>
      <c r="J48" s="374">
        <v>0</v>
      </c>
      <c r="K48" s="374">
        <v>0</v>
      </c>
      <c r="L48" s="374">
        <v>0</v>
      </c>
      <c r="M48" s="374">
        <v>0</v>
      </c>
      <c r="N48" s="374">
        <v>2362</v>
      </c>
      <c r="O48" s="375">
        <v>18093</v>
      </c>
      <c r="P48" s="374">
        <v>0</v>
      </c>
      <c r="Q48" s="369">
        <f t="shared" si="6"/>
        <v>26344</v>
      </c>
      <c r="R48" s="169">
        <v>367</v>
      </c>
      <c r="S48" s="372">
        <f t="shared" si="1"/>
        <v>26711</v>
      </c>
      <c r="T48" s="102"/>
    </row>
    <row r="49" spans="1:20" s="121" customFormat="1" ht="15" customHeight="1">
      <c r="A49" s="44" t="s">
        <v>45</v>
      </c>
      <c r="B49" s="373">
        <v>0</v>
      </c>
      <c r="C49" s="374">
        <v>0</v>
      </c>
      <c r="D49" s="374">
        <v>0</v>
      </c>
      <c r="E49" s="374">
        <v>0</v>
      </c>
      <c r="F49" s="374">
        <v>0</v>
      </c>
      <c r="G49" s="375">
        <v>0</v>
      </c>
      <c r="H49" s="369">
        <f t="shared" si="4"/>
        <v>0</v>
      </c>
      <c r="I49" s="373">
        <v>2480</v>
      </c>
      <c r="J49" s="374">
        <v>4858</v>
      </c>
      <c r="K49" s="374">
        <v>0</v>
      </c>
      <c r="L49" s="374">
        <v>0</v>
      </c>
      <c r="M49" s="374">
        <v>0</v>
      </c>
      <c r="N49" s="374">
        <v>0</v>
      </c>
      <c r="O49" s="375">
        <v>14769</v>
      </c>
      <c r="P49" s="374">
        <v>0</v>
      </c>
      <c r="Q49" s="369">
        <f t="shared" si="6"/>
        <v>22107</v>
      </c>
      <c r="R49" s="169">
        <v>0</v>
      </c>
      <c r="S49" s="372">
        <f t="shared" si="1"/>
        <v>22107</v>
      </c>
      <c r="T49" s="102"/>
    </row>
    <row r="50" spans="1:20" s="121" customFormat="1" ht="15" customHeight="1" thickBot="1">
      <c r="A50" s="104" t="s">
        <v>46</v>
      </c>
      <c r="B50" s="376">
        <v>0</v>
      </c>
      <c r="C50" s="377">
        <v>0</v>
      </c>
      <c r="D50" s="377">
        <v>0</v>
      </c>
      <c r="E50" s="377">
        <v>0</v>
      </c>
      <c r="F50" s="377">
        <v>0</v>
      </c>
      <c r="G50" s="378">
        <v>0</v>
      </c>
      <c r="H50" s="379">
        <f t="shared" si="4"/>
        <v>0</v>
      </c>
      <c r="I50" s="376">
        <v>190</v>
      </c>
      <c r="J50" s="377">
        <v>3864</v>
      </c>
      <c r="K50" s="377">
        <v>0</v>
      </c>
      <c r="L50" s="377">
        <v>0</v>
      </c>
      <c r="M50" s="377">
        <v>0</v>
      </c>
      <c r="N50" s="377">
        <v>0</v>
      </c>
      <c r="O50" s="378">
        <v>14250</v>
      </c>
      <c r="P50" s="377">
        <v>0</v>
      </c>
      <c r="Q50" s="379">
        <f t="shared" si="6"/>
        <v>18304</v>
      </c>
      <c r="R50" s="380">
        <v>0</v>
      </c>
      <c r="S50" s="381">
        <f t="shared" si="1"/>
        <v>18304</v>
      </c>
      <c r="T50" s="102"/>
    </row>
    <row r="51" spans="1:20" s="121" customFormat="1" ht="19.5" customHeight="1" thickBot="1">
      <c r="A51" s="45" t="s">
        <v>47</v>
      </c>
      <c r="B51" s="382">
        <f t="shared" ref="B51:G51" si="7">SUM(B41:B50)</f>
        <v>0</v>
      </c>
      <c r="C51" s="383">
        <f t="shared" si="7"/>
        <v>8879</v>
      </c>
      <c r="D51" s="383">
        <f t="shared" si="7"/>
        <v>0</v>
      </c>
      <c r="E51" s="383">
        <f t="shared" si="7"/>
        <v>0</v>
      </c>
      <c r="F51" s="383">
        <f t="shared" si="7"/>
        <v>2212</v>
      </c>
      <c r="G51" s="383">
        <f t="shared" si="7"/>
        <v>0</v>
      </c>
      <c r="H51" s="384">
        <f t="shared" si="4"/>
        <v>11091</v>
      </c>
      <c r="I51" s="382">
        <f t="shared" ref="I51:P51" si="8">SUM(I41:I50)</f>
        <v>68770</v>
      </c>
      <c r="J51" s="383">
        <f t="shared" si="8"/>
        <v>57145</v>
      </c>
      <c r="K51" s="383">
        <f t="shared" si="8"/>
        <v>113639</v>
      </c>
      <c r="L51" s="383">
        <f t="shared" si="8"/>
        <v>0</v>
      </c>
      <c r="M51" s="383">
        <f t="shared" si="8"/>
        <v>0</v>
      </c>
      <c r="N51" s="383">
        <f t="shared" si="8"/>
        <v>151833</v>
      </c>
      <c r="O51" s="383">
        <f t="shared" si="8"/>
        <v>118867</v>
      </c>
      <c r="P51" s="383">
        <f t="shared" si="8"/>
        <v>0</v>
      </c>
      <c r="Q51" s="384">
        <f t="shared" si="6"/>
        <v>510254</v>
      </c>
      <c r="R51" s="385">
        <f>SUM(R41:R50)</f>
        <v>367</v>
      </c>
      <c r="S51" s="386">
        <f t="shared" si="1"/>
        <v>521712</v>
      </c>
      <c r="T51" s="102"/>
    </row>
    <row r="52" spans="1:20" s="121" customFormat="1" ht="20.25" customHeight="1" thickBot="1">
      <c r="A52" s="45" t="s">
        <v>48</v>
      </c>
      <c r="B52" s="382">
        <f t="shared" ref="B52:G52" si="9">SUM(B51,B40)</f>
        <v>0</v>
      </c>
      <c r="C52" s="383">
        <f>SUM(C51,C40)</f>
        <v>393159</v>
      </c>
      <c r="D52" s="383">
        <f t="shared" si="9"/>
        <v>0</v>
      </c>
      <c r="E52" s="383">
        <f t="shared" si="9"/>
        <v>2728</v>
      </c>
      <c r="F52" s="383">
        <f t="shared" si="9"/>
        <v>2212</v>
      </c>
      <c r="G52" s="383">
        <f t="shared" si="9"/>
        <v>40426</v>
      </c>
      <c r="H52" s="384">
        <f t="shared" si="4"/>
        <v>438525</v>
      </c>
      <c r="I52" s="382">
        <f t="shared" ref="I52:P52" si="10">SUM(I51,I40)</f>
        <v>1325352</v>
      </c>
      <c r="J52" s="383">
        <f t="shared" si="10"/>
        <v>144264</v>
      </c>
      <c r="K52" s="383">
        <f t="shared" si="10"/>
        <v>899245</v>
      </c>
      <c r="L52" s="383">
        <f t="shared" si="10"/>
        <v>51488</v>
      </c>
      <c r="M52" s="383">
        <f t="shared" si="10"/>
        <v>10443</v>
      </c>
      <c r="N52" s="383">
        <f t="shared" si="10"/>
        <v>2298215</v>
      </c>
      <c r="O52" s="383">
        <f t="shared" si="10"/>
        <v>923493</v>
      </c>
      <c r="P52" s="383">
        <f t="shared" si="10"/>
        <v>11866</v>
      </c>
      <c r="Q52" s="384">
        <f t="shared" si="6"/>
        <v>5664366</v>
      </c>
      <c r="R52" s="385">
        <f>SUM(R51,R40)</f>
        <v>298242</v>
      </c>
      <c r="S52" s="386">
        <f t="shared" si="1"/>
        <v>6401133</v>
      </c>
      <c r="T52" s="102"/>
    </row>
    <row r="53" spans="1:20" s="121" customFormat="1" ht="33.75" customHeight="1">
      <c r="A53" s="103" t="s">
        <v>183</v>
      </c>
      <c r="B53" s="387">
        <v>0</v>
      </c>
      <c r="C53" s="388">
        <v>0</v>
      </c>
      <c r="D53" s="388">
        <v>0</v>
      </c>
      <c r="E53" s="388">
        <v>45034</v>
      </c>
      <c r="F53" s="388">
        <v>0</v>
      </c>
      <c r="G53" s="389">
        <v>0</v>
      </c>
      <c r="H53" s="362">
        <f t="shared" ref="H53:H58" si="11">SUM(B53:G53)</f>
        <v>45034</v>
      </c>
      <c r="I53" s="387">
        <v>17106</v>
      </c>
      <c r="J53" s="388">
        <v>0</v>
      </c>
      <c r="K53" s="388">
        <v>108342</v>
      </c>
      <c r="L53" s="388">
        <v>0</v>
      </c>
      <c r="M53" s="388">
        <v>0</v>
      </c>
      <c r="N53" s="388">
        <v>88841</v>
      </c>
      <c r="O53" s="391">
        <v>0</v>
      </c>
      <c r="P53" s="391">
        <v>0</v>
      </c>
      <c r="Q53" s="362">
        <f t="shared" si="6"/>
        <v>214289</v>
      </c>
      <c r="R53" s="390">
        <v>1860</v>
      </c>
      <c r="S53" s="365">
        <f t="shared" si="1"/>
        <v>261183</v>
      </c>
      <c r="T53" s="6"/>
    </row>
    <row r="54" spans="1:20" s="121" customFormat="1" ht="33.75" customHeight="1">
      <c r="A54" s="31" t="s">
        <v>121</v>
      </c>
      <c r="B54" s="373">
        <v>0</v>
      </c>
      <c r="C54" s="374">
        <v>15290</v>
      </c>
      <c r="D54" s="374">
        <v>0</v>
      </c>
      <c r="E54" s="374">
        <v>0</v>
      </c>
      <c r="F54" s="374">
        <v>0</v>
      </c>
      <c r="G54" s="375">
        <v>0</v>
      </c>
      <c r="H54" s="369">
        <f t="shared" si="11"/>
        <v>15290</v>
      </c>
      <c r="I54" s="373">
        <v>91412</v>
      </c>
      <c r="J54" s="374">
        <v>0</v>
      </c>
      <c r="K54" s="374">
        <v>146442</v>
      </c>
      <c r="L54" s="374">
        <v>0</v>
      </c>
      <c r="M54" s="374">
        <v>0</v>
      </c>
      <c r="N54" s="374">
        <v>34725</v>
      </c>
      <c r="O54" s="392">
        <v>0</v>
      </c>
      <c r="P54" s="392">
        <v>0</v>
      </c>
      <c r="Q54" s="369">
        <f t="shared" si="6"/>
        <v>272579</v>
      </c>
      <c r="R54" s="169">
        <v>4782</v>
      </c>
      <c r="S54" s="372">
        <f t="shared" si="1"/>
        <v>292651</v>
      </c>
      <c r="T54" s="6"/>
    </row>
    <row r="55" spans="1:20" s="121" customFormat="1" ht="33.75" customHeight="1">
      <c r="A55" s="31" t="s">
        <v>184</v>
      </c>
      <c r="B55" s="373">
        <v>0</v>
      </c>
      <c r="C55" s="374">
        <v>0</v>
      </c>
      <c r="D55" s="374">
        <v>0</v>
      </c>
      <c r="E55" s="374">
        <v>0</v>
      </c>
      <c r="F55" s="374">
        <v>0</v>
      </c>
      <c r="G55" s="375">
        <v>0</v>
      </c>
      <c r="H55" s="369">
        <f t="shared" si="11"/>
        <v>0</v>
      </c>
      <c r="I55" s="373">
        <v>10354</v>
      </c>
      <c r="J55" s="374">
        <v>0</v>
      </c>
      <c r="K55" s="374">
        <v>167997</v>
      </c>
      <c r="L55" s="374">
        <v>0</v>
      </c>
      <c r="M55" s="374">
        <v>0</v>
      </c>
      <c r="N55" s="374">
        <v>113356</v>
      </c>
      <c r="O55" s="392">
        <v>0</v>
      </c>
      <c r="P55" s="392">
        <v>0</v>
      </c>
      <c r="Q55" s="369">
        <f t="shared" si="6"/>
        <v>291707</v>
      </c>
      <c r="R55" s="169">
        <v>0</v>
      </c>
      <c r="S55" s="372">
        <f t="shared" si="1"/>
        <v>291707</v>
      </c>
      <c r="T55" s="6"/>
    </row>
    <row r="56" spans="1:20" s="121" customFormat="1" ht="33.75" customHeight="1" thickBot="1">
      <c r="A56" s="31" t="s">
        <v>185</v>
      </c>
      <c r="B56" s="373">
        <v>0</v>
      </c>
      <c r="C56" s="374">
        <v>0</v>
      </c>
      <c r="D56" s="374">
        <v>0</v>
      </c>
      <c r="E56" s="374">
        <v>0</v>
      </c>
      <c r="F56" s="374">
        <v>0</v>
      </c>
      <c r="G56" s="375">
        <v>0</v>
      </c>
      <c r="H56" s="369">
        <f t="shared" si="11"/>
        <v>0</v>
      </c>
      <c r="I56" s="373">
        <v>58008</v>
      </c>
      <c r="J56" s="374">
        <v>0</v>
      </c>
      <c r="K56" s="374">
        <v>96492</v>
      </c>
      <c r="L56" s="374">
        <v>0</v>
      </c>
      <c r="M56" s="374">
        <v>0</v>
      </c>
      <c r="N56" s="374">
        <v>36783</v>
      </c>
      <c r="O56" s="392">
        <v>0</v>
      </c>
      <c r="P56" s="392">
        <v>1119</v>
      </c>
      <c r="Q56" s="369">
        <f>SUM(I56:P56)</f>
        <v>192402</v>
      </c>
      <c r="R56" s="169">
        <v>479</v>
      </c>
      <c r="S56" s="372">
        <f>SUM(Q56:R56,H56)</f>
        <v>192881</v>
      </c>
      <c r="T56" s="6"/>
    </row>
    <row r="57" spans="1:20" s="121" customFormat="1" ht="24.95" customHeight="1" thickBot="1">
      <c r="A57" s="45" t="s">
        <v>87</v>
      </c>
      <c r="B57" s="393">
        <f t="shared" ref="B57:G57" si="12">SUM(B53:B56)</f>
        <v>0</v>
      </c>
      <c r="C57" s="394">
        <f>SUM(C53:C56)</f>
        <v>15290</v>
      </c>
      <c r="D57" s="394">
        <f t="shared" si="12"/>
        <v>0</v>
      </c>
      <c r="E57" s="394">
        <f t="shared" si="12"/>
        <v>45034</v>
      </c>
      <c r="F57" s="394">
        <f t="shared" si="12"/>
        <v>0</v>
      </c>
      <c r="G57" s="394">
        <f t="shared" si="12"/>
        <v>0</v>
      </c>
      <c r="H57" s="384">
        <f t="shared" si="11"/>
        <v>60324</v>
      </c>
      <c r="I57" s="393">
        <f t="shared" ref="I57:P57" si="13">SUM(I53:I56)</f>
        <v>176880</v>
      </c>
      <c r="J57" s="394">
        <f t="shared" si="13"/>
        <v>0</v>
      </c>
      <c r="K57" s="394">
        <f t="shared" si="13"/>
        <v>519273</v>
      </c>
      <c r="L57" s="394">
        <f t="shared" si="13"/>
        <v>0</v>
      </c>
      <c r="M57" s="394">
        <f t="shared" si="13"/>
        <v>0</v>
      </c>
      <c r="N57" s="394">
        <f t="shared" si="13"/>
        <v>273705</v>
      </c>
      <c r="O57" s="394">
        <f t="shared" si="13"/>
        <v>0</v>
      </c>
      <c r="P57" s="394">
        <f t="shared" si="13"/>
        <v>1119</v>
      </c>
      <c r="Q57" s="384">
        <f>SUM(I57:P57)</f>
        <v>970977</v>
      </c>
      <c r="R57" s="395">
        <f>SUM(R53:R56)</f>
        <v>7121</v>
      </c>
      <c r="S57" s="386">
        <f t="shared" si="1"/>
        <v>1038422</v>
      </c>
      <c r="T57" s="6"/>
    </row>
    <row r="58" spans="1:20" s="121" customFormat="1" ht="24.95" customHeight="1" thickBot="1">
      <c r="A58" s="46" t="s">
        <v>88</v>
      </c>
      <c r="B58" s="396">
        <f t="shared" ref="B58:G58" si="14">SUM(B57,B52)</f>
        <v>0</v>
      </c>
      <c r="C58" s="397">
        <f>SUM(C57,C52)</f>
        <v>408449</v>
      </c>
      <c r="D58" s="397">
        <f t="shared" si="14"/>
        <v>0</v>
      </c>
      <c r="E58" s="397">
        <f t="shared" si="14"/>
        <v>47762</v>
      </c>
      <c r="F58" s="397">
        <f t="shared" si="14"/>
        <v>2212</v>
      </c>
      <c r="G58" s="397">
        <f t="shared" si="14"/>
        <v>40426</v>
      </c>
      <c r="H58" s="398">
        <f t="shared" si="11"/>
        <v>498849</v>
      </c>
      <c r="I58" s="396">
        <f>SUM(I57,I52)</f>
        <v>1502232</v>
      </c>
      <c r="J58" s="397">
        <f t="shared" ref="J58:O58" si="15">SUM(J57,J52)</f>
        <v>144264</v>
      </c>
      <c r="K58" s="397">
        <f t="shared" si="15"/>
        <v>1418518</v>
      </c>
      <c r="L58" s="397">
        <f t="shared" si="15"/>
        <v>51488</v>
      </c>
      <c r="M58" s="397">
        <f t="shared" si="15"/>
        <v>10443</v>
      </c>
      <c r="N58" s="397">
        <f t="shared" si="15"/>
        <v>2571920</v>
      </c>
      <c r="O58" s="397">
        <f t="shared" si="15"/>
        <v>923493</v>
      </c>
      <c r="P58" s="397">
        <f>SUM(P57,P52)</f>
        <v>12985</v>
      </c>
      <c r="Q58" s="398">
        <f>SUM(I58:P58)</f>
        <v>6635343</v>
      </c>
      <c r="R58" s="399">
        <f>SUM(R57,R52)</f>
        <v>305363</v>
      </c>
      <c r="S58" s="400">
        <f>SUM(Q58:R58,H58)</f>
        <v>7439555</v>
      </c>
      <c r="T58" s="6"/>
    </row>
    <row r="59" spans="1:20" ht="15" customHeight="1">
      <c r="A59" s="542" t="s">
        <v>190</v>
      </c>
      <c r="B59" s="542"/>
      <c r="C59" s="542"/>
      <c r="D59" s="542"/>
      <c r="E59" s="542"/>
      <c r="F59" s="542"/>
      <c r="G59" s="542"/>
      <c r="H59" s="542"/>
      <c r="I59" s="542"/>
      <c r="J59" s="542"/>
      <c r="K59" s="542"/>
      <c r="L59" s="542"/>
      <c r="M59" s="542"/>
      <c r="N59" s="542"/>
      <c r="O59" s="542"/>
      <c r="P59" s="542"/>
      <c r="Q59" s="542"/>
      <c r="R59" s="542"/>
      <c r="S59" s="542"/>
      <c r="T59" s="94"/>
    </row>
    <row r="60" spans="1:20" ht="13.5" customHeight="1"/>
    <row r="61" spans="1:20" ht="13.5" customHeight="1">
      <c r="A61" s="94"/>
      <c r="B61" s="92"/>
      <c r="C61" s="92"/>
      <c r="D61" s="92"/>
      <c r="E61" s="92"/>
      <c r="F61" s="92"/>
      <c r="G61" s="92"/>
      <c r="H61" s="92"/>
      <c r="I61" s="92"/>
      <c r="J61" s="92"/>
      <c r="K61" s="92"/>
      <c r="L61" s="92"/>
      <c r="M61" s="92"/>
      <c r="N61" s="92"/>
      <c r="O61" s="92"/>
      <c r="P61" s="92"/>
      <c r="Q61" s="92"/>
      <c r="R61" s="94"/>
      <c r="S61" s="94"/>
      <c r="T61" s="94"/>
    </row>
    <row r="62" spans="1:20" ht="13.5" customHeight="1">
      <c r="A62" s="94"/>
      <c r="B62" s="92"/>
      <c r="C62" s="92"/>
      <c r="D62" s="92"/>
      <c r="E62" s="92"/>
      <c r="F62" s="92"/>
      <c r="G62" s="92"/>
      <c r="H62" s="92"/>
      <c r="I62" s="92"/>
      <c r="J62" s="92"/>
      <c r="K62" s="92"/>
      <c r="L62" s="92"/>
      <c r="M62" s="92"/>
      <c r="N62" s="92"/>
      <c r="O62" s="92"/>
      <c r="P62" s="92"/>
      <c r="Q62" s="92"/>
      <c r="R62" s="92"/>
      <c r="S62" s="92"/>
      <c r="T62" s="94"/>
    </row>
    <row r="63" spans="1:20" ht="13.5" customHeight="1">
      <c r="A63" s="94"/>
      <c r="B63" s="92"/>
      <c r="C63" s="92"/>
      <c r="D63" s="92"/>
      <c r="E63" s="92"/>
      <c r="F63" s="92"/>
      <c r="G63" s="92"/>
      <c r="H63" s="92"/>
      <c r="I63" s="92"/>
      <c r="J63" s="92"/>
      <c r="K63" s="92"/>
      <c r="L63" s="92"/>
      <c r="M63" s="92"/>
      <c r="N63" s="92"/>
      <c r="O63" s="92"/>
      <c r="P63" s="92"/>
      <c r="Q63" s="92"/>
      <c r="R63" s="92"/>
      <c r="S63" s="92"/>
      <c r="T63" s="94"/>
    </row>
    <row r="64" spans="1:20" ht="13.5" customHeight="1">
      <c r="A64" s="94"/>
      <c r="B64" s="92"/>
      <c r="C64" s="92"/>
      <c r="D64" s="92"/>
      <c r="E64" s="92"/>
      <c r="F64" s="92"/>
      <c r="G64" s="92"/>
      <c r="H64" s="92"/>
      <c r="I64" s="92"/>
      <c r="J64" s="92"/>
      <c r="K64" s="92"/>
      <c r="L64" s="92"/>
      <c r="M64" s="92"/>
      <c r="N64" s="92"/>
      <c r="O64" s="92"/>
      <c r="P64" s="92"/>
      <c r="Q64" s="92"/>
      <c r="R64" s="92"/>
      <c r="S64" s="92"/>
      <c r="T64" s="94"/>
    </row>
    <row r="65" spans="1:20" ht="13.5" customHeight="1">
      <c r="A65" s="94"/>
      <c r="B65" s="92"/>
      <c r="C65" s="92"/>
      <c r="D65" s="92"/>
      <c r="E65" s="92"/>
      <c r="F65" s="92"/>
      <c r="G65" s="92"/>
      <c r="H65" s="92"/>
      <c r="I65" s="92"/>
      <c r="J65" s="92"/>
      <c r="K65" s="92"/>
      <c r="L65" s="92"/>
      <c r="M65" s="92"/>
      <c r="N65" s="92"/>
      <c r="O65" s="92"/>
      <c r="P65" s="92"/>
      <c r="Q65" s="92"/>
      <c r="R65" s="92"/>
      <c r="S65" s="92"/>
      <c r="T65" s="94"/>
    </row>
    <row r="66" spans="1:20" ht="13.5" customHeight="1">
      <c r="A66" s="94"/>
      <c r="B66" s="92"/>
      <c r="C66" s="92"/>
      <c r="D66" s="92"/>
      <c r="E66" s="92"/>
      <c r="F66" s="92"/>
      <c r="G66" s="92"/>
      <c r="H66" s="92"/>
      <c r="I66" s="92"/>
      <c r="J66" s="92"/>
      <c r="K66" s="92"/>
      <c r="L66" s="92"/>
      <c r="M66" s="92"/>
      <c r="N66" s="92"/>
      <c r="O66" s="92"/>
      <c r="P66" s="92"/>
      <c r="Q66" s="92"/>
      <c r="R66" s="92"/>
      <c r="S66" s="92"/>
      <c r="T66" s="94"/>
    </row>
    <row r="67" spans="1:20" ht="13.5" customHeight="1">
      <c r="A67" s="94"/>
      <c r="B67" s="92"/>
      <c r="C67" s="92"/>
      <c r="D67" s="92"/>
      <c r="E67" s="92"/>
      <c r="F67" s="92"/>
      <c r="G67" s="92"/>
      <c r="H67" s="92"/>
      <c r="I67" s="92"/>
      <c r="J67" s="92"/>
      <c r="K67" s="92"/>
      <c r="L67" s="92"/>
      <c r="M67" s="92"/>
      <c r="N67" s="92"/>
      <c r="O67" s="92"/>
      <c r="P67" s="92"/>
      <c r="Q67" s="92"/>
      <c r="R67" s="92"/>
      <c r="S67" s="92"/>
      <c r="T67" s="94"/>
    </row>
    <row r="68" spans="1:20" ht="13.5" customHeight="1">
      <c r="A68" s="94"/>
      <c r="B68" s="92"/>
      <c r="C68" s="92"/>
      <c r="D68" s="92"/>
      <c r="E68" s="92"/>
      <c r="F68" s="92"/>
      <c r="G68" s="92"/>
      <c r="H68" s="92"/>
      <c r="I68" s="92"/>
      <c r="J68" s="92"/>
      <c r="K68" s="92"/>
      <c r="L68" s="92"/>
      <c r="M68" s="92"/>
      <c r="N68" s="92"/>
      <c r="O68" s="92"/>
      <c r="P68" s="92"/>
      <c r="Q68" s="92"/>
      <c r="R68" s="92"/>
      <c r="S68" s="92"/>
      <c r="T68" s="94"/>
    </row>
    <row r="69" spans="1:20" ht="13.5" customHeight="1">
      <c r="A69" s="94"/>
      <c r="B69" s="92"/>
      <c r="C69" s="92"/>
      <c r="D69" s="92"/>
      <c r="E69" s="92"/>
      <c r="F69" s="92"/>
      <c r="G69" s="92"/>
      <c r="H69" s="92"/>
      <c r="I69" s="92"/>
      <c r="J69" s="92"/>
      <c r="K69" s="92"/>
      <c r="L69" s="92"/>
      <c r="M69" s="92"/>
      <c r="N69" s="92"/>
      <c r="O69" s="92"/>
      <c r="P69" s="92"/>
      <c r="Q69" s="92"/>
      <c r="R69" s="92"/>
      <c r="S69" s="92"/>
      <c r="T69" s="94"/>
    </row>
    <row r="70" spans="1:20" ht="13.5" customHeight="1">
      <c r="A70" s="94"/>
      <c r="B70" s="92"/>
      <c r="C70" s="92"/>
      <c r="D70" s="92"/>
      <c r="E70" s="92"/>
      <c r="F70" s="92"/>
      <c r="G70" s="92"/>
      <c r="H70" s="92"/>
      <c r="I70" s="92"/>
      <c r="J70" s="92"/>
      <c r="K70" s="92"/>
      <c r="L70" s="92"/>
      <c r="M70" s="92"/>
      <c r="N70" s="92"/>
      <c r="O70" s="92"/>
      <c r="P70" s="92"/>
      <c r="Q70" s="92"/>
      <c r="R70" s="92"/>
      <c r="S70" s="92"/>
      <c r="T70" s="94"/>
    </row>
    <row r="71" spans="1:20" ht="13.5" customHeight="1">
      <c r="A71" s="94"/>
      <c r="B71" s="92"/>
      <c r="C71" s="92"/>
      <c r="D71" s="92"/>
      <c r="E71" s="92"/>
      <c r="F71" s="92"/>
      <c r="G71" s="92"/>
      <c r="H71" s="92"/>
      <c r="I71" s="92"/>
      <c r="J71" s="92"/>
      <c r="K71" s="92"/>
      <c r="L71" s="92"/>
      <c r="M71" s="92"/>
      <c r="N71" s="92"/>
      <c r="O71" s="92"/>
      <c r="P71" s="92"/>
      <c r="Q71" s="92"/>
      <c r="R71" s="92"/>
      <c r="S71" s="92"/>
      <c r="T71" s="94"/>
    </row>
    <row r="72" spans="1:20" ht="13.5" customHeight="1">
      <c r="A72" s="94"/>
      <c r="B72" s="92"/>
      <c r="C72" s="92"/>
      <c r="D72" s="92"/>
      <c r="E72" s="92"/>
      <c r="F72" s="92"/>
      <c r="G72" s="92"/>
      <c r="H72" s="92"/>
      <c r="I72" s="92"/>
      <c r="J72" s="92"/>
      <c r="K72" s="92"/>
      <c r="L72" s="92"/>
      <c r="M72" s="92"/>
      <c r="N72" s="92"/>
      <c r="O72" s="92"/>
      <c r="P72" s="92"/>
      <c r="Q72" s="92"/>
      <c r="R72" s="92"/>
      <c r="S72" s="92"/>
      <c r="T72" s="94"/>
    </row>
    <row r="73" spans="1:20" ht="13.5" customHeight="1">
      <c r="A73" s="94"/>
      <c r="B73" s="92"/>
      <c r="C73" s="92"/>
      <c r="D73" s="92"/>
      <c r="E73" s="92"/>
      <c r="F73" s="92"/>
      <c r="G73" s="92"/>
      <c r="H73" s="92"/>
      <c r="I73" s="92"/>
      <c r="J73" s="92"/>
      <c r="K73" s="92"/>
      <c r="L73" s="92"/>
      <c r="M73" s="92"/>
      <c r="N73" s="92"/>
      <c r="O73" s="92"/>
      <c r="P73" s="92"/>
      <c r="Q73" s="92"/>
      <c r="R73" s="92"/>
      <c r="S73" s="92"/>
      <c r="T73" s="94"/>
    </row>
    <row r="74" spans="1:20" ht="13.5" customHeight="1">
      <c r="A74" s="94"/>
      <c r="B74" s="92"/>
      <c r="C74" s="92"/>
      <c r="D74" s="92"/>
      <c r="E74" s="92"/>
      <c r="F74" s="92"/>
      <c r="G74" s="92"/>
      <c r="H74" s="92"/>
      <c r="I74" s="92"/>
      <c r="J74" s="92"/>
      <c r="K74" s="92"/>
      <c r="L74" s="92"/>
      <c r="M74" s="92"/>
      <c r="N74" s="92"/>
      <c r="O74" s="92"/>
      <c r="P74" s="92"/>
      <c r="Q74" s="92"/>
      <c r="R74" s="92"/>
      <c r="S74" s="92"/>
      <c r="T74" s="94"/>
    </row>
    <row r="75" spans="1:20" ht="13.5" customHeight="1">
      <c r="A75" s="94"/>
      <c r="B75" s="92"/>
      <c r="C75" s="92"/>
      <c r="D75" s="92"/>
      <c r="E75" s="92"/>
      <c r="F75" s="92"/>
      <c r="G75" s="92"/>
      <c r="H75" s="92"/>
      <c r="I75" s="92"/>
      <c r="J75" s="92"/>
      <c r="K75" s="92"/>
      <c r="L75" s="92"/>
      <c r="M75" s="92"/>
      <c r="N75" s="92"/>
      <c r="O75" s="92"/>
      <c r="P75" s="92"/>
      <c r="Q75" s="92"/>
      <c r="R75" s="92"/>
      <c r="S75" s="92"/>
      <c r="T75" s="94"/>
    </row>
    <row r="76" spans="1:20" ht="13.5" customHeight="1">
      <c r="A76" s="94"/>
      <c r="B76" s="92"/>
      <c r="C76" s="92"/>
      <c r="D76" s="92"/>
      <c r="E76" s="92"/>
      <c r="F76" s="92"/>
      <c r="G76" s="92"/>
      <c r="H76" s="92"/>
      <c r="I76" s="92"/>
      <c r="J76" s="92"/>
      <c r="K76" s="92"/>
      <c r="L76" s="92"/>
      <c r="M76" s="92"/>
      <c r="N76" s="92"/>
      <c r="O76" s="92"/>
      <c r="P76" s="92"/>
      <c r="Q76" s="92"/>
      <c r="R76" s="92"/>
      <c r="S76" s="92"/>
      <c r="T76" s="94"/>
    </row>
    <row r="77" spans="1:20" ht="13.5" customHeight="1">
      <c r="A77" s="94"/>
      <c r="B77" s="92"/>
      <c r="C77" s="92"/>
      <c r="D77" s="92"/>
      <c r="E77" s="92"/>
      <c r="F77" s="92"/>
      <c r="G77" s="92"/>
      <c r="H77" s="92"/>
      <c r="I77" s="92"/>
      <c r="J77" s="92"/>
      <c r="K77" s="92"/>
      <c r="L77" s="92"/>
      <c r="M77" s="92"/>
      <c r="N77" s="92"/>
      <c r="O77" s="92"/>
      <c r="P77" s="92"/>
      <c r="Q77" s="92"/>
      <c r="R77" s="92"/>
      <c r="S77" s="92"/>
      <c r="T77" s="94"/>
    </row>
    <row r="78" spans="1:20" ht="13.5" customHeight="1">
      <c r="A78" s="94"/>
      <c r="B78" s="92"/>
      <c r="C78" s="92"/>
      <c r="D78" s="92"/>
      <c r="E78" s="92"/>
      <c r="F78" s="92"/>
      <c r="G78" s="92"/>
      <c r="H78" s="92"/>
      <c r="I78" s="92"/>
      <c r="J78" s="92"/>
      <c r="K78" s="92"/>
      <c r="L78" s="92"/>
      <c r="M78" s="92"/>
      <c r="N78" s="92"/>
      <c r="O78" s="92"/>
      <c r="P78" s="92"/>
      <c r="Q78" s="92"/>
      <c r="R78" s="92"/>
      <c r="S78" s="92"/>
      <c r="T78" s="94"/>
    </row>
    <row r="79" spans="1:20" ht="13.5" customHeight="1">
      <c r="A79" s="94"/>
      <c r="B79" s="92"/>
      <c r="C79" s="92"/>
      <c r="D79" s="92"/>
      <c r="E79" s="92"/>
      <c r="F79" s="92"/>
      <c r="G79" s="92"/>
      <c r="H79" s="92"/>
      <c r="I79" s="92"/>
      <c r="J79" s="92"/>
      <c r="K79" s="92"/>
      <c r="L79" s="92"/>
      <c r="M79" s="92"/>
      <c r="N79" s="92"/>
      <c r="O79" s="92"/>
      <c r="P79" s="92"/>
      <c r="Q79" s="92"/>
      <c r="R79" s="92"/>
      <c r="S79" s="92"/>
      <c r="T79" s="94"/>
    </row>
    <row r="80" spans="1:20" ht="13.5" customHeight="1">
      <c r="A80" s="94"/>
      <c r="B80" s="92"/>
      <c r="C80" s="92"/>
      <c r="D80" s="92"/>
      <c r="E80" s="92"/>
      <c r="F80" s="92"/>
      <c r="G80" s="92"/>
      <c r="H80" s="92"/>
      <c r="I80" s="92"/>
      <c r="J80" s="92"/>
      <c r="K80" s="92"/>
      <c r="L80" s="92"/>
      <c r="M80" s="92"/>
      <c r="N80" s="92"/>
      <c r="O80" s="92"/>
      <c r="P80" s="92"/>
      <c r="Q80" s="92"/>
      <c r="R80" s="92"/>
      <c r="S80" s="92"/>
      <c r="T80" s="94"/>
    </row>
    <row r="81" spans="1:20" ht="13.5" customHeight="1">
      <c r="A81" s="94"/>
      <c r="B81" s="92"/>
      <c r="C81" s="92"/>
      <c r="D81" s="92"/>
      <c r="E81" s="92"/>
      <c r="F81" s="92"/>
      <c r="G81" s="92"/>
      <c r="H81" s="92"/>
      <c r="I81" s="92"/>
      <c r="J81" s="92"/>
      <c r="K81" s="92"/>
      <c r="L81" s="92"/>
      <c r="M81" s="92"/>
      <c r="N81" s="92"/>
      <c r="O81" s="92"/>
      <c r="P81" s="92"/>
      <c r="Q81" s="92"/>
      <c r="R81" s="92"/>
      <c r="S81" s="92"/>
      <c r="T81" s="94"/>
    </row>
    <row r="82" spans="1:20" ht="13.5" customHeight="1">
      <c r="A82" s="94"/>
      <c r="B82" s="92"/>
      <c r="C82" s="92"/>
      <c r="D82" s="92"/>
      <c r="E82" s="92"/>
      <c r="F82" s="92"/>
      <c r="G82" s="92"/>
      <c r="H82" s="92"/>
      <c r="I82" s="92"/>
      <c r="J82" s="92"/>
      <c r="K82" s="92"/>
      <c r="L82" s="92"/>
      <c r="M82" s="92"/>
      <c r="N82" s="92"/>
      <c r="O82" s="92"/>
      <c r="P82" s="92"/>
      <c r="Q82" s="92"/>
      <c r="R82" s="92"/>
      <c r="S82" s="92"/>
      <c r="T82" s="94"/>
    </row>
    <row r="83" spans="1:20" ht="13.5" customHeight="1">
      <c r="A83" s="94"/>
      <c r="B83" s="92"/>
      <c r="C83" s="92"/>
      <c r="D83" s="92"/>
      <c r="E83" s="92"/>
      <c r="F83" s="92"/>
      <c r="G83" s="92"/>
      <c r="H83" s="92"/>
      <c r="I83" s="92"/>
      <c r="J83" s="92"/>
      <c r="K83" s="92"/>
      <c r="L83" s="92"/>
      <c r="M83" s="92"/>
      <c r="N83" s="92"/>
      <c r="O83" s="92"/>
      <c r="P83" s="92"/>
      <c r="Q83" s="92"/>
      <c r="R83" s="92"/>
      <c r="S83" s="92"/>
      <c r="T83" s="94"/>
    </row>
    <row r="84" spans="1:20" ht="13.5" customHeight="1">
      <c r="A84" s="94"/>
      <c r="B84" s="92"/>
      <c r="C84" s="92"/>
      <c r="D84" s="92"/>
      <c r="E84" s="92"/>
      <c r="F84" s="92"/>
      <c r="G84" s="92"/>
      <c r="H84" s="92"/>
      <c r="I84" s="92"/>
      <c r="J84" s="92"/>
      <c r="K84" s="92"/>
      <c r="L84" s="92"/>
      <c r="M84" s="92"/>
      <c r="N84" s="92"/>
      <c r="O84" s="92"/>
      <c r="P84" s="92"/>
      <c r="Q84" s="92"/>
      <c r="R84" s="92"/>
      <c r="S84" s="92"/>
      <c r="T84" s="94"/>
    </row>
    <row r="85" spans="1:20" ht="13.5" customHeight="1">
      <c r="A85" s="94"/>
      <c r="B85" s="92"/>
      <c r="C85" s="92"/>
      <c r="D85" s="92"/>
      <c r="E85" s="92"/>
      <c r="F85" s="92"/>
      <c r="G85" s="92"/>
      <c r="H85" s="92"/>
      <c r="I85" s="92"/>
      <c r="J85" s="92"/>
      <c r="K85" s="92"/>
      <c r="L85" s="92"/>
      <c r="M85" s="92"/>
      <c r="N85" s="92"/>
      <c r="O85" s="92"/>
      <c r="P85" s="92"/>
      <c r="Q85" s="92"/>
      <c r="R85" s="92"/>
      <c r="S85" s="92"/>
      <c r="T85" s="94"/>
    </row>
    <row r="86" spans="1:20" ht="13.5" customHeight="1">
      <c r="A86" s="94"/>
      <c r="B86" s="92"/>
      <c r="C86" s="92"/>
      <c r="D86" s="92"/>
      <c r="E86" s="92"/>
      <c r="F86" s="92"/>
      <c r="G86" s="92"/>
      <c r="H86" s="92"/>
      <c r="I86" s="92"/>
      <c r="J86" s="92"/>
      <c r="K86" s="92"/>
      <c r="L86" s="92"/>
      <c r="M86" s="92"/>
      <c r="N86" s="92"/>
      <c r="O86" s="92"/>
      <c r="P86" s="92"/>
      <c r="Q86" s="92"/>
      <c r="R86" s="92"/>
      <c r="S86" s="92"/>
      <c r="T86" s="94"/>
    </row>
    <row r="87" spans="1:20" ht="13.5" customHeight="1">
      <c r="A87" s="94"/>
      <c r="B87" s="92"/>
      <c r="C87" s="92"/>
      <c r="D87" s="92"/>
      <c r="E87" s="92"/>
      <c r="F87" s="92"/>
      <c r="G87" s="92"/>
      <c r="H87" s="92"/>
      <c r="I87" s="92"/>
      <c r="J87" s="92"/>
      <c r="K87" s="92"/>
      <c r="L87" s="92"/>
      <c r="M87" s="92"/>
      <c r="N87" s="92"/>
      <c r="O87" s="92"/>
      <c r="P87" s="92"/>
      <c r="Q87" s="92"/>
      <c r="R87" s="92"/>
      <c r="S87" s="92"/>
      <c r="T87" s="94"/>
    </row>
    <row r="88" spans="1:20" ht="13.5" customHeight="1">
      <c r="A88" s="94"/>
      <c r="B88" s="92"/>
      <c r="C88" s="92"/>
      <c r="D88" s="92"/>
      <c r="E88" s="92"/>
      <c r="F88" s="92"/>
      <c r="G88" s="92"/>
      <c r="H88" s="92"/>
      <c r="I88" s="92"/>
      <c r="J88" s="92"/>
      <c r="K88" s="92"/>
      <c r="L88" s="92"/>
      <c r="M88" s="92"/>
      <c r="N88" s="92"/>
      <c r="O88" s="92"/>
      <c r="P88" s="92"/>
      <c r="Q88" s="92"/>
      <c r="R88" s="92"/>
      <c r="S88" s="92"/>
      <c r="T88" s="94"/>
    </row>
    <row r="89" spans="1:20" ht="13.5" customHeight="1">
      <c r="A89" s="94"/>
      <c r="B89" s="92"/>
      <c r="C89" s="92"/>
      <c r="D89" s="92"/>
      <c r="E89" s="92"/>
      <c r="F89" s="92"/>
      <c r="G89" s="92"/>
      <c r="H89" s="92"/>
      <c r="I89" s="92"/>
      <c r="J89" s="92"/>
      <c r="K89" s="92"/>
      <c r="L89" s="92"/>
      <c r="M89" s="92"/>
      <c r="N89" s="92"/>
      <c r="O89" s="92"/>
      <c r="P89" s="92"/>
      <c r="Q89" s="92"/>
      <c r="R89" s="92"/>
      <c r="S89" s="92"/>
      <c r="T89" s="94"/>
    </row>
    <row r="90" spans="1:20" ht="13.5" customHeight="1">
      <c r="A90" s="94"/>
      <c r="B90" s="92"/>
      <c r="C90" s="92"/>
      <c r="D90" s="92"/>
      <c r="E90" s="92"/>
      <c r="F90" s="92"/>
      <c r="G90" s="92"/>
      <c r="H90" s="92"/>
      <c r="I90" s="92"/>
      <c r="J90" s="92"/>
      <c r="K90" s="92"/>
      <c r="L90" s="92"/>
      <c r="M90" s="92"/>
      <c r="N90" s="92"/>
      <c r="O90" s="92"/>
      <c r="P90" s="92"/>
      <c r="Q90" s="92"/>
      <c r="R90" s="92"/>
      <c r="S90" s="92"/>
      <c r="T90" s="94"/>
    </row>
    <row r="91" spans="1:20" ht="13.5" customHeight="1">
      <c r="A91" s="94"/>
      <c r="B91" s="92"/>
      <c r="C91" s="92"/>
      <c r="D91" s="92"/>
      <c r="E91" s="92"/>
      <c r="F91" s="92"/>
      <c r="G91" s="92"/>
      <c r="H91" s="92"/>
      <c r="I91" s="92"/>
      <c r="J91" s="92"/>
      <c r="K91" s="92"/>
      <c r="L91" s="92"/>
      <c r="M91" s="92"/>
      <c r="N91" s="92"/>
      <c r="O91" s="92"/>
      <c r="P91" s="92"/>
      <c r="Q91" s="92"/>
      <c r="R91" s="92"/>
      <c r="S91" s="92"/>
      <c r="T91" s="94"/>
    </row>
    <row r="92" spans="1:20" ht="13.5" customHeight="1">
      <c r="A92" s="94"/>
      <c r="B92" s="92"/>
      <c r="C92" s="92"/>
      <c r="D92" s="92"/>
      <c r="E92" s="92"/>
      <c r="F92" s="92"/>
      <c r="G92" s="92"/>
      <c r="H92" s="92"/>
      <c r="I92" s="92"/>
      <c r="J92" s="92"/>
      <c r="K92" s="92"/>
      <c r="L92" s="92"/>
      <c r="M92" s="92"/>
      <c r="N92" s="92"/>
      <c r="O92" s="92"/>
      <c r="P92" s="92"/>
      <c r="Q92" s="92"/>
      <c r="R92" s="92"/>
      <c r="S92" s="92"/>
      <c r="T92" s="94"/>
    </row>
    <row r="93" spans="1:20" ht="13.5" customHeight="1">
      <c r="A93" s="94"/>
      <c r="B93" s="92"/>
      <c r="C93" s="92"/>
      <c r="D93" s="92"/>
      <c r="E93" s="92"/>
      <c r="F93" s="92"/>
      <c r="G93" s="92"/>
      <c r="H93" s="92"/>
      <c r="I93" s="92"/>
      <c r="J93" s="92"/>
      <c r="K93" s="92"/>
      <c r="L93" s="92"/>
      <c r="M93" s="92"/>
      <c r="N93" s="92"/>
      <c r="O93" s="92"/>
      <c r="P93" s="92"/>
      <c r="Q93" s="92"/>
      <c r="R93" s="92"/>
      <c r="S93" s="92"/>
      <c r="T93" s="94"/>
    </row>
    <row r="94" spans="1:20" ht="13.5" customHeight="1">
      <c r="A94" s="94"/>
      <c r="B94" s="92"/>
      <c r="C94" s="92"/>
      <c r="D94" s="92"/>
      <c r="E94" s="92"/>
      <c r="F94" s="92"/>
      <c r="G94" s="92"/>
      <c r="H94" s="92"/>
      <c r="I94" s="92"/>
      <c r="J94" s="92"/>
      <c r="K94" s="92"/>
      <c r="L94" s="92"/>
      <c r="M94" s="92"/>
      <c r="N94" s="92"/>
      <c r="O94" s="92"/>
      <c r="P94" s="92"/>
      <c r="Q94" s="92"/>
      <c r="R94" s="92"/>
      <c r="S94" s="92"/>
      <c r="T94" s="94"/>
    </row>
    <row r="95" spans="1:20" ht="13.5" customHeight="1">
      <c r="A95" s="94"/>
      <c r="B95" s="92"/>
      <c r="C95" s="92"/>
      <c r="D95" s="92"/>
      <c r="E95" s="92"/>
      <c r="F95" s="92"/>
      <c r="G95" s="92"/>
      <c r="H95" s="92"/>
      <c r="I95" s="92"/>
      <c r="J95" s="92"/>
      <c r="K95" s="92"/>
      <c r="L95" s="92"/>
      <c r="M95" s="92"/>
      <c r="N95" s="92"/>
      <c r="O95" s="92"/>
      <c r="P95" s="92"/>
      <c r="Q95" s="92"/>
      <c r="R95" s="92"/>
      <c r="S95" s="92"/>
      <c r="T95" s="94"/>
    </row>
    <row r="96" spans="1:20" ht="13.5" customHeight="1">
      <c r="A96" s="94"/>
      <c r="B96" s="92"/>
      <c r="C96" s="92"/>
      <c r="D96" s="92"/>
      <c r="E96" s="92"/>
      <c r="F96" s="92"/>
      <c r="G96" s="92"/>
      <c r="H96" s="92"/>
      <c r="I96" s="92"/>
      <c r="J96" s="92"/>
      <c r="K96" s="92"/>
      <c r="L96" s="92"/>
      <c r="M96" s="92"/>
      <c r="N96" s="92"/>
      <c r="O96" s="92"/>
      <c r="P96" s="92"/>
      <c r="Q96" s="92"/>
      <c r="R96" s="92"/>
      <c r="S96" s="92"/>
      <c r="T96" s="94"/>
    </row>
    <row r="97" spans="1:20" ht="13.5" customHeight="1">
      <c r="A97" s="94"/>
      <c r="B97" s="92"/>
      <c r="C97" s="92"/>
      <c r="D97" s="92"/>
      <c r="E97" s="92"/>
      <c r="F97" s="92"/>
      <c r="G97" s="92"/>
      <c r="H97" s="92"/>
      <c r="I97" s="92"/>
      <c r="J97" s="92"/>
      <c r="K97" s="92"/>
      <c r="L97" s="92"/>
      <c r="M97" s="92"/>
      <c r="N97" s="92"/>
      <c r="O97" s="92"/>
      <c r="P97" s="92"/>
      <c r="Q97" s="92"/>
      <c r="R97" s="92"/>
      <c r="S97" s="92"/>
      <c r="T97" s="94"/>
    </row>
    <row r="98" spans="1:20" ht="13.5" customHeight="1">
      <c r="A98" s="94"/>
      <c r="B98" s="92"/>
      <c r="C98" s="92"/>
      <c r="D98" s="92"/>
      <c r="E98" s="92"/>
      <c r="F98" s="92"/>
      <c r="G98" s="92"/>
      <c r="H98" s="92"/>
      <c r="I98" s="92"/>
      <c r="J98" s="92"/>
      <c r="K98" s="92"/>
      <c r="L98" s="92"/>
      <c r="M98" s="92"/>
      <c r="N98" s="92"/>
      <c r="O98" s="92"/>
      <c r="P98" s="92"/>
      <c r="Q98" s="92"/>
      <c r="R98" s="92"/>
      <c r="S98" s="92"/>
      <c r="T98" s="94"/>
    </row>
    <row r="99" spans="1:20" ht="13.5" customHeight="1">
      <c r="A99" s="94"/>
      <c r="B99" s="92"/>
      <c r="C99" s="92"/>
      <c r="D99" s="92"/>
      <c r="E99" s="92"/>
      <c r="F99" s="92"/>
      <c r="G99" s="92"/>
      <c r="H99" s="92"/>
      <c r="I99" s="92"/>
      <c r="J99" s="92"/>
      <c r="K99" s="92"/>
      <c r="L99" s="92"/>
      <c r="M99" s="92"/>
      <c r="N99" s="92"/>
      <c r="O99" s="92"/>
      <c r="P99" s="92"/>
      <c r="Q99" s="92"/>
      <c r="R99" s="92"/>
      <c r="S99" s="92"/>
      <c r="T99" s="94"/>
    </row>
    <row r="100" spans="1:20" ht="13.5" customHeight="1">
      <c r="A100" s="94"/>
      <c r="B100" s="92"/>
      <c r="C100" s="92"/>
      <c r="D100" s="92"/>
      <c r="E100" s="92"/>
      <c r="F100" s="92"/>
      <c r="G100" s="92"/>
      <c r="H100" s="92"/>
      <c r="I100" s="92"/>
      <c r="J100" s="92"/>
      <c r="K100" s="92"/>
      <c r="L100" s="92"/>
      <c r="M100" s="92"/>
      <c r="N100" s="92"/>
      <c r="O100" s="92"/>
      <c r="P100" s="92"/>
      <c r="Q100" s="92"/>
      <c r="R100" s="92"/>
      <c r="S100" s="92"/>
      <c r="T100" s="94"/>
    </row>
    <row r="101" spans="1:20" ht="13.5" customHeight="1">
      <c r="A101" s="94"/>
      <c r="B101" s="92"/>
      <c r="C101" s="92"/>
      <c r="D101" s="92"/>
      <c r="E101" s="92"/>
      <c r="F101" s="92"/>
      <c r="G101" s="92"/>
      <c r="H101" s="92"/>
      <c r="I101" s="92"/>
      <c r="J101" s="92"/>
      <c r="K101" s="92"/>
      <c r="L101" s="92"/>
      <c r="M101" s="92"/>
      <c r="N101" s="92"/>
      <c r="O101" s="92"/>
      <c r="P101" s="92"/>
      <c r="Q101" s="92"/>
      <c r="R101" s="92"/>
      <c r="S101" s="92"/>
      <c r="T101" s="94"/>
    </row>
    <row r="102" spans="1:20" ht="13.5" customHeight="1">
      <c r="A102" s="94"/>
      <c r="B102" s="92"/>
      <c r="C102" s="92"/>
      <c r="D102" s="92"/>
      <c r="E102" s="92"/>
      <c r="F102" s="92"/>
      <c r="G102" s="92"/>
      <c r="H102" s="92"/>
      <c r="I102" s="92"/>
      <c r="J102" s="92"/>
      <c r="K102" s="92"/>
      <c r="L102" s="92"/>
      <c r="M102" s="92"/>
      <c r="N102" s="92"/>
      <c r="O102" s="92"/>
      <c r="P102" s="92"/>
      <c r="Q102" s="92"/>
      <c r="R102" s="92"/>
      <c r="S102" s="92"/>
      <c r="T102" s="94"/>
    </row>
    <row r="103" spans="1:20" ht="13.5" customHeight="1">
      <c r="A103" s="94"/>
      <c r="B103" s="92"/>
      <c r="C103" s="92"/>
      <c r="D103" s="92"/>
      <c r="E103" s="92"/>
      <c r="F103" s="92"/>
      <c r="G103" s="92"/>
      <c r="H103" s="92"/>
      <c r="I103" s="92"/>
      <c r="J103" s="92"/>
      <c r="K103" s="92"/>
      <c r="L103" s="92"/>
      <c r="M103" s="92"/>
      <c r="N103" s="92"/>
      <c r="O103" s="92"/>
      <c r="P103" s="92"/>
      <c r="Q103" s="92"/>
      <c r="R103" s="92"/>
      <c r="S103" s="92"/>
      <c r="T103" s="94"/>
    </row>
    <row r="104" spans="1:20" ht="13.5" customHeight="1">
      <c r="A104" s="94"/>
      <c r="B104" s="92"/>
      <c r="C104" s="92"/>
      <c r="D104" s="92"/>
      <c r="E104" s="92"/>
      <c r="F104" s="92"/>
      <c r="G104" s="92"/>
      <c r="H104" s="92"/>
      <c r="I104" s="92"/>
      <c r="J104" s="92"/>
      <c r="K104" s="92"/>
      <c r="L104" s="92"/>
      <c r="M104" s="92"/>
      <c r="N104" s="92"/>
      <c r="O104" s="92"/>
      <c r="P104" s="92"/>
      <c r="Q104" s="92"/>
      <c r="R104" s="92"/>
      <c r="S104" s="92"/>
      <c r="T104" s="94"/>
    </row>
    <row r="105" spans="1:20" ht="13.5" customHeight="1">
      <c r="A105" s="94"/>
      <c r="B105" s="92"/>
      <c r="C105" s="92"/>
      <c r="D105" s="92"/>
      <c r="E105" s="92"/>
      <c r="F105" s="92"/>
      <c r="G105" s="92"/>
      <c r="H105" s="92"/>
      <c r="I105" s="92"/>
      <c r="J105" s="92"/>
      <c r="K105" s="92"/>
      <c r="L105" s="92"/>
      <c r="M105" s="92"/>
      <c r="N105" s="92"/>
      <c r="O105" s="92"/>
      <c r="P105" s="92"/>
      <c r="Q105" s="92"/>
      <c r="R105" s="92"/>
      <c r="S105" s="92"/>
      <c r="T105" s="94"/>
    </row>
    <row r="106" spans="1:20" ht="13.5" customHeight="1">
      <c r="A106" s="94"/>
      <c r="B106" s="92"/>
      <c r="C106" s="92"/>
      <c r="D106" s="92"/>
      <c r="E106" s="92"/>
      <c r="F106" s="92"/>
      <c r="G106" s="92"/>
      <c r="H106" s="92"/>
      <c r="I106" s="92"/>
      <c r="J106" s="92"/>
      <c r="K106" s="92"/>
      <c r="L106" s="92"/>
      <c r="M106" s="92"/>
      <c r="N106" s="92"/>
      <c r="O106" s="92"/>
      <c r="P106" s="92"/>
      <c r="Q106" s="92"/>
      <c r="R106" s="92"/>
      <c r="S106" s="92"/>
      <c r="T106" s="94"/>
    </row>
    <row r="107" spans="1:20" ht="13.5" customHeight="1">
      <c r="A107" s="94"/>
      <c r="B107" s="92"/>
      <c r="C107" s="92"/>
      <c r="D107" s="92"/>
      <c r="E107" s="92"/>
      <c r="F107" s="92"/>
      <c r="G107" s="92"/>
      <c r="H107" s="92"/>
      <c r="I107" s="92"/>
      <c r="J107" s="92"/>
      <c r="K107" s="92"/>
      <c r="L107" s="92"/>
      <c r="M107" s="92"/>
      <c r="N107" s="92"/>
      <c r="O107" s="92"/>
      <c r="P107" s="92"/>
      <c r="Q107" s="92"/>
      <c r="R107" s="92"/>
      <c r="S107" s="92"/>
      <c r="T107" s="94"/>
    </row>
    <row r="108" spans="1:20" ht="13.5" customHeight="1">
      <c r="A108" s="94"/>
      <c r="B108" s="92"/>
      <c r="C108" s="92"/>
      <c r="D108" s="92"/>
      <c r="E108" s="92"/>
      <c r="F108" s="92"/>
      <c r="G108" s="92"/>
      <c r="H108" s="92"/>
      <c r="I108" s="92"/>
      <c r="J108" s="92"/>
      <c r="K108" s="92"/>
      <c r="L108" s="92"/>
      <c r="M108" s="92"/>
      <c r="N108" s="92"/>
      <c r="O108" s="92"/>
      <c r="P108" s="92"/>
      <c r="Q108" s="92"/>
      <c r="R108" s="92"/>
      <c r="S108" s="92"/>
      <c r="T108" s="94"/>
    </row>
    <row r="109" spans="1:20" ht="13.5" customHeight="1">
      <c r="A109" s="94"/>
      <c r="B109" s="92"/>
      <c r="C109" s="92"/>
      <c r="D109" s="92"/>
      <c r="E109" s="92"/>
      <c r="F109" s="92"/>
      <c r="G109" s="92"/>
      <c r="H109" s="92"/>
      <c r="I109" s="92"/>
      <c r="J109" s="92"/>
      <c r="K109" s="92"/>
      <c r="L109" s="92"/>
      <c r="M109" s="92"/>
      <c r="N109" s="92"/>
      <c r="O109" s="92"/>
      <c r="P109" s="92"/>
      <c r="Q109" s="92"/>
      <c r="R109" s="92"/>
      <c r="S109" s="92"/>
      <c r="T109" s="94"/>
    </row>
    <row r="110" spans="1:20" ht="13.5" customHeight="1">
      <c r="A110" s="94"/>
      <c r="B110" s="92"/>
      <c r="C110" s="92"/>
      <c r="D110" s="92"/>
      <c r="E110" s="92"/>
      <c r="F110" s="92"/>
      <c r="G110" s="92"/>
      <c r="H110" s="92"/>
      <c r="I110" s="92"/>
      <c r="J110" s="92"/>
      <c r="K110" s="92"/>
      <c r="L110" s="92"/>
      <c r="M110" s="92"/>
      <c r="N110" s="92"/>
      <c r="O110" s="92"/>
      <c r="P110" s="92"/>
      <c r="Q110" s="92"/>
      <c r="R110" s="92"/>
      <c r="S110" s="92"/>
      <c r="T110" s="94"/>
    </row>
    <row r="111" spans="1:20" ht="13.5" customHeight="1">
      <c r="A111" s="94"/>
      <c r="B111" s="92"/>
      <c r="C111" s="92"/>
      <c r="D111" s="92"/>
      <c r="E111" s="92"/>
      <c r="F111" s="92"/>
      <c r="G111" s="92"/>
      <c r="H111" s="92"/>
      <c r="I111" s="92"/>
      <c r="J111" s="92"/>
      <c r="K111" s="92"/>
      <c r="L111" s="92"/>
      <c r="M111" s="92"/>
      <c r="N111" s="92"/>
      <c r="O111" s="92"/>
      <c r="P111" s="92"/>
      <c r="Q111" s="92"/>
      <c r="R111" s="92"/>
      <c r="S111" s="92"/>
      <c r="T111" s="94"/>
    </row>
    <row r="112" spans="1:20" ht="13.5" customHeight="1">
      <c r="A112" s="94"/>
      <c r="B112" s="92"/>
      <c r="C112" s="92"/>
      <c r="D112" s="92"/>
      <c r="E112" s="92"/>
      <c r="F112" s="92"/>
      <c r="G112" s="92"/>
      <c r="H112" s="92"/>
      <c r="I112" s="92"/>
      <c r="J112" s="92"/>
      <c r="K112" s="92"/>
      <c r="L112" s="92"/>
      <c r="M112" s="92"/>
      <c r="N112" s="92"/>
      <c r="O112" s="92"/>
      <c r="P112" s="92"/>
      <c r="Q112" s="92"/>
      <c r="R112" s="92"/>
      <c r="S112" s="92"/>
      <c r="T112" s="94"/>
    </row>
    <row r="113" spans="1:20" ht="13.5" customHeight="1">
      <c r="A113" s="94"/>
      <c r="B113" s="92"/>
      <c r="C113" s="92"/>
      <c r="D113" s="92"/>
      <c r="E113" s="92"/>
      <c r="F113" s="92"/>
      <c r="G113" s="92"/>
      <c r="H113" s="92"/>
      <c r="I113" s="92"/>
      <c r="J113" s="92"/>
      <c r="K113" s="92"/>
      <c r="L113" s="92"/>
      <c r="M113" s="92"/>
      <c r="N113" s="92"/>
      <c r="O113" s="92"/>
      <c r="P113" s="92"/>
      <c r="Q113" s="92"/>
      <c r="R113" s="92"/>
      <c r="S113" s="92"/>
      <c r="T113" s="94"/>
    </row>
    <row r="114" spans="1:20" ht="13.5" customHeight="1">
      <c r="A114" s="94"/>
      <c r="B114" s="92"/>
      <c r="C114" s="92"/>
      <c r="D114" s="92"/>
      <c r="E114" s="92"/>
      <c r="F114" s="92"/>
      <c r="G114" s="92"/>
      <c r="H114" s="92"/>
      <c r="I114" s="92"/>
      <c r="J114" s="92"/>
      <c r="K114" s="92"/>
      <c r="L114" s="92"/>
      <c r="M114" s="92"/>
      <c r="N114" s="92"/>
      <c r="O114" s="92"/>
      <c r="P114" s="92"/>
      <c r="Q114" s="92"/>
      <c r="R114" s="92"/>
      <c r="S114" s="92"/>
      <c r="T114" s="94"/>
    </row>
    <row r="115" spans="1:20" ht="13.5" customHeight="1">
      <c r="A115" s="94"/>
      <c r="B115" s="92"/>
      <c r="C115" s="92"/>
      <c r="D115" s="92"/>
      <c r="E115" s="92"/>
      <c r="F115" s="92"/>
      <c r="G115" s="92"/>
      <c r="H115" s="92"/>
      <c r="I115" s="92"/>
      <c r="J115" s="92"/>
      <c r="K115" s="92"/>
      <c r="L115" s="92"/>
      <c r="M115" s="92"/>
      <c r="N115" s="92"/>
      <c r="O115" s="92"/>
      <c r="P115" s="92"/>
      <c r="Q115" s="92"/>
      <c r="R115" s="92"/>
      <c r="S115" s="92"/>
      <c r="T115" s="94"/>
    </row>
    <row r="116" spans="1:20" ht="13.5" customHeight="1">
      <c r="A116" s="94"/>
      <c r="B116" s="92"/>
      <c r="C116" s="92"/>
      <c r="D116" s="92"/>
      <c r="E116" s="92"/>
      <c r="F116" s="92"/>
      <c r="G116" s="92"/>
      <c r="H116" s="92"/>
      <c r="I116" s="92"/>
      <c r="J116" s="92"/>
      <c r="K116" s="92"/>
      <c r="L116" s="92"/>
      <c r="M116" s="92"/>
      <c r="N116" s="92"/>
      <c r="O116" s="92"/>
      <c r="P116" s="92"/>
      <c r="Q116" s="92"/>
      <c r="R116" s="92"/>
      <c r="S116" s="92"/>
      <c r="T116" s="94"/>
    </row>
    <row r="117" spans="1:20" ht="13.5" customHeight="1">
      <c r="A117" s="94"/>
      <c r="B117" s="92"/>
      <c r="C117" s="92"/>
      <c r="D117" s="92"/>
      <c r="E117" s="92"/>
      <c r="F117" s="92"/>
      <c r="G117" s="92"/>
      <c r="H117" s="92"/>
      <c r="I117" s="92"/>
      <c r="J117" s="92"/>
      <c r="K117" s="92"/>
      <c r="L117" s="92"/>
      <c r="M117" s="92"/>
      <c r="N117" s="92"/>
      <c r="O117" s="92"/>
      <c r="P117" s="92"/>
      <c r="Q117" s="92"/>
      <c r="R117" s="92"/>
      <c r="S117" s="92"/>
      <c r="T117" s="94"/>
    </row>
    <row r="118" spans="1:20" ht="13.5" customHeight="1">
      <c r="A118" s="94"/>
      <c r="B118" s="92"/>
      <c r="C118" s="92"/>
      <c r="D118" s="92"/>
      <c r="E118" s="92"/>
      <c r="F118" s="92"/>
      <c r="G118" s="92"/>
      <c r="H118" s="92"/>
      <c r="I118" s="92"/>
      <c r="J118" s="92"/>
      <c r="K118" s="92"/>
      <c r="L118" s="92"/>
      <c r="M118" s="92"/>
      <c r="N118" s="92"/>
      <c r="O118" s="92"/>
      <c r="P118" s="92"/>
      <c r="Q118" s="92"/>
      <c r="R118" s="92"/>
      <c r="S118" s="92"/>
      <c r="T118" s="94"/>
    </row>
    <row r="119" spans="1:20" ht="13.5" customHeight="1">
      <c r="A119" s="94"/>
      <c r="B119" s="92"/>
      <c r="C119" s="92"/>
      <c r="D119" s="92"/>
      <c r="E119" s="92"/>
      <c r="F119" s="92"/>
      <c r="G119" s="92"/>
      <c r="H119" s="92"/>
      <c r="I119" s="92"/>
      <c r="J119" s="92"/>
      <c r="K119" s="92"/>
      <c r="L119" s="92"/>
      <c r="M119" s="92"/>
      <c r="N119" s="92"/>
      <c r="O119" s="92"/>
      <c r="P119" s="92"/>
      <c r="Q119" s="92"/>
      <c r="R119" s="92"/>
      <c r="S119" s="92"/>
      <c r="T119" s="94"/>
    </row>
  </sheetData>
  <mergeCells count="5">
    <mergeCell ref="B4:H4"/>
    <mergeCell ref="I4:Q4"/>
    <mergeCell ref="B5:E5"/>
    <mergeCell ref="J5:L5"/>
    <mergeCell ref="A59:S59"/>
  </mergeCells>
  <phoneticPr fontId="6"/>
  <pageMargins left="0.59055118110236227" right="0.39370078740157483" top="0.78740157480314965" bottom="0.78740157480314965" header="0.31496062992125984" footer="0.31496062992125984"/>
  <pageSetup paperSize="9" scale="87" orientation="landscape" r:id="rId1"/>
  <headerFooter alignWithMargins="0"/>
  <rowBreaks count="2" manualBreakCount="2">
    <brk id="40" max="18" man="1"/>
    <brk id="60"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66"/>
  <sheetViews>
    <sheetView showGridLines="0" view="pageBreakPreview" zoomScaleNormal="100" zoomScaleSheetLayoutView="100" workbookViewId="0">
      <pane xSplit="1" ySplit="6" topLeftCell="B7" activePane="bottomRight" state="frozen"/>
      <selection activeCell="L1" sqref="L1"/>
      <selection pane="topRight" activeCell="L1" sqref="L1"/>
      <selection pane="bottomLeft" activeCell="L1" sqref="L1"/>
      <selection pane="bottomRight" activeCell="H75" sqref="H75"/>
    </sheetView>
  </sheetViews>
  <sheetFormatPr defaultRowHeight="11.25"/>
  <cols>
    <col min="1" max="1" width="17.5" style="4" customWidth="1"/>
    <col min="2" max="22" width="6" style="2" customWidth="1"/>
    <col min="23" max="23" width="4.75" style="2" customWidth="1"/>
    <col min="24" max="16384" width="9" style="2"/>
  </cols>
  <sheetData>
    <row r="2" spans="1:22" s="8" customFormat="1">
      <c r="A2" s="87" t="s">
        <v>134</v>
      </c>
      <c r="N2" s="59"/>
      <c r="U2" s="543" t="s">
        <v>78</v>
      </c>
      <c r="V2" s="543"/>
    </row>
    <row r="3" spans="1:22" s="8" customFormat="1" ht="4.5" customHeight="1" thickBot="1">
      <c r="A3" s="2"/>
      <c r="U3" s="544"/>
      <c r="V3" s="544"/>
    </row>
    <row r="4" spans="1:22" ht="13.5" customHeight="1">
      <c r="A4" s="13"/>
      <c r="B4" s="112"/>
      <c r="C4" s="112"/>
      <c r="D4" s="112"/>
      <c r="E4" s="112" t="s">
        <v>172</v>
      </c>
      <c r="F4" s="112"/>
      <c r="G4" s="112"/>
      <c r="H4" s="113"/>
      <c r="I4" s="52" t="s">
        <v>93</v>
      </c>
      <c r="J4" s="9"/>
      <c r="K4" s="9"/>
      <c r="L4" s="9"/>
      <c r="M4" s="9"/>
      <c r="N4" s="9"/>
      <c r="O4" s="9"/>
      <c r="P4" s="52" t="s">
        <v>56</v>
      </c>
      <c r="Q4" s="9"/>
      <c r="R4" s="9"/>
      <c r="S4" s="9"/>
      <c r="T4" s="9"/>
      <c r="U4" s="9"/>
      <c r="V4" s="10"/>
    </row>
    <row r="5" spans="1:22" ht="13.5" customHeight="1">
      <c r="A5" s="17" t="s">
        <v>76</v>
      </c>
      <c r="B5" s="545" t="s">
        <v>79</v>
      </c>
      <c r="C5" s="546"/>
      <c r="D5" s="547" t="s">
        <v>80</v>
      </c>
      <c r="E5" s="545"/>
      <c r="F5" s="545"/>
      <c r="G5" s="546"/>
      <c r="H5" s="548" t="s">
        <v>65</v>
      </c>
      <c r="I5" s="550" t="s">
        <v>79</v>
      </c>
      <c r="J5" s="551"/>
      <c r="K5" s="551" t="s">
        <v>80</v>
      </c>
      <c r="L5" s="551"/>
      <c r="M5" s="551"/>
      <c r="N5" s="551"/>
      <c r="O5" s="548" t="s">
        <v>65</v>
      </c>
      <c r="P5" s="550" t="s">
        <v>79</v>
      </c>
      <c r="Q5" s="551"/>
      <c r="R5" s="551" t="s">
        <v>80</v>
      </c>
      <c r="S5" s="551"/>
      <c r="T5" s="551"/>
      <c r="U5" s="551"/>
      <c r="V5" s="552" t="s">
        <v>58</v>
      </c>
    </row>
    <row r="6" spans="1:22" ht="23.25" thickBot="1">
      <c r="A6" s="117" t="s">
        <v>77</v>
      </c>
      <c r="B6" s="114" t="s">
        <v>81</v>
      </c>
      <c r="C6" s="49" t="s">
        <v>82</v>
      </c>
      <c r="D6" s="50" t="s">
        <v>135</v>
      </c>
      <c r="E6" s="50" t="s">
        <v>136</v>
      </c>
      <c r="F6" s="50" t="s">
        <v>137</v>
      </c>
      <c r="G6" s="50" t="s">
        <v>55</v>
      </c>
      <c r="H6" s="549"/>
      <c r="I6" s="48" t="s">
        <v>81</v>
      </c>
      <c r="J6" s="49" t="s">
        <v>82</v>
      </c>
      <c r="K6" s="50" t="s">
        <v>135</v>
      </c>
      <c r="L6" s="50" t="s">
        <v>136</v>
      </c>
      <c r="M6" s="50" t="s">
        <v>137</v>
      </c>
      <c r="N6" s="50" t="s">
        <v>55</v>
      </c>
      <c r="O6" s="549"/>
      <c r="P6" s="48" t="s">
        <v>81</v>
      </c>
      <c r="Q6" s="49" t="s">
        <v>82</v>
      </c>
      <c r="R6" s="50" t="s">
        <v>135</v>
      </c>
      <c r="S6" s="50" t="s">
        <v>136</v>
      </c>
      <c r="T6" s="50" t="s">
        <v>137</v>
      </c>
      <c r="U6" s="50" t="s">
        <v>55</v>
      </c>
      <c r="V6" s="553"/>
    </row>
    <row r="7" spans="1:22" ht="14.25" customHeight="1">
      <c r="A7" s="27" t="s">
        <v>3</v>
      </c>
      <c r="B7" s="401">
        <v>265</v>
      </c>
      <c r="C7" s="402">
        <v>25</v>
      </c>
      <c r="D7" s="402">
        <v>1328</v>
      </c>
      <c r="E7" s="402">
        <v>0</v>
      </c>
      <c r="F7" s="402">
        <v>0</v>
      </c>
      <c r="G7" s="402">
        <v>10</v>
      </c>
      <c r="H7" s="403">
        <f>SUM(B7:G7)</f>
        <v>1628</v>
      </c>
      <c r="I7" s="404">
        <v>2</v>
      </c>
      <c r="J7" s="405">
        <v>0</v>
      </c>
      <c r="K7" s="405">
        <v>0</v>
      </c>
      <c r="L7" s="405">
        <v>5</v>
      </c>
      <c r="M7" s="405">
        <v>0</v>
      </c>
      <c r="N7" s="406">
        <v>0</v>
      </c>
      <c r="O7" s="407">
        <f>SUM(I7:N7)</f>
        <v>7</v>
      </c>
      <c r="P7" s="408">
        <f>B7+I7</f>
        <v>267</v>
      </c>
      <c r="Q7" s="409">
        <f t="shared" ref="Q7:V7" si="0">C7+J7</f>
        <v>25</v>
      </c>
      <c r="R7" s="409">
        <f t="shared" si="0"/>
        <v>1328</v>
      </c>
      <c r="S7" s="409">
        <f t="shared" si="0"/>
        <v>5</v>
      </c>
      <c r="T7" s="409">
        <f t="shared" si="0"/>
        <v>0</v>
      </c>
      <c r="U7" s="409">
        <f t="shared" si="0"/>
        <v>10</v>
      </c>
      <c r="V7" s="410">
        <f t="shared" si="0"/>
        <v>1635</v>
      </c>
    </row>
    <row r="8" spans="1:22" ht="14.25" customHeight="1">
      <c r="A8" s="28" t="s">
        <v>4</v>
      </c>
      <c r="B8" s="411">
        <v>62</v>
      </c>
      <c r="C8" s="412">
        <v>63</v>
      </c>
      <c r="D8" s="412">
        <v>16</v>
      </c>
      <c r="E8" s="412">
        <v>33</v>
      </c>
      <c r="F8" s="412">
        <v>0</v>
      </c>
      <c r="G8" s="412">
        <v>0</v>
      </c>
      <c r="H8" s="407">
        <f>SUM(B8:G8)</f>
        <v>174</v>
      </c>
      <c r="I8" s="413">
        <v>9</v>
      </c>
      <c r="J8" s="414">
        <v>13</v>
      </c>
      <c r="K8" s="414">
        <v>0</v>
      </c>
      <c r="L8" s="414">
        <v>0</v>
      </c>
      <c r="M8" s="414">
        <v>0</v>
      </c>
      <c r="N8" s="414">
        <v>0</v>
      </c>
      <c r="O8" s="407">
        <f>SUM(I8:N8)</f>
        <v>22</v>
      </c>
      <c r="P8" s="415">
        <f t="shared" ref="P8:P39" si="1">B8+I8</f>
        <v>71</v>
      </c>
      <c r="Q8" s="416">
        <f t="shared" ref="Q8:Q39" si="2">C8+J8</f>
        <v>76</v>
      </c>
      <c r="R8" s="416">
        <f t="shared" ref="R8:R39" si="3">D8+K8</f>
        <v>16</v>
      </c>
      <c r="S8" s="416">
        <f t="shared" ref="S8:S39" si="4">E8+L8</f>
        <v>33</v>
      </c>
      <c r="T8" s="416">
        <f t="shared" ref="T8:T39" si="5">F8+M8</f>
        <v>0</v>
      </c>
      <c r="U8" s="416">
        <f t="shared" ref="U8:U39" si="6">G8+N8</f>
        <v>0</v>
      </c>
      <c r="V8" s="417">
        <f t="shared" ref="V8:V39" si="7">H8+O8</f>
        <v>196</v>
      </c>
    </row>
    <row r="9" spans="1:22" ht="14.25" customHeight="1">
      <c r="A9" s="28" t="s">
        <v>5</v>
      </c>
      <c r="B9" s="411">
        <v>7</v>
      </c>
      <c r="C9" s="412">
        <v>0</v>
      </c>
      <c r="D9" s="412">
        <v>30</v>
      </c>
      <c r="E9" s="412">
        <v>0</v>
      </c>
      <c r="F9" s="412">
        <v>0</v>
      </c>
      <c r="G9" s="412">
        <v>0</v>
      </c>
      <c r="H9" s="407">
        <f t="shared" ref="H9:H38" si="8">SUM(B9:G9)</f>
        <v>37</v>
      </c>
      <c r="I9" s="413">
        <v>0</v>
      </c>
      <c r="J9" s="414">
        <v>2</v>
      </c>
      <c r="K9" s="414">
        <v>4</v>
      </c>
      <c r="L9" s="414">
        <v>0</v>
      </c>
      <c r="M9" s="414">
        <v>0</v>
      </c>
      <c r="N9" s="414">
        <v>0</v>
      </c>
      <c r="O9" s="407">
        <f>SUM(I9:N9)</f>
        <v>6</v>
      </c>
      <c r="P9" s="415">
        <f t="shared" si="1"/>
        <v>7</v>
      </c>
      <c r="Q9" s="416">
        <f t="shared" si="2"/>
        <v>2</v>
      </c>
      <c r="R9" s="416">
        <f t="shared" si="3"/>
        <v>34</v>
      </c>
      <c r="S9" s="416">
        <f t="shared" si="4"/>
        <v>0</v>
      </c>
      <c r="T9" s="416">
        <f t="shared" si="5"/>
        <v>0</v>
      </c>
      <c r="U9" s="416">
        <f t="shared" si="6"/>
        <v>0</v>
      </c>
      <c r="V9" s="417">
        <f t="shared" si="7"/>
        <v>43</v>
      </c>
    </row>
    <row r="10" spans="1:22" ht="14.25" customHeight="1">
      <c r="A10" s="28" t="s">
        <v>6</v>
      </c>
      <c r="B10" s="411">
        <v>83</v>
      </c>
      <c r="C10" s="412">
        <v>0</v>
      </c>
      <c r="D10" s="412">
        <v>85</v>
      </c>
      <c r="E10" s="412">
        <v>0</v>
      </c>
      <c r="F10" s="412">
        <v>0</v>
      </c>
      <c r="G10" s="412">
        <v>12</v>
      </c>
      <c r="H10" s="407">
        <f t="shared" si="8"/>
        <v>180</v>
      </c>
      <c r="I10" s="413">
        <v>1</v>
      </c>
      <c r="J10" s="414">
        <v>0</v>
      </c>
      <c r="K10" s="414">
        <v>0</v>
      </c>
      <c r="L10" s="414">
        <v>0</v>
      </c>
      <c r="M10" s="414">
        <v>0</v>
      </c>
      <c r="N10" s="414">
        <v>0</v>
      </c>
      <c r="O10" s="407">
        <f>SUM(I10:N10)</f>
        <v>1</v>
      </c>
      <c r="P10" s="415">
        <f t="shared" si="1"/>
        <v>84</v>
      </c>
      <c r="Q10" s="416">
        <f t="shared" si="2"/>
        <v>0</v>
      </c>
      <c r="R10" s="416">
        <f t="shared" si="3"/>
        <v>85</v>
      </c>
      <c r="S10" s="416">
        <f t="shared" si="4"/>
        <v>0</v>
      </c>
      <c r="T10" s="416">
        <f t="shared" si="5"/>
        <v>0</v>
      </c>
      <c r="U10" s="416">
        <f t="shared" si="6"/>
        <v>12</v>
      </c>
      <c r="V10" s="417">
        <f t="shared" si="7"/>
        <v>181</v>
      </c>
    </row>
    <row r="11" spans="1:22" ht="14.25" customHeight="1">
      <c r="A11" s="28" t="s">
        <v>7</v>
      </c>
      <c r="B11" s="411">
        <v>3</v>
      </c>
      <c r="C11" s="412">
        <v>3</v>
      </c>
      <c r="D11" s="412">
        <v>29</v>
      </c>
      <c r="E11" s="412">
        <v>13</v>
      </c>
      <c r="F11" s="412">
        <v>0</v>
      </c>
      <c r="G11" s="412">
        <v>0</v>
      </c>
      <c r="H11" s="407">
        <f t="shared" si="8"/>
        <v>48</v>
      </c>
      <c r="I11" s="413">
        <v>0</v>
      </c>
      <c r="J11" s="414">
        <v>0</v>
      </c>
      <c r="K11" s="414">
        <v>2</v>
      </c>
      <c r="L11" s="414">
        <v>0</v>
      </c>
      <c r="M11" s="414">
        <v>0</v>
      </c>
      <c r="N11" s="414">
        <v>0</v>
      </c>
      <c r="O11" s="407">
        <f>SUM(I11:N11)</f>
        <v>2</v>
      </c>
      <c r="P11" s="415">
        <f t="shared" si="1"/>
        <v>3</v>
      </c>
      <c r="Q11" s="416">
        <f t="shared" si="2"/>
        <v>3</v>
      </c>
      <c r="R11" s="416">
        <f t="shared" si="3"/>
        <v>31</v>
      </c>
      <c r="S11" s="416">
        <f t="shared" si="4"/>
        <v>13</v>
      </c>
      <c r="T11" s="416">
        <f t="shared" si="5"/>
        <v>0</v>
      </c>
      <c r="U11" s="416">
        <f t="shared" si="6"/>
        <v>0</v>
      </c>
      <c r="V11" s="417">
        <f t="shared" si="7"/>
        <v>50</v>
      </c>
    </row>
    <row r="12" spans="1:22" ht="14.25" customHeight="1">
      <c r="A12" s="28" t="s">
        <v>8</v>
      </c>
      <c r="B12" s="411">
        <v>18</v>
      </c>
      <c r="C12" s="412">
        <v>30</v>
      </c>
      <c r="D12" s="412">
        <v>59</v>
      </c>
      <c r="E12" s="412">
        <v>0</v>
      </c>
      <c r="F12" s="412">
        <v>0</v>
      </c>
      <c r="G12" s="412">
        <v>0</v>
      </c>
      <c r="H12" s="407">
        <f t="shared" si="8"/>
        <v>107</v>
      </c>
      <c r="I12" s="413">
        <v>7</v>
      </c>
      <c r="J12" s="414">
        <v>0</v>
      </c>
      <c r="K12" s="414">
        <v>0</v>
      </c>
      <c r="L12" s="414">
        <v>0</v>
      </c>
      <c r="M12" s="414">
        <v>0</v>
      </c>
      <c r="N12" s="414">
        <v>0</v>
      </c>
      <c r="O12" s="407">
        <f t="shared" ref="O12:O39" si="9">SUM(I12:N12)</f>
        <v>7</v>
      </c>
      <c r="P12" s="415">
        <f t="shared" si="1"/>
        <v>25</v>
      </c>
      <c r="Q12" s="416">
        <f t="shared" si="2"/>
        <v>30</v>
      </c>
      <c r="R12" s="416">
        <f t="shared" si="3"/>
        <v>59</v>
      </c>
      <c r="S12" s="416">
        <f t="shared" si="4"/>
        <v>0</v>
      </c>
      <c r="T12" s="416">
        <f t="shared" si="5"/>
        <v>0</v>
      </c>
      <c r="U12" s="416">
        <f t="shared" si="6"/>
        <v>0</v>
      </c>
      <c r="V12" s="417">
        <f t="shared" si="7"/>
        <v>114</v>
      </c>
    </row>
    <row r="13" spans="1:22" ht="14.25" customHeight="1">
      <c r="A13" s="28" t="s">
        <v>9</v>
      </c>
      <c r="B13" s="411">
        <v>4</v>
      </c>
      <c r="C13" s="412">
        <v>0</v>
      </c>
      <c r="D13" s="412">
        <v>1</v>
      </c>
      <c r="E13" s="412">
        <v>0</v>
      </c>
      <c r="F13" s="412">
        <v>0</v>
      </c>
      <c r="G13" s="412">
        <v>0</v>
      </c>
      <c r="H13" s="407">
        <f t="shared" si="8"/>
        <v>5</v>
      </c>
      <c r="I13" s="413">
        <v>1</v>
      </c>
      <c r="J13" s="414">
        <v>0</v>
      </c>
      <c r="K13" s="414">
        <v>0</v>
      </c>
      <c r="L13" s="414">
        <v>0</v>
      </c>
      <c r="M13" s="414">
        <v>0</v>
      </c>
      <c r="N13" s="414">
        <v>0</v>
      </c>
      <c r="O13" s="407">
        <f t="shared" si="9"/>
        <v>1</v>
      </c>
      <c r="P13" s="415">
        <f t="shared" si="1"/>
        <v>5</v>
      </c>
      <c r="Q13" s="416">
        <f t="shared" si="2"/>
        <v>0</v>
      </c>
      <c r="R13" s="416">
        <f t="shared" si="3"/>
        <v>1</v>
      </c>
      <c r="S13" s="416">
        <f t="shared" si="4"/>
        <v>0</v>
      </c>
      <c r="T13" s="416">
        <f t="shared" si="5"/>
        <v>0</v>
      </c>
      <c r="U13" s="416">
        <f t="shared" si="6"/>
        <v>0</v>
      </c>
      <c r="V13" s="417">
        <f t="shared" si="7"/>
        <v>6</v>
      </c>
    </row>
    <row r="14" spans="1:22" ht="14.25" customHeight="1">
      <c r="A14" s="28" t="s">
        <v>10</v>
      </c>
      <c r="B14" s="411">
        <v>28</v>
      </c>
      <c r="C14" s="412">
        <v>27</v>
      </c>
      <c r="D14" s="412">
        <v>27</v>
      </c>
      <c r="E14" s="412">
        <v>17</v>
      </c>
      <c r="F14" s="412">
        <v>2</v>
      </c>
      <c r="G14" s="412">
        <v>0</v>
      </c>
      <c r="H14" s="407">
        <f t="shared" si="8"/>
        <v>101</v>
      </c>
      <c r="I14" s="413">
        <v>7</v>
      </c>
      <c r="J14" s="414">
        <v>0</v>
      </c>
      <c r="K14" s="414">
        <v>1</v>
      </c>
      <c r="L14" s="414">
        <v>0</v>
      </c>
      <c r="M14" s="414">
        <v>0</v>
      </c>
      <c r="N14" s="414">
        <v>0</v>
      </c>
      <c r="O14" s="407">
        <f t="shared" si="9"/>
        <v>8</v>
      </c>
      <c r="P14" s="415">
        <f t="shared" si="1"/>
        <v>35</v>
      </c>
      <c r="Q14" s="416">
        <f t="shared" si="2"/>
        <v>27</v>
      </c>
      <c r="R14" s="416">
        <f t="shared" si="3"/>
        <v>28</v>
      </c>
      <c r="S14" s="416">
        <f t="shared" si="4"/>
        <v>17</v>
      </c>
      <c r="T14" s="416">
        <f t="shared" si="5"/>
        <v>2</v>
      </c>
      <c r="U14" s="416">
        <f t="shared" si="6"/>
        <v>0</v>
      </c>
      <c r="V14" s="417">
        <f t="shared" si="7"/>
        <v>109</v>
      </c>
    </row>
    <row r="15" spans="1:22" ht="14.25" customHeight="1">
      <c r="A15" s="28" t="s">
        <v>11</v>
      </c>
      <c r="B15" s="411">
        <v>5</v>
      </c>
      <c r="C15" s="412">
        <v>0</v>
      </c>
      <c r="D15" s="412">
        <v>24</v>
      </c>
      <c r="E15" s="412">
        <v>0</v>
      </c>
      <c r="F15" s="412">
        <v>0</v>
      </c>
      <c r="G15" s="412">
        <v>0</v>
      </c>
      <c r="H15" s="407">
        <f t="shared" si="8"/>
        <v>29</v>
      </c>
      <c r="I15" s="413">
        <v>0</v>
      </c>
      <c r="J15" s="414">
        <v>1</v>
      </c>
      <c r="K15" s="414">
        <v>0</v>
      </c>
      <c r="L15" s="414">
        <v>0</v>
      </c>
      <c r="M15" s="414">
        <v>0</v>
      </c>
      <c r="N15" s="414">
        <v>0</v>
      </c>
      <c r="O15" s="407">
        <f t="shared" si="9"/>
        <v>1</v>
      </c>
      <c r="P15" s="415">
        <f t="shared" si="1"/>
        <v>5</v>
      </c>
      <c r="Q15" s="416">
        <f t="shared" si="2"/>
        <v>1</v>
      </c>
      <c r="R15" s="416">
        <f t="shared" si="3"/>
        <v>24</v>
      </c>
      <c r="S15" s="416">
        <f t="shared" si="4"/>
        <v>0</v>
      </c>
      <c r="T15" s="416">
        <f t="shared" si="5"/>
        <v>0</v>
      </c>
      <c r="U15" s="416">
        <f t="shared" si="6"/>
        <v>0</v>
      </c>
      <c r="V15" s="417">
        <f t="shared" si="7"/>
        <v>30</v>
      </c>
    </row>
    <row r="16" spans="1:22" ht="14.25" customHeight="1">
      <c r="A16" s="28" t="s">
        <v>12</v>
      </c>
      <c r="B16" s="411">
        <v>11</v>
      </c>
      <c r="C16" s="412">
        <v>2</v>
      </c>
      <c r="D16" s="412">
        <v>0</v>
      </c>
      <c r="E16" s="412">
        <v>0</v>
      </c>
      <c r="F16" s="412">
        <v>0</v>
      </c>
      <c r="G16" s="412">
        <v>0</v>
      </c>
      <c r="H16" s="407">
        <f t="shared" si="8"/>
        <v>13</v>
      </c>
      <c r="I16" s="413">
        <v>1</v>
      </c>
      <c r="J16" s="414">
        <v>0</v>
      </c>
      <c r="K16" s="414">
        <v>0</v>
      </c>
      <c r="L16" s="414">
        <v>0</v>
      </c>
      <c r="M16" s="414">
        <v>0</v>
      </c>
      <c r="N16" s="414">
        <v>0</v>
      </c>
      <c r="O16" s="407">
        <f t="shared" si="9"/>
        <v>1</v>
      </c>
      <c r="P16" s="415">
        <f t="shared" si="1"/>
        <v>12</v>
      </c>
      <c r="Q16" s="416">
        <f t="shared" si="2"/>
        <v>2</v>
      </c>
      <c r="R16" s="416">
        <f t="shared" si="3"/>
        <v>0</v>
      </c>
      <c r="S16" s="416">
        <f t="shared" si="4"/>
        <v>0</v>
      </c>
      <c r="T16" s="416">
        <f t="shared" si="5"/>
        <v>0</v>
      </c>
      <c r="U16" s="416">
        <f t="shared" si="6"/>
        <v>0</v>
      </c>
      <c r="V16" s="417">
        <f t="shared" si="7"/>
        <v>14</v>
      </c>
    </row>
    <row r="17" spans="1:22" ht="14.25" customHeight="1">
      <c r="A17" s="28" t="s">
        <v>13</v>
      </c>
      <c r="B17" s="411">
        <v>0</v>
      </c>
      <c r="C17" s="412">
        <v>0</v>
      </c>
      <c r="D17" s="412">
        <v>0</v>
      </c>
      <c r="E17" s="412">
        <v>0</v>
      </c>
      <c r="F17" s="412">
        <v>0</v>
      </c>
      <c r="G17" s="412">
        <v>0</v>
      </c>
      <c r="H17" s="407">
        <f t="shared" si="8"/>
        <v>0</v>
      </c>
      <c r="I17" s="413">
        <v>3</v>
      </c>
      <c r="J17" s="414">
        <v>3</v>
      </c>
      <c r="K17" s="414">
        <v>9</v>
      </c>
      <c r="L17" s="414">
        <v>5</v>
      </c>
      <c r="M17" s="414">
        <v>0</v>
      </c>
      <c r="N17" s="414">
        <v>0</v>
      </c>
      <c r="O17" s="407">
        <f t="shared" si="9"/>
        <v>20</v>
      </c>
      <c r="P17" s="415">
        <f t="shared" si="1"/>
        <v>3</v>
      </c>
      <c r="Q17" s="416">
        <f t="shared" si="2"/>
        <v>3</v>
      </c>
      <c r="R17" s="416">
        <f t="shared" si="3"/>
        <v>9</v>
      </c>
      <c r="S17" s="416">
        <f t="shared" si="4"/>
        <v>5</v>
      </c>
      <c r="T17" s="416">
        <f t="shared" si="5"/>
        <v>0</v>
      </c>
      <c r="U17" s="416">
        <f t="shared" si="6"/>
        <v>0</v>
      </c>
      <c r="V17" s="417">
        <f t="shared" si="7"/>
        <v>20</v>
      </c>
    </row>
    <row r="18" spans="1:22" ht="14.25" customHeight="1">
      <c r="A18" s="28" t="s">
        <v>14</v>
      </c>
      <c r="B18" s="411">
        <v>7</v>
      </c>
      <c r="C18" s="412">
        <v>9</v>
      </c>
      <c r="D18" s="412">
        <v>55</v>
      </c>
      <c r="E18" s="412">
        <v>0</v>
      </c>
      <c r="F18" s="412">
        <v>0</v>
      </c>
      <c r="G18" s="412">
        <v>0</v>
      </c>
      <c r="H18" s="407">
        <f t="shared" si="8"/>
        <v>71</v>
      </c>
      <c r="I18" s="413">
        <v>2</v>
      </c>
      <c r="J18" s="414">
        <v>1</v>
      </c>
      <c r="K18" s="414">
        <v>16</v>
      </c>
      <c r="L18" s="414">
        <v>0</v>
      </c>
      <c r="M18" s="414">
        <v>0</v>
      </c>
      <c r="N18" s="414">
        <v>0</v>
      </c>
      <c r="O18" s="407">
        <f t="shared" si="9"/>
        <v>19</v>
      </c>
      <c r="P18" s="415">
        <f t="shared" si="1"/>
        <v>9</v>
      </c>
      <c r="Q18" s="416">
        <f t="shared" si="2"/>
        <v>10</v>
      </c>
      <c r="R18" s="416">
        <f t="shared" si="3"/>
        <v>71</v>
      </c>
      <c r="S18" s="416">
        <f t="shared" si="4"/>
        <v>0</v>
      </c>
      <c r="T18" s="416">
        <f t="shared" si="5"/>
        <v>0</v>
      </c>
      <c r="U18" s="416">
        <f t="shared" si="6"/>
        <v>0</v>
      </c>
      <c r="V18" s="417">
        <f t="shared" si="7"/>
        <v>90</v>
      </c>
    </row>
    <row r="19" spans="1:22" ht="14.25" customHeight="1">
      <c r="A19" s="28" t="s">
        <v>15</v>
      </c>
      <c r="B19" s="411">
        <v>56</v>
      </c>
      <c r="C19" s="412">
        <v>2</v>
      </c>
      <c r="D19" s="412">
        <v>154</v>
      </c>
      <c r="E19" s="412">
        <v>6</v>
      </c>
      <c r="F19" s="412">
        <v>4</v>
      </c>
      <c r="G19" s="412">
        <v>0</v>
      </c>
      <c r="H19" s="407">
        <f t="shared" si="8"/>
        <v>222</v>
      </c>
      <c r="I19" s="413">
        <v>3</v>
      </c>
      <c r="J19" s="414">
        <v>0</v>
      </c>
      <c r="K19" s="414">
        <v>45</v>
      </c>
      <c r="L19" s="414">
        <v>0</v>
      </c>
      <c r="M19" s="414">
        <v>0</v>
      </c>
      <c r="N19" s="414">
        <v>0</v>
      </c>
      <c r="O19" s="407">
        <f t="shared" si="9"/>
        <v>48</v>
      </c>
      <c r="P19" s="415">
        <f t="shared" si="1"/>
        <v>59</v>
      </c>
      <c r="Q19" s="416">
        <f t="shared" si="2"/>
        <v>2</v>
      </c>
      <c r="R19" s="416">
        <f t="shared" si="3"/>
        <v>199</v>
      </c>
      <c r="S19" s="416">
        <f t="shared" si="4"/>
        <v>6</v>
      </c>
      <c r="T19" s="416">
        <f t="shared" si="5"/>
        <v>4</v>
      </c>
      <c r="U19" s="416">
        <f t="shared" si="6"/>
        <v>0</v>
      </c>
      <c r="V19" s="417">
        <f t="shared" si="7"/>
        <v>270</v>
      </c>
    </row>
    <row r="20" spans="1:22" ht="14.25" customHeight="1">
      <c r="A20" s="28" t="s">
        <v>16</v>
      </c>
      <c r="B20" s="411">
        <v>2</v>
      </c>
      <c r="C20" s="412">
        <v>0</v>
      </c>
      <c r="D20" s="412">
        <v>11</v>
      </c>
      <c r="E20" s="412">
        <v>0</v>
      </c>
      <c r="F20" s="412">
        <v>0</v>
      </c>
      <c r="G20" s="412">
        <v>0</v>
      </c>
      <c r="H20" s="407">
        <f t="shared" si="8"/>
        <v>13</v>
      </c>
      <c r="I20" s="413">
        <v>2</v>
      </c>
      <c r="J20" s="414">
        <v>0</v>
      </c>
      <c r="K20" s="414">
        <v>0</v>
      </c>
      <c r="L20" s="414">
        <v>0</v>
      </c>
      <c r="M20" s="414">
        <v>0</v>
      </c>
      <c r="N20" s="414">
        <v>0</v>
      </c>
      <c r="O20" s="407">
        <f t="shared" si="9"/>
        <v>2</v>
      </c>
      <c r="P20" s="415">
        <f t="shared" si="1"/>
        <v>4</v>
      </c>
      <c r="Q20" s="416">
        <f t="shared" si="2"/>
        <v>0</v>
      </c>
      <c r="R20" s="416">
        <f t="shared" si="3"/>
        <v>11</v>
      </c>
      <c r="S20" s="416">
        <f t="shared" si="4"/>
        <v>0</v>
      </c>
      <c r="T20" s="416">
        <f t="shared" si="5"/>
        <v>0</v>
      </c>
      <c r="U20" s="416">
        <f t="shared" si="6"/>
        <v>0</v>
      </c>
      <c r="V20" s="417">
        <f t="shared" si="7"/>
        <v>15</v>
      </c>
    </row>
    <row r="21" spans="1:22" ht="14.25" customHeight="1">
      <c r="A21" s="28" t="s">
        <v>17</v>
      </c>
      <c r="B21" s="411">
        <v>5</v>
      </c>
      <c r="C21" s="412">
        <v>0</v>
      </c>
      <c r="D21" s="412">
        <v>19</v>
      </c>
      <c r="E21" s="412">
        <v>0</v>
      </c>
      <c r="F21" s="412">
        <v>0</v>
      </c>
      <c r="G21" s="412">
        <v>0</v>
      </c>
      <c r="H21" s="407">
        <f t="shared" si="8"/>
        <v>24</v>
      </c>
      <c r="I21" s="413">
        <v>1</v>
      </c>
      <c r="J21" s="414">
        <v>0</v>
      </c>
      <c r="K21" s="414">
        <v>0</v>
      </c>
      <c r="L21" s="414">
        <v>0</v>
      </c>
      <c r="M21" s="414">
        <v>0</v>
      </c>
      <c r="N21" s="414">
        <v>0</v>
      </c>
      <c r="O21" s="407">
        <f t="shared" si="9"/>
        <v>1</v>
      </c>
      <c r="P21" s="415">
        <f t="shared" si="1"/>
        <v>6</v>
      </c>
      <c r="Q21" s="416">
        <f t="shared" si="2"/>
        <v>0</v>
      </c>
      <c r="R21" s="416">
        <f t="shared" si="3"/>
        <v>19</v>
      </c>
      <c r="S21" s="416">
        <f t="shared" si="4"/>
        <v>0</v>
      </c>
      <c r="T21" s="416">
        <f t="shared" si="5"/>
        <v>0</v>
      </c>
      <c r="U21" s="416">
        <f t="shared" si="6"/>
        <v>0</v>
      </c>
      <c r="V21" s="417">
        <f t="shared" si="7"/>
        <v>25</v>
      </c>
    </row>
    <row r="22" spans="1:22" ht="14.25" customHeight="1">
      <c r="A22" s="28" t="s">
        <v>18</v>
      </c>
      <c r="B22" s="411">
        <v>27</v>
      </c>
      <c r="C22" s="412">
        <v>0</v>
      </c>
      <c r="D22" s="412">
        <v>64</v>
      </c>
      <c r="E22" s="412">
        <v>4</v>
      </c>
      <c r="F22" s="412">
        <v>0</v>
      </c>
      <c r="G22" s="412">
        <v>0</v>
      </c>
      <c r="H22" s="407">
        <f t="shared" si="8"/>
        <v>95</v>
      </c>
      <c r="I22" s="413">
        <v>3</v>
      </c>
      <c r="J22" s="414">
        <v>1</v>
      </c>
      <c r="K22" s="414">
        <v>0</v>
      </c>
      <c r="L22" s="414">
        <v>0</v>
      </c>
      <c r="M22" s="414">
        <v>0</v>
      </c>
      <c r="N22" s="414">
        <v>0</v>
      </c>
      <c r="O22" s="407">
        <f t="shared" si="9"/>
        <v>4</v>
      </c>
      <c r="P22" s="415">
        <f t="shared" si="1"/>
        <v>30</v>
      </c>
      <c r="Q22" s="416">
        <f t="shared" si="2"/>
        <v>1</v>
      </c>
      <c r="R22" s="416">
        <f t="shared" si="3"/>
        <v>64</v>
      </c>
      <c r="S22" s="416">
        <f t="shared" si="4"/>
        <v>4</v>
      </c>
      <c r="T22" s="416">
        <f t="shared" si="5"/>
        <v>0</v>
      </c>
      <c r="U22" s="416">
        <f t="shared" si="6"/>
        <v>0</v>
      </c>
      <c r="V22" s="417">
        <f t="shared" si="7"/>
        <v>99</v>
      </c>
    </row>
    <row r="23" spans="1:22" ht="14.25" customHeight="1">
      <c r="A23" s="28" t="s">
        <v>19</v>
      </c>
      <c r="B23" s="411">
        <v>6</v>
      </c>
      <c r="C23" s="412">
        <v>0</v>
      </c>
      <c r="D23" s="412">
        <v>0</v>
      </c>
      <c r="E23" s="412">
        <v>0</v>
      </c>
      <c r="F23" s="412">
        <v>0</v>
      </c>
      <c r="G23" s="412">
        <v>1</v>
      </c>
      <c r="H23" s="407">
        <f t="shared" si="8"/>
        <v>7</v>
      </c>
      <c r="I23" s="413">
        <v>1</v>
      </c>
      <c r="J23" s="414">
        <v>0</v>
      </c>
      <c r="K23" s="414">
        <v>0</v>
      </c>
      <c r="L23" s="414">
        <v>0</v>
      </c>
      <c r="M23" s="414">
        <v>0</v>
      </c>
      <c r="N23" s="414">
        <v>0</v>
      </c>
      <c r="O23" s="407">
        <f t="shared" si="9"/>
        <v>1</v>
      </c>
      <c r="P23" s="415">
        <f t="shared" si="1"/>
        <v>7</v>
      </c>
      <c r="Q23" s="416">
        <f t="shared" si="2"/>
        <v>0</v>
      </c>
      <c r="R23" s="416">
        <f t="shared" si="3"/>
        <v>0</v>
      </c>
      <c r="S23" s="416">
        <f t="shared" si="4"/>
        <v>0</v>
      </c>
      <c r="T23" s="416">
        <f t="shared" si="5"/>
        <v>0</v>
      </c>
      <c r="U23" s="416">
        <f t="shared" si="6"/>
        <v>1</v>
      </c>
      <c r="V23" s="417">
        <f t="shared" si="7"/>
        <v>8</v>
      </c>
    </row>
    <row r="24" spans="1:22" ht="14.25" customHeight="1">
      <c r="A24" s="28" t="s">
        <v>20</v>
      </c>
      <c r="B24" s="411">
        <v>11</v>
      </c>
      <c r="C24" s="412">
        <v>0</v>
      </c>
      <c r="D24" s="412">
        <v>32</v>
      </c>
      <c r="E24" s="412">
        <v>0</v>
      </c>
      <c r="F24" s="412">
        <v>0</v>
      </c>
      <c r="G24" s="412">
        <v>0</v>
      </c>
      <c r="H24" s="407">
        <f t="shared" si="8"/>
        <v>43</v>
      </c>
      <c r="I24" s="413">
        <v>4</v>
      </c>
      <c r="J24" s="414">
        <v>0</v>
      </c>
      <c r="K24" s="414">
        <v>0</v>
      </c>
      <c r="L24" s="414">
        <v>0</v>
      </c>
      <c r="M24" s="414">
        <v>0</v>
      </c>
      <c r="N24" s="414">
        <v>0</v>
      </c>
      <c r="O24" s="407">
        <f t="shared" si="9"/>
        <v>4</v>
      </c>
      <c r="P24" s="415">
        <f t="shared" si="1"/>
        <v>15</v>
      </c>
      <c r="Q24" s="416">
        <f t="shared" si="2"/>
        <v>0</v>
      </c>
      <c r="R24" s="416">
        <f t="shared" si="3"/>
        <v>32</v>
      </c>
      <c r="S24" s="416">
        <f t="shared" si="4"/>
        <v>0</v>
      </c>
      <c r="T24" s="416">
        <f t="shared" si="5"/>
        <v>0</v>
      </c>
      <c r="U24" s="416">
        <f t="shared" si="6"/>
        <v>0</v>
      </c>
      <c r="V24" s="417">
        <f t="shared" si="7"/>
        <v>47</v>
      </c>
    </row>
    <row r="25" spans="1:22" ht="14.25" customHeight="1">
      <c r="A25" s="28" t="s">
        <v>21</v>
      </c>
      <c r="B25" s="411">
        <v>5</v>
      </c>
      <c r="C25" s="412">
        <v>0</v>
      </c>
      <c r="D25" s="412">
        <v>0</v>
      </c>
      <c r="E25" s="412">
        <v>1</v>
      </c>
      <c r="F25" s="412">
        <v>0</v>
      </c>
      <c r="G25" s="412">
        <v>0</v>
      </c>
      <c r="H25" s="407">
        <f t="shared" si="8"/>
        <v>6</v>
      </c>
      <c r="I25" s="413">
        <v>2</v>
      </c>
      <c r="J25" s="414">
        <v>0</v>
      </c>
      <c r="K25" s="414">
        <v>0</v>
      </c>
      <c r="L25" s="414">
        <v>0</v>
      </c>
      <c r="M25" s="414">
        <v>0</v>
      </c>
      <c r="N25" s="414">
        <v>0</v>
      </c>
      <c r="O25" s="407">
        <f t="shared" si="9"/>
        <v>2</v>
      </c>
      <c r="P25" s="415">
        <f t="shared" si="1"/>
        <v>7</v>
      </c>
      <c r="Q25" s="416">
        <f t="shared" si="2"/>
        <v>0</v>
      </c>
      <c r="R25" s="416">
        <f t="shared" si="3"/>
        <v>0</v>
      </c>
      <c r="S25" s="416">
        <f t="shared" si="4"/>
        <v>1</v>
      </c>
      <c r="T25" s="416">
        <f t="shared" si="5"/>
        <v>0</v>
      </c>
      <c r="U25" s="416">
        <f t="shared" si="6"/>
        <v>0</v>
      </c>
      <c r="V25" s="417">
        <f t="shared" si="7"/>
        <v>8</v>
      </c>
    </row>
    <row r="26" spans="1:22" ht="14.25" customHeight="1">
      <c r="A26" s="28" t="s">
        <v>22</v>
      </c>
      <c r="B26" s="411">
        <v>7</v>
      </c>
      <c r="C26" s="412">
        <v>0</v>
      </c>
      <c r="D26" s="412">
        <v>6</v>
      </c>
      <c r="E26" s="412">
        <v>0</v>
      </c>
      <c r="F26" s="412">
        <v>0</v>
      </c>
      <c r="G26" s="412">
        <v>0</v>
      </c>
      <c r="H26" s="407">
        <f t="shared" si="8"/>
        <v>13</v>
      </c>
      <c r="I26" s="413">
        <v>4</v>
      </c>
      <c r="J26" s="414">
        <v>0</v>
      </c>
      <c r="K26" s="414">
        <v>0</v>
      </c>
      <c r="L26" s="414">
        <v>0</v>
      </c>
      <c r="M26" s="414">
        <v>0</v>
      </c>
      <c r="N26" s="414">
        <v>0</v>
      </c>
      <c r="O26" s="407">
        <f t="shared" si="9"/>
        <v>4</v>
      </c>
      <c r="P26" s="415">
        <f t="shared" si="1"/>
        <v>11</v>
      </c>
      <c r="Q26" s="416">
        <f t="shared" si="2"/>
        <v>0</v>
      </c>
      <c r="R26" s="416">
        <f t="shared" si="3"/>
        <v>6</v>
      </c>
      <c r="S26" s="416">
        <f t="shared" si="4"/>
        <v>0</v>
      </c>
      <c r="T26" s="416">
        <f t="shared" si="5"/>
        <v>0</v>
      </c>
      <c r="U26" s="416">
        <f t="shared" si="6"/>
        <v>0</v>
      </c>
      <c r="V26" s="417">
        <f t="shared" si="7"/>
        <v>17</v>
      </c>
    </row>
    <row r="27" spans="1:22" ht="14.25" customHeight="1">
      <c r="A27" s="28" t="s">
        <v>23</v>
      </c>
      <c r="B27" s="411">
        <v>1</v>
      </c>
      <c r="C27" s="412">
        <v>2</v>
      </c>
      <c r="D27" s="412">
        <v>26</v>
      </c>
      <c r="E27" s="412">
        <v>0</v>
      </c>
      <c r="F27" s="412">
        <v>0</v>
      </c>
      <c r="G27" s="412">
        <v>5</v>
      </c>
      <c r="H27" s="407">
        <f t="shared" si="8"/>
        <v>34</v>
      </c>
      <c r="I27" s="413">
        <v>0</v>
      </c>
      <c r="J27" s="414">
        <v>0</v>
      </c>
      <c r="K27" s="414">
        <v>2</v>
      </c>
      <c r="L27" s="414">
        <v>0</v>
      </c>
      <c r="M27" s="414">
        <v>0</v>
      </c>
      <c r="N27" s="414">
        <v>0</v>
      </c>
      <c r="O27" s="407">
        <f t="shared" si="9"/>
        <v>2</v>
      </c>
      <c r="P27" s="415">
        <f t="shared" si="1"/>
        <v>1</v>
      </c>
      <c r="Q27" s="416">
        <f t="shared" si="2"/>
        <v>2</v>
      </c>
      <c r="R27" s="416">
        <f t="shared" si="3"/>
        <v>28</v>
      </c>
      <c r="S27" s="416">
        <f t="shared" si="4"/>
        <v>0</v>
      </c>
      <c r="T27" s="416">
        <f t="shared" si="5"/>
        <v>0</v>
      </c>
      <c r="U27" s="416">
        <f t="shared" si="6"/>
        <v>5</v>
      </c>
      <c r="V27" s="417">
        <f t="shared" si="7"/>
        <v>36</v>
      </c>
    </row>
    <row r="28" spans="1:22" ht="14.25" customHeight="1">
      <c r="A28" s="28" t="s">
        <v>24</v>
      </c>
      <c r="B28" s="411">
        <v>1</v>
      </c>
      <c r="C28" s="412">
        <v>0</v>
      </c>
      <c r="D28" s="412">
        <v>2</v>
      </c>
      <c r="E28" s="412">
        <v>0</v>
      </c>
      <c r="F28" s="412">
        <v>0</v>
      </c>
      <c r="G28" s="412">
        <v>0</v>
      </c>
      <c r="H28" s="407">
        <f t="shared" si="8"/>
        <v>3</v>
      </c>
      <c r="I28" s="413">
        <v>1</v>
      </c>
      <c r="J28" s="414">
        <v>0</v>
      </c>
      <c r="K28" s="414">
        <v>0</v>
      </c>
      <c r="L28" s="414">
        <v>0</v>
      </c>
      <c r="M28" s="414">
        <v>0</v>
      </c>
      <c r="N28" s="414">
        <v>0</v>
      </c>
      <c r="O28" s="407">
        <f t="shared" si="9"/>
        <v>1</v>
      </c>
      <c r="P28" s="415">
        <f t="shared" si="1"/>
        <v>2</v>
      </c>
      <c r="Q28" s="416">
        <f t="shared" si="2"/>
        <v>0</v>
      </c>
      <c r="R28" s="416">
        <f t="shared" si="3"/>
        <v>2</v>
      </c>
      <c r="S28" s="416">
        <f t="shared" si="4"/>
        <v>0</v>
      </c>
      <c r="T28" s="416">
        <f t="shared" si="5"/>
        <v>0</v>
      </c>
      <c r="U28" s="416">
        <f t="shared" si="6"/>
        <v>0</v>
      </c>
      <c r="V28" s="417">
        <f t="shared" si="7"/>
        <v>4</v>
      </c>
    </row>
    <row r="29" spans="1:22" ht="14.25" customHeight="1">
      <c r="A29" s="28" t="s">
        <v>25</v>
      </c>
      <c r="B29" s="411">
        <v>2</v>
      </c>
      <c r="C29" s="412">
        <v>0</v>
      </c>
      <c r="D29" s="412">
        <v>0</v>
      </c>
      <c r="E29" s="412">
        <v>0</v>
      </c>
      <c r="F29" s="412">
        <v>0</v>
      </c>
      <c r="G29" s="412">
        <v>0</v>
      </c>
      <c r="H29" s="407">
        <f t="shared" si="8"/>
        <v>2</v>
      </c>
      <c r="I29" s="413">
        <v>1</v>
      </c>
      <c r="J29" s="414">
        <v>0</v>
      </c>
      <c r="K29" s="414">
        <v>0</v>
      </c>
      <c r="L29" s="414">
        <v>0</v>
      </c>
      <c r="M29" s="414">
        <v>0</v>
      </c>
      <c r="N29" s="414">
        <v>0</v>
      </c>
      <c r="O29" s="407">
        <f t="shared" si="9"/>
        <v>1</v>
      </c>
      <c r="P29" s="415">
        <f t="shared" si="1"/>
        <v>3</v>
      </c>
      <c r="Q29" s="416">
        <f t="shared" si="2"/>
        <v>0</v>
      </c>
      <c r="R29" s="416">
        <f t="shared" si="3"/>
        <v>0</v>
      </c>
      <c r="S29" s="416">
        <f t="shared" si="4"/>
        <v>0</v>
      </c>
      <c r="T29" s="416">
        <f t="shared" si="5"/>
        <v>0</v>
      </c>
      <c r="U29" s="416">
        <f t="shared" si="6"/>
        <v>0</v>
      </c>
      <c r="V29" s="417">
        <f t="shared" si="7"/>
        <v>3</v>
      </c>
    </row>
    <row r="30" spans="1:22" ht="14.25" customHeight="1">
      <c r="A30" s="28" t="s">
        <v>26</v>
      </c>
      <c r="B30" s="411">
        <v>11</v>
      </c>
      <c r="C30" s="412">
        <v>3</v>
      </c>
      <c r="D30" s="412">
        <v>36</v>
      </c>
      <c r="E30" s="412">
        <v>19</v>
      </c>
      <c r="F30" s="412">
        <v>0</v>
      </c>
      <c r="G30" s="412">
        <v>0</v>
      </c>
      <c r="H30" s="407">
        <f t="shared" si="8"/>
        <v>69</v>
      </c>
      <c r="I30" s="413">
        <v>2</v>
      </c>
      <c r="J30" s="414">
        <v>0</v>
      </c>
      <c r="K30" s="414">
        <v>1</v>
      </c>
      <c r="L30" s="414">
        <v>0</v>
      </c>
      <c r="M30" s="414">
        <v>0</v>
      </c>
      <c r="N30" s="414">
        <v>0</v>
      </c>
      <c r="O30" s="407">
        <f t="shared" si="9"/>
        <v>3</v>
      </c>
      <c r="P30" s="415">
        <f t="shared" si="1"/>
        <v>13</v>
      </c>
      <c r="Q30" s="416">
        <f t="shared" si="2"/>
        <v>3</v>
      </c>
      <c r="R30" s="416">
        <f t="shared" si="3"/>
        <v>37</v>
      </c>
      <c r="S30" s="416">
        <f t="shared" si="4"/>
        <v>19</v>
      </c>
      <c r="T30" s="416">
        <f t="shared" si="5"/>
        <v>0</v>
      </c>
      <c r="U30" s="416">
        <f t="shared" si="6"/>
        <v>0</v>
      </c>
      <c r="V30" s="417">
        <f t="shared" si="7"/>
        <v>72</v>
      </c>
    </row>
    <row r="31" spans="1:22" ht="14.25" customHeight="1">
      <c r="A31" s="28" t="s">
        <v>27</v>
      </c>
      <c r="B31" s="411">
        <v>7</v>
      </c>
      <c r="C31" s="412">
        <v>3</v>
      </c>
      <c r="D31" s="412">
        <v>31</v>
      </c>
      <c r="E31" s="412">
        <v>8</v>
      </c>
      <c r="F31" s="412">
        <v>0</v>
      </c>
      <c r="G31" s="412">
        <v>0</v>
      </c>
      <c r="H31" s="407">
        <f t="shared" si="8"/>
        <v>49</v>
      </c>
      <c r="I31" s="413">
        <v>2</v>
      </c>
      <c r="J31" s="414">
        <v>0</v>
      </c>
      <c r="K31" s="414">
        <v>0</v>
      </c>
      <c r="L31" s="414">
        <v>0</v>
      </c>
      <c r="M31" s="414">
        <v>0</v>
      </c>
      <c r="N31" s="414">
        <v>0</v>
      </c>
      <c r="O31" s="407">
        <f t="shared" si="9"/>
        <v>2</v>
      </c>
      <c r="P31" s="415">
        <f t="shared" si="1"/>
        <v>9</v>
      </c>
      <c r="Q31" s="416">
        <f t="shared" si="2"/>
        <v>3</v>
      </c>
      <c r="R31" s="416">
        <f t="shared" si="3"/>
        <v>31</v>
      </c>
      <c r="S31" s="416">
        <f t="shared" si="4"/>
        <v>8</v>
      </c>
      <c r="T31" s="416">
        <f t="shared" si="5"/>
        <v>0</v>
      </c>
      <c r="U31" s="416">
        <f t="shared" si="6"/>
        <v>0</v>
      </c>
      <c r="V31" s="417">
        <f t="shared" si="7"/>
        <v>51</v>
      </c>
    </row>
    <row r="32" spans="1:22" ht="14.25" customHeight="1">
      <c r="A32" s="28" t="s">
        <v>28</v>
      </c>
      <c r="B32" s="411">
        <v>4</v>
      </c>
      <c r="C32" s="412">
        <v>0</v>
      </c>
      <c r="D32" s="412">
        <v>0</v>
      </c>
      <c r="E32" s="412">
        <v>0</v>
      </c>
      <c r="F32" s="412">
        <v>0</v>
      </c>
      <c r="G32" s="412">
        <v>0</v>
      </c>
      <c r="H32" s="407">
        <f t="shared" si="8"/>
        <v>4</v>
      </c>
      <c r="I32" s="413">
        <v>1</v>
      </c>
      <c r="J32" s="414">
        <v>0</v>
      </c>
      <c r="K32" s="414">
        <v>0</v>
      </c>
      <c r="L32" s="414">
        <v>0</v>
      </c>
      <c r="M32" s="414">
        <v>0</v>
      </c>
      <c r="N32" s="414">
        <v>0</v>
      </c>
      <c r="O32" s="407">
        <f t="shared" si="9"/>
        <v>1</v>
      </c>
      <c r="P32" s="415">
        <f t="shared" si="1"/>
        <v>5</v>
      </c>
      <c r="Q32" s="416">
        <f t="shared" si="2"/>
        <v>0</v>
      </c>
      <c r="R32" s="416">
        <f t="shared" si="3"/>
        <v>0</v>
      </c>
      <c r="S32" s="416">
        <f t="shared" si="4"/>
        <v>0</v>
      </c>
      <c r="T32" s="416">
        <f t="shared" si="5"/>
        <v>0</v>
      </c>
      <c r="U32" s="416">
        <f t="shared" si="6"/>
        <v>0</v>
      </c>
      <c r="V32" s="417">
        <f t="shared" si="7"/>
        <v>5</v>
      </c>
    </row>
    <row r="33" spans="1:22" ht="14.25" customHeight="1">
      <c r="A33" s="28" t="s">
        <v>29</v>
      </c>
      <c r="B33" s="411">
        <v>3</v>
      </c>
      <c r="C33" s="412">
        <v>0</v>
      </c>
      <c r="D33" s="412">
        <v>9</v>
      </c>
      <c r="E33" s="412">
        <v>3</v>
      </c>
      <c r="F33" s="412">
        <v>0</v>
      </c>
      <c r="G33" s="412">
        <v>0</v>
      </c>
      <c r="H33" s="407">
        <f t="shared" si="8"/>
        <v>15</v>
      </c>
      <c r="I33" s="413">
        <v>1</v>
      </c>
      <c r="J33" s="414">
        <v>0</v>
      </c>
      <c r="K33" s="414">
        <v>0</v>
      </c>
      <c r="L33" s="414">
        <v>0</v>
      </c>
      <c r="M33" s="414">
        <v>0</v>
      </c>
      <c r="N33" s="414">
        <v>0</v>
      </c>
      <c r="O33" s="407">
        <f t="shared" si="9"/>
        <v>1</v>
      </c>
      <c r="P33" s="415">
        <f t="shared" si="1"/>
        <v>4</v>
      </c>
      <c r="Q33" s="416">
        <f t="shared" si="2"/>
        <v>0</v>
      </c>
      <c r="R33" s="416">
        <f t="shared" si="3"/>
        <v>9</v>
      </c>
      <c r="S33" s="416">
        <f t="shared" si="4"/>
        <v>3</v>
      </c>
      <c r="T33" s="416">
        <f t="shared" si="5"/>
        <v>0</v>
      </c>
      <c r="U33" s="416">
        <f t="shared" si="6"/>
        <v>0</v>
      </c>
      <c r="V33" s="417">
        <f t="shared" si="7"/>
        <v>16</v>
      </c>
    </row>
    <row r="34" spans="1:22" ht="14.25" customHeight="1">
      <c r="A34" s="28" t="s">
        <v>30</v>
      </c>
      <c r="B34" s="411">
        <v>10</v>
      </c>
      <c r="C34" s="412">
        <v>0</v>
      </c>
      <c r="D34" s="412">
        <v>151</v>
      </c>
      <c r="E34" s="412">
        <v>0</v>
      </c>
      <c r="F34" s="412">
        <v>0</v>
      </c>
      <c r="G34" s="412">
        <v>0</v>
      </c>
      <c r="H34" s="407">
        <f t="shared" si="8"/>
        <v>161</v>
      </c>
      <c r="I34" s="413">
        <v>0</v>
      </c>
      <c r="J34" s="414">
        <v>0</v>
      </c>
      <c r="K34" s="414">
        <v>0</v>
      </c>
      <c r="L34" s="414">
        <v>0</v>
      </c>
      <c r="M34" s="414">
        <v>0</v>
      </c>
      <c r="N34" s="414">
        <v>0</v>
      </c>
      <c r="O34" s="407">
        <f t="shared" si="9"/>
        <v>0</v>
      </c>
      <c r="P34" s="415">
        <f t="shared" si="1"/>
        <v>10</v>
      </c>
      <c r="Q34" s="416">
        <f t="shared" si="2"/>
        <v>0</v>
      </c>
      <c r="R34" s="416">
        <f t="shared" si="3"/>
        <v>151</v>
      </c>
      <c r="S34" s="416">
        <f t="shared" si="4"/>
        <v>0</v>
      </c>
      <c r="T34" s="416">
        <f t="shared" si="5"/>
        <v>0</v>
      </c>
      <c r="U34" s="416">
        <f t="shared" si="6"/>
        <v>0</v>
      </c>
      <c r="V34" s="417">
        <f t="shared" si="7"/>
        <v>161</v>
      </c>
    </row>
    <row r="35" spans="1:22" ht="14.25" customHeight="1">
      <c r="A35" s="28" t="s">
        <v>31</v>
      </c>
      <c r="B35" s="411">
        <v>3</v>
      </c>
      <c r="C35" s="412">
        <v>0</v>
      </c>
      <c r="D35" s="412">
        <v>44</v>
      </c>
      <c r="E35" s="412">
        <v>0</v>
      </c>
      <c r="F35" s="412">
        <v>0</v>
      </c>
      <c r="G35" s="412">
        <v>2</v>
      </c>
      <c r="H35" s="407">
        <f t="shared" si="8"/>
        <v>49</v>
      </c>
      <c r="I35" s="413">
        <v>1</v>
      </c>
      <c r="J35" s="414">
        <v>0</v>
      </c>
      <c r="K35" s="414">
        <v>0</v>
      </c>
      <c r="L35" s="414">
        <v>0</v>
      </c>
      <c r="M35" s="414">
        <v>0</v>
      </c>
      <c r="N35" s="414">
        <v>0</v>
      </c>
      <c r="O35" s="407">
        <f t="shared" si="9"/>
        <v>1</v>
      </c>
      <c r="P35" s="415">
        <f t="shared" si="1"/>
        <v>4</v>
      </c>
      <c r="Q35" s="416">
        <f t="shared" si="2"/>
        <v>0</v>
      </c>
      <c r="R35" s="416">
        <f t="shared" si="3"/>
        <v>44</v>
      </c>
      <c r="S35" s="416">
        <f t="shared" si="4"/>
        <v>0</v>
      </c>
      <c r="T35" s="416">
        <f t="shared" si="5"/>
        <v>0</v>
      </c>
      <c r="U35" s="416">
        <f t="shared" si="6"/>
        <v>2</v>
      </c>
      <c r="V35" s="417">
        <f t="shared" si="7"/>
        <v>50</v>
      </c>
    </row>
    <row r="36" spans="1:22" ht="14.25" customHeight="1">
      <c r="A36" s="28" t="s">
        <v>32</v>
      </c>
      <c r="B36" s="411">
        <v>3</v>
      </c>
      <c r="C36" s="412">
        <v>0</v>
      </c>
      <c r="D36" s="412">
        <v>1</v>
      </c>
      <c r="E36" s="412">
        <v>0</v>
      </c>
      <c r="F36" s="412">
        <v>0</v>
      </c>
      <c r="G36" s="412">
        <v>0</v>
      </c>
      <c r="H36" s="407">
        <f t="shared" si="8"/>
        <v>4</v>
      </c>
      <c r="I36" s="413">
        <v>5</v>
      </c>
      <c r="J36" s="414">
        <v>0</v>
      </c>
      <c r="K36" s="414">
        <v>0</v>
      </c>
      <c r="L36" s="414">
        <v>0</v>
      </c>
      <c r="M36" s="414">
        <v>0</v>
      </c>
      <c r="N36" s="414">
        <v>0</v>
      </c>
      <c r="O36" s="407">
        <f t="shared" si="9"/>
        <v>5</v>
      </c>
      <c r="P36" s="415">
        <f t="shared" si="1"/>
        <v>8</v>
      </c>
      <c r="Q36" s="416">
        <f t="shared" si="2"/>
        <v>0</v>
      </c>
      <c r="R36" s="416">
        <f t="shared" si="3"/>
        <v>1</v>
      </c>
      <c r="S36" s="416">
        <f t="shared" si="4"/>
        <v>0</v>
      </c>
      <c r="T36" s="416">
        <f t="shared" si="5"/>
        <v>0</v>
      </c>
      <c r="U36" s="416">
        <f t="shared" si="6"/>
        <v>0</v>
      </c>
      <c r="V36" s="417">
        <f t="shared" si="7"/>
        <v>9</v>
      </c>
    </row>
    <row r="37" spans="1:22" ht="14.25" customHeight="1">
      <c r="A37" s="28" t="s">
        <v>33</v>
      </c>
      <c r="B37" s="411">
        <v>10</v>
      </c>
      <c r="C37" s="412">
        <v>0</v>
      </c>
      <c r="D37" s="412">
        <v>31</v>
      </c>
      <c r="E37" s="412">
        <v>0</v>
      </c>
      <c r="F37" s="412">
        <v>0</v>
      </c>
      <c r="G37" s="412">
        <v>0</v>
      </c>
      <c r="H37" s="407">
        <f t="shared" si="8"/>
        <v>41</v>
      </c>
      <c r="I37" s="413">
        <v>6</v>
      </c>
      <c r="J37" s="414">
        <v>0</v>
      </c>
      <c r="K37" s="414">
        <v>0</v>
      </c>
      <c r="L37" s="414">
        <v>0</v>
      </c>
      <c r="M37" s="414">
        <v>0</v>
      </c>
      <c r="N37" s="414">
        <v>0</v>
      </c>
      <c r="O37" s="407">
        <f t="shared" si="9"/>
        <v>6</v>
      </c>
      <c r="P37" s="415">
        <f t="shared" si="1"/>
        <v>16</v>
      </c>
      <c r="Q37" s="416">
        <f t="shared" si="2"/>
        <v>0</v>
      </c>
      <c r="R37" s="416">
        <f t="shared" si="3"/>
        <v>31</v>
      </c>
      <c r="S37" s="416">
        <f t="shared" si="4"/>
        <v>0</v>
      </c>
      <c r="T37" s="416">
        <f t="shared" si="5"/>
        <v>0</v>
      </c>
      <c r="U37" s="416">
        <f t="shared" si="6"/>
        <v>0</v>
      </c>
      <c r="V37" s="417">
        <f t="shared" si="7"/>
        <v>47</v>
      </c>
    </row>
    <row r="38" spans="1:22" ht="14.25" customHeight="1">
      <c r="A38" s="28" t="s">
        <v>34</v>
      </c>
      <c r="B38" s="411">
        <v>2</v>
      </c>
      <c r="C38" s="412">
        <v>0</v>
      </c>
      <c r="D38" s="412">
        <v>7</v>
      </c>
      <c r="E38" s="412">
        <v>0</v>
      </c>
      <c r="F38" s="412">
        <v>0</v>
      </c>
      <c r="G38" s="412">
        <v>0</v>
      </c>
      <c r="H38" s="407">
        <f t="shared" si="8"/>
        <v>9</v>
      </c>
      <c r="I38" s="413">
        <v>1</v>
      </c>
      <c r="J38" s="414">
        <v>0</v>
      </c>
      <c r="K38" s="414">
        <v>0</v>
      </c>
      <c r="L38" s="414">
        <v>0</v>
      </c>
      <c r="M38" s="414">
        <v>0</v>
      </c>
      <c r="N38" s="414">
        <v>0</v>
      </c>
      <c r="O38" s="407">
        <f t="shared" si="9"/>
        <v>1</v>
      </c>
      <c r="P38" s="415">
        <f t="shared" si="1"/>
        <v>3</v>
      </c>
      <c r="Q38" s="416">
        <f t="shared" si="2"/>
        <v>0</v>
      </c>
      <c r="R38" s="416">
        <f t="shared" si="3"/>
        <v>7</v>
      </c>
      <c r="S38" s="416">
        <f t="shared" si="4"/>
        <v>0</v>
      </c>
      <c r="T38" s="416">
        <f t="shared" si="5"/>
        <v>0</v>
      </c>
      <c r="U38" s="416">
        <f t="shared" si="6"/>
        <v>0</v>
      </c>
      <c r="V38" s="417">
        <f t="shared" si="7"/>
        <v>10</v>
      </c>
    </row>
    <row r="39" spans="1:22" ht="14.25" customHeight="1" thickBot="1">
      <c r="A39" s="29" t="s">
        <v>35</v>
      </c>
      <c r="B39" s="418">
        <v>2</v>
      </c>
      <c r="C39" s="419">
        <v>40</v>
      </c>
      <c r="D39" s="419">
        <v>0</v>
      </c>
      <c r="E39" s="419">
        <v>0</v>
      </c>
      <c r="F39" s="419">
        <v>0</v>
      </c>
      <c r="G39" s="419">
        <v>0</v>
      </c>
      <c r="H39" s="420">
        <f>SUM(B39:G39)</f>
        <v>42</v>
      </c>
      <c r="I39" s="421">
        <v>0</v>
      </c>
      <c r="J39" s="422">
        <v>0</v>
      </c>
      <c r="K39" s="422">
        <v>0</v>
      </c>
      <c r="L39" s="422">
        <v>0</v>
      </c>
      <c r="M39" s="422">
        <v>0</v>
      </c>
      <c r="N39" s="422">
        <v>0</v>
      </c>
      <c r="O39" s="407">
        <f t="shared" si="9"/>
        <v>0</v>
      </c>
      <c r="P39" s="423">
        <f t="shared" si="1"/>
        <v>2</v>
      </c>
      <c r="Q39" s="424">
        <f t="shared" si="2"/>
        <v>40</v>
      </c>
      <c r="R39" s="425">
        <f t="shared" si="3"/>
        <v>0</v>
      </c>
      <c r="S39" s="424">
        <f t="shared" si="4"/>
        <v>0</v>
      </c>
      <c r="T39" s="425">
        <f t="shared" si="5"/>
        <v>0</v>
      </c>
      <c r="U39" s="424">
        <f t="shared" si="6"/>
        <v>0</v>
      </c>
      <c r="V39" s="426">
        <f t="shared" si="7"/>
        <v>42</v>
      </c>
    </row>
    <row r="40" spans="1:22" ht="15" customHeight="1" thickBot="1">
      <c r="A40" s="30" t="s">
        <v>36</v>
      </c>
      <c r="B40" s="427">
        <f t="shared" ref="B40:G40" si="10">SUM(B7:B39)</f>
        <v>671</v>
      </c>
      <c r="C40" s="428">
        <f t="shared" si="10"/>
        <v>209</v>
      </c>
      <c r="D40" s="428">
        <f t="shared" si="10"/>
        <v>2278</v>
      </c>
      <c r="E40" s="428">
        <f t="shared" si="10"/>
        <v>104</v>
      </c>
      <c r="F40" s="428">
        <f t="shared" si="10"/>
        <v>6</v>
      </c>
      <c r="G40" s="428">
        <f t="shared" si="10"/>
        <v>30</v>
      </c>
      <c r="H40" s="429">
        <f>SUM(H7:H39)</f>
        <v>3298</v>
      </c>
      <c r="I40" s="430">
        <f>SUM(I7:I39)</f>
        <v>74</v>
      </c>
      <c r="J40" s="428">
        <f t="shared" ref="J40:O40" si="11">SUM(J7:J39)</f>
        <v>21</v>
      </c>
      <c r="K40" s="428">
        <f t="shared" si="11"/>
        <v>80</v>
      </c>
      <c r="L40" s="428">
        <f t="shared" si="11"/>
        <v>10</v>
      </c>
      <c r="M40" s="428">
        <f t="shared" si="11"/>
        <v>0</v>
      </c>
      <c r="N40" s="428">
        <f t="shared" si="11"/>
        <v>0</v>
      </c>
      <c r="O40" s="431">
        <f t="shared" si="11"/>
        <v>185</v>
      </c>
      <c r="P40" s="432">
        <f t="shared" ref="P40:V40" si="12">SUM(P7:P39)</f>
        <v>745</v>
      </c>
      <c r="Q40" s="433">
        <f t="shared" si="12"/>
        <v>230</v>
      </c>
      <c r="R40" s="433">
        <f t="shared" si="12"/>
        <v>2358</v>
      </c>
      <c r="S40" s="434">
        <f t="shared" si="12"/>
        <v>114</v>
      </c>
      <c r="T40" s="435">
        <f t="shared" si="12"/>
        <v>6</v>
      </c>
      <c r="U40" s="433">
        <f t="shared" si="12"/>
        <v>30</v>
      </c>
      <c r="V40" s="436">
        <f t="shared" si="12"/>
        <v>3483</v>
      </c>
    </row>
    <row r="41" spans="1:22" ht="14.25" customHeight="1">
      <c r="A41" s="27" t="s">
        <v>37</v>
      </c>
      <c r="B41" s="437">
        <v>3</v>
      </c>
      <c r="C41" s="438">
        <v>0</v>
      </c>
      <c r="D41" s="438">
        <v>0</v>
      </c>
      <c r="E41" s="438">
        <v>0</v>
      </c>
      <c r="F41" s="438">
        <v>0</v>
      </c>
      <c r="G41" s="439">
        <v>0</v>
      </c>
      <c r="H41" s="403">
        <f>SUM(B41:G41)</f>
        <v>3</v>
      </c>
      <c r="I41" s="404">
        <v>1</v>
      </c>
      <c r="J41" s="405">
        <v>0</v>
      </c>
      <c r="K41" s="405">
        <v>0</v>
      </c>
      <c r="L41" s="405">
        <v>0</v>
      </c>
      <c r="M41" s="405">
        <v>0</v>
      </c>
      <c r="N41" s="405">
        <v>0</v>
      </c>
      <c r="O41" s="403">
        <f>SUM(I41:N41)</f>
        <v>1</v>
      </c>
      <c r="P41" s="408">
        <f t="shared" ref="P41:V41" si="13">B41+I41</f>
        <v>4</v>
      </c>
      <c r="Q41" s="409">
        <f t="shared" si="13"/>
        <v>0</v>
      </c>
      <c r="R41" s="409">
        <f t="shared" si="13"/>
        <v>0</v>
      </c>
      <c r="S41" s="409">
        <f t="shared" si="13"/>
        <v>0</v>
      </c>
      <c r="T41" s="409">
        <f t="shared" si="13"/>
        <v>0</v>
      </c>
      <c r="U41" s="409">
        <f t="shared" si="13"/>
        <v>0</v>
      </c>
      <c r="V41" s="426">
        <f t="shared" si="13"/>
        <v>4</v>
      </c>
    </row>
    <row r="42" spans="1:22" ht="14.25" customHeight="1">
      <c r="A42" s="28" t="s">
        <v>38</v>
      </c>
      <c r="B42" s="440">
        <v>5</v>
      </c>
      <c r="C42" s="441">
        <v>0</v>
      </c>
      <c r="D42" s="441">
        <v>12</v>
      </c>
      <c r="E42" s="441">
        <v>0</v>
      </c>
      <c r="F42" s="441">
        <v>0</v>
      </c>
      <c r="G42" s="442">
        <v>0</v>
      </c>
      <c r="H42" s="407">
        <f t="shared" ref="H42:H50" si="14">SUM(B42:G42)</f>
        <v>17</v>
      </c>
      <c r="I42" s="413">
        <v>1</v>
      </c>
      <c r="J42" s="414">
        <v>0</v>
      </c>
      <c r="K42" s="414">
        <v>2</v>
      </c>
      <c r="L42" s="414">
        <v>0</v>
      </c>
      <c r="M42" s="414">
        <v>0</v>
      </c>
      <c r="N42" s="414">
        <v>0</v>
      </c>
      <c r="O42" s="407">
        <f t="shared" ref="O42:O50" si="15">SUM(I42:N42)</f>
        <v>3</v>
      </c>
      <c r="P42" s="415">
        <f t="shared" ref="P42:P50" si="16">B42+I42</f>
        <v>6</v>
      </c>
      <c r="Q42" s="416">
        <f t="shared" ref="Q42:Q50" si="17">C42+J42</f>
        <v>0</v>
      </c>
      <c r="R42" s="416">
        <f t="shared" ref="R42:R50" si="18">D42+K42</f>
        <v>14</v>
      </c>
      <c r="S42" s="416">
        <f t="shared" ref="S42:S50" si="19">E42+L42</f>
        <v>0</v>
      </c>
      <c r="T42" s="416">
        <f t="shared" ref="T42:T50" si="20">F42+M42</f>
        <v>0</v>
      </c>
      <c r="U42" s="416">
        <f t="shared" ref="U42:U50" si="21">G42+N42</f>
        <v>0</v>
      </c>
      <c r="V42" s="417">
        <f t="shared" ref="V42:V50" si="22">H42+O42</f>
        <v>20</v>
      </c>
    </row>
    <row r="43" spans="1:22" ht="14.25" customHeight="1">
      <c r="A43" s="28" t="s">
        <v>39</v>
      </c>
      <c r="B43" s="440">
        <v>2</v>
      </c>
      <c r="C43" s="441">
        <v>0</v>
      </c>
      <c r="D43" s="441">
        <v>2</v>
      </c>
      <c r="E43" s="441">
        <v>0</v>
      </c>
      <c r="F43" s="441">
        <v>0</v>
      </c>
      <c r="G43" s="442">
        <v>0</v>
      </c>
      <c r="H43" s="407">
        <f t="shared" si="14"/>
        <v>4</v>
      </c>
      <c r="I43" s="413">
        <v>3</v>
      </c>
      <c r="J43" s="414">
        <v>0</v>
      </c>
      <c r="K43" s="414">
        <v>0</v>
      </c>
      <c r="L43" s="414">
        <v>0</v>
      </c>
      <c r="M43" s="414">
        <v>0</v>
      </c>
      <c r="N43" s="414">
        <v>0</v>
      </c>
      <c r="O43" s="407">
        <f t="shared" si="15"/>
        <v>3</v>
      </c>
      <c r="P43" s="415">
        <f t="shared" si="16"/>
        <v>5</v>
      </c>
      <c r="Q43" s="416">
        <f t="shared" si="17"/>
        <v>0</v>
      </c>
      <c r="R43" s="416">
        <f t="shared" si="18"/>
        <v>2</v>
      </c>
      <c r="S43" s="416">
        <f t="shared" si="19"/>
        <v>0</v>
      </c>
      <c r="T43" s="416">
        <f t="shared" si="20"/>
        <v>0</v>
      </c>
      <c r="U43" s="416">
        <f t="shared" si="21"/>
        <v>0</v>
      </c>
      <c r="V43" s="417">
        <f t="shared" si="22"/>
        <v>7</v>
      </c>
    </row>
    <row r="44" spans="1:22" ht="14.25" customHeight="1">
      <c r="A44" s="28" t="s">
        <v>40</v>
      </c>
      <c r="B44" s="440">
        <v>2</v>
      </c>
      <c r="C44" s="441">
        <v>0</v>
      </c>
      <c r="D44" s="441">
        <v>0</v>
      </c>
      <c r="E44" s="441">
        <v>0</v>
      </c>
      <c r="F44" s="441">
        <v>0</v>
      </c>
      <c r="G44" s="442">
        <v>0</v>
      </c>
      <c r="H44" s="407">
        <f t="shared" si="14"/>
        <v>2</v>
      </c>
      <c r="I44" s="413">
        <v>1</v>
      </c>
      <c r="J44" s="414">
        <v>0</v>
      </c>
      <c r="K44" s="414">
        <v>0</v>
      </c>
      <c r="L44" s="414">
        <v>0</v>
      </c>
      <c r="M44" s="414">
        <v>0</v>
      </c>
      <c r="N44" s="414">
        <v>0</v>
      </c>
      <c r="O44" s="407">
        <f>SUM(I44:N44)</f>
        <v>1</v>
      </c>
      <c r="P44" s="415">
        <f t="shared" si="16"/>
        <v>3</v>
      </c>
      <c r="Q44" s="416">
        <f t="shared" si="17"/>
        <v>0</v>
      </c>
      <c r="R44" s="416">
        <f t="shared" si="18"/>
        <v>0</v>
      </c>
      <c r="S44" s="416">
        <f t="shared" si="19"/>
        <v>0</v>
      </c>
      <c r="T44" s="416">
        <f t="shared" si="20"/>
        <v>0</v>
      </c>
      <c r="U44" s="416">
        <f t="shared" si="21"/>
        <v>0</v>
      </c>
      <c r="V44" s="417">
        <f t="shared" si="22"/>
        <v>3</v>
      </c>
    </row>
    <row r="45" spans="1:22" ht="14.25" customHeight="1">
      <c r="A45" s="28" t="s">
        <v>41</v>
      </c>
      <c r="B45" s="440">
        <v>17</v>
      </c>
      <c r="C45" s="441">
        <v>4</v>
      </c>
      <c r="D45" s="441">
        <v>2</v>
      </c>
      <c r="E45" s="441">
        <v>9</v>
      </c>
      <c r="F45" s="441">
        <v>1</v>
      </c>
      <c r="G45" s="442">
        <v>0</v>
      </c>
      <c r="H45" s="407">
        <f t="shared" si="14"/>
        <v>33</v>
      </c>
      <c r="I45" s="413">
        <v>1</v>
      </c>
      <c r="J45" s="414">
        <v>0</v>
      </c>
      <c r="K45" s="414">
        <v>0</v>
      </c>
      <c r="L45" s="414">
        <v>0</v>
      </c>
      <c r="M45" s="414">
        <v>0</v>
      </c>
      <c r="N45" s="414">
        <v>0</v>
      </c>
      <c r="O45" s="407">
        <f t="shared" si="15"/>
        <v>1</v>
      </c>
      <c r="P45" s="415">
        <f t="shared" si="16"/>
        <v>18</v>
      </c>
      <c r="Q45" s="416">
        <f t="shared" si="17"/>
        <v>4</v>
      </c>
      <c r="R45" s="416">
        <f t="shared" si="18"/>
        <v>2</v>
      </c>
      <c r="S45" s="416">
        <f t="shared" si="19"/>
        <v>9</v>
      </c>
      <c r="T45" s="416">
        <f t="shared" si="20"/>
        <v>1</v>
      </c>
      <c r="U45" s="416">
        <f t="shared" si="21"/>
        <v>0</v>
      </c>
      <c r="V45" s="417">
        <f t="shared" si="22"/>
        <v>34</v>
      </c>
    </row>
    <row r="46" spans="1:22" ht="14.25" customHeight="1">
      <c r="A46" s="28" t="s">
        <v>42</v>
      </c>
      <c r="B46" s="440">
        <v>3</v>
      </c>
      <c r="C46" s="441">
        <v>0</v>
      </c>
      <c r="D46" s="441">
        <v>2</v>
      </c>
      <c r="E46" s="441">
        <v>0</v>
      </c>
      <c r="F46" s="441">
        <v>0</v>
      </c>
      <c r="G46" s="442">
        <v>0</v>
      </c>
      <c r="H46" s="407">
        <f t="shared" si="14"/>
        <v>5</v>
      </c>
      <c r="I46" s="413">
        <v>0</v>
      </c>
      <c r="J46" s="414">
        <v>0</v>
      </c>
      <c r="K46" s="414">
        <v>0</v>
      </c>
      <c r="L46" s="414">
        <v>0</v>
      </c>
      <c r="M46" s="414">
        <v>0</v>
      </c>
      <c r="N46" s="414">
        <v>0</v>
      </c>
      <c r="O46" s="407">
        <f t="shared" si="15"/>
        <v>0</v>
      </c>
      <c r="P46" s="415">
        <f t="shared" si="16"/>
        <v>3</v>
      </c>
      <c r="Q46" s="416">
        <f t="shared" si="17"/>
        <v>0</v>
      </c>
      <c r="R46" s="416">
        <f t="shared" si="18"/>
        <v>2</v>
      </c>
      <c r="S46" s="416">
        <f t="shared" si="19"/>
        <v>0</v>
      </c>
      <c r="T46" s="416">
        <f t="shared" si="20"/>
        <v>0</v>
      </c>
      <c r="U46" s="416">
        <f t="shared" si="21"/>
        <v>0</v>
      </c>
      <c r="V46" s="417">
        <f t="shared" si="22"/>
        <v>5</v>
      </c>
    </row>
    <row r="47" spans="1:22" ht="14.25" customHeight="1">
      <c r="A47" s="28" t="s">
        <v>43</v>
      </c>
      <c r="B47" s="440">
        <v>2</v>
      </c>
      <c r="C47" s="441">
        <v>0</v>
      </c>
      <c r="D47" s="441">
        <v>0</v>
      </c>
      <c r="E47" s="441">
        <v>7</v>
      </c>
      <c r="F47" s="441">
        <v>0</v>
      </c>
      <c r="G47" s="442">
        <v>0</v>
      </c>
      <c r="H47" s="407">
        <f t="shared" si="14"/>
        <v>9</v>
      </c>
      <c r="I47" s="413">
        <v>2</v>
      </c>
      <c r="J47" s="414">
        <v>0</v>
      </c>
      <c r="K47" s="414">
        <v>0</v>
      </c>
      <c r="L47" s="414">
        <v>2</v>
      </c>
      <c r="M47" s="414">
        <v>1</v>
      </c>
      <c r="N47" s="414">
        <v>0</v>
      </c>
      <c r="O47" s="407">
        <f t="shared" si="15"/>
        <v>5</v>
      </c>
      <c r="P47" s="415">
        <f t="shared" si="16"/>
        <v>4</v>
      </c>
      <c r="Q47" s="416">
        <f t="shared" si="17"/>
        <v>0</v>
      </c>
      <c r="R47" s="416">
        <f t="shared" si="18"/>
        <v>0</v>
      </c>
      <c r="S47" s="416">
        <f t="shared" si="19"/>
        <v>9</v>
      </c>
      <c r="T47" s="416">
        <f t="shared" si="20"/>
        <v>1</v>
      </c>
      <c r="U47" s="416">
        <f t="shared" si="21"/>
        <v>0</v>
      </c>
      <c r="V47" s="417">
        <f t="shared" si="22"/>
        <v>14</v>
      </c>
    </row>
    <row r="48" spans="1:22" ht="14.25" customHeight="1">
      <c r="A48" s="28" t="s">
        <v>44</v>
      </c>
      <c r="B48" s="440">
        <v>1</v>
      </c>
      <c r="C48" s="441">
        <v>0</v>
      </c>
      <c r="D48" s="441">
        <v>0</v>
      </c>
      <c r="E48" s="441">
        <v>0</v>
      </c>
      <c r="F48" s="441">
        <v>0</v>
      </c>
      <c r="G48" s="442">
        <v>0</v>
      </c>
      <c r="H48" s="407">
        <f t="shared" si="14"/>
        <v>1</v>
      </c>
      <c r="I48" s="413">
        <v>1</v>
      </c>
      <c r="J48" s="414">
        <v>0</v>
      </c>
      <c r="K48" s="414">
        <v>0</v>
      </c>
      <c r="L48" s="414">
        <v>0</v>
      </c>
      <c r="M48" s="414">
        <v>0</v>
      </c>
      <c r="N48" s="414">
        <v>0</v>
      </c>
      <c r="O48" s="407">
        <f t="shared" si="15"/>
        <v>1</v>
      </c>
      <c r="P48" s="415">
        <f t="shared" si="16"/>
        <v>2</v>
      </c>
      <c r="Q48" s="416">
        <f t="shared" si="17"/>
        <v>0</v>
      </c>
      <c r="R48" s="416">
        <f t="shared" si="18"/>
        <v>0</v>
      </c>
      <c r="S48" s="416">
        <f t="shared" si="19"/>
        <v>0</v>
      </c>
      <c r="T48" s="416">
        <f t="shared" si="20"/>
        <v>0</v>
      </c>
      <c r="U48" s="416">
        <f t="shared" si="21"/>
        <v>0</v>
      </c>
      <c r="V48" s="417">
        <f t="shared" si="22"/>
        <v>2</v>
      </c>
    </row>
    <row r="49" spans="1:22" ht="14.25" customHeight="1">
      <c r="A49" s="28" t="s">
        <v>45</v>
      </c>
      <c r="B49" s="440">
        <v>1</v>
      </c>
      <c r="C49" s="441">
        <v>0</v>
      </c>
      <c r="D49" s="441">
        <v>0</v>
      </c>
      <c r="E49" s="441">
        <v>0</v>
      </c>
      <c r="F49" s="441">
        <v>0</v>
      </c>
      <c r="G49" s="442">
        <v>0</v>
      </c>
      <c r="H49" s="407">
        <f t="shared" si="14"/>
        <v>1</v>
      </c>
      <c r="I49" s="413">
        <v>1</v>
      </c>
      <c r="J49" s="414">
        <v>0</v>
      </c>
      <c r="K49" s="414">
        <v>0</v>
      </c>
      <c r="L49" s="414">
        <v>0</v>
      </c>
      <c r="M49" s="414">
        <v>0</v>
      </c>
      <c r="N49" s="414">
        <v>0</v>
      </c>
      <c r="O49" s="407">
        <f t="shared" si="15"/>
        <v>1</v>
      </c>
      <c r="P49" s="415">
        <f t="shared" si="16"/>
        <v>2</v>
      </c>
      <c r="Q49" s="416">
        <f t="shared" si="17"/>
        <v>0</v>
      </c>
      <c r="R49" s="416">
        <f t="shared" si="18"/>
        <v>0</v>
      </c>
      <c r="S49" s="416">
        <f t="shared" si="19"/>
        <v>0</v>
      </c>
      <c r="T49" s="416">
        <f t="shared" si="20"/>
        <v>0</v>
      </c>
      <c r="U49" s="416">
        <f t="shared" si="21"/>
        <v>0</v>
      </c>
      <c r="V49" s="417">
        <f t="shared" si="22"/>
        <v>2</v>
      </c>
    </row>
    <row r="50" spans="1:22" ht="14.25" customHeight="1" thickBot="1">
      <c r="A50" s="28" t="s">
        <v>46</v>
      </c>
      <c r="B50" s="443">
        <v>1</v>
      </c>
      <c r="C50" s="444">
        <v>0</v>
      </c>
      <c r="D50" s="444">
        <v>0</v>
      </c>
      <c r="E50" s="444">
        <v>0</v>
      </c>
      <c r="F50" s="444">
        <v>0</v>
      </c>
      <c r="G50" s="445">
        <v>0</v>
      </c>
      <c r="H50" s="407">
        <f t="shared" si="14"/>
        <v>1</v>
      </c>
      <c r="I50" s="413">
        <v>1</v>
      </c>
      <c r="J50" s="414">
        <v>0</v>
      </c>
      <c r="K50" s="414">
        <v>0</v>
      </c>
      <c r="L50" s="414">
        <v>0</v>
      </c>
      <c r="M50" s="414">
        <v>0</v>
      </c>
      <c r="N50" s="414">
        <v>0</v>
      </c>
      <c r="O50" s="407">
        <f t="shared" si="15"/>
        <v>1</v>
      </c>
      <c r="P50" s="425">
        <f t="shared" si="16"/>
        <v>2</v>
      </c>
      <c r="Q50" s="446">
        <f t="shared" si="17"/>
        <v>0</v>
      </c>
      <c r="R50" s="424">
        <f t="shared" si="18"/>
        <v>0</v>
      </c>
      <c r="S50" s="425">
        <f t="shared" si="19"/>
        <v>0</v>
      </c>
      <c r="T50" s="424">
        <f t="shared" si="20"/>
        <v>0</v>
      </c>
      <c r="U50" s="424">
        <f t="shared" si="21"/>
        <v>0</v>
      </c>
      <c r="V50" s="426">
        <f t="shared" si="22"/>
        <v>2</v>
      </c>
    </row>
    <row r="51" spans="1:22" ht="15" customHeight="1" thickBot="1">
      <c r="A51" s="30" t="s">
        <v>47</v>
      </c>
      <c r="B51" s="427">
        <f t="shared" ref="B51:H51" si="23">SUM(B41:B50)</f>
        <v>37</v>
      </c>
      <c r="C51" s="428">
        <f t="shared" si="23"/>
        <v>4</v>
      </c>
      <c r="D51" s="428">
        <f t="shared" si="23"/>
        <v>18</v>
      </c>
      <c r="E51" s="428">
        <f t="shared" si="23"/>
        <v>16</v>
      </c>
      <c r="F51" s="428">
        <f t="shared" si="23"/>
        <v>1</v>
      </c>
      <c r="G51" s="428">
        <f t="shared" si="23"/>
        <v>0</v>
      </c>
      <c r="H51" s="429">
        <f t="shared" si="23"/>
        <v>76</v>
      </c>
      <c r="I51" s="447">
        <f>SUM(I41:I50)</f>
        <v>12</v>
      </c>
      <c r="J51" s="428">
        <f t="shared" ref="J51:O51" si="24">SUM(J41:J50)</f>
        <v>0</v>
      </c>
      <c r="K51" s="428">
        <f t="shared" si="24"/>
        <v>2</v>
      </c>
      <c r="L51" s="428">
        <f t="shared" si="24"/>
        <v>2</v>
      </c>
      <c r="M51" s="428">
        <f t="shared" si="24"/>
        <v>1</v>
      </c>
      <c r="N51" s="428">
        <f t="shared" si="24"/>
        <v>0</v>
      </c>
      <c r="O51" s="448">
        <f t="shared" si="24"/>
        <v>17</v>
      </c>
      <c r="P51" s="449">
        <f>SUM(P41:P50)</f>
        <v>49</v>
      </c>
      <c r="Q51" s="449">
        <f t="shared" ref="Q51:V51" si="25">SUM(Q41:Q50)</f>
        <v>4</v>
      </c>
      <c r="R51" s="449">
        <f t="shared" si="25"/>
        <v>20</v>
      </c>
      <c r="S51" s="449">
        <f t="shared" si="25"/>
        <v>18</v>
      </c>
      <c r="T51" s="449">
        <f t="shared" si="25"/>
        <v>2</v>
      </c>
      <c r="U51" s="449">
        <f t="shared" si="25"/>
        <v>0</v>
      </c>
      <c r="V51" s="436">
        <f t="shared" si="25"/>
        <v>93</v>
      </c>
    </row>
    <row r="52" spans="1:22" ht="15" customHeight="1" thickBot="1">
      <c r="A52" s="30" t="s">
        <v>48</v>
      </c>
      <c r="B52" s="427">
        <f t="shared" ref="B52:H52" si="26">SUM(B51,B40)</f>
        <v>708</v>
      </c>
      <c r="C52" s="428">
        <f t="shared" si="26"/>
        <v>213</v>
      </c>
      <c r="D52" s="428">
        <f t="shared" si="26"/>
        <v>2296</v>
      </c>
      <c r="E52" s="428">
        <f t="shared" si="26"/>
        <v>120</v>
      </c>
      <c r="F52" s="428">
        <f t="shared" si="26"/>
        <v>7</v>
      </c>
      <c r="G52" s="428">
        <f t="shared" si="26"/>
        <v>30</v>
      </c>
      <c r="H52" s="429">
        <f t="shared" si="26"/>
        <v>3374</v>
      </c>
      <c r="I52" s="447">
        <f>SUM(I51,I40)</f>
        <v>86</v>
      </c>
      <c r="J52" s="428">
        <f t="shared" ref="J52:O52" si="27">SUM(J51,J40)</f>
        <v>21</v>
      </c>
      <c r="K52" s="428">
        <f t="shared" si="27"/>
        <v>82</v>
      </c>
      <c r="L52" s="428">
        <f t="shared" si="27"/>
        <v>12</v>
      </c>
      <c r="M52" s="428">
        <f t="shared" si="27"/>
        <v>1</v>
      </c>
      <c r="N52" s="428">
        <f t="shared" si="27"/>
        <v>0</v>
      </c>
      <c r="O52" s="431">
        <f t="shared" si="27"/>
        <v>202</v>
      </c>
      <c r="P52" s="449">
        <f t="shared" ref="P52:V52" si="28">P40+P51</f>
        <v>794</v>
      </c>
      <c r="Q52" s="449">
        <f t="shared" si="28"/>
        <v>234</v>
      </c>
      <c r="R52" s="449">
        <f t="shared" si="28"/>
        <v>2378</v>
      </c>
      <c r="S52" s="449">
        <f t="shared" si="28"/>
        <v>132</v>
      </c>
      <c r="T52" s="449">
        <f t="shared" si="28"/>
        <v>8</v>
      </c>
      <c r="U52" s="449">
        <f t="shared" si="28"/>
        <v>30</v>
      </c>
      <c r="V52" s="436">
        <f t="shared" si="28"/>
        <v>3576</v>
      </c>
    </row>
    <row r="53" spans="1:22" ht="24.75" customHeight="1">
      <c r="A53" s="84" t="s">
        <v>138</v>
      </c>
      <c r="B53" s="401">
        <v>14</v>
      </c>
      <c r="C53" s="402">
        <v>48</v>
      </c>
      <c r="D53" s="402">
        <v>0</v>
      </c>
      <c r="E53" s="402">
        <v>3</v>
      </c>
      <c r="F53" s="402">
        <v>0</v>
      </c>
      <c r="G53" s="402">
        <v>0</v>
      </c>
      <c r="H53" s="403">
        <f>SUM(B53:G53)</f>
        <v>65</v>
      </c>
      <c r="I53" s="404">
        <v>0</v>
      </c>
      <c r="J53" s="405">
        <v>0</v>
      </c>
      <c r="K53" s="405">
        <v>0</v>
      </c>
      <c r="L53" s="405">
        <v>0</v>
      </c>
      <c r="M53" s="405">
        <v>0</v>
      </c>
      <c r="N53" s="406">
        <v>0</v>
      </c>
      <c r="O53" s="403">
        <f>SUM(I53:N53)</f>
        <v>0</v>
      </c>
      <c r="P53" s="450">
        <f t="shared" ref="P53:V53" si="29">B53+I53</f>
        <v>14</v>
      </c>
      <c r="Q53" s="451">
        <f t="shared" si="29"/>
        <v>48</v>
      </c>
      <c r="R53" s="451">
        <f t="shared" si="29"/>
        <v>0</v>
      </c>
      <c r="S53" s="452">
        <f t="shared" si="29"/>
        <v>3</v>
      </c>
      <c r="T53" s="451">
        <f t="shared" si="29"/>
        <v>0</v>
      </c>
      <c r="U53" s="452">
        <f t="shared" si="29"/>
        <v>0</v>
      </c>
      <c r="V53" s="410">
        <f t="shared" si="29"/>
        <v>65</v>
      </c>
    </row>
    <row r="54" spans="1:22" ht="24.75" customHeight="1">
      <c r="A54" s="82" t="s">
        <v>139</v>
      </c>
      <c r="B54" s="411">
        <v>24</v>
      </c>
      <c r="C54" s="412">
        <v>0</v>
      </c>
      <c r="D54" s="412">
        <v>0</v>
      </c>
      <c r="E54" s="412">
        <v>0</v>
      </c>
      <c r="F54" s="412">
        <v>0</v>
      </c>
      <c r="G54" s="412">
        <v>0</v>
      </c>
      <c r="H54" s="407">
        <f t="shared" ref="H54:H61" si="30">SUM(B54:G54)</f>
        <v>24</v>
      </c>
      <c r="I54" s="413">
        <v>2</v>
      </c>
      <c r="J54" s="414">
        <v>0</v>
      </c>
      <c r="K54" s="414">
        <v>0</v>
      </c>
      <c r="L54" s="414">
        <v>0</v>
      </c>
      <c r="M54" s="414">
        <v>0</v>
      </c>
      <c r="N54" s="414">
        <v>0</v>
      </c>
      <c r="O54" s="407">
        <f>SUM(I54:N54)</f>
        <v>2</v>
      </c>
      <c r="P54" s="415">
        <f t="shared" ref="P54:P64" si="31">B54+I54</f>
        <v>26</v>
      </c>
      <c r="Q54" s="416">
        <f t="shared" ref="Q54:Q64" si="32">C54+J54</f>
        <v>0</v>
      </c>
      <c r="R54" s="416">
        <f t="shared" ref="R54:R64" si="33">D54+K54</f>
        <v>0</v>
      </c>
      <c r="S54" s="416">
        <f t="shared" ref="S54:S64" si="34">E54+L54</f>
        <v>0</v>
      </c>
      <c r="T54" s="416">
        <f t="shared" ref="T54:T64" si="35">F54+M54</f>
        <v>0</v>
      </c>
      <c r="U54" s="416">
        <f t="shared" ref="U54:U64" si="36">G54+N54</f>
        <v>0</v>
      </c>
      <c r="V54" s="417">
        <f t="shared" ref="V54:V64" si="37">H54+O54</f>
        <v>26</v>
      </c>
    </row>
    <row r="55" spans="1:22" ht="24.75" customHeight="1">
      <c r="A55" s="82" t="s">
        <v>140</v>
      </c>
      <c r="B55" s="411">
        <v>13</v>
      </c>
      <c r="C55" s="412">
        <v>64</v>
      </c>
      <c r="D55" s="412">
        <v>0</v>
      </c>
      <c r="E55" s="412">
        <v>0</v>
      </c>
      <c r="F55" s="412">
        <v>0</v>
      </c>
      <c r="G55" s="412">
        <v>0</v>
      </c>
      <c r="H55" s="407">
        <f t="shared" si="30"/>
        <v>77</v>
      </c>
      <c r="I55" s="413">
        <v>5</v>
      </c>
      <c r="J55" s="414">
        <v>9</v>
      </c>
      <c r="K55" s="414">
        <v>0</v>
      </c>
      <c r="L55" s="414">
        <v>0</v>
      </c>
      <c r="M55" s="414">
        <v>0</v>
      </c>
      <c r="N55" s="414">
        <v>0</v>
      </c>
      <c r="O55" s="407">
        <f>SUM(I55:N55)</f>
        <v>14</v>
      </c>
      <c r="P55" s="415">
        <f t="shared" si="31"/>
        <v>18</v>
      </c>
      <c r="Q55" s="416">
        <f t="shared" si="32"/>
        <v>73</v>
      </c>
      <c r="R55" s="416">
        <f t="shared" si="33"/>
        <v>0</v>
      </c>
      <c r="S55" s="416">
        <f t="shared" si="34"/>
        <v>0</v>
      </c>
      <c r="T55" s="416">
        <f t="shared" si="35"/>
        <v>0</v>
      </c>
      <c r="U55" s="416">
        <f t="shared" si="36"/>
        <v>0</v>
      </c>
      <c r="V55" s="417">
        <f t="shared" si="37"/>
        <v>91</v>
      </c>
    </row>
    <row r="56" spans="1:22" ht="24.75" customHeight="1">
      <c r="A56" s="82" t="s">
        <v>141</v>
      </c>
      <c r="B56" s="411">
        <v>5</v>
      </c>
      <c r="C56" s="412">
        <v>4</v>
      </c>
      <c r="D56" s="412">
        <v>0</v>
      </c>
      <c r="E56" s="412">
        <v>0</v>
      </c>
      <c r="F56" s="412">
        <v>0</v>
      </c>
      <c r="G56" s="412">
        <v>0</v>
      </c>
      <c r="H56" s="407">
        <f t="shared" si="30"/>
        <v>9</v>
      </c>
      <c r="I56" s="413">
        <v>3</v>
      </c>
      <c r="J56" s="414">
        <v>1</v>
      </c>
      <c r="K56" s="414">
        <v>0</v>
      </c>
      <c r="L56" s="414">
        <v>0</v>
      </c>
      <c r="M56" s="414">
        <v>0</v>
      </c>
      <c r="N56" s="414">
        <v>0</v>
      </c>
      <c r="O56" s="407">
        <f>SUM(I56:N56)</f>
        <v>4</v>
      </c>
      <c r="P56" s="415">
        <f t="shared" si="31"/>
        <v>8</v>
      </c>
      <c r="Q56" s="416">
        <f t="shared" si="32"/>
        <v>5</v>
      </c>
      <c r="R56" s="416">
        <f t="shared" si="33"/>
        <v>0</v>
      </c>
      <c r="S56" s="416">
        <f t="shared" si="34"/>
        <v>0</v>
      </c>
      <c r="T56" s="416">
        <f t="shared" si="35"/>
        <v>0</v>
      </c>
      <c r="U56" s="416">
        <f t="shared" si="36"/>
        <v>0</v>
      </c>
      <c r="V56" s="417">
        <f t="shared" si="37"/>
        <v>13</v>
      </c>
    </row>
    <row r="57" spans="1:22" ht="24.75" customHeight="1">
      <c r="A57" s="82" t="s">
        <v>142</v>
      </c>
      <c r="B57" s="411">
        <v>16</v>
      </c>
      <c r="C57" s="412">
        <v>94</v>
      </c>
      <c r="D57" s="412">
        <v>0</v>
      </c>
      <c r="E57" s="412">
        <v>0</v>
      </c>
      <c r="F57" s="412">
        <v>0</v>
      </c>
      <c r="G57" s="412">
        <v>0</v>
      </c>
      <c r="H57" s="407">
        <f t="shared" si="30"/>
        <v>110</v>
      </c>
      <c r="I57" s="413">
        <v>0</v>
      </c>
      <c r="J57" s="414">
        <v>0</v>
      </c>
      <c r="K57" s="414">
        <v>0</v>
      </c>
      <c r="L57" s="414">
        <v>0</v>
      </c>
      <c r="M57" s="414">
        <v>0</v>
      </c>
      <c r="N57" s="414">
        <v>0</v>
      </c>
      <c r="O57" s="407">
        <f t="shared" ref="O57:O62" si="38">SUM(I57:N57)</f>
        <v>0</v>
      </c>
      <c r="P57" s="415">
        <f t="shared" si="31"/>
        <v>16</v>
      </c>
      <c r="Q57" s="416">
        <f t="shared" si="32"/>
        <v>94</v>
      </c>
      <c r="R57" s="416">
        <f t="shared" si="33"/>
        <v>0</v>
      </c>
      <c r="S57" s="416">
        <f t="shared" si="34"/>
        <v>0</v>
      </c>
      <c r="T57" s="416">
        <f t="shared" si="35"/>
        <v>0</v>
      </c>
      <c r="U57" s="416">
        <f t="shared" si="36"/>
        <v>0</v>
      </c>
      <c r="V57" s="417">
        <f t="shared" si="37"/>
        <v>110</v>
      </c>
    </row>
    <row r="58" spans="1:22" ht="24.75" customHeight="1">
      <c r="A58" s="82" t="s">
        <v>143</v>
      </c>
      <c r="B58" s="411">
        <v>10</v>
      </c>
      <c r="C58" s="412">
        <v>23</v>
      </c>
      <c r="D58" s="412">
        <v>0</v>
      </c>
      <c r="E58" s="412">
        <v>0</v>
      </c>
      <c r="F58" s="412">
        <v>0</v>
      </c>
      <c r="G58" s="412">
        <v>0</v>
      </c>
      <c r="H58" s="407">
        <f t="shared" si="30"/>
        <v>33</v>
      </c>
      <c r="I58" s="413">
        <v>0</v>
      </c>
      <c r="J58" s="414">
        <v>0</v>
      </c>
      <c r="K58" s="414">
        <v>0</v>
      </c>
      <c r="L58" s="414">
        <v>0</v>
      </c>
      <c r="M58" s="414">
        <v>0</v>
      </c>
      <c r="N58" s="414">
        <v>0</v>
      </c>
      <c r="O58" s="407">
        <f t="shared" si="38"/>
        <v>0</v>
      </c>
      <c r="P58" s="415">
        <f t="shared" si="31"/>
        <v>10</v>
      </c>
      <c r="Q58" s="416">
        <f t="shared" si="32"/>
        <v>23</v>
      </c>
      <c r="R58" s="416">
        <f t="shared" si="33"/>
        <v>0</v>
      </c>
      <c r="S58" s="416">
        <f t="shared" si="34"/>
        <v>0</v>
      </c>
      <c r="T58" s="416">
        <f t="shared" si="35"/>
        <v>0</v>
      </c>
      <c r="U58" s="416">
        <f t="shared" si="36"/>
        <v>0</v>
      </c>
      <c r="V58" s="417">
        <f t="shared" si="37"/>
        <v>33</v>
      </c>
    </row>
    <row r="59" spans="1:22" ht="24.75" customHeight="1">
      <c r="A59" s="82" t="s">
        <v>144</v>
      </c>
      <c r="B59" s="411">
        <v>9</v>
      </c>
      <c r="C59" s="412">
        <v>16</v>
      </c>
      <c r="D59" s="412">
        <v>0</v>
      </c>
      <c r="E59" s="412">
        <v>0</v>
      </c>
      <c r="F59" s="412">
        <v>0</v>
      </c>
      <c r="G59" s="412">
        <v>0</v>
      </c>
      <c r="H59" s="407">
        <f t="shared" si="30"/>
        <v>25</v>
      </c>
      <c r="I59" s="413">
        <v>0</v>
      </c>
      <c r="J59" s="414">
        <v>0</v>
      </c>
      <c r="K59" s="414">
        <v>0</v>
      </c>
      <c r="L59" s="414">
        <v>0</v>
      </c>
      <c r="M59" s="414">
        <v>0</v>
      </c>
      <c r="N59" s="414">
        <v>0</v>
      </c>
      <c r="O59" s="407">
        <f t="shared" si="38"/>
        <v>0</v>
      </c>
      <c r="P59" s="415">
        <f t="shared" si="31"/>
        <v>9</v>
      </c>
      <c r="Q59" s="416">
        <f t="shared" si="32"/>
        <v>16</v>
      </c>
      <c r="R59" s="416">
        <f t="shared" si="33"/>
        <v>0</v>
      </c>
      <c r="S59" s="416">
        <f t="shared" si="34"/>
        <v>0</v>
      </c>
      <c r="T59" s="416">
        <f t="shared" si="35"/>
        <v>0</v>
      </c>
      <c r="U59" s="416">
        <f t="shared" si="36"/>
        <v>0</v>
      </c>
      <c r="V59" s="417">
        <f t="shared" si="37"/>
        <v>25</v>
      </c>
    </row>
    <row r="60" spans="1:22" ht="24.75" customHeight="1">
      <c r="A60" s="82" t="s">
        <v>98</v>
      </c>
      <c r="B60" s="411">
        <v>6</v>
      </c>
      <c r="C60" s="412">
        <v>22</v>
      </c>
      <c r="D60" s="412">
        <v>0</v>
      </c>
      <c r="E60" s="412">
        <v>2</v>
      </c>
      <c r="F60" s="412">
        <v>0</v>
      </c>
      <c r="G60" s="412">
        <v>0</v>
      </c>
      <c r="H60" s="407">
        <f t="shared" si="30"/>
        <v>30</v>
      </c>
      <c r="I60" s="413">
        <v>2</v>
      </c>
      <c r="J60" s="414">
        <v>5</v>
      </c>
      <c r="K60" s="414">
        <v>0</v>
      </c>
      <c r="L60" s="414">
        <v>1</v>
      </c>
      <c r="M60" s="414">
        <v>0</v>
      </c>
      <c r="N60" s="414">
        <v>0</v>
      </c>
      <c r="O60" s="407">
        <f t="shared" si="38"/>
        <v>8</v>
      </c>
      <c r="P60" s="415">
        <f t="shared" si="31"/>
        <v>8</v>
      </c>
      <c r="Q60" s="416">
        <f t="shared" si="32"/>
        <v>27</v>
      </c>
      <c r="R60" s="416">
        <f t="shared" si="33"/>
        <v>0</v>
      </c>
      <c r="S60" s="416">
        <f t="shared" si="34"/>
        <v>3</v>
      </c>
      <c r="T60" s="416">
        <f t="shared" si="35"/>
        <v>0</v>
      </c>
      <c r="U60" s="416">
        <f t="shared" si="36"/>
        <v>0</v>
      </c>
      <c r="V60" s="417">
        <f t="shared" si="37"/>
        <v>38</v>
      </c>
    </row>
    <row r="61" spans="1:22" ht="24.75" customHeight="1">
      <c r="A61" s="82" t="s">
        <v>145</v>
      </c>
      <c r="B61" s="411">
        <v>4</v>
      </c>
      <c r="C61" s="412">
        <v>9</v>
      </c>
      <c r="D61" s="412">
        <v>0</v>
      </c>
      <c r="E61" s="412">
        <v>0</v>
      </c>
      <c r="F61" s="412">
        <v>0</v>
      </c>
      <c r="G61" s="412">
        <v>0</v>
      </c>
      <c r="H61" s="407">
        <f t="shared" si="30"/>
        <v>13</v>
      </c>
      <c r="I61" s="413">
        <v>0</v>
      </c>
      <c r="J61" s="414">
        <v>0</v>
      </c>
      <c r="K61" s="414">
        <v>0</v>
      </c>
      <c r="L61" s="414">
        <v>0</v>
      </c>
      <c r="M61" s="414">
        <v>0</v>
      </c>
      <c r="N61" s="414">
        <v>0</v>
      </c>
      <c r="O61" s="407">
        <f t="shared" si="38"/>
        <v>0</v>
      </c>
      <c r="P61" s="415">
        <f t="shared" si="31"/>
        <v>4</v>
      </c>
      <c r="Q61" s="416">
        <f t="shared" si="32"/>
        <v>9</v>
      </c>
      <c r="R61" s="416">
        <f t="shared" si="33"/>
        <v>0</v>
      </c>
      <c r="S61" s="416">
        <f t="shared" si="34"/>
        <v>0</v>
      </c>
      <c r="T61" s="416">
        <f t="shared" si="35"/>
        <v>0</v>
      </c>
      <c r="U61" s="416">
        <f t="shared" si="36"/>
        <v>0</v>
      </c>
      <c r="V61" s="417">
        <f t="shared" si="37"/>
        <v>13</v>
      </c>
    </row>
    <row r="62" spans="1:22" ht="24.75" customHeight="1">
      <c r="A62" s="91" t="s">
        <v>176</v>
      </c>
      <c r="B62" s="453">
        <v>3</v>
      </c>
      <c r="C62" s="454">
        <v>3</v>
      </c>
      <c r="D62" s="454">
        <v>0</v>
      </c>
      <c r="E62" s="454">
        <v>0</v>
      </c>
      <c r="F62" s="454">
        <v>0</v>
      </c>
      <c r="G62" s="454">
        <v>0</v>
      </c>
      <c r="H62" s="407">
        <f>SUM(B62:G62)</f>
        <v>6</v>
      </c>
      <c r="I62" s="455">
        <v>0</v>
      </c>
      <c r="J62" s="456">
        <v>0</v>
      </c>
      <c r="K62" s="456">
        <v>0</v>
      </c>
      <c r="L62" s="456">
        <v>0</v>
      </c>
      <c r="M62" s="456">
        <v>0</v>
      </c>
      <c r="N62" s="456">
        <v>0</v>
      </c>
      <c r="O62" s="457">
        <f t="shared" si="38"/>
        <v>0</v>
      </c>
      <c r="P62" s="415">
        <f t="shared" si="31"/>
        <v>3</v>
      </c>
      <c r="Q62" s="416">
        <f t="shared" si="32"/>
        <v>3</v>
      </c>
      <c r="R62" s="416">
        <f t="shared" si="33"/>
        <v>0</v>
      </c>
      <c r="S62" s="416">
        <f t="shared" si="34"/>
        <v>0</v>
      </c>
      <c r="T62" s="416">
        <f t="shared" si="35"/>
        <v>0</v>
      </c>
      <c r="U62" s="416">
        <f t="shared" si="36"/>
        <v>0</v>
      </c>
      <c r="V62" s="417">
        <f t="shared" si="37"/>
        <v>6</v>
      </c>
    </row>
    <row r="63" spans="1:22" ht="30" customHeight="1">
      <c r="A63" s="82" t="s">
        <v>174</v>
      </c>
      <c r="B63" s="411">
        <v>45</v>
      </c>
      <c r="C63" s="412">
        <v>78</v>
      </c>
      <c r="D63" s="412">
        <v>0</v>
      </c>
      <c r="E63" s="412">
        <v>321</v>
      </c>
      <c r="F63" s="412">
        <v>4</v>
      </c>
      <c r="G63" s="412">
        <v>0</v>
      </c>
      <c r="H63" s="407">
        <f>SUM(B63:G63)</f>
        <v>448</v>
      </c>
      <c r="I63" s="413">
        <v>0</v>
      </c>
      <c r="J63" s="414">
        <v>0</v>
      </c>
      <c r="K63" s="414">
        <v>0</v>
      </c>
      <c r="L63" s="414">
        <v>0</v>
      </c>
      <c r="M63" s="414">
        <v>0</v>
      </c>
      <c r="N63" s="414">
        <v>0</v>
      </c>
      <c r="O63" s="407">
        <f>SUM(I63:N63)</f>
        <v>0</v>
      </c>
      <c r="P63" s="415">
        <f t="shared" si="31"/>
        <v>45</v>
      </c>
      <c r="Q63" s="416">
        <f t="shared" si="32"/>
        <v>78</v>
      </c>
      <c r="R63" s="416">
        <f t="shared" si="33"/>
        <v>0</v>
      </c>
      <c r="S63" s="416">
        <f t="shared" si="34"/>
        <v>321</v>
      </c>
      <c r="T63" s="416">
        <f t="shared" si="35"/>
        <v>4</v>
      </c>
      <c r="U63" s="416">
        <f t="shared" si="36"/>
        <v>0</v>
      </c>
      <c r="V63" s="417">
        <f t="shared" si="37"/>
        <v>448</v>
      </c>
    </row>
    <row r="64" spans="1:22" ht="30" customHeight="1" thickBot="1">
      <c r="A64" s="118" t="s">
        <v>173</v>
      </c>
      <c r="B64" s="458">
        <v>4</v>
      </c>
      <c r="C64" s="459">
        <v>7</v>
      </c>
      <c r="D64" s="459">
        <v>0</v>
      </c>
      <c r="E64" s="459">
        <v>0</v>
      </c>
      <c r="F64" s="459">
        <v>0</v>
      </c>
      <c r="G64" s="459">
        <v>0</v>
      </c>
      <c r="H64" s="460">
        <f>SUM(B64:G64)</f>
        <v>11</v>
      </c>
      <c r="I64" s="461">
        <v>0</v>
      </c>
      <c r="J64" s="462">
        <v>0</v>
      </c>
      <c r="K64" s="462">
        <v>0</v>
      </c>
      <c r="L64" s="462">
        <v>0</v>
      </c>
      <c r="M64" s="462">
        <v>0</v>
      </c>
      <c r="N64" s="462">
        <v>0</v>
      </c>
      <c r="O64" s="407">
        <f>SUM(I64:N64)</f>
        <v>0</v>
      </c>
      <c r="P64" s="423">
        <f t="shared" si="31"/>
        <v>4</v>
      </c>
      <c r="Q64" s="424">
        <f t="shared" si="32"/>
        <v>7</v>
      </c>
      <c r="R64" s="424">
        <f t="shared" si="33"/>
        <v>0</v>
      </c>
      <c r="S64" s="425">
        <f t="shared" si="34"/>
        <v>0</v>
      </c>
      <c r="T64" s="446">
        <f t="shared" si="35"/>
        <v>0</v>
      </c>
      <c r="U64" s="446">
        <f t="shared" si="36"/>
        <v>0</v>
      </c>
      <c r="V64" s="463">
        <f t="shared" si="37"/>
        <v>11</v>
      </c>
    </row>
    <row r="65" spans="1:22" ht="15" customHeight="1" thickBot="1">
      <c r="A65" s="30" t="s">
        <v>89</v>
      </c>
      <c r="B65" s="427">
        <f t="shared" ref="B65:H65" si="39">SUM(B53:B64)</f>
        <v>153</v>
      </c>
      <c r="C65" s="428">
        <f t="shared" si="39"/>
        <v>368</v>
      </c>
      <c r="D65" s="428">
        <f t="shared" si="39"/>
        <v>0</v>
      </c>
      <c r="E65" s="428">
        <f t="shared" si="39"/>
        <v>326</v>
      </c>
      <c r="F65" s="428">
        <f t="shared" si="39"/>
        <v>4</v>
      </c>
      <c r="G65" s="428">
        <f t="shared" si="39"/>
        <v>0</v>
      </c>
      <c r="H65" s="429">
        <f t="shared" si="39"/>
        <v>851</v>
      </c>
      <c r="I65" s="447">
        <f t="shared" ref="I65:O65" si="40">SUM(I53:I63)</f>
        <v>12</v>
      </c>
      <c r="J65" s="428">
        <f t="shared" si="40"/>
        <v>15</v>
      </c>
      <c r="K65" s="428">
        <f t="shared" si="40"/>
        <v>0</v>
      </c>
      <c r="L65" s="428">
        <f t="shared" si="40"/>
        <v>1</v>
      </c>
      <c r="M65" s="428">
        <f t="shared" si="40"/>
        <v>0</v>
      </c>
      <c r="N65" s="428">
        <f t="shared" si="40"/>
        <v>0</v>
      </c>
      <c r="O65" s="429">
        <f t="shared" si="40"/>
        <v>28</v>
      </c>
      <c r="P65" s="449">
        <f>SUM(P53:P64)</f>
        <v>165</v>
      </c>
      <c r="Q65" s="449">
        <f t="shared" ref="Q65:V65" si="41">SUM(Q53:Q64)</f>
        <v>383</v>
      </c>
      <c r="R65" s="449">
        <f t="shared" si="41"/>
        <v>0</v>
      </c>
      <c r="S65" s="449">
        <f t="shared" si="41"/>
        <v>327</v>
      </c>
      <c r="T65" s="449">
        <f t="shared" si="41"/>
        <v>4</v>
      </c>
      <c r="U65" s="449">
        <f t="shared" si="41"/>
        <v>0</v>
      </c>
      <c r="V65" s="436">
        <f t="shared" si="41"/>
        <v>879</v>
      </c>
    </row>
    <row r="66" spans="1:22" ht="15" customHeight="1" thickBot="1">
      <c r="A66" s="30" t="s">
        <v>60</v>
      </c>
      <c r="B66" s="427">
        <f t="shared" ref="B66:O66" si="42">SUM(B65,B52)</f>
        <v>861</v>
      </c>
      <c r="C66" s="428">
        <f t="shared" si="42"/>
        <v>581</v>
      </c>
      <c r="D66" s="428">
        <f t="shared" si="42"/>
        <v>2296</v>
      </c>
      <c r="E66" s="428">
        <f t="shared" si="42"/>
        <v>446</v>
      </c>
      <c r="F66" s="428">
        <f t="shared" si="42"/>
        <v>11</v>
      </c>
      <c r="G66" s="428">
        <f t="shared" si="42"/>
        <v>30</v>
      </c>
      <c r="H66" s="429">
        <f t="shared" si="42"/>
        <v>4225</v>
      </c>
      <c r="I66" s="447">
        <f t="shared" si="42"/>
        <v>98</v>
      </c>
      <c r="J66" s="428">
        <f t="shared" si="42"/>
        <v>36</v>
      </c>
      <c r="K66" s="428">
        <f t="shared" si="42"/>
        <v>82</v>
      </c>
      <c r="L66" s="428">
        <f t="shared" si="42"/>
        <v>13</v>
      </c>
      <c r="M66" s="428">
        <f t="shared" si="42"/>
        <v>1</v>
      </c>
      <c r="N66" s="428">
        <f t="shared" si="42"/>
        <v>0</v>
      </c>
      <c r="O66" s="429">
        <f t="shared" si="42"/>
        <v>230</v>
      </c>
      <c r="P66" s="449">
        <f>P52+P65</f>
        <v>959</v>
      </c>
      <c r="Q66" s="449">
        <f t="shared" ref="Q66:V66" si="43">Q52+Q65</f>
        <v>617</v>
      </c>
      <c r="R66" s="449">
        <f t="shared" si="43"/>
        <v>2378</v>
      </c>
      <c r="S66" s="449">
        <f t="shared" si="43"/>
        <v>459</v>
      </c>
      <c r="T66" s="449">
        <f t="shared" si="43"/>
        <v>12</v>
      </c>
      <c r="U66" s="449">
        <f t="shared" si="43"/>
        <v>30</v>
      </c>
      <c r="V66" s="436">
        <f t="shared" si="43"/>
        <v>4455</v>
      </c>
    </row>
  </sheetData>
  <mergeCells count="10">
    <mergeCell ref="U2:V3"/>
    <mergeCell ref="B5:C5"/>
    <mergeCell ref="D5:G5"/>
    <mergeCell ref="H5:H6"/>
    <mergeCell ref="I5:J5"/>
    <mergeCell ref="V5:V6"/>
    <mergeCell ref="K5:N5"/>
    <mergeCell ref="O5:O6"/>
    <mergeCell ref="P5:Q5"/>
    <mergeCell ref="R5:U5"/>
  </mergeCells>
  <phoneticPr fontId="2"/>
  <printOptions horizontalCentered="1" gridLinesSet="0"/>
  <pageMargins left="0.59055118110236227" right="0.59055118110236227" top="0.74803149606299213" bottom="0.74803149606299213" header="0.55118110236220474" footer="0.31496062992125984"/>
  <pageSetup paperSize="9" scale="86" orientation="landscape" r:id="rId1"/>
  <headerFooter alignWithMargins="0"/>
  <rowBreaks count="1" manualBreakCount="1">
    <brk id="40" max="21" man="1"/>
  </rowBreaks>
  <ignoredErrors>
    <ignoredError sqref="P40:V40 H4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S333"/>
  <sheetViews>
    <sheetView showGridLines="0" view="pageBreakPreview" zoomScaleNormal="100" zoomScaleSheetLayoutView="100" workbookViewId="0">
      <pane xSplit="2" ySplit="6" topLeftCell="C193" activePane="bottomRight" state="frozen"/>
      <selection activeCell="L1" sqref="L1"/>
      <selection pane="topRight" activeCell="L1" sqref="L1"/>
      <selection pane="bottomLeft" activeCell="L1" sqref="L1"/>
      <selection pane="bottomRight" activeCell="G23" sqref="G23"/>
    </sheetView>
  </sheetViews>
  <sheetFormatPr defaultRowHeight="11.25"/>
  <cols>
    <col min="1" max="1" width="18" style="61" customWidth="1"/>
    <col min="2" max="2" width="12.125" style="61" customWidth="1"/>
    <col min="3" max="6" width="12.625" style="2" customWidth="1"/>
    <col min="7" max="7" width="13.125" style="2" customWidth="1"/>
    <col min="8" max="8" width="3.25" style="2" customWidth="1"/>
    <col min="9" max="9" width="2.625" style="2" customWidth="1"/>
    <col min="10" max="10" width="4.125" style="2" customWidth="1"/>
    <col min="11" max="16384" width="9" style="2"/>
  </cols>
  <sheetData>
    <row r="2" spans="1:7" s="60" customFormat="1">
      <c r="A2" s="88" t="s">
        <v>99</v>
      </c>
      <c r="B2" s="88"/>
    </row>
    <row r="3" spans="1:7" ht="9" customHeight="1" thickBot="1"/>
    <row r="4" spans="1:7" ht="13.5" customHeight="1">
      <c r="A4" s="62" t="s">
        <v>76</v>
      </c>
      <c r="B4" s="63" t="s">
        <v>100</v>
      </c>
      <c r="C4" s="9" t="s">
        <v>101</v>
      </c>
      <c r="D4" s="14"/>
      <c r="E4" s="9" t="s">
        <v>102</v>
      </c>
      <c r="F4" s="9"/>
      <c r="G4" s="10"/>
    </row>
    <row r="5" spans="1:7" s="4" customFormat="1" ht="13.5" customHeight="1">
      <c r="A5" s="17" t="s">
        <v>77</v>
      </c>
      <c r="B5" s="64"/>
      <c r="C5" s="11" t="s">
        <v>103</v>
      </c>
      <c r="D5" s="65" t="s">
        <v>104</v>
      </c>
      <c r="E5" s="11" t="s">
        <v>103</v>
      </c>
      <c r="F5" s="12" t="s">
        <v>104</v>
      </c>
      <c r="G5" s="66" t="s">
        <v>164</v>
      </c>
    </row>
    <row r="6" spans="1:7" s="4" customFormat="1" ht="13.5" customHeight="1" thickBot="1">
      <c r="A6" s="67"/>
      <c r="B6" s="51"/>
      <c r="C6" s="68" t="s">
        <v>105</v>
      </c>
      <c r="D6" s="69" t="s">
        <v>106</v>
      </c>
      <c r="E6" s="68" t="s">
        <v>105</v>
      </c>
      <c r="F6" s="70" t="s">
        <v>106</v>
      </c>
      <c r="G6" s="89" t="s">
        <v>107</v>
      </c>
    </row>
    <row r="7" spans="1:7" ht="12.95" customHeight="1">
      <c r="A7" s="62" t="s">
        <v>3</v>
      </c>
      <c r="B7" s="71" t="s">
        <v>108</v>
      </c>
      <c r="C7" s="170">
        <v>24</v>
      </c>
      <c r="D7" s="171">
        <v>281</v>
      </c>
      <c r="E7" s="172">
        <v>1</v>
      </c>
      <c r="F7" s="173">
        <v>27</v>
      </c>
      <c r="G7" s="174" t="s">
        <v>186</v>
      </c>
    </row>
    <row r="8" spans="1:7" ht="12.95" customHeight="1">
      <c r="A8" s="72"/>
      <c r="B8" s="73" t="s">
        <v>109</v>
      </c>
      <c r="C8" s="175">
        <v>9</v>
      </c>
      <c r="D8" s="176">
        <v>0</v>
      </c>
      <c r="E8" s="177">
        <v>0</v>
      </c>
      <c r="F8" s="178">
        <v>0</v>
      </c>
      <c r="G8" s="179" t="s">
        <v>186</v>
      </c>
    </row>
    <row r="9" spans="1:7" ht="12.95" customHeight="1">
      <c r="A9" s="72"/>
      <c r="B9" s="74" t="s">
        <v>110</v>
      </c>
      <c r="C9" s="180">
        <v>0</v>
      </c>
      <c r="D9" s="181">
        <v>0</v>
      </c>
      <c r="E9" s="182">
        <v>0</v>
      </c>
      <c r="F9" s="183">
        <v>0</v>
      </c>
      <c r="G9" s="184" t="s">
        <v>186</v>
      </c>
    </row>
    <row r="10" spans="1:7" ht="12.95" customHeight="1" thickBot="1">
      <c r="A10" s="75"/>
      <c r="B10" s="76" t="s">
        <v>111</v>
      </c>
      <c r="C10" s="185">
        <v>33</v>
      </c>
      <c r="D10" s="186">
        <v>281</v>
      </c>
      <c r="E10" s="187">
        <f>SUM(E7:E9)</f>
        <v>1</v>
      </c>
      <c r="F10" s="188">
        <f>SUM(F7:F9)</f>
        <v>27</v>
      </c>
      <c r="G10" s="189">
        <v>38</v>
      </c>
    </row>
    <row r="11" spans="1:7" ht="12.95" customHeight="1">
      <c r="A11" s="62" t="s">
        <v>4</v>
      </c>
      <c r="B11" s="71" t="s">
        <v>108</v>
      </c>
      <c r="C11" s="170">
        <v>35</v>
      </c>
      <c r="D11" s="171">
        <v>82</v>
      </c>
      <c r="E11" s="190">
        <v>1</v>
      </c>
      <c r="F11" s="191">
        <v>24</v>
      </c>
      <c r="G11" s="174" t="s">
        <v>186</v>
      </c>
    </row>
    <row r="12" spans="1:7" ht="12.95" customHeight="1">
      <c r="A12" s="72"/>
      <c r="B12" s="73" t="s">
        <v>109</v>
      </c>
      <c r="C12" s="175">
        <v>7</v>
      </c>
      <c r="D12" s="176">
        <v>0</v>
      </c>
      <c r="E12" s="192">
        <v>0</v>
      </c>
      <c r="F12" s="193">
        <v>0</v>
      </c>
      <c r="G12" s="179" t="s">
        <v>186</v>
      </c>
    </row>
    <row r="13" spans="1:7" ht="12.95" customHeight="1">
      <c r="A13" s="72"/>
      <c r="B13" s="74" t="s">
        <v>110</v>
      </c>
      <c r="C13" s="180">
        <v>4</v>
      </c>
      <c r="D13" s="181">
        <v>0</v>
      </c>
      <c r="E13" s="194">
        <v>1</v>
      </c>
      <c r="F13" s="195">
        <v>0</v>
      </c>
      <c r="G13" s="184" t="s">
        <v>186</v>
      </c>
    </row>
    <row r="14" spans="1:7" ht="12.95" customHeight="1" thickBot="1">
      <c r="A14" s="75"/>
      <c r="B14" s="76" t="s">
        <v>111</v>
      </c>
      <c r="C14" s="185">
        <v>46</v>
      </c>
      <c r="D14" s="186">
        <v>82</v>
      </c>
      <c r="E14" s="187">
        <f>SUM(E11:E13)</f>
        <v>2</v>
      </c>
      <c r="F14" s="196">
        <f>SUM(F11:F13)</f>
        <v>24</v>
      </c>
      <c r="G14" s="189">
        <v>24</v>
      </c>
    </row>
    <row r="15" spans="1:7" ht="12.95" customHeight="1">
      <c r="A15" s="62" t="s">
        <v>5</v>
      </c>
      <c r="B15" s="71" t="s">
        <v>108</v>
      </c>
      <c r="C15" s="170">
        <v>11</v>
      </c>
      <c r="D15" s="171">
        <v>9</v>
      </c>
      <c r="E15" s="190">
        <v>0</v>
      </c>
      <c r="F15" s="191">
        <v>8</v>
      </c>
      <c r="G15" s="174" t="s">
        <v>186</v>
      </c>
    </row>
    <row r="16" spans="1:7" ht="12.95" customHeight="1">
      <c r="A16" s="72"/>
      <c r="B16" s="73" t="s">
        <v>109</v>
      </c>
      <c r="C16" s="175">
        <v>1</v>
      </c>
      <c r="D16" s="176">
        <v>0</v>
      </c>
      <c r="E16" s="192">
        <v>0</v>
      </c>
      <c r="F16" s="193">
        <v>0</v>
      </c>
      <c r="G16" s="179" t="s">
        <v>186</v>
      </c>
    </row>
    <row r="17" spans="1:7" ht="12.95" customHeight="1">
      <c r="A17" s="72"/>
      <c r="B17" s="74" t="s">
        <v>110</v>
      </c>
      <c r="C17" s="180">
        <v>0</v>
      </c>
      <c r="D17" s="181">
        <v>0</v>
      </c>
      <c r="E17" s="194">
        <v>0</v>
      </c>
      <c r="F17" s="195">
        <v>0</v>
      </c>
      <c r="G17" s="184" t="s">
        <v>186</v>
      </c>
    </row>
    <row r="18" spans="1:7" ht="12.95" customHeight="1" thickBot="1">
      <c r="A18" s="75"/>
      <c r="B18" s="76" t="s">
        <v>111</v>
      </c>
      <c r="C18" s="185">
        <v>12</v>
      </c>
      <c r="D18" s="186">
        <v>9</v>
      </c>
      <c r="E18" s="187">
        <f>SUM(E15:E17)</f>
        <v>0</v>
      </c>
      <c r="F18" s="196">
        <f>SUM(F15:F17)</f>
        <v>8</v>
      </c>
      <c r="G18" s="189">
        <v>8</v>
      </c>
    </row>
    <row r="19" spans="1:7" ht="12.95" customHeight="1">
      <c r="A19" s="62" t="s">
        <v>6</v>
      </c>
      <c r="B19" s="71" t="s">
        <v>108</v>
      </c>
      <c r="C19" s="170">
        <v>14</v>
      </c>
      <c r="D19" s="171">
        <v>33</v>
      </c>
      <c r="E19" s="190">
        <v>1</v>
      </c>
      <c r="F19" s="191">
        <v>7</v>
      </c>
      <c r="G19" s="174" t="s">
        <v>186</v>
      </c>
    </row>
    <row r="20" spans="1:7" ht="12.95" customHeight="1">
      <c r="A20" s="72"/>
      <c r="B20" s="73" t="s">
        <v>109</v>
      </c>
      <c r="C20" s="175">
        <v>0</v>
      </c>
      <c r="D20" s="176">
        <v>0</v>
      </c>
      <c r="E20" s="192">
        <v>0</v>
      </c>
      <c r="F20" s="193">
        <v>0</v>
      </c>
      <c r="G20" s="179" t="s">
        <v>186</v>
      </c>
    </row>
    <row r="21" spans="1:7" ht="12.95" customHeight="1">
      <c r="A21" s="72"/>
      <c r="B21" s="74" t="s">
        <v>110</v>
      </c>
      <c r="C21" s="180">
        <v>0</v>
      </c>
      <c r="D21" s="181">
        <v>0</v>
      </c>
      <c r="E21" s="194">
        <v>0</v>
      </c>
      <c r="F21" s="195">
        <v>0</v>
      </c>
      <c r="G21" s="184" t="s">
        <v>186</v>
      </c>
    </row>
    <row r="22" spans="1:7" ht="12.95" customHeight="1" thickBot="1">
      <c r="A22" s="75"/>
      <c r="B22" s="76" t="s">
        <v>111</v>
      </c>
      <c r="C22" s="185">
        <v>14</v>
      </c>
      <c r="D22" s="186">
        <v>33</v>
      </c>
      <c r="E22" s="187">
        <f>SUM(E19:E21)</f>
        <v>1</v>
      </c>
      <c r="F22" s="196">
        <f>SUM(F19:F21)</f>
        <v>7</v>
      </c>
      <c r="G22" s="189">
        <v>7</v>
      </c>
    </row>
    <row r="23" spans="1:7" ht="12.95" customHeight="1">
      <c r="A23" s="62" t="s">
        <v>7</v>
      </c>
      <c r="B23" s="71" t="s">
        <v>108</v>
      </c>
      <c r="C23" s="170">
        <v>6</v>
      </c>
      <c r="D23" s="171">
        <v>10</v>
      </c>
      <c r="E23" s="190">
        <v>0</v>
      </c>
      <c r="F23" s="191">
        <v>0</v>
      </c>
      <c r="G23" s="174" t="s">
        <v>186</v>
      </c>
    </row>
    <row r="24" spans="1:7" ht="12.95" customHeight="1">
      <c r="A24" s="72"/>
      <c r="B24" s="73" t="s">
        <v>109</v>
      </c>
      <c r="C24" s="175">
        <v>3</v>
      </c>
      <c r="D24" s="176">
        <v>0</v>
      </c>
      <c r="E24" s="192">
        <v>0</v>
      </c>
      <c r="F24" s="193">
        <v>0</v>
      </c>
      <c r="G24" s="179" t="s">
        <v>186</v>
      </c>
    </row>
    <row r="25" spans="1:7" ht="12.95" customHeight="1">
      <c r="A25" s="72"/>
      <c r="B25" s="74" t="s">
        <v>110</v>
      </c>
      <c r="C25" s="180">
        <v>1</v>
      </c>
      <c r="D25" s="181">
        <v>0</v>
      </c>
      <c r="E25" s="194">
        <v>0</v>
      </c>
      <c r="F25" s="195">
        <v>0</v>
      </c>
      <c r="G25" s="184" t="s">
        <v>186</v>
      </c>
    </row>
    <row r="26" spans="1:7" ht="12.95" customHeight="1" thickBot="1">
      <c r="A26" s="75"/>
      <c r="B26" s="76" t="s">
        <v>111</v>
      </c>
      <c r="C26" s="185">
        <v>10</v>
      </c>
      <c r="D26" s="186">
        <v>10</v>
      </c>
      <c r="E26" s="187">
        <f>SUM(E23:E25)</f>
        <v>0</v>
      </c>
      <c r="F26" s="196">
        <f>SUM(F23:F25)</f>
        <v>0</v>
      </c>
      <c r="G26" s="189">
        <v>0</v>
      </c>
    </row>
    <row r="27" spans="1:7" ht="12.95" customHeight="1">
      <c r="A27" s="62" t="s">
        <v>8</v>
      </c>
      <c r="B27" s="71" t="s">
        <v>108</v>
      </c>
      <c r="C27" s="170">
        <v>48</v>
      </c>
      <c r="D27" s="171">
        <v>12</v>
      </c>
      <c r="E27" s="190">
        <v>1</v>
      </c>
      <c r="F27" s="191">
        <v>17</v>
      </c>
      <c r="G27" s="174" t="s">
        <v>186</v>
      </c>
    </row>
    <row r="28" spans="1:7" ht="12.95" customHeight="1">
      <c r="A28" s="72"/>
      <c r="B28" s="73" t="s">
        <v>109</v>
      </c>
      <c r="C28" s="175">
        <v>4</v>
      </c>
      <c r="D28" s="176">
        <v>0</v>
      </c>
      <c r="E28" s="192">
        <v>0</v>
      </c>
      <c r="F28" s="193">
        <v>0</v>
      </c>
      <c r="G28" s="179" t="s">
        <v>186</v>
      </c>
    </row>
    <row r="29" spans="1:7" ht="12.95" customHeight="1">
      <c r="A29" s="72"/>
      <c r="B29" s="74" t="s">
        <v>110</v>
      </c>
      <c r="C29" s="180">
        <v>2</v>
      </c>
      <c r="D29" s="181">
        <v>0</v>
      </c>
      <c r="E29" s="194">
        <v>0</v>
      </c>
      <c r="F29" s="195">
        <v>0</v>
      </c>
      <c r="G29" s="184" t="s">
        <v>186</v>
      </c>
    </row>
    <row r="30" spans="1:7" ht="12.95" customHeight="1" thickBot="1">
      <c r="A30" s="75"/>
      <c r="B30" s="76" t="s">
        <v>111</v>
      </c>
      <c r="C30" s="185">
        <v>54</v>
      </c>
      <c r="D30" s="186">
        <v>12</v>
      </c>
      <c r="E30" s="187">
        <f>SUM(E27:E29)</f>
        <v>1</v>
      </c>
      <c r="F30" s="196">
        <f>SUM(F27:F29)</f>
        <v>17</v>
      </c>
      <c r="G30" s="189">
        <v>17</v>
      </c>
    </row>
    <row r="31" spans="1:7" ht="12.95" customHeight="1">
      <c r="A31" s="62" t="s">
        <v>9</v>
      </c>
      <c r="B31" s="71" t="s">
        <v>108</v>
      </c>
      <c r="C31" s="170">
        <v>4</v>
      </c>
      <c r="D31" s="171">
        <v>5</v>
      </c>
      <c r="E31" s="190">
        <v>0</v>
      </c>
      <c r="F31" s="191">
        <v>3</v>
      </c>
      <c r="G31" s="174" t="s">
        <v>186</v>
      </c>
    </row>
    <row r="32" spans="1:7" ht="12.95" customHeight="1">
      <c r="A32" s="72"/>
      <c r="B32" s="73" t="s">
        <v>109</v>
      </c>
      <c r="C32" s="175">
        <v>0</v>
      </c>
      <c r="D32" s="176">
        <v>0</v>
      </c>
      <c r="E32" s="192">
        <v>0</v>
      </c>
      <c r="F32" s="193">
        <v>0</v>
      </c>
      <c r="G32" s="179" t="s">
        <v>186</v>
      </c>
    </row>
    <row r="33" spans="1:7" ht="12.95" customHeight="1">
      <c r="A33" s="72"/>
      <c r="B33" s="74" t="s">
        <v>110</v>
      </c>
      <c r="C33" s="180">
        <v>0</v>
      </c>
      <c r="D33" s="181">
        <v>0</v>
      </c>
      <c r="E33" s="194">
        <v>0</v>
      </c>
      <c r="F33" s="195">
        <v>0</v>
      </c>
      <c r="G33" s="184" t="s">
        <v>186</v>
      </c>
    </row>
    <row r="34" spans="1:7" ht="12.95" customHeight="1" thickBot="1">
      <c r="A34" s="75"/>
      <c r="B34" s="76" t="s">
        <v>111</v>
      </c>
      <c r="C34" s="185">
        <v>4</v>
      </c>
      <c r="D34" s="186">
        <v>5</v>
      </c>
      <c r="E34" s="187">
        <f>SUM(E31:E33)</f>
        <v>0</v>
      </c>
      <c r="F34" s="196">
        <f>SUM(F31:F33)</f>
        <v>3</v>
      </c>
      <c r="G34" s="189">
        <v>2</v>
      </c>
    </row>
    <row r="35" spans="1:7" ht="12.95" customHeight="1">
      <c r="A35" s="62" t="s">
        <v>10</v>
      </c>
      <c r="B35" s="71" t="s">
        <v>108</v>
      </c>
      <c r="C35" s="170">
        <v>6</v>
      </c>
      <c r="D35" s="171">
        <v>13</v>
      </c>
      <c r="E35" s="190">
        <v>2</v>
      </c>
      <c r="F35" s="191">
        <v>17</v>
      </c>
      <c r="G35" s="174" t="s">
        <v>186</v>
      </c>
    </row>
    <row r="36" spans="1:7" ht="12.95" customHeight="1">
      <c r="A36" s="72"/>
      <c r="B36" s="73" t="s">
        <v>109</v>
      </c>
      <c r="C36" s="175">
        <v>1</v>
      </c>
      <c r="D36" s="176">
        <v>0</v>
      </c>
      <c r="E36" s="192">
        <v>0</v>
      </c>
      <c r="F36" s="193">
        <v>0</v>
      </c>
      <c r="G36" s="179" t="s">
        <v>186</v>
      </c>
    </row>
    <row r="37" spans="1:7" ht="12.95" customHeight="1">
      <c r="A37" s="72"/>
      <c r="B37" s="74" t="s">
        <v>110</v>
      </c>
      <c r="C37" s="180">
        <v>2</v>
      </c>
      <c r="D37" s="181">
        <v>0</v>
      </c>
      <c r="E37" s="194">
        <v>0</v>
      </c>
      <c r="F37" s="195">
        <v>0</v>
      </c>
      <c r="G37" s="184" t="s">
        <v>186</v>
      </c>
    </row>
    <row r="38" spans="1:7" ht="12.95" customHeight="1" thickBot="1">
      <c r="A38" s="75"/>
      <c r="B38" s="76" t="s">
        <v>111</v>
      </c>
      <c r="C38" s="185">
        <v>9</v>
      </c>
      <c r="D38" s="186">
        <v>13</v>
      </c>
      <c r="E38" s="187">
        <f>SUM(E35:E37)</f>
        <v>2</v>
      </c>
      <c r="F38" s="196">
        <f>SUM(F35:F37)</f>
        <v>17</v>
      </c>
      <c r="G38" s="189">
        <v>17</v>
      </c>
    </row>
    <row r="39" spans="1:7" ht="12.95" customHeight="1">
      <c r="A39" s="62" t="s">
        <v>11</v>
      </c>
      <c r="B39" s="71" t="s">
        <v>108</v>
      </c>
      <c r="C39" s="170">
        <v>5</v>
      </c>
      <c r="D39" s="171">
        <v>4</v>
      </c>
      <c r="E39" s="190">
        <v>0</v>
      </c>
      <c r="F39" s="191">
        <v>3</v>
      </c>
      <c r="G39" s="174" t="s">
        <v>186</v>
      </c>
    </row>
    <row r="40" spans="1:7" ht="12.95" customHeight="1">
      <c r="A40" s="72"/>
      <c r="B40" s="73" t="s">
        <v>109</v>
      </c>
      <c r="C40" s="175">
        <v>2</v>
      </c>
      <c r="D40" s="176">
        <v>0</v>
      </c>
      <c r="E40" s="192">
        <v>0</v>
      </c>
      <c r="F40" s="193">
        <v>0</v>
      </c>
      <c r="G40" s="179" t="s">
        <v>186</v>
      </c>
    </row>
    <row r="41" spans="1:7" ht="12.95" customHeight="1">
      <c r="A41" s="72"/>
      <c r="B41" s="74" t="s">
        <v>110</v>
      </c>
      <c r="C41" s="180">
        <v>0</v>
      </c>
      <c r="D41" s="181">
        <v>0</v>
      </c>
      <c r="E41" s="194">
        <v>0</v>
      </c>
      <c r="F41" s="195">
        <v>0</v>
      </c>
      <c r="G41" s="184" t="s">
        <v>186</v>
      </c>
    </row>
    <row r="42" spans="1:7" ht="12.95" customHeight="1" thickBot="1">
      <c r="A42" s="75"/>
      <c r="B42" s="76" t="s">
        <v>111</v>
      </c>
      <c r="C42" s="185">
        <v>7</v>
      </c>
      <c r="D42" s="186">
        <v>4</v>
      </c>
      <c r="E42" s="187">
        <f>SUM(E39:E41)</f>
        <v>0</v>
      </c>
      <c r="F42" s="196">
        <f>SUM(F39:F41)</f>
        <v>3</v>
      </c>
      <c r="G42" s="189">
        <v>3</v>
      </c>
    </row>
    <row r="43" spans="1:7" ht="12.95" customHeight="1">
      <c r="A43" s="62" t="s">
        <v>12</v>
      </c>
      <c r="B43" s="71" t="s">
        <v>108</v>
      </c>
      <c r="C43" s="170">
        <v>14</v>
      </c>
      <c r="D43" s="171">
        <v>8</v>
      </c>
      <c r="E43" s="190">
        <v>0</v>
      </c>
      <c r="F43" s="191">
        <v>2</v>
      </c>
      <c r="G43" s="174" t="s">
        <v>186</v>
      </c>
    </row>
    <row r="44" spans="1:7" ht="12.95" customHeight="1">
      <c r="A44" s="72"/>
      <c r="B44" s="73" t="s">
        <v>109</v>
      </c>
      <c r="C44" s="175">
        <v>9</v>
      </c>
      <c r="D44" s="176">
        <v>0</v>
      </c>
      <c r="E44" s="192">
        <v>0</v>
      </c>
      <c r="F44" s="193">
        <v>0</v>
      </c>
      <c r="G44" s="179" t="s">
        <v>186</v>
      </c>
    </row>
    <row r="45" spans="1:7" ht="12.95" customHeight="1">
      <c r="A45" s="72"/>
      <c r="B45" s="74" t="s">
        <v>110</v>
      </c>
      <c r="C45" s="180">
        <v>2</v>
      </c>
      <c r="D45" s="181">
        <v>0</v>
      </c>
      <c r="E45" s="194">
        <v>0</v>
      </c>
      <c r="F45" s="195">
        <v>0</v>
      </c>
      <c r="G45" s="184" t="s">
        <v>186</v>
      </c>
    </row>
    <row r="46" spans="1:7" ht="12.95" customHeight="1" thickBot="1">
      <c r="A46" s="75"/>
      <c r="B46" s="76" t="s">
        <v>111</v>
      </c>
      <c r="C46" s="185">
        <v>25</v>
      </c>
      <c r="D46" s="186">
        <v>8</v>
      </c>
      <c r="E46" s="187">
        <f>SUM(E43:E45)</f>
        <v>0</v>
      </c>
      <c r="F46" s="196">
        <f>SUM(F43:F45)</f>
        <v>2</v>
      </c>
      <c r="G46" s="189">
        <v>2</v>
      </c>
    </row>
    <row r="47" spans="1:7" ht="12.95" customHeight="1">
      <c r="A47" s="62" t="s">
        <v>13</v>
      </c>
      <c r="B47" s="71" t="s">
        <v>108</v>
      </c>
      <c r="C47" s="170">
        <v>0</v>
      </c>
      <c r="D47" s="171">
        <v>0</v>
      </c>
      <c r="E47" s="190">
        <v>0</v>
      </c>
      <c r="F47" s="191">
        <v>8</v>
      </c>
      <c r="G47" s="174" t="s">
        <v>186</v>
      </c>
    </row>
    <row r="48" spans="1:7" ht="12.95" customHeight="1">
      <c r="A48" s="72"/>
      <c r="B48" s="73" t="s">
        <v>109</v>
      </c>
      <c r="C48" s="175">
        <v>0</v>
      </c>
      <c r="D48" s="176">
        <v>0</v>
      </c>
      <c r="E48" s="192">
        <v>0</v>
      </c>
      <c r="F48" s="193">
        <v>0</v>
      </c>
      <c r="G48" s="179" t="s">
        <v>186</v>
      </c>
    </row>
    <row r="49" spans="1:7" ht="12.95" customHeight="1">
      <c r="A49" s="72"/>
      <c r="B49" s="74" t="s">
        <v>110</v>
      </c>
      <c r="C49" s="180">
        <v>0</v>
      </c>
      <c r="D49" s="181">
        <v>0</v>
      </c>
      <c r="E49" s="194">
        <v>0</v>
      </c>
      <c r="F49" s="195">
        <v>0</v>
      </c>
      <c r="G49" s="184" t="s">
        <v>186</v>
      </c>
    </row>
    <row r="50" spans="1:7" ht="12.95" customHeight="1" thickBot="1">
      <c r="A50" s="75"/>
      <c r="B50" s="76" t="s">
        <v>111</v>
      </c>
      <c r="C50" s="185">
        <v>0</v>
      </c>
      <c r="D50" s="186">
        <v>0</v>
      </c>
      <c r="E50" s="187">
        <f>SUM(E47:E49)</f>
        <v>0</v>
      </c>
      <c r="F50" s="196">
        <f>SUM(F47:F49)</f>
        <v>8</v>
      </c>
      <c r="G50" s="189">
        <v>8</v>
      </c>
    </row>
    <row r="51" spans="1:7" ht="12.95" customHeight="1">
      <c r="A51" s="62" t="s">
        <v>14</v>
      </c>
      <c r="B51" s="71" t="s">
        <v>108</v>
      </c>
      <c r="C51" s="170">
        <v>3</v>
      </c>
      <c r="D51" s="171">
        <v>7</v>
      </c>
      <c r="E51" s="190">
        <v>0</v>
      </c>
      <c r="F51" s="191">
        <v>4</v>
      </c>
      <c r="G51" s="174" t="s">
        <v>186</v>
      </c>
    </row>
    <row r="52" spans="1:7" ht="12.95" customHeight="1">
      <c r="A52" s="72"/>
      <c r="B52" s="73" t="s">
        <v>109</v>
      </c>
      <c r="C52" s="175">
        <v>0</v>
      </c>
      <c r="D52" s="176">
        <v>0</v>
      </c>
      <c r="E52" s="192">
        <v>0</v>
      </c>
      <c r="F52" s="193">
        <v>0</v>
      </c>
      <c r="G52" s="179" t="s">
        <v>186</v>
      </c>
    </row>
    <row r="53" spans="1:7" ht="12.95" customHeight="1">
      <c r="A53" s="72"/>
      <c r="B53" s="74" t="s">
        <v>110</v>
      </c>
      <c r="C53" s="180">
        <v>0</v>
      </c>
      <c r="D53" s="181">
        <v>0</v>
      </c>
      <c r="E53" s="194">
        <v>0</v>
      </c>
      <c r="F53" s="195">
        <v>0</v>
      </c>
      <c r="G53" s="184" t="s">
        <v>186</v>
      </c>
    </row>
    <row r="54" spans="1:7" ht="12.95" customHeight="1" thickBot="1">
      <c r="A54" s="75"/>
      <c r="B54" s="76" t="s">
        <v>111</v>
      </c>
      <c r="C54" s="185">
        <v>3</v>
      </c>
      <c r="D54" s="186">
        <v>7</v>
      </c>
      <c r="E54" s="187">
        <f>SUM(E51:E53)</f>
        <v>0</v>
      </c>
      <c r="F54" s="196">
        <f>SUM(F51:F53)</f>
        <v>4</v>
      </c>
      <c r="G54" s="189">
        <v>4</v>
      </c>
    </row>
    <row r="55" spans="1:7" ht="12.95" customHeight="1">
      <c r="A55" s="62" t="s">
        <v>15</v>
      </c>
      <c r="B55" s="71" t="s">
        <v>108</v>
      </c>
      <c r="C55" s="170">
        <v>1</v>
      </c>
      <c r="D55" s="171">
        <v>27</v>
      </c>
      <c r="E55" s="190">
        <v>1</v>
      </c>
      <c r="F55" s="191">
        <v>6</v>
      </c>
      <c r="G55" s="174" t="s">
        <v>186</v>
      </c>
    </row>
    <row r="56" spans="1:7" ht="12.95" customHeight="1">
      <c r="A56" s="72"/>
      <c r="B56" s="73" t="s">
        <v>109</v>
      </c>
      <c r="C56" s="175">
        <v>0</v>
      </c>
      <c r="D56" s="176">
        <v>0</v>
      </c>
      <c r="E56" s="192">
        <v>2</v>
      </c>
      <c r="F56" s="193">
        <v>0</v>
      </c>
      <c r="G56" s="179" t="s">
        <v>186</v>
      </c>
    </row>
    <row r="57" spans="1:7" ht="12.95" customHeight="1">
      <c r="A57" s="72"/>
      <c r="B57" s="74" t="s">
        <v>110</v>
      </c>
      <c r="C57" s="180">
        <v>0</v>
      </c>
      <c r="D57" s="181">
        <v>0</v>
      </c>
      <c r="E57" s="194">
        <v>0</v>
      </c>
      <c r="F57" s="195">
        <v>0</v>
      </c>
      <c r="G57" s="184" t="s">
        <v>186</v>
      </c>
    </row>
    <row r="58" spans="1:7" ht="12.95" customHeight="1" thickBot="1">
      <c r="A58" s="75"/>
      <c r="B58" s="76" t="s">
        <v>111</v>
      </c>
      <c r="C58" s="185">
        <v>1</v>
      </c>
      <c r="D58" s="186">
        <v>27</v>
      </c>
      <c r="E58" s="187">
        <f>SUM(E55:E57)</f>
        <v>3</v>
      </c>
      <c r="F58" s="196">
        <f>SUM(F55:F57)</f>
        <v>6</v>
      </c>
      <c r="G58" s="189">
        <v>6</v>
      </c>
    </row>
    <row r="59" spans="1:7" ht="12.95" customHeight="1">
      <c r="A59" s="62" t="s">
        <v>16</v>
      </c>
      <c r="B59" s="71" t="s">
        <v>108</v>
      </c>
      <c r="C59" s="170">
        <v>8</v>
      </c>
      <c r="D59" s="171">
        <v>11</v>
      </c>
      <c r="E59" s="190">
        <v>0</v>
      </c>
      <c r="F59" s="191">
        <v>6</v>
      </c>
      <c r="G59" s="174" t="s">
        <v>186</v>
      </c>
    </row>
    <row r="60" spans="1:7" ht="12.95" customHeight="1">
      <c r="A60" s="72"/>
      <c r="B60" s="73" t="s">
        <v>109</v>
      </c>
      <c r="C60" s="175">
        <v>2</v>
      </c>
      <c r="D60" s="176">
        <v>0</v>
      </c>
      <c r="E60" s="192">
        <v>0</v>
      </c>
      <c r="F60" s="193">
        <v>0</v>
      </c>
      <c r="G60" s="179" t="s">
        <v>186</v>
      </c>
    </row>
    <row r="61" spans="1:7" ht="12.95" customHeight="1">
      <c r="A61" s="72"/>
      <c r="B61" s="74" t="s">
        <v>110</v>
      </c>
      <c r="C61" s="180">
        <v>2</v>
      </c>
      <c r="D61" s="181">
        <v>0</v>
      </c>
      <c r="E61" s="194">
        <v>0</v>
      </c>
      <c r="F61" s="195">
        <v>0</v>
      </c>
      <c r="G61" s="184" t="s">
        <v>186</v>
      </c>
    </row>
    <row r="62" spans="1:7" ht="12.95" customHeight="1" thickBot="1">
      <c r="A62" s="75"/>
      <c r="B62" s="76" t="s">
        <v>111</v>
      </c>
      <c r="C62" s="185">
        <v>12</v>
      </c>
      <c r="D62" s="186">
        <v>11</v>
      </c>
      <c r="E62" s="187">
        <f>SUM(E59:E61)</f>
        <v>0</v>
      </c>
      <c r="F62" s="196">
        <f>SUM(F59:F61)</f>
        <v>6</v>
      </c>
      <c r="G62" s="189">
        <v>6</v>
      </c>
    </row>
    <row r="63" spans="1:7" ht="12.95" customHeight="1">
      <c r="A63" s="62" t="s">
        <v>17</v>
      </c>
      <c r="B63" s="71" t="s">
        <v>108</v>
      </c>
      <c r="C63" s="170">
        <v>2</v>
      </c>
      <c r="D63" s="171">
        <v>0</v>
      </c>
      <c r="E63" s="190">
        <v>2</v>
      </c>
      <c r="F63" s="191">
        <v>3</v>
      </c>
      <c r="G63" s="174" t="s">
        <v>186</v>
      </c>
    </row>
    <row r="64" spans="1:7" ht="12.95" customHeight="1">
      <c r="A64" s="72"/>
      <c r="B64" s="73" t="s">
        <v>109</v>
      </c>
      <c r="C64" s="175">
        <v>1</v>
      </c>
      <c r="D64" s="176">
        <v>0</v>
      </c>
      <c r="E64" s="192">
        <v>0</v>
      </c>
      <c r="F64" s="193">
        <v>0</v>
      </c>
      <c r="G64" s="179" t="s">
        <v>186</v>
      </c>
    </row>
    <row r="65" spans="1:7" ht="12.95" customHeight="1">
      <c r="A65" s="72"/>
      <c r="B65" s="74" t="s">
        <v>110</v>
      </c>
      <c r="C65" s="180">
        <v>0</v>
      </c>
      <c r="D65" s="181">
        <v>0</v>
      </c>
      <c r="E65" s="194">
        <v>0</v>
      </c>
      <c r="F65" s="195">
        <v>0</v>
      </c>
      <c r="G65" s="184" t="s">
        <v>186</v>
      </c>
    </row>
    <row r="66" spans="1:7" ht="12.95" customHeight="1" thickBot="1">
      <c r="A66" s="75"/>
      <c r="B66" s="76" t="s">
        <v>111</v>
      </c>
      <c r="C66" s="185">
        <v>3</v>
      </c>
      <c r="D66" s="186">
        <v>0</v>
      </c>
      <c r="E66" s="187">
        <f>SUM(E63:E65)</f>
        <v>2</v>
      </c>
      <c r="F66" s="196">
        <f>SUM(F63:F65)</f>
        <v>3</v>
      </c>
      <c r="G66" s="189">
        <v>3</v>
      </c>
    </row>
    <row r="67" spans="1:7" ht="12.95" customHeight="1">
      <c r="A67" s="62" t="s">
        <v>18</v>
      </c>
      <c r="B67" s="71" t="s">
        <v>108</v>
      </c>
      <c r="C67" s="170">
        <v>5</v>
      </c>
      <c r="D67" s="171">
        <v>5</v>
      </c>
      <c r="E67" s="190">
        <v>1</v>
      </c>
      <c r="F67" s="191">
        <v>13</v>
      </c>
      <c r="G67" s="174" t="s">
        <v>186</v>
      </c>
    </row>
    <row r="68" spans="1:7" ht="12.95" customHeight="1">
      <c r="A68" s="72"/>
      <c r="B68" s="73" t="s">
        <v>109</v>
      </c>
      <c r="C68" s="175">
        <v>0</v>
      </c>
      <c r="D68" s="176">
        <v>0</v>
      </c>
      <c r="E68" s="192">
        <v>0</v>
      </c>
      <c r="F68" s="193">
        <v>0</v>
      </c>
      <c r="G68" s="179" t="s">
        <v>186</v>
      </c>
    </row>
    <row r="69" spans="1:7" ht="12.95" customHeight="1">
      <c r="A69" s="72"/>
      <c r="B69" s="74" t="s">
        <v>110</v>
      </c>
      <c r="C69" s="180">
        <v>0</v>
      </c>
      <c r="D69" s="181">
        <v>0</v>
      </c>
      <c r="E69" s="194">
        <v>0</v>
      </c>
      <c r="F69" s="195">
        <v>0</v>
      </c>
      <c r="G69" s="184" t="s">
        <v>186</v>
      </c>
    </row>
    <row r="70" spans="1:7" ht="12.95" customHeight="1" thickBot="1">
      <c r="A70" s="75"/>
      <c r="B70" s="76" t="s">
        <v>111</v>
      </c>
      <c r="C70" s="185">
        <v>5</v>
      </c>
      <c r="D70" s="186">
        <v>5</v>
      </c>
      <c r="E70" s="187">
        <f>SUM(E67:E69)</f>
        <v>1</v>
      </c>
      <c r="F70" s="196">
        <f>SUM(F67:F69)</f>
        <v>13</v>
      </c>
      <c r="G70" s="189">
        <v>12</v>
      </c>
    </row>
    <row r="71" spans="1:7" ht="12.95" customHeight="1">
      <c r="A71" s="62" t="s">
        <v>19</v>
      </c>
      <c r="B71" s="71" t="s">
        <v>108</v>
      </c>
      <c r="C71" s="170">
        <v>3</v>
      </c>
      <c r="D71" s="171">
        <v>0</v>
      </c>
      <c r="E71" s="190">
        <v>3</v>
      </c>
      <c r="F71" s="191">
        <v>1</v>
      </c>
      <c r="G71" s="174" t="s">
        <v>186</v>
      </c>
    </row>
    <row r="72" spans="1:7" ht="12.95" customHeight="1">
      <c r="A72" s="72"/>
      <c r="B72" s="73" t="s">
        <v>109</v>
      </c>
      <c r="C72" s="175">
        <v>3</v>
      </c>
      <c r="D72" s="176">
        <v>0</v>
      </c>
      <c r="E72" s="192">
        <v>0</v>
      </c>
      <c r="F72" s="193">
        <v>0</v>
      </c>
      <c r="G72" s="179" t="s">
        <v>186</v>
      </c>
    </row>
    <row r="73" spans="1:7" ht="12.95" customHeight="1">
      <c r="A73" s="72"/>
      <c r="B73" s="74" t="s">
        <v>110</v>
      </c>
      <c r="C73" s="180">
        <v>0</v>
      </c>
      <c r="D73" s="181">
        <v>0</v>
      </c>
      <c r="E73" s="194">
        <v>2</v>
      </c>
      <c r="F73" s="195">
        <v>0</v>
      </c>
      <c r="G73" s="184" t="s">
        <v>186</v>
      </c>
    </row>
    <row r="74" spans="1:7" ht="12.95" customHeight="1" thickBot="1">
      <c r="A74" s="75"/>
      <c r="B74" s="76" t="s">
        <v>111</v>
      </c>
      <c r="C74" s="185">
        <v>6</v>
      </c>
      <c r="D74" s="186">
        <v>0</v>
      </c>
      <c r="E74" s="187">
        <f>SUM(E71:E73)</f>
        <v>5</v>
      </c>
      <c r="F74" s="196">
        <f>SUM(F71:F73)</f>
        <v>1</v>
      </c>
      <c r="G74" s="189">
        <v>1</v>
      </c>
    </row>
    <row r="75" spans="1:7" ht="12.95" customHeight="1">
      <c r="A75" s="62" t="s">
        <v>20</v>
      </c>
      <c r="B75" s="71" t="s">
        <v>108</v>
      </c>
      <c r="C75" s="170">
        <v>3</v>
      </c>
      <c r="D75" s="171">
        <v>10</v>
      </c>
      <c r="E75" s="190">
        <v>0</v>
      </c>
      <c r="F75" s="191">
        <v>19</v>
      </c>
      <c r="G75" s="174" t="s">
        <v>186</v>
      </c>
    </row>
    <row r="76" spans="1:7" ht="12.95" customHeight="1">
      <c r="A76" s="72"/>
      <c r="B76" s="73" t="s">
        <v>109</v>
      </c>
      <c r="C76" s="175">
        <v>5</v>
      </c>
      <c r="D76" s="176">
        <v>0</v>
      </c>
      <c r="E76" s="192">
        <v>0</v>
      </c>
      <c r="F76" s="193">
        <v>0</v>
      </c>
      <c r="G76" s="179" t="s">
        <v>186</v>
      </c>
    </row>
    <row r="77" spans="1:7" ht="12.95" customHeight="1">
      <c r="A77" s="72"/>
      <c r="B77" s="74" t="s">
        <v>110</v>
      </c>
      <c r="C77" s="180">
        <v>2</v>
      </c>
      <c r="D77" s="181">
        <v>0</v>
      </c>
      <c r="E77" s="194">
        <v>3</v>
      </c>
      <c r="F77" s="195">
        <v>0</v>
      </c>
      <c r="G77" s="184" t="s">
        <v>186</v>
      </c>
    </row>
    <row r="78" spans="1:7" ht="12.95" customHeight="1" thickBot="1">
      <c r="A78" s="75"/>
      <c r="B78" s="76" t="s">
        <v>111</v>
      </c>
      <c r="C78" s="185">
        <v>10</v>
      </c>
      <c r="D78" s="186">
        <v>10</v>
      </c>
      <c r="E78" s="187">
        <f>SUM(E75:E77)</f>
        <v>3</v>
      </c>
      <c r="F78" s="196">
        <f>SUM(F75:F77)</f>
        <v>19</v>
      </c>
      <c r="G78" s="189">
        <v>11</v>
      </c>
    </row>
    <row r="79" spans="1:7" ht="12.95" customHeight="1">
      <c r="A79" s="62" t="s">
        <v>21</v>
      </c>
      <c r="B79" s="71" t="s">
        <v>108</v>
      </c>
      <c r="C79" s="170">
        <v>3</v>
      </c>
      <c r="D79" s="171">
        <v>0</v>
      </c>
      <c r="E79" s="190">
        <v>4</v>
      </c>
      <c r="F79" s="191">
        <v>16</v>
      </c>
      <c r="G79" s="174" t="s">
        <v>186</v>
      </c>
    </row>
    <row r="80" spans="1:7" ht="12.95" customHeight="1">
      <c r="A80" s="72"/>
      <c r="B80" s="73" t="s">
        <v>109</v>
      </c>
      <c r="C80" s="175">
        <v>0</v>
      </c>
      <c r="D80" s="176">
        <v>0</v>
      </c>
      <c r="E80" s="192">
        <v>0</v>
      </c>
      <c r="F80" s="193">
        <v>0</v>
      </c>
      <c r="G80" s="179" t="s">
        <v>186</v>
      </c>
    </row>
    <row r="81" spans="1:7" ht="12.95" customHeight="1">
      <c r="A81" s="72"/>
      <c r="B81" s="74" t="s">
        <v>110</v>
      </c>
      <c r="C81" s="180">
        <v>0</v>
      </c>
      <c r="D81" s="181">
        <v>0</v>
      </c>
      <c r="E81" s="194">
        <v>0</v>
      </c>
      <c r="F81" s="195">
        <v>0</v>
      </c>
      <c r="G81" s="184" t="s">
        <v>186</v>
      </c>
    </row>
    <row r="82" spans="1:7" ht="12.95" customHeight="1" thickBot="1">
      <c r="A82" s="75"/>
      <c r="B82" s="76" t="s">
        <v>111</v>
      </c>
      <c r="C82" s="185">
        <v>3</v>
      </c>
      <c r="D82" s="186">
        <v>0</v>
      </c>
      <c r="E82" s="187">
        <f>SUM(E79:E81)</f>
        <v>4</v>
      </c>
      <c r="F82" s="196">
        <f>SUM(F79:F81)</f>
        <v>16</v>
      </c>
      <c r="G82" s="189">
        <v>16</v>
      </c>
    </row>
    <row r="83" spans="1:7" ht="12.95" customHeight="1">
      <c r="A83" s="62" t="s">
        <v>22</v>
      </c>
      <c r="B83" s="71" t="s">
        <v>108</v>
      </c>
      <c r="C83" s="170">
        <v>10</v>
      </c>
      <c r="D83" s="171">
        <v>10</v>
      </c>
      <c r="E83" s="190">
        <v>0</v>
      </c>
      <c r="F83" s="191">
        <v>5</v>
      </c>
      <c r="G83" s="174" t="s">
        <v>186</v>
      </c>
    </row>
    <row r="84" spans="1:7" ht="12.95" customHeight="1">
      <c r="A84" s="72"/>
      <c r="B84" s="73" t="s">
        <v>109</v>
      </c>
      <c r="C84" s="175">
        <v>0</v>
      </c>
      <c r="D84" s="176">
        <v>0</v>
      </c>
      <c r="E84" s="192">
        <v>0</v>
      </c>
      <c r="F84" s="193">
        <v>0</v>
      </c>
      <c r="G84" s="179" t="s">
        <v>186</v>
      </c>
    </row>
    <row r="85" spans="1:7" ht="12.95" customHeight="1">
      <c r="A85" s="72"/>
      <c r="B85" s="74" t="s">
        <v>110</v>
      </c>
      <c r="C85" s="180">
        <v>0</v>
      </c>
      <c r="D85" s="181">
        <v>0</v>
      </c>
      <c r="E85" s="194">
        <v>0</v>
      </c>
      <c r="F85" s="195">
        <v>0</v>
      </c>
      <c r="G85" s="184" t="s">
        <v>186</v>
      </c>
    </row>
    <row r="86" spans="1:7" ht="12.95" customHeight="1" thickBot="1">
      <c r="A86" s="75"/>
      <c r="B86" s="76" t="s">
        <v>111</v>
      </c>
      <c r="C86" s="185">
        <v>10</v>
      </c>
      <c r="D86" s="186">
        <v>10</v>
      </c>
      <c r="E86" s="187">
        <f>SUM(E83:E85)</f>
        <v>0</v>
      </c>
      <c r="F86" s="196">
        <f>SUM(F83:F85)</f>
        <v>5</v>
      </c>
      <c r="G86" s="189">
        <v>5</v>
      </c>
    </row>
    <row r="87" spans="1:7" ht="12.95" customHeight="1">
      <c r="A87" s="62" t="s">
        <v>23</v>
      </c>
      <c r="B87" s="71" t="s">
        <v>108</v>
      </c>
      <c r="C87" s="170">
        <v>3</v>
      </c>
      <c r="D87" s="171">
        <v>4</v>
      </c>
      <c r="E87" s="190">
        <v>0</v>
      </c>
      <c r="F87" s="191">
        <v>3</v>
      </c>
      <c r="G87" s="174" t="s">
        <v>186</v>
      </c>
    </row>
    <row r="88" spans="1:7" ht="12.95" customHeight="1">
      <c r="A88" s="72"/>
      <c r="B88" s="73" t="s">
        <v>109</v>
      </c>
      <c r="C88" s="175">
        <v>0</v>
      </c>
      <c r="D88" s="176">
        <v>0</v>
      </c>
      <c r="E88" s="192">
        <v>0</v>
      </c>
      <c r="F88" s="193">
        <v>0</v>
      </c>
      <c r="G88" s="179" t="s">
        <v>186</v>
      </c>
    </row>
    <row r="89" spans="1:7" ht="12.95" customHeight="1">
      <c r="A89" s="72"/>
      <c r="B89" s="74" t="s">
        <v>110</v>
      </c>
      <c r="C89" s="180">
        <v>0</v>
      </c>
      <c r="D89" s="181">
        <v>0</v>
      </c>
      <c r="E89" s="194">
        <v>0</v>
      </c>
      <c r="F89" s="195">
        <v>0</v>
      </c>
      <c r="G89" s="184" t="s">
        <v>186</v>
      </c>
    </row>
    <row r="90" spans="1:7" ht="12.95" customHeight="1" thickBot="1">
      <c r="A90" s="75"/>
      <c r="B90" s="76" t="s">
        <v>111</v>
      </c>
      <c r="C90" s="185">
        <v>3</v>
      </c>
      <c r="D90" s="186">
        <v>4</v>
      </c>
      <c r="E90" s="187">
        <f>SUM(E87:E89)</f>
        <v>0</v>
      </c>
      <c r="F90" s="196">
        <f>SUM(F87:F89)</f>
        <v>3</v>
      </c>
      <c r="G90" s="189">
        <v>3</v>
      </c>
    </row>
    <row r="91" spans="1:7" ht="12.95" customHeight="1">
      <c r="A91" s="62" t="s">
        <v>24</v>
      </c>
      <c r="B91" s="71" t="s">
        <v>108</v>
      </c>
      <c r="C91" s="170">
        <v>7</v>
      </c>
      <c r="D91" s="171">
        <v>7</v>
      </c>
      <c r="E91" s="190">
        <v>3</v>
      </c>
      <c r="F91" s="191">
        <v>2</v>
      </c>
      <c r="G91" s="174" t="s">
        <v>186</v>
      </c>
    </row>
    <row r="92" spans="1:7" ht="12.95" customHeight="1">
      <c r="A92" s="72"/>
      <c r="B92" s="73" t="s">
        <v>109</v>
      </c>
      <c r="C92" s="175">
        <v>0</v>
      </c>
      <c r="D92" s="176">
        <v>0</v>
      </c>
      <c r="E92" s="192">
        <v>0</v>
      </c>
      <c r="F92" s="193">
        <v>0</v>
      </c>
      <c r="G92" s="179" t="s">
        <v>186</v>
      </c>
    </row>
    <row r="93" spans="1:7" ht="12.95" customHeight="1">
      <c r="A93" s="72"/>
      <c r="B93" s="74" t="s">
        <v>110</v>
      </c>
      <c r="C93" s="180">
        <v>0</v>
      </c>
      <c r="D93" s="181">
        <v>0</v>
      </c>
      <c r="E93" s="194">
        <v>0</v>
      </c>
      <c r="F93" s="195">
        <v>0</v>
      </c>
      <c r="G93" s="184" t="s">
        <v>186</v>
      </c>
    </row>
    <row r="94" spans="1:7" ht="12.95" customHeight="1" thickBot="1">
      <c r="A94" s="75"/>
      <c r="B94" s="76" t="s">
        <v>111</v>
      </c>
      <c r="C94" s="185">
        <v>7</v>
      </c>
      <c r="D94" s="186">
        <v>7</v>
      </c>
      <c r="E94" s="187">
        <f>SUM(E91:E93)</f>
        <v>3</v>
      </c>
      <c r="F94" s="196">
        <f>SUM(F91:F93)</f>
        <v>2</v>
      </c>
      <c r="G94" s="189">
        <v>2</v>
      </c>
    </row>
    <row r="95" spans="1:7" ht="12.95" customHeight="1">
      <c r="A95" s="62" t="s">
        <v>25</v>
      </c>
      <c r="B95" s="71" t="s">
        <v>108</v>
      </c>
      <c r="C95" s="170">
        <v>5</v>
      </c>
      <c r="D95" s="171">
        <v>6</v>
      </c>
      <c r="E95" s="190">
        <v>4</v>
      </c>
      <c r="F95" s="191">
        <v>8</v>
      </c>
      <c r="G95" s="174" t="s">
        <v>186</v>
      </c>
    </row>
    <row r="96" spans="1:7" ht="12.95" customHeight="1">
      <c r="A96" s="72"/>
      <c r="B96" s="73" t="s">
        <v>109</v>
      </c>
      <c r="C96" s="175">
        <v>0</v>
      </c>
      <c r="D96" s="176">
        <v>0</v>
      </c>
      <c r="E96" s="192">
        <v>0</v>
      </c>
      <c r="F96" s="193">
        <v>0</v>
      </c>
      <c r="G96" s="179" t="s">
        <v>186</v>
      </c>
    </row>
    <row r="97" spans="1:7" ht="12.95" customHeight="1">
      <c r="A97" s="72"/>
      <c r="B97" s="74" t="s">
        <v>110</v>
      </c>
      <c r="C97" s="180">
        <v>0</v>
      </c>
      <c r="D97" s="181">
        <v>0</v>
      </c>
      <c r="E97" s="194">
        <v>0</v>
      </c>
      <c r="F97" s="195">
        <v>0</v>
      </c>
      <c r="G97" s="184" t="s">
        <v>186</v>
      </c>
    </row>
    <row r="98" spans="1:7" ht="12.95" customHeight="1" thickBot="1">
      <c r="A98" s="75"/>
      <c r="B98" s="76" t="s">
        <v>111</v>
      </c>
      <c r="C98" s="185">
        <v>5</v>
      </c>
      <c r="D98" s="186">
        <v>6</v>
      </c>
      <c r="E98" s="187">
        <f>SUM(E95:E97)</f>
        <v>4</v>
      </c>
      <c r="F98" s="196">
        <f>SUM(F95:F97)</f>
        <v>8</v>
      </c>
      <c r="G98" s="189">
        <v>8</v>
      </c>
    </row>
    <row r="99" spans="1:7" ht="12.95" customHeight="1">
      <c r="A99" s="62" t="s">
        <v>26</v>
      </c>
      <c r="B99" s="71" t="s">
        <v>108</v>
      </c>
      <c r="C99" s="170">
        <v>7</v>
      </c>
      <c r="D99" s="171">
        <v>8</v>
      </c>
      <c r="E99" s="190">
        <v>1</v>
      </c>
      <c r="F99" s="191">
        <v>6</v>
      </c>
      <c r="G99" s="174" t="s">
        <v>186</v>
      </c>
    </row>
    <row r="100" spans="1:7" ht="12.95" customHeight="1">
      <c r="A100" s="72"/>
      <c r="B100" s="73" t="s">
        <v>109</v>
      </c>
      <c r="C100" s="175">
        <v>3</v>
      </c>
      <c r="D100" s="176">
        <v>0</v>
      </c>
      <c r="E100" s="192">
        <v>0</v>
      </c>
      <c r="F100" s="193">
        <v>0</v>
      </c>
      <c r="G100" s="179" t="s">
        <v>186</v>
      </c>
    </row>
    <row r="101" spans="1:7" ht="12.95" customHeight="1">
      <c r="A101" s="72"/>
      <c r="B101" s="74" t="s">
        <v>110</v>
      </c>
      <c r="C101" s="180">
        <v>1</v>
      </c>
      <c r="D101" s="181">
        <v>0</v>
      </c>
      <c r="E101" s="194">
        <v>0</v>
      </c>
      <c r="F101" s="195">
        <v>0</v>
      </c>
      <c r="G101" s="184" t="s">
        <v>186</v>
      </c>
    </row>
    <row r="102" spans="1:7" ht="12.95" customHeight="1" thickBot="1">
      <c r="A102" s="75"/>
      <c r="B102" s="76" t="s">
        <v>111</v>
      </c>
      <c r="C102" s="185">
        <v>11</v>
      </c>
      <c r="D102" s="186">
        <v>8</v>
      </c>
      <c r="E102" s="187">
        <f>SUM(E99:E101)</f>
        <v>1</v>
      </c>
      <c r="F102" s="196">
        <f>SUM(F99:F101)</f>
        <v>6</v>
      </c>
      <c r="G102" s="189">
        <v>6</v>
      </c>
    </row>
    <row r="103" spans="1:7" ht="12.95" customHeight="1">
      <c r="A103" s="62" t="s">
        <v>27</v>
      </c>
      <c r="B103" s="71" t="s">
        <v>108</v>
      </c>
      <c r="C103" s="170">
        <v>8</v>
      </c>
      <c r="D103" s="171">
        <v>20</v>
      </c>
      <c r="E103" s="190">
        <v>1</v>
      </c>
      <c r="F103" s="191">
        <v>21</v>
      </c>
      <c r="G103" s="174" t="s">
        <v>186</v>
      </c>
    </row>
    <row r="104" spans="1:7" ht="12.95" customHeight="1">
      <c r="A104" s="72"/>
      <c r="B104" s="73" t="s">
        <v>109</v>
      </c>
      <c r="C104" s="175">
        <v>3</v>
      </c>
      <c r="D104" s="176">
        <v>0</v>
      </c>
      <c r="E104" s="192">
        <v>0</v>
      </c>
      <c r="F104" s="193">
        <v>0</v>
      </c>
      <c r="G104" s="179" t="s">
        <v>186</v>
      </c>
    </row>
    <row r="105" spans="1:7" ht="12.95" customHeight="1">
      <c r="A105" s="72"/>
      <c r="B105" s="74" t="s">
        <v>110</v>
      </c>
      <c r="C105" s="180">
        <v>0</v>
      </c>
      <c r="D105" s="181">
        <v>0</v>
      </c>
      <c r="E105" s="194">
        <v>0</v>
      </c>
      <c r="F105" s="195">
        <v>0</v>
      </c>
      <c r="G105" s="184" t="s">
        <v>186</v>
      </c>
    </row>
    <row r="106" spans="1:7" ht="12.95" customHeight="1" thickBot="1">
      <c r="A106" s="75"/>
      <c r="B106" s="76" t="s">
        <v>111</v>
      </c>
      <c r="C106" s="185">
        <v>11</v>
      </c>
      <c r="D106" s="186">
        <v>20</v>
      </c>
      <c r="E106" s="187">
        <f>SUM(E103:E105)</f>
        <v>1</v>
      </c>
      <c r="F106" s="196">
        <f>SUM(F103:F105)</f>
        <v>21</v>
      </c>
      <c r="G106" s="189">
        <v>21</v>
      </c>
    </row>
    <row r="107" spans="1:7" ht="12.95" customHeight="1">
      <c r="A107" s="62" t="s">
        <v>28</v>
      </c>
      <c r="B107" s="71" t="s">
        <v>108</v>
      </c>
      <c r="C107" s="170">
        <v>4</v>
      </c>
      <c r="D107" s="171">
        <v>4</v>
      </c>
      <c r="E107" s="190">
        <v>1</v>
      </c>
      <c r="F107" s="191">
        <v>2</v>
      </c>
      <c r="G107" s="174" t="s">
        <v>186</v>
      </c>
    </row>
    <row r="108" spans="1:7" ht="12.95" customHeight="1">
      <c r="A108" s="72"/>
      <c r="B108" s="73" t="s">
        <v>109</v>
      </c>
      <c r="C108" s="175">
        <v>0</v>
      </c>
      <c r="D108" s="176">
        <v>0</v>
      </c>
      <c r="E108" s="192">
        <v>0</v>
      </c>
      <c r="F108" s="193">
        <v>0</v>
      </c>
      <c r="G108" s="179" t="s">
        <v>186</v>
      </c>
    </row>
    <row r="109" spans="1:7" ht="12.95" customHeight="1">
      <c r="A109" s="72"/>
      <c r="B109" s="74" t="s">
        <v>110</v>
      </c>
      <c r="C109" s="180">
        <v>0</v>
      </c>
      <c r="D109" s="181">
        <v>0</v>
      </c>
      <c r="E109" s="194">
        <v>0</v>
      </c>
      <c r="F109" s="195">
        <v>0</v>
      </c>
      <c r="G109" s="184" t="s">
        <v>186</v>
      </c>
    </row>
    <row r="110" spans="1:7" ht="12.95" customHeight="1" thickBot="1">
      <c r="A110" s="75"/>
      <c r="B110" s="76" t="s">
        <v>111</v>
      </c>
      <c r="C110" s="185">
        <v>4</v>
      </c>
      <c r="D110" s="186">
        <v>4</v>
      </c>
      <c r="E110" s="187">
        <f>SUM(E107:E109)</f>
        <v>1</v>
      </c>
      <c r="F110" s="196">
        <f>SUM(F107:F109)</f>
        <v>2</v>
      </c>
      <c r="G110" s="189">
        <v>2</v>
      </c>
    </row>
    <row r="111" spans="1:7" ht="12.95" customHeight="1">
      <c r="A111" s="62" t="s">
        <v>29</v>
      </c>
      <c r="B111" s="71" t="s">
        <v>108</v>
      </c>
      <c r="C111" s="170">
        <v>6</v>
      </c>
      <c r="D111" s="171">
        <v>5</v>
      </c>
      <c r="E111" s="190">
        <v>0</v>
      </c>
      <c r="F111" s="191">
        <v>3</v>
      </c>
      <c r="G111" s="174" t="s">
        <v>186</v>
      </c>
    </row>
    <row r="112" spans="1:7" ht="12.95" customHeight="1">
      <c r="A112" s="72"/>
      <c r="B112" s="73" t="s">
        <v>109</v>
      </c>
      <c r="C112" s="175">
        <v>0</v>
      </c>
      <c r="D112" s="176">
        <v>0</v>
      </c>
      <c r="E112" s="192">
        <v>0</v>
      </c>
      <c r="F112" s="193">
        <v>0</v>
      </c>
      <c r="G112" s="179" t="s">
        <v>186</v>
      </c>
    </row>
    <row r="113" spans="1:7" ht="12.95" customHeight="1">
      <c r="A113" s="72"/>
      <c r="B113" s="74" t="s">
        <v>110</v>
      </c>
      <c r="C113" s="180">
        <v>0</v>
      </c>
      <c r="D113" s="181">
        <v>0</v>
      </c>
      <c r="E113" s="194">
        <v>0</v>
      </c>
      <c r="F113" s="195">
        <v>0</v>
      </c>
      <c r="G113" s="184" t="s">
        <v>186</v>
      </c>
    </row>
    <row r="114" spans="1:7" ht="12.95" customHeight="1" thickBot="1">
      <c r="A114" s="75"/>
      <c r="B114" s="76" t="s">
        <v>111</v>
      </c>
      <c r="C114" s="185">
        <v>6</v>
      </c>
      <c r="D114" s="186">
        <v>5</v>
      </c>
      <c r="E114" s="187">
        <f>SUM(E111:E113)</f>
        <v>0</v>
      </c>
      <c r="F114" s="196">
        <f>SUM(F111:F113)</f>
        <v>3</v>
      </c>
      <c r="G114" s="189">
        <v>3</v>
      </c>
    </row>
    <row r="115" spans="1:7" ht="12.95" customHeight="1">
      <c r="A115" s="62" t="s">
        <v>30</v>
      </c>
      <c r="B115" s="71" t="s">
        <v>108</v>
      </c>
      <c r="C115" s="170">
        <v>33</v>
      </c>
      <c r="D115" s="171">
        <v>25</v>
      </c>
      <c r="E115" s="190">
        <v>1</v>
      </c>
      <c r="F115" s="191">
        <v>16</v>
      </c>
      <c r="G115" s="174" t="s">
        <v>186</v>
      </c>
    </row>
    <row r="116" spans="1:7" ht="12.95" customHeight="1">
      <c r="A116" s="72"/>
      <c r="B116" s="73" t="s">
        <v>109</v>
      </c>
      <c r="C116" s="175">
        <v>1</v>
      </c>
      <c r="D116" s="176">
        <v>2</v>
      </c>
      <c r="E116" s="192">
        <v>1</v>
      </c>
      <c r="F116" s="193">
        <v>0</v>
      </c>
      <c r="G116" s="179" t="s">
        <v>186</v>
      </c>
    </row>
    <row r="117" spans="1:7" ht="12.95" customHeight="1">
      <c r="A117" s="72"/>
      <c r="B117" s="74" t="s">
        <v>110</v>
      </c>
      <c r="C117" s="180">
        <v>1</v>
      </c>
      <c r="D117" s="181">
        <v>0</v>
      </c>
      <c r="E117" s="194">
        <v>0</v>
      </c>
      <c r="F117" s="195">
        <v>0</v>
      </c>
      <c r="G117" s="184" t="s">
        <v>186</v>
      </c>
    </row>
    <row r="118" spans="1:7" ht="12.95" customHeight="1" thickBot="1">
      <c r="A118" s="75"/>
      <c r="B118" s="76" t="s">
        <v>111</v>
      </c>
      <c r="C118" s="185">
        <v>35</v>
      </c>
      <c r="D118" s="186">
        <v>27</v>
      </c>
      <c r="E118" s="187">
        <f>SUM(E115:E117)</f>
        <v>2</v>
      </c>
      <c r="F118" s="196">
        <f>SUM(F115:F117)</f>
        <v>16</v>
      </c>
      <c r="G118" s="189">
        <v>16</v>
      </c>
    </row>
    <row r="119" spans="1:7" ht="12.95" customHeight="1">
      <c r="A119" s="62" t="s">
        <v>31</v>
      </c>
      <c r="B119" s="71" t="s">
        <v>108</v>
      </c>
      <c r="C119" s="170">
        <v>0</v>
      </c>
      <c r="D119" s="171">
        <v>13</v>
      </c>
      <c r="E119" s="190">
        <v>3</v>
      </c>
      <c r="F119" s="191">
        <v>3</v>
      </c>
      <c r="G119" s="174" t="s">
        <v>186</v>
      </c>
    </row>
    <row r="120" spans="1:7" ht="12.95" customHeight="1">
      <c r="A120" s="72"/>
      <c r="B120" s="73" t="s">
        <v>109</v>
      </c>
      <c r="C120" s="175">
        <v>0</v>
      </c>
      <c r="D120" s="176">
        <v>0</v>
      </c>
      <c r="E120" s="192">
        <v>0</v>
      </c>
      <c r="F120" s="193">
        <v>0</v>
      </c>
      <c r="G120" s="179" t="s">
        <v>186</v>
      </c>
    </row>
    <row r="121" spans="1:7" ht="12.95" customHeight="1">
      <c r="A121" s="72"/>
      <c r="B121" s="74" t="s">
        <v>110</v>
      </c>
      <c r="C121" s="180">
        <v>0</v>
      </c>
      <c r="D121" s="181">
        <v>0</v>
      </c>
      <c r="E121" s="194">
        <v>0</v>
      </c>
      <c r="F121" s="195">
        <v>0</v>
      </c>
      <c r="G121" s="184" t="s">
        <v>186</v>
      </c>
    </row>
    <row r="122" spans="1:7" ht="12.95" customHeight="1" thickBot="1">
      <c r="A122" s="75"/>
      <c r="B122" s="76" t="s">
        <v>111</v>
      </c>
      <c r="C122" s="185">
        <v>0</v>
      </c>
      <c r="D122" s="186">
        <v>13</v>
      </c>
      <c r="E122" s="187">
        <f>SUM(E119:E121)</f>
        <v>3</v>
      </c>
      <c r="F122" s="196">
        <f>SUM(F119:F121)</f>
        <v>3</v>
      </c>
      <c r="G122" s="189">
        <v>3</v>
      </c>
    </row>
    <row r="123" spans="1:7" ht="12.95" customHeight="1">
      <c r="A123" s="62" t="s">
        <v>32</v>
      </c>
      <c r="B123" s="71" t="s">
        <v>108</v>
      </c>
      <c r="C123" s="170">
        <v>3</v>
      </c>
      <c r="D123" s="171">
        <v>3</v>
      </c>
      <c r="E123" s="190">
        <v>1</v>
      </c>
      <c r="F123" s="191">
        <v>13</v>
      </c>
      <c r="G123" s="174" t="s">
        <v>186</v>
      </c>
    </row>
    <row r="124" spans="1:7" ht="12.95" customHeight="1">
      <c r="A124" s="72"/>
      <c r="B124" s="73" t="s">
        <v>109</v>
      </c>
      <c r="C124" s="175">
        <v>4</v>
      </c>
      <c r="D124" s="176">
        <v>0</v>
      </c>
      <c r="E124" s="192">
        <v>0</v>
      </c>
      <c r="F124" s="193">
        <v>0</v>
      </c>
      <c r="G124" s="179" t="s">
        <v>186</v>
      </c>
    </row>
    <row r="125" spans="1:7" ht="12.95" customHeight="1">
      <c r="A125" s="72"/>
      <c r="B125" s="74" t="s">
        <v>110</v>
      </c>
      <c r="C125" s="180">
        <v>1</v>
      </c>
      <c r="D125" s="181">
        <v>0</v>
      </c>
      <c r="E125" s="194">
        <v>0</v>
      </c>
      <c r="F125" s="195">
        <v>0</v>
      </c>
      <c r="G125" s="184" t="s">
        <v>186</v>
      </c>
    </row>
    <row r="126" spans="1:7" ht="12.95" customHeight="1" thickBot="1">
      <c r="A126" s="75"/>
      <c r="B126" s="76" t="s">
        <v>111</v>
      </c>
      <c r="C126" s="185">
        <v>8</v>
      </c>
      <c r="D126" s="186">
        <v>3</v>
      </c>
      <c r="E126" s="187">
        <f>SUM(E123:E125)</f>
        <v>1</v>
      </c>
      <c r="F126" s="196">
        <f>SUM(F123:F125)</f>
        <v>13</v>
      </c>
      <c r="G126" s="189">
        <v>13</v>
      </c>
    </row>
    <row r="127" spans="1:7" ht="12.95" customHeight="1">
      <c r="A127" s="62" t="s">
        <v>33</v>
      </c>
      <c r="B127" s="71" t="s">
        <v>108</v>
      </c>
      <c r="C127" s="170">
        <v>3</v>
      </c>
      <c r="D127" s="171">
        <v>5</v>
      </c>
      <c r="E127" s="190">
        <v>5</v>
      </c>
      <c r="F127" s="191">
        <v>10</v>
      </c>
      <c r="G127" s="174" t="s">
        <v>186</v>
      </c>
    </row>
    <row r="128" spans="1:7" ht="12.95" customHeight="1">
      <c r="A128" s="72"/>
      <c r="B128" s="73" t="s">
        <v>109</v>
      </c>
      <c r="C128" s="175">
        <v>0</v>
      </c>
      <c r="D128" s="176">
        <v>0</v>
      </c>
      <c r="E128" s="192">
        <v>1</v>
      </c>
      <c r="F128" s="193">
        <v>0</v>
      </c>
      <c r="G128" s="179" t="s">
        <v>186</v>
      </c>
    </row>
    <row r="129" spans="1:7" ht="12.95" customHeight="1">
      <c r="A129" s="72"/>
      <c r="B129" s="74" t="s">
        <v>110</v>
      </c>
      <c r="C129" s="180">
        <v>0</v>
      </c>
      <c r="D129" s="181">
        <v>0</v>
      </c>
      <c r="E129" s="194">
        <v>1</v>
      </c>
      <c r="F129" s="195">
        <v>0</v>
      </c>
      <c r="G129" s="184" t="s">
        <v>186</v>
      </c>
    </row>
    <row r="130" spans="1:7" ht="12.95" customHeight="1" thickBot="1">
      <c r="A130" s="75"/>
      <c r="B130" s="76" t="s">
        <v>111</v>
      </c>
      <c r="C130" s="185">
        <v>3</v>
      </c>
      <c r="D130" s="186">
        <v>5</v>
      </c>
      <c r="E130" s="187">
        <f>SUM(E127:E129)</f>
        <v>7</v>
      </c>
      <c r="F130" s="196">
        <f>SUM(F127:F129)</f>
        <v>10</v>
      </c>
      <c r="G130" s="189">
        <v>10</v>
      </c>
    </row>
    <row r="131" spans="1:7" ht="12.95" customHeight="1">
      <c r="A131" s="62" t="s">
        <v>34</v>
      </c>
      <c r="B131" s="71" t="s">
        <v>108</v>
      </c>
      <c r="C131" s="170">
        <v>3</v>
      </c>
      <c r="D131" s="171">
        <v>1</v>
      </c>
      <c r="E131" s="190">
        <v>1</v>
      </c>
      <c r="F131" s="191">
        <v>1</v>
      </c>
      <c r="G131" s="174" t="s">
        <v>186</v>
      </c>
    </row>
    <row r="132" spans="1:7" ht="12.95" customHeight="1">
      <c r="A132" s="72"/>
      <c r="B132" s="73" t="s">
        <v>109</v>
      </c>
      <c r="C132" s="175">
        <v>1</v>
      </c>
      <c r="D132" s="176">
        <v>0</v>
      </c>
      <c r="E132" s="192">
        <v>0</v>
      </c>
      <c r="F132" s="193">
        <v>0</v>
      </c>
      <c r="G132" s="179" t="s">
        <v>186</v>
      </c>
    </row>
    <row r="133" spans="1:7" ht="12.95" customHeight="1">
      <c r="A133" s="72"/>
      <c r="B133" s="74" t="s">
        <v>110</v>
      </c>
      <c r="C133" s="180">
        <v>0</v>
      </c>
      <c r="D133" s="181">
        <v>0</v>
      </c>
      <c r="E133" s="194">
        <v>0</v>
      </c>
      <c r="F133" s="195">
        <v>0</v>
      </c>
      <c r="G133" s="184" t="s">
        <v>186</v>
      </c>
    </row>
    <row r="134" spans="1:7" ht="12.95" customHeight="1" thickBot="1">
      <c r="A134" s="75"/>
      <c r="B134" s="76" t="s">
        <v>111</v>
      </c>
      <c r="C134" s="185">
        <v>4</v>
      </c>
      <c r="D134" s="186">
        <v>1</v>
      </c>
      <c r="E134" s="187">
        <f>SUM(E131:E133)</f>
        <v>1</v>
      </c>
      <c r="F134" s="196">
        <f>SUM(F131:F133)</f>
        <v>1</v>
      </c>
      <c r="G134" s="189">
        <v>1</v>
      </c>
    </row>
    <row r="135" spans="1:7" ht="12.95" customHeight="1">
      <c r="A135" s="62" t="s">
        <v>35</v>
      </c>
      <c r="B135" s="71" t="s">
        <v>108</v>
      </c>
      <c r="C135" s="170">
        <v>2</v>
      </c>
      <c r="D135" s="171">
        <v>6</v>
      </c>
      <c r="E135" s="190">
        <v>1</v>
      </c>
      <c r="F135" s="191">
        <v>4</v>
      </c>
      <c r="G135" s="174" t="s">
        <v>186</v>
      </c>
    </row>
    <row r="136" spans="1:7" ht="12.95" customHeight="1">
      <c r="A136" s="72"/>
      <c r="B136" s="73" t="s">
        <v>109</v>
      </c>
      <c r="C136" s="175">
        <v>0</v>
      </c>
      <c r="D136" s="176">
        <v>0</v>
      </c>
      <c r="E136" s="192">
        <v>0</v>
      </c>
      <c r="F136" s="193">
        <v>0</v>
      </c>
      <c r="G136" s="179" t="s">
        <v>186</v>
      </c>
    </row>
    <row r="137" spans="1:7" ht="12.95" customHeight="1">
      <c r="A137" s="72"/>
      <c r="B137" s="74" t="s">
        <v>110</v>
      </c>
      <c r="C137" s="180">
        <v>0</v>
      </c>
      <c r="D137" s="181">
        <v>0</v>
      </c>
      <c r="E137" s="194">
        <v>1</v>
      </c>
      <c r="F137" s="195">
        <v>0</v>
      </c>
      <c r="G137" s="184" t="s">
        <v>186</v>
      </c>
    </row>
    <row r="138" spans="1:7" ht="12.95" customHeight="1" thickBot="1">
      <c r="A138" s="75"/>
      <c r="B138" s="76" t="s">
        <v>111</v>
      </c>
      <c r="C138" s="185">
        <v>2</v>
      </c>
      <c r="D138" s="186">
        <v>6</v>
      </c>
      <c r="E138" s="187">
        <f>SUM(E135:E137)</f>
        <v>2</v>
      </c>
      <c r="F138" s="196">
        <f>SUM(F135:F137)</f>
        <v>4</v>
      </c>
      <c r="G138" s="189">
        <v>4</v>
      </c>
    </row>
    <row r="139" spans="1:7" ht="12.95" customHeight="1">
      <c r="A139" s="62" t="s">
        <v>37</v>
      </c>
      <c r="B139" s="71" t="s">
        <v>108</v>
      </c>
      <c r="C139" s="170">
        <v>4</v>
      </c>
      <c r="D139" s="171">
        <v>3</v>
      </c>
      <c r="E139" s="190">
        <v>1</v>
      </c>
      <c r="F139" s="191">
        <v>1</v>
      </c>
      <c r="G139" s="174" t="s">
        <v>186</v>
      </c>
    </row>
    <row r="140" spans="1:7" ht="12.95" customHeight="1">
      <c r="A140" s="72"/>
      <c r="B140" s="73" t="s">
        <v>109</v>
      </c>
      <c r="C140" s="175">
        <v>5</v>
      </c>
      <c r="D140" s="176">
        <v>0</v>
      </c>
      <c r="E140" s="192">
        <v>0</v>
      </c>
      <c r="F140" s="193">
        <v>0</v>
      </c>
      <c r="G140" s="179" t="s">
        <v>186</v>
      </c>
    </row>
    <row r="141" spans="1:7" ht="12.95" customHeight="1">
      <c r="A141" s="72"/>
      <c r="B141" s="74" t="s">
        <v>110</v>
      </c>
      <c r="C141" s="180">
        <v>4</v>
      </c>
      <c r="D141" s="181">
        <v>0</v>
      </c>
      <c r="E141" s="194">
        <v>0</v>
      </c>
      <c r="F141" s="195">
        <v>0</v>
      </c>
      <c r="G141" s="184" t="s">
        <v>186</v>
      </c>
    </row>
    <row r="142" spans="1:7" ht="12.95" customHeight="1" thickBot="1">
      <c r="A142" s="75"/>
      <c r="B142" s="76" t="s">
        <v>111</v>
      </c>
      <c r="C142" s="185">
        <v>13</v>
      </c>
      <c r="D142" s="186">
        <v>3</v>
      </c>
      <c r="E142" s="187">
        <f>SUM(E139:E141)</f>
        <v>1</v>
      </c>
      <c r="F142" s="196">
        <f>SUM(F139:F141)</f>
        <v>1</v>
      </c>
      <c r="G142" s="189">
        <v>1</v>
      </c>
    </row>
    <row r="143" spans="1:7" ht="12.95" customHeight="1">
      <c r="A143" s="62" t="s">
        <v>38</v>
      </c>
      <c r="B143" s="71" t="s">
        <v>108</v>
      </c>
      <c r="C143" s="170">
        <v>3</v>
      </c>
      <c r="D143" s="171">
        <v>4</v>
      </c>
      <c r="E143" s="190">
        <v>1</v>
      </c>
      <c r="F143" s="191">
        <v>4</v>
      </c>
      <c r="G143" s="174" t="s">
        <v>186</v>
      </c>
    </row>
    <row r="144" spans="1:7" ht="12.95" customHeight="1">
      <c r="A144" s="72"/>
      <c r="B144" s="73" t="s">
        <v>109</v>
      </c>
      <c r="C144" s="175">
        <v>0</v>
      </c>
      <c r="D144" s="176">
        <v>0</v>
      </c>
      <c r="E144" s="192">
        <v>0</v>
      </c>
      <c r="F144" s="193">
        <v>0</v>
      </c>
      <c r="G144" s="179" t="s">
        <v>186</v>
      </c>
    </row>
    <row r="145" spans="1:7" ht="12.95" customHeight="1">
      <c r="A145" s="72"/>
      <c r="B145" s="74" t="s">
        <v>110</v>
      </c>
      <c r="C145" s="180">
        <v>0</v>
      </c>
      <c r="D145" s="181">
        <v>0</v>
      </c>
      <c r="E145" s="194">
        <v>0</v>
      </c>
      <c r="F145" s="195">
        <v>0</v>
      </c>
      <c r="G145" s="184" t="s">
        <v>186</v>
      </c>
    </row>
    <row r="146" spans="1:7" ht="12.95" customHeight="1" thickBot="1">
      <c r="A146" s="75"/>
      <c r="B146" s="76" t="s">
        <v>111</v>
      </c>
      <c r="C146" s="185">
        <v>3</v>
      </c>
      <c r="D146" s="186">
        <v>4</v>
      </c>
      <c r="E146" s="187">
        <f>SUM(E143:E145)</f>
        <v>1</v>
      </c>
      <c r="F146" s="196">
        <f>SUM(F143:F145)</f>
        <v>4</v>
      </c>
      <c r="G146" s="189">
        <v>4</v>
      </c>
    </row>
    <row r="147" spans="1:7" ht="12.95" customHeight="1">
      <c r="A147" s="62" t="s">
        <v>39</v>
      </c>
      <c r="B147" s="71" t="s">
        <v>108</v>
      </c>
      <c r="C147" s="170">
        <v>1</v>
      </c>
      <c r="D147" s="171">
        <v>1</v>
      </c>
      <c r="E147" s="190">
        <v>4</v>
      </c>
      <c r="F147" s="191">
        <v>3</v>
      </c>
      <c r="G147" s="174" t="s">
        <v>186</v>
      </c>
    </row>
    <row r="148" spans="1:7" ht="12.95" customHeight="1">
      <c r="A148" s="72"/>
      <c r="B148" s="73" t="s">
        <v>109</v>
      </c>
      <c r="C148" s="175">
        <v>0</v>
      </c>
      <c r="D148" s="176">
        <v>0</v>
      </c>
      <c r="E148" s="192">
        <v>0</v>
      </c>
      <c r="F148" s="193">
        <v>0</v>
      </c>
      <c r="G148" s="179" t="s">
        <v>186</v>
      </c>
    </row>
    <row r="149" spans="1:7" ht="12.95" customHeight="1">
      <c r="A149" s="72"/>
      <c r="B149" s="74" t="s">
        <v>110</v>
      </c>
      <c r="C149" s="180">
        <v>0</v>
      </c>
      <c r="D149" s="181">
        <v>0</v>
      </c>
      <c r="E149" s="194">
        <v>0</v>
      </c>
      <c r="F149" s="195">
        <v>0</v>
      </c>
      <c r="G149" s="184" t="s">
        <v>186</v>
      </c>
    </row>
    <row r="150" spans="1:7" ht="12.95" customHeight="1" thickBot="1">
      <c r="A150" s="75"/>
      <c r="B150" s="76" t="s">
        <v>111</v>
      </c>
      <c r="C150" s="185">
        <v>1</v>
      </c>
      <c r="D150" s="186">
        <v>1</v>
      </c>
      <c r="E150" s="187">
        <f>SUM(E147:E149)</f>
        <v>4</v>
      </c>
      <c r="F150" s="196">
        <f>SUM(F147:F149)</f>
        <v>3</v>
      </c>
      <c r="G150" s="189">
        <v>3</v>
      </c>
    </row>
    <row r="151" spans="1:7" ht="12.95" customHeight="1">
      <c r="A151" s="62" t="s">
        <v>40</v>
      </c>
      <c r="B151" s="71" t="s">
        <v>108</v>
      </c>
      <c r="C151" s="170">
        <v>3</v>
      </c>
      <c r="D151" s="171">
        <v>4</v>
      </c>
      <c r="E151" s="190">
        <v>0</v>
      </c>
      <c r="F151" s="191">
        <v>2</v>
      </c>
      <c r="G151" s="174" t="s">
        <v>186</v>
      </c>
    </row>
    <row r="152" spans="1:7" ht="12.95" customHeight="1">
      <c r="A152" s="72"/>
      <c r="B152" s="73" t="s">
        <v>109</v>
      </c>
      <c r="C152" s="175">
        <v>1</v>
      </c>
      <c r="D152" s="176">
        <v>0</v>
      </c>
      <c r="E152" s="192">
        <v>0</v>
      </c>
      <c r="F152" s="193">
        <v>0</v>
      </c>
      <c r="G152" s="179" t="s">
        <v>186</v>
      </c>
    </row>
    <row r="153" spans="1:7" ht="12.95" customHeight="1">
      <c r="A153" s="72"/>
      <c r="B153" s="74" t="s">
        <v>110</v>
      </c>
      <c r="C153" s="180">
        <v>0</v>
      </c>
      <c r="D153" s="181">
        <v>0</v>
      </c>
      <c r="E153" s="194">
        <v>0</v>
      </c>
      <c r="F153" s="195">
        <v>0</v>
      </c>
      <c r="G153" s="184" t="s">
        <v>186</v>
      </c>
    </row>
    <row r="154" spans="1:7" ht="12.95" customHeight="1" thickBot="1">
      <c r="A154" s="75"/>
      <c r="B154" s="76" t="s">
        <v>111</v>
      </c>
      <c r="C154" s="185">
        <v>4</v>
      </c>
      <c r="D154" s="186">
        <v>4</v>
      </c>
      <c r="E154" s="187">
        <f>SUM(E151:E153)</f>
        <v>0</v>
      </c>
      <c r="F154" s="196">
        <f>SUM(F151:F153)</f>
        <v>2</v>
      </c>
      <c r="G154" s="189">
        <v>2</v>
      </c>
    </row>
    <row r="155" spans="1:7" ht="12.95" customHeight="1">
      <c r="A155" s="62" t="s">
        <v>41</v>
      </c>
      <c r="B155" s="71" t="s">
        <v>108</v>
      </c>
      <c r="C155" s="170">
        <v>9</v>
      </c>
      <c r="D155" s="171">
        <v>6</v>
      </c>
      <c r="E155" s="190">
        <v>1</v>
      </c>
      <c r="F155" s="191">
        <v>4</v>
      </c>
      <c r="G155" s="174" t="s">
        <v>186</v>
      </c>
    </row>
    <row r="156" spans="1:7" ht="12.95" customHeight="1">
      <c r="A156" s="72"/>
      <c r="B156" s="73" t="s">
        <v>109</v>
      </c>
      <c r="C156" s="175">
        <v>6</v>
      </c>
      <c r="D156" s="176">
        <v>0</v>
      </c>
      <c r="E156" s="192">
        <v>0</v>
      </c>
      <c r="F156" s="193">
        <v>0</v>
      </c>
      <c r="G156" s="179" t="s">
        <v>186</v>
      </c>
    </row>
    <row r="157" spans="1:7" ht="12.95" customHeight="1">
      <c r="A157" s="72"/>
      <c r="B157" s="74" t="s">
        <v>110</v>
      </c>
      <c r="C157" s="180">
        <v>1</v>
      </c>
      <c r="D157" s="181">
        <v>0</v>
      </c>
      <c r="E157" s="194">
        <v>0</v>
      </c>
      <c r="F157" s="195">
        <v>0</v>
      </c>
      <c r="G157" s="184" t="s">
        <v>186</v>
      </c>
    </row>
    <row r="158" spans="1:7" ht="12.95" customHeight="1" thickBot="1">
      <c r="A158" s="75"/>
      <c r="B158" s="76" t="s">
        <v>111</v>
      </c>
      <c r="C158" s="185">
        <v>16</v>
      </c>
      <c r="D158" s="186">
        <v>6</v>
      </c>
      <c r="E158" s="187">
        <f>SUM(E155:E157)</f>
        <v>1</v>
      </c>
      <c r="F158" s="196">
        <f>SUM(F155:F157)</f>
        <v>4</v>
      </c>
      <c r="G158" s="189">
        <v>3</v>
      </c>
    </row>
    <row r="159" spans="1:7" ht="12.95" customHeight="1">
      <c r="A159" s="62" t="s">
        <v>42</v>
      </c>
      <c r="B159" s="71" t="s">
        <v>108</v>
      </c>
      <c r="C159" s="170">
        <v>1</v>
      </c>
      <c r="D159" s="171">
        <v>1</v>
      </c>
      <c r="E159" s="190">
        <v>0</v>
      </c>
      <c r="F159" s="191">
        <v>2</v>
      </c>
      <c r="G159" s="174" t="s">
        <v>186</v>
      </c>
    </row>
    <row r="160" spans="1:7" ht="12.95" customHeight="1">
      <c r="A160" s="72"/>
      <c r="B160" s="73" t="s">
        <v>109</v>
      </c>
      <c r="C160" s="175">
        <v>0</v>
      </c>
      <c r="D160" s="176">
        <v>0</v>
      </c>
      <c r="E160" s="192">
        <v>0</v>
      </c>
      <c r="F160" s="193">
        <v>0</v>
      </c>
      <c r="G160" s="179" t="s">
        <v>186</v>
      </c>
    </row>
    <row r="161" spans="1:7" ht="12.95" customHeight="1">
      <c r="A161" s="72"/>
      <c r="B161" s="74" t="s">
        <v>110</v>
      </c>
      <c r="C161" s="180">
        <v>0</v>
      </c>
      <c r="D161" s="181">
        <v>0</v>
      </c>
      <c r="E161" s="194">
        <v>0</v>
      </c>
      <c r="F161" s="195">
        <v>0</v>
      </c>
      <c r="G161" s="184" t="s">
        <v>186</v>
      </c>
    </row>
    <row r="162" spans="1:7" ht="12.95" customHeight="1" thickBot="1">
      <c r="A162" s="75"/>
      <c r="B162" s="76" t="s">
        <v>111</v>
      </c>
      <c r="C162" s="185">
        <v>1</v>
      </c>
      <c r="D162" s="186">
        <v>1</v>
      </c>
      <c r="E162" s="187">
        <f>SUM(E159:E161)</f>
        <v>0</v>
      </c>
      <c r="F162" s="196">
        <f>SUM(F159:F161)</f>
        <v>2</v>
      </c>
      <c r="G162" s="189">
        <v>1</v>
      </c>
    </row>
    <row r="163" spans="1:7" ht="12.95" customHeight="1">
      <c r="A163" s="62" t="s">
        <v>43</v>
      </c>
      <c r="B163" s="71" t="s">
        <v>108</v>
      </c>
      <c r="C163" s="170">
        <v>2</v>
      </c>
      <c r="D163" s="171">
        <v>1</v>
      </c>
      <c r="E163" s="190">
        <v>0</v>
      </c>
      <c r="F163" s="191">
        <v>6</v>
      </c>
      <c r="G163" s="174" t="s">
        <v>186</v>
      </c>
    </row>
    <row r="164" spans="1:7" ht="12.95" customHeight="1">
      <c r="A164" s="72"/>
      <c r="B164" s="73" t="s">
        <v>109</v>
      </c>
      <c r="C164" s="175">
        <v>0</v>
      </c>
      <c r="D164" s="176">
        <v>0</v>
      </c>
      <c r="E164" s="192">
        <v>0</v>
      </c>
      <c r="F164" s="193">
        <v>0</v>
      </c>
      <c r="G164" s="179" t="s">
        <v>186</v>
      </c>
    </row>
    <row r="165" spans="1:7" ht="12.95" customHeight="1">
      <c r="A165" s="72"/>
      <c r="B165" s="74" t="s">
        <v>110</v>
      </c>
      <c r="C165" s="180">
        <v>0</v>
      </c>
      <c r="D165" s="181">
        <v>0</v>
      </c>
      <c r="E165" s="194">
        <v>0</v>
      </c>
      <c r="F165" s="195">
        <v>0</v>
      </c>
      <c r="G165" s="184" t="s">
        <v>186</v>
      </c>
    </row>
    <row r="166" spans="1:7" ht="12.95" customHeight="1" thickBot="1">
      <c r="A166" s="75"/>
      <c r="B166" s="76" t="s">
        <v>111</v>
      </c>
      <c r="C166" s="185">
        <v>2</v>
      </c>
      <c r="D166" s="186">
        <v>1</v>
      </c>
      <c r="E166" s="187">
        <f>SUM(E163:E165)</f>
        <v>0</v>
      </c>
      <c r="F166" s="197">
        <f>SUM(F163:F165)</f>
        <v>6</v>
      </c>
      <c r="G166" s="198">
        <v>4</v>
      </c>
    </row>
    <row r="167" spans="1:7" ht="12.95" customHeight="1">
      <c r="A167" s="62" t="s">
        <v>44</v>
      </c>
      <c r="B167" s="71" t="s">
        <v>108</v>
      </c>
      <c r="C167" s="170">
        <v>7</v>
      </c>
      <c r="D167" s="171">
        <v>0</v>
      </c>
      <c r="E167" s="190">
        <v>1</v>
      </c>
      <c r="F167" s="191">
        <v>1</v>
      </c>
      <c r="G167" s="174" t="s">
        <v>186</v>
      </c>
    </row>
    <row r="168" spans="1:7" ht="12.95" customHeight="1">
      <c r="A168" s="72"/>
      <c r="B168" s="73" t="s">
        <v>109</v>
      </c>
      <c r="C168" s="175">
        <v>5</v>
      </c>
      <c r="D168" s="176">
        <v>0</v>
      </c>
      <c r="E168" s="192">
        <v>0</v>
      </c>
      <c r="F168" s="193">
        <v>0</v>
      </c>
      <c r="G168" s="179" t="s">
        <v>186</v>
      </c>
    </row>
    <row r="169" spans="1:7" ht="12.95" customHeight="1">
      <c r="A169" s="72"/>
      <c r="B169" s="74" t="s">
        <v>110</v>
      </c>
      <c r="C169" s="180">
        <v>0</v>
      </c>
      <c r="D169" s="181">
        <v>0</v>
      </c>
      <c r="E169" s="194">
        <v>0</v>
      </c>
      <c r="F169" s="195">
        <v>0</v>
      </c>
      <c r="G169" s="184" t="s">
        <v>186</v>
      </c>
    </row>
    <row r="170" spans="1:7" ht="12.95" customHeight="1" thickBot="1">
      <c r="A170" s="75"/>
      <c r="B170" s="76" t="s">
        <v>111</v>
      </c>
      <c r="C170" s="185">
        <v>12</v>
      </c>
      <c r="D170" s="186">
        <v>0</v>
      </c>
      <c r="E170" s="187">
        <f>SUM(E167:E169)</f>
        <v>1</v>
      </c>
      <c r="F170" s="196">
        <f>SUM(F167:F169)</f>
        <v>1</v>
      </c>
      <c r="G170" s="189">
        <v>1</v>
      </c>
    </row>
    <row r="171" spans="1:7" ht="12.95" customHeight="1">
      <c r="A171" s="62" t="s">
        <v>45</v>
      </c>
      <c r="B171" s="71" t="s">
        <v>108</v>
      </c>
      <c r="C171" s="170">
        <v>1</v>
      </c>
      <c r="D171" s="171">
        <v>0</v>
      </c>
      <c r="E171" s="190">
        <v>1</v>
      </c>
      <c r="F171" s="191">
        <v>2</v>
      </c>
      <c r="G171" s="174" t="s">
        <v>186</v>
      </c>
    </row>
    <row r="172" spans="1:7" ht="12.95" customHeight="1">
      <c r="A172" s="72"/>
      <c r="B172" s="73" t="s">
        <v>109</v>
      </c>
      <c r="C172" s="175">
        <v>0</v>
      </c>
      <c r="D172" s="176">
        <v>0</v>
      </c>
      <c r="E172" s="192">
        <v>0</v>
      </c>
      <c r="F172" s="193">
        <v>0</v>
      </c>
      <c r="G172" s="179" t="s">
        <v>186</v>
      </c>
    </row>
    <row r="173" spans="1:7" ht="12.95" customHeight="1">
      <c r="A173" s="72"/>
      <c r="B173" s="74" t="s">
        <v>110</v>
      </c>
      <c r="C173" s="180">
        <v>0</v>
      </c>
      <c r="D173" s="181">
        <v>0</v>
      </c>
      <c r="E173" s="194">
        <v>0</v>
      </c>
      <c r="F173" s="195">
        <v>0</v>
      </c>
      <c r="G173" s="184" t="s">
        <v>186</v>
      </c>
    </row>
    <row r="174" spans="1:7" ht="12.95" customHeight="1" thickBot="1">
      <c r="A174" s="75"/>
      <c r="B174" s="76" t="s">
        <v>111</v>
      </c>
      <c r="C174" s="185">
        <v>1</v>
      </c>
      <c r="D174" s="186">
        <v>0</v>
      </c>
      <c r="E174" s="187">
        <f>SUM(E171:E173)</f>
        <v>1</v>
      </c>
      <c r="F174" s="196">
        <f>SUM(F171:F173)</f>
        <v>2</v>
      </c>
      <c r="G174" s="189">
        <v>2</v>
      </c>
    </row>
    <row r="175" spans="1:7" ht="12.95" customHeight="1">
      <c r="A175" s="62" t="s">
        <v>46</v>
      </c>
      <c r="B175" s="71" t="s">
        <v>108</v>
      </c>
      <c r="C175" s="170">
        <v>2</v>
      </c>
      <c r="D175" s="171">
        <v>0</v>
      </c>
      <c r="E175" s="190">
        <v>1</v>
      </c>
      <c r="F175" s="191">
        <v>1</v>
      </c>
      <c r="G175" s="174" t="s">
        <v>186</v>
      </c>
    </row>
    <row r="176" spans="1:7" ht="12.95" customHeight="1">
      <c r="A176" s="72"/>
      <c r="B176" s="73" t="s">
        <v>109</v>
      </c>
      <c r="C176" s="175">
        <v>2</v>
      </c>
      <c r="D176" s="176">
        <v>1</v>
      </c>
      <c r="E176" s="192">
        <v>0</v>
      </c>
      <c r="F176" s="193">
        <v>0</v>
      </c>
      <c r="G176" s="179" t="s">
        <v>186</v>
      </c>
    </row>
    <row r="177" spans="1:7" ht="12.95" customHeight="1">
      <c r="A177" s="72"/>
      <c r="B177" s="74" t="s">
        <v>110</v>
      </c>
      <c r="C177" s="180">
        <v>0</v>
      </c>
      <c r="D177" s="181">
        <v>0</v>
      </c>
      <c r="E177" s="194">
        <v>0</v>
      </c>
      <c r="F177" s="195">
        <v>0</v>
      </c>
      <c r="G177" s="184" t="s">
        <v>186</v>
      </c>
    </row>
    <row r="178" spans="1:7" ht="12.95" customHeight="1" thickBot="1">
      <c r="A178" s="75"/>
      <c r="B178" s="76" t="s">
        <v>111</v>
      </c>
      <c r="C178" s="185">
        <v>4</v>
      </c>
      <c r="D178" s="186">
        <v>1</v>
      </c>
      <c r="E178" s="187">
        <f>SUM(E175:E177)</f>
        <v>1</v>
      </c>
      <c r="F178" s="196">
        <f>SUM(F175:F177)</f>
        <v>1</v>
      </c>
      <c r="G178" s="189">
        <v>1</v>
      </c>
    </row>
    <row r="179" spans="1:7" ht="12.95" customHeight="1">
      <c r="A179" s="62" t="s">
        <v>48</v>
      </c>
      <c r="B179" s="71" t="s">
        <v>108</v>
      </c>
      <c r="C179" s="199">
        <f>SUMIF(B7:B178,B175,C7:C178)</f>
        <v>322</v>
      </c>
      <c r="D179" s="200">
        <f>SUMIF(B7:B178,B175,D7:D178)</f>
        <v>654</v>
      </c>
      <c r="E179" s="190">
        <v>49</v>
      </c>
      <c r="F179" s="191">
        <v>307</v>
      </c>
      <c r="G179" s="174" t="s">
        <v>186</v>
      </c>
    </row>
    <row r="180" spans="1:7" ht="12.95" customHeight="1">
      <c r="A180" s="72"/>
      <c r="B180" s="73" t="s">
        <v>109</v>
      </c>
      <c r="C180" s="201">
        <f>SUMIF(B7:B178,B176,C7:C178)</f>
        <v>78</v>
      </c>
      <c r="D180" s="202">
        <f>SUMIF(B7:B178,B176,D7:D178)</f>
        <v>3</v>
      </c>
      <c r="E180" s="192">
        <v>4</v>
      </c>
      <c r="F180" s="193">
        <v>0</v>
      </c>
      <c r="G180" s="179" t="s">
        <v>186</v>
      </c>
    </row>
    <row r="181" spans="1:7" ht="12.95" customHeight="1">
      <c r="A181" s="72"/>
      <c r="B181" s="74" t="s">
        <v>110</v>
      </c>
      <c r="C181" s="203">
        <f>SUMIF(B7:B178,B177,C7:C178)</f>
        <v>23</v>
      </c>
      <c r="D181" s="204">
        <f>SUMIF(B7:B178,B177,D7:D178)</f>
        <v>0</v>
      </c>
      <c r="E181" s="194">
        <v>8</v>
      </c>
      <c r="F181" s="195">
        <v>0</v>
      </c>
      <c r="G181" s="184" t="s">
        <v>186</v>
      </c>
    </row>
    <row r="182" spans="1:7" ht="12.95" customHeight="1" thickBot="1">
      <c r="A182" s="75"/>
      <c r="B182" s="76" t="s">
        <v>111</v>
      </c>
      <c r="C182" s="185">
        <f>SUM(C179:C181)</f>
        <v>423</v>
      </c>
      <c r="D182" s="186">
        <f>SUM(D179:D181)</f>
        <v>657</v>
      </c>
      <c r="E182" s="187">
        <f>E10+E14+E18+E22+E26+E30+E34+E38+E42+E46+E50+E54+E58+E62+E66+E70+E74+E78+E82+E86+E90+E94+E98+E102+E106+E110+E114+E118+E122+E126+E130+E134+E138+E142+E146+E150+E154+E158+E162+E166+E170+E174+E178</f>
        <v>61</v>
      </c>
      <c r="F182" s="188">
        <f>F10+F14+F18+F22+F26+F30+F34+F38+F42+F46+F50+F54+F58+F62+F66+F70+F74+F78+F82+F86+F90+F94+F98+F102+F106+F110+F114+F118+F122+F126+F130+F134+F138+F142+F146+F150+F154+F158+F162+F166+F170+F174+F178</f>
        <v>307</v>
      </c>
      <c r="G182" s="205">
        <f>G10+G14+G18+G22+G26+G30+G34+G38+G42+G46+G50+G54+G58+G62+G66+G70+G74+G78+G82+G86+G90+G94+G98+G102+G106+G110+G114+G118+G122+G126+G130+G134+G138+G142+G146+G150+G154+G158+G162+G166+G170+G174+G178</f>
        <v>304</v>
      </c>
    </row>
    <row r="183" spans="1:7" ht="12.95" customHeight="1">
      <c r="A183" s="557" t="s">
        <v>165</v>
      </c>
      <c r="B183" s="71" t="s">
        <v>108</v>
      </c>
      <c r="C183" s="170">
        <v>0</v>
      </c>
      <c r="D183" s="206" t="s">
        <v>152</v>
      </c>
      <c r="E183" s="190">
        <v>0</v>
      </c>
      <c r="F183" s="207" t="s">
        <v>152</v>
      </c>
      <c r="G183" s="174" t="s">
        <v>186</v>
      </c>
    </row>
    <row r="184" spans="1:7" ht="12.95" customHeight="1">
      <c r="A184" s="556"/>
      <c r="B184" s="73" t="s">
        <v>109</v>
      </c>
      <c r="C184" s="175">
        <v>10</v>
      </c>
      <c r="D184" s="208" t="s">
        <v>152</v>
      </c>
      <c r="E184" s="192">
        <v>0</v>
      </c>
      <c r="F184" s="209" t="s">
        <v>152</v>
      </c>
      <c r="G184" s="179" t="s">
        <v>186</v>
      </c>
    </row>
    <row r="185" spans="1:7" ht="12.95" customHeight="1">
      <c r="A185" s="556"/>
      <c r="B185" s="74" t="s">
        <v>110</v>
      </c>
      <c r="C185" s="180">
        <v>6</v>
      </c>
      <c r="D185" s="210" t="s">
        <v>152</v>
      </c>
      <c r="E185" s="194">
        <v>0</v>
      </c>
      <c r="F185" s="211" t="s">
        <v>152</v>
      </c>
      <c r="G185" s="184" t="s">
        <v>186</v>
      </c>
    </row>
    <row r="186" spans="1:7" ht="12.95" customHeight="1" thickBot="1">
      <c r="A186" s="116"/>
      <c r="B186" s="76" t="s">
        <v>111</v>
      </c>
      <c r="C186" s="185">
        <v>16</v>
      </c>
      <c r="D186" s="212" t="s">
        <v>152</v>
      </c>
      <c r="E186" s="187">
        <f>SUM(E183:E185)</f>
        <v>0</v>
      </c>
      <c r="F186" s="213" t="s">
        <v>152</v>
      </c>
      <c r="G186" s="214" t="s">
        <v>186</v>
      </c>
    </row>
    <row r="187" spans="1:7" ht="12.95" customHeight="1">
      <c r="A187" s="557" t="s">
        <v>166</v>
      </c>
      <c r="B187" s="71" t="s">
        <v>108</v>
      </c>
      <c r="C187" s="170">
        <v>1</v>
      </c>
      <c r="D187" s="206" t="s">
        <v>152</v>
      </c>
      <c r="E187" s="215">
        <v>1</v>
      </c>
      <c r="F187" s="207" t="s">
        <v>152</v>
      </c>
      <c r="G187" s="174" t="s">
        <v>186</v>
      </c>
    </row>
    <row r="188" spans="1:7" ht="12.95" customHeight="1">
      <c r="A188" s="556"/>
      <c r="B188" s="73" t="s">
        <v>109</v>
      </c>
      <c r="C188" s="175">
        <v>2</v>
      </c>
      <c r="D188" s="208" t="s">
        <v>152</v>
      </c>
      <c r="E188" s="216">
        <v>1</v>
      </c>
      <c r="F188" s="209" t="s">
        <v>152</v>
      </c>
      <c r="G188" s="179" t="s">
        <v>186</v>
      </c>
    </row>
    <row r="189" spans="1:7" ht="12.95" customHeight="1">
      <c r="A189" s="556"/>
      <c r="B189" s="74" t="s">
        <v>110</v>
      </c>
      <c r="C189" s="180">
        <v>1</v>
      </c>
      <c r="D189" s="210" t="s">
        <v>152</v>
      </c>
      <c r="E189" s="217">
        <v>1</v>
      </c>
      <c r="F189" s="218" t="s">
        <v>152</v>
      </c>
      <c r="G189" s="184" t="s">
        <v>186</v>
      </c>
    </row>
    <row r="190" spans="1:7" ht="12.95" customHeight="1" thickBot="1">
      <c r="A190" s="116"/>
      <c r="B190" s="76" t="s">
        <v>111</v>
      </c>
      <c r="C190" s="185">
        <v>4</v>
      </c>
      <c r="D190" s="212" t="s">
        <v>152</v>
      </c>
      <c r="E190" s="187">
        <f>SUM(E187:E189)</f>
        <v>3</v>
      </c>
      <c r="F190" s="213" t="s">
        <v>152</v>
      </c>
      <c r="G190" s="214" t="s">
        <v>186</v>
      </c>
    </row>
    <row r="191" spans="1:7" ht="12.95" customHeight="1">
      <c r="A191" s="557" t="s">
        <v>167</v>
      </c>
      <c r="B191" s="71" t="s">
        <v>108</v>
      </c>
      <c r="C191" s="170">
        <v>2</v>
      </c>
      <c r="D191" s="206" t="s">
        <v>152</v>
      </c>
      <c r="E191" s="219">
        <v>0</v>
      </c>
      <c r="F191" s="207" t="s">
        <v>152</v>
      </c>
      <c r="G191" s="174" t="s">
        <v>186</v>
      </c>
    </row>
    <row r="192" spans="1:7" ht="12.95" customHeight="1">
      <c r="A192" s="556"/>
      <c r="B192" s="73" t="s">
        <v>109</v>
      </c>
      <c r="C192" s="175">
        <v>5</v>
      </c>
      <c r="D192" s="208" t="s">
        <v>152</v>
      </c>
      <c r="E192" s="220">
        <v>2</v>
      </c>
      <c r="F192" s="209" t="s">
        <v>152</v>
      </c>
      <c r="G192" s="179" t="s">
        <v>186</v>
      </c>
    </row>
    <row r="193" spans="1:7" ht="12.95" customHeight="1">
      <c r="A193" s="556"/>
      <c r="B193" s="74" t="s">
        <v>110</v>
      </c>
      <c r="C193" s="180">
        <v>1</v>
      </c>
      <c r="D193" s="210" t="s">
        <v>152</v>
      </c>
      <c r="E193" s="221">
        <v>0</v>
      </c>
      <c r="F193" s="211" t="s">
        <v>152</v>
      </c>
      <c r="G193" s="184" t="s">
        <v>186</v>
      </c>
    </row>
    <row r="194" spans="1:7" ht="12.95" customHeight="1" thickBot="1">
      <c r="A194" s="116"/>
      <c r="B194" s="76" t="s">
        <v>111</v>
      </c>
      <c r="C194" s="185">
        <v>8</v>
      </c>
      <c r="D194" s="212" t="s">
        <v>152</v>
      </c>
      <c r="E194" s="222">
        <f>SUM(E191:E193)</f>
        <v>2</v>
      </c>
      <c r="F194" s="213" t="s">
        <v>152</v>
      </c>
      <c r="G194" s="214" t="s">
        <v>186</v>
      </c>
    </row>
    <row r="195" spans="1:7" ht="12.95" customHeight="1">
      <c r="A195" s="556" t="s">
        <v>168</v>
      </c>
      <c r="B195" s="71" t="s">
        <v>108</v>
      </c>
      <c r="C195" s="170">
        <v>2</v>
      </c>
      <c r="D195" s="206" t="s">
        <v>152</v>
      </c>
      <c r="E195" s="190">
        <v>0</v>
      </c>
      <c r="F195" s="207" t="s">
        <v>152</v>
      </c>
      <c r="G195" s="174" t="s">
        <v>186</v>
      </c>
    </row>
    <row r="196" spans="1:7" ht="12.95" customHeight="1">
      <c r="A196" s="556"/>
      <c r="B196" s="73" t="s">
        <v>109</v>
      </c>
      <c r="C196" s="175">
        <v>10</v>
      </c>
      <c r="D196" s="208" t="s">
        <v>152</v>
      </c>
      <c r="E196" s="192">
        <v>1</v>
      </c>
      <c r="F196" s="209" t="s">
        <v>152</v>
      </c>
      <c r="G196" s="179" t="s">
        <v>186</v>
      </c>
    </row>
    <row r="197" spans="1:7" ht="12.95" customHeight="1">
      <c r="A197" s="556"/>
      <c r="B197" s="74" t="s">
        <v>110</v>
      </c>
      <c r="C197" s="180">
        <v>2</v>
      </c>
      <c r="D197" s="210" t="s">
        <v>152</v>
      </c>
      <c r="E197" s="194">
        <v>0</v>
      </c>
      <c r="F197" s="211" t="s">
        <v>152</v>
      </c>
      <c r="G197" s="184" t="s">
        <v>186</v>
      </c>
    </row>
    <row r="198" spans="1:7" ht="12.95" customHeight="1" thickBot="1">
      <c r="A198" s="115"/>
      <c r="B198" s="77" t="s">
        <v>111</v>
      </c>
      <c r="C198" s="185">
        <v>14</v>
      </c>
      <c r="D198" s="212" t="s">
        <v>152</v>
      </c>
      <c r="E198" s="222">
        <f>SUM(E195:E197)</f>
        <v>1</v>
      </c>
      <c r="F198" s="213" t="s">
        <v>152</v>
      </c>
      <c r="G198" s="214" t="s">
        <v>186</v>
      </c>
    </row>
    <row r="199" spans="1:7" ht="12.95" customHeight="1">
      <c r="A199" s="557" t="s">
        <v>169</v>
      </c>
      <c r="B199" s="71" t="s">
        <v>108</v>
      </c>
      <c r="C199" s="170">
        <v>0</v>
      </c>
      <c r="D199" s="206" t="s">
        <v>152</v>
      </c>
      <c r="E199" s="190">
        <v>0</v>
      </c>
      <c r="F199" s="207" t="s">
        <v>152</v>
      </c>
      <c r="G199" s="174" t="s">
        <v>186</v>
      </c>
    </row>
    <row r="200" spans="1:7" ht="12.95" customHeight="1">
      <c r="A200" s="556"/>
      <c r="B200" s="73" t="s">
        <v>109</v>
      </c>
      <c r="C200" s="175">
        <v>7</v>
      </c>
      <c r="D200" s="208" t="s">
        <v>152</v>
      </c>
      <c r="E200" s="192">
        <v>0</v>
      </c>
      <c r="F200" s="209" t="s">
        <v>152</v>
      </c>
      <c r="G200" s="179" t="s">
        <v>186</v>
      </c>
    </row>
    <row r="201" spans="1:7" ht="12.95" customHeight="1">
      <c r="A201" s="556"/>
      <c r="B201" s="74" t="s">
        <v>110</v>
      </c>
      <c r="C201" s="180">
        <v>1</v>
      </c>
      <c r="D201" s="210" t="s">
        <v>152</v>
      </c>
      <c r="E201" s="194">
        <v>0</v>
      </c>
      <c r="F201" s="211" t="s">
        <v>152</v>
      </c>
      <c r="G201" s="184" t="s">
        <v>186</v>
      </c>
    </row>
    <row r="202" spans="1:7" ht="12.95" customHeight="1" thickBot="1">
      <c r="A202" s="116"/>
      <c r="B202" s="77" t="s">
        <v>111</v>
      </c>
      <c r="C202" s="185">
        <v>8</v>
      </c>
      <c r="D202" s="212" t="s">
        <v>152</v>
      </c>
      <c r="E202" s="222">
        <f>SUM(E199:E201)</f>
        <v>0</v>
      </c>
      <c r="F202" s="213" t="s">
        <v>152</v>
      </c>
      <c r="G202" s="214" t="s">
        <v>186</v>
      </c>
    </row>
    <row r="203" spans="1:7" ht="12.95" customHeight="1">
      <c r="A203" s="556" t="s">
        <v>170</v>
      </c>
      <c r="B203" s="71" t="s">
        <v>108</v>
      </c>
      <c r="C203" s="170">
        <v>0</v>
      </c>
      <c r="D203" s="206" t="s">
        <v>152</v>
      </c>
      <c r="E203" s="190">
        <v>0</v>
      </c>
      <c r="F203" s="207" t="s">
        <v>152</v>
      </c>
      <c r="G203" s="174" t="s">
        <v>186</v>
      </c>
    </row>
    <row r="204" spans="1:7" ht="12.95" customHeight="1">
      <c r="A204" s="556"/>
      <c r="B204" s="73" t="s">
        <v>109</v>
      </c>
      <c r="C204" s="175">
        <v>0</v>
      </c>
      <c r="D204" s="208" t="s">
        <v>152</v>
      </c>
      <c r="E204" s="192">
        <v>0</v>
      </c>
      <c r="F204" s="209" t="s">
        <v>152</v>
      </c>
      <c r="G204" s="179" t="s">
        <v>186</v>
      </c>
    </row>
    <row r="205" spans="1:7" ht="12.95" customHeight="1">
      <c r="A205" s="556"/>
      <c r="B205" s="74" t="s">
        <v>110</v>
      </c>
      <c r="C205" s="180">
        <v>0</v>
      </c>
      <c r="D205" s="210" t="s">
        <v>152</v>
      </c>
      <c r="E205" s="194">
        <v>0</v>
      </c>
      <c r="F205" s="211" t="s">
        <v>152</v>
      </c>
      <c r="G205" s="184" t="s">
        <v>186</v>
      </c>
    </row>
    <row r="206" spans="1:7" ht="12.95" customHeight="1" thickBot="1">
      <c r="A206" s="115"/>
      <c r="B206" s="77" t="s">
        <v>111</v>
      </c>
      <c r="C206" s="185">
        <v>0</v>
      </c>
      <c r="D206" s="212" t="s">
        <v>152</v>
      </c>
      <c r="E206" s="222">
        <f>SUM(E203:E205)</f>
        <v>0</v>
      </c>
      <c r="F206" s="213" t="s">
        <v>152</v>
      </c>
      <c r="G206" s="214" t="s">
        <v>186</v>
      </c>
    </row>
    <row r="207" spans="1:7" ht="12.95" customHeight="1">
      <c r="A207" s="557" t="s">
        <v>171</v>
      </c>
      <c r="B207" s="71" t="s">
        <v>108</v>
      </c>
      <c r="C207" s="170">
        <v>4</v>
      </c>
      <c r="D207" s="206" t="s">
        <v>152</v>
      </c>
      <c r="E207" s="190">
        <v>0</v>
      </c>
      <c r="F207" s="207" t="s">
        <v>152</v>
      </c>
      <c r="G207" s="174" t="s">
        <v>186</v>
      </c>
    </row>
    <row r="208" spans="1:7" ht="12.95" customHeight="1">
      <c r="A208" s="556"/>
      <c r="B208" s="73" t="s">
        <v>109</v>
      </c>
      <c r="C208" s="175">
        <v>5</v>
      </c>
      <c r="D208" s="208" t="s">
        <v>152</v>
      </c>
      <c r="E208" s="192">
        <v>0</v>
      </c>
      <c r="F208" s="209" t="s">
        <v>152</v>
      </c>
      <c r="G208" s="179" t="s">
        <v>186</v>
      </c>
    </row>
    <row r="209" spans="1:7" ht="12.95" customHeight="1">
      <c r="A209" s="556"/>
      <c r="B209" s="74" t="s">
        <v>110</v>
      </c>
      <c r="C209" s="180">
        <v>1</v>
      </c>
      <c r="D209" s="210" t="s">
        <v>152</v>
      </c>
      <c r="E209" s="194">
        <v>0</v>
      </c>
      <c r="F209" s="211" t="s">
        <v>152</v>
      </c>
      <c r="G209" s="184" t="s">
        <v>186</v>
      </c>
    </row>
    <row r="210" spans="1:7" ht="12.95" customHeight="1" thickBot="1">
      <c r="A210" s="116"/>
      <c r="B210" s="77" t="s">
        <v>111</v>
      </c>
      <c r="C210" s="185">
        <v>10</v>
      </c>
      <c r="D210" s="212" t="s">
        <v>152</v>
      </c>
      <c r="E210" s="222">
        <f>SUM(E207:E209)</f>
        <v>0</v>
      </c>
      <c r="F210" s="213" t="s">
        <v>152</v>
      </c>
      <c r="G210" s="214" t="s">
        <v>186</v>
      </c>
    </row>
    <row r="211" spans="1:7" ht="12.95" customHeight="1">
      <c r="A211" s="557" t="s">
        <v>112</v>
      </c>
      <c r="B211" s="71" t="s">
        <v>108</v>
      </c>
      <c r="C211" s="170">
        <v>0</v>
      </c>
      <c r="D211" s="206" t="s">
        <v>152</v>
      </c>
      <c r="E211" s="190">
        <v>0</v>
      </c>
      <c r="F211" s="207" t="s">
        <v>152</v>
      </c>
      <c r="G211" s="174" t="s">
        <v>186</v>
      </c>
    </row>
    <row r="212" spans="1:7" ht="12.95" customHeight="1">
      <c r="A212" s="556"/>
      <c r="B212" s="73" t="s">
        <v>109</v>
      </c>
      <c r="C212" s="175">
        <v>1</v>
      </c>
      <c r="D212" s="208" t="s">
        <v>152</v>
      </c>
      <c r="E212" s="192">
        <v>2</v>
      </c>
      <c r="F212" s="209" t="s">
        <v>152</v>
      </c>
      <c r="G212" s="179" t="s">
        <v>186</v>
      </c>
    </row>
    <row r="213" spans="1:7" ht="12.95" customHeight="1">
      <c r="A213" s="556"/>
      <c r="B213" s="74" t="s">
        <v>110</v>
      </c>
      <c r="C213" s="180">
        <v>1</v>
      </c>
      <c r="D213" s="210" t="s">
        <v>152</v>
      </c>
      <c r="E213" s="194">
        <v>0</v>
      </c>
      <c r="F213" s="211" t="s">
        <v>152</v>
      </c>
      <c r="G213" s="184" t="s">
        <v>186</v>
      </c>
    </row>
    <row r="214" spans="1:7" ht="12.95" customHeight="1" thickBot="1">
      <c r="A214" s="116"/>
      <c r="B214" s="77" t="s">
        <v>111</v>
      </c>
      <c r="C214" s="223">
        <v>2</v>
      </c>
      <c r="D214" s="212" t="s">
        <v>152</v>
      </c>
      <c r="E214" s="222">
        <f>SUM(E211:E213)</f>
        <v>2</v>
      </c>
      <c r="F214" s="213" t="s">
        <v>152</v>
      </c>
      <c r="G214" s="214" t="s">
        <v>186</v>
      </c>
    </row>
    <row r="215" spans="1:7" ht="12.95" customHeight="1">
      <c r="A215" s="557" t="s">
        <v>113</v>
      </c>
      <c r="B215" s="71" t="s">
        <v>108</v>
      </c>
      <c r="C215" s="170">
        <v>0</v>
      </c>
      <c r="D215" s="206" t="s">
        <v>152</v>
      </c>
      <c r="E215" s="190">
        <v>0</v>
      </c>
      <c r="F215" s="207" t="s">
        <v>152</v>
      </c>
      <c r="G215" s="174" t="s">
        <v>186</v>
      </c>
    </row>
    <row r="216" spans="1:7" ht="12.95" customHeight="1">
      <c r="A216" s="556"/>
      <c r="B216" s="73" t="s">
        <v>109</v>
      </c>
      <c r="C216" s="175">
        <v>6</v>
      </c>
      <c r="D216" s="208" t="s">
        <v>152</v>
      </c>
      <c r="E216" s="192">
        <v>0</v>
      </c>
      <c r="F216" s="209" t="s">
        <v>152</v>
      </c>
      <c r="G216" s="179" t="s">
        <v>186</v>
      </c>
    </row>
    <row r="217" spans="1:7" ht="12.95" customHeight="1">
      <c r="A217" s="556"/>
      <c r="B217" s="74" t="s">
        <v>110</v>
      </c>
      <c r="C217" s="180">
        <v>1</v>
      </c>
      <c r="D217" s="210" t="s">
        <v>152</v>
      </c>
      <c r="E217" s="194">
        <v>0</v>
      </c>
      <c r="F217" s="211" t="s">
        <v>152</v>
      </c>
      <c r="G217" s="184" t="s">
        <v>186</v>
      </c>
    </row>
    <row r="218" spans="1:7" ht="12.95" customHeight="1" thickBot="1">
      <c r="A218" s="116"/>
      <c r="B218" s="77" t="s">
        <v>111</v>
      </c>
      <c r="C218" s="185">
        <v>7</v>
      </c>
      <c r="D218" s="212" t="s">
        <v>152</v>
      </c>
      <c r="E218" s="222">
        <f>SUM(E215:E217)</f>
        <v>0</v>
      </c>
      <c r="F218" s="213" t="s">
        <v>152</v>
      </c>
      <c r="G218" s="214" t="s">
        <v>186</v>
      </c>
    </row>
    <row r="219" spans="1:7" ht="12.95" customHeight="1">
      <c r="A219" s="557" t="s">
        <v>131</v>
      </c>
      <c r="B219" s="71" t="s">
        <v>108</v>
      </c>
      <c r="C219" s="170">
        <v>0</v>
      </c>
      <c r="D219" s="206" t="s">
        <v>152</v>
      </c>
      <c r="E219" s="190">
        <v>0</v>
      </c>
      <c r="F219" s="207" t="s">
        <v>152</v>
      </c>
      <c r="G219" s="174" t="s">
        <v>186</v>
      </c>
    </row>
    <row r="220" spans="1:7" ht="12.95" customHeight="1">
      <c r="A220" s="556"/>
      <c r="B220" s="73" t="s">
        <v>109</v>
      </c>
      <c r="C220" s="175">
        <v>0</v>
      </c>
      <c r="D220" s="208" t="s">
        <v>152</v>
      </c>
      <c r="E220" s="192">
        <v>0</v>
      </c>
      <c r="F220" s="209" t="s">
        <v>152</v>
      </c>
      <c r="G220" s="179" t="s">
        <v>186</v>
      </c>
    </row>
    <row r="221" spans="1:7" ht="12.95" customHeight="1">
      <c r="A221" s="556"/>
      <c r="B221" s="74" t="s">
        <v>110</v>
      </c>
      <c r="C221" s="180">
        <v>0</v>
      </c>
      <c r="D221" s="210" t="s">
        <v>152</v>
      </c>
      <c r="E221" s="194">
        <v>0</v>
      </c>
      <c r="F221" s="211" t="s">
        <v>152</v>
      </c>
      <c r="G221" s="184" t="s">
        <v>186</v>
      </c>
    </row>
    <row r="222" spans="1:7" ht="12.95" customHeight="1" thickBot="1">
      <c r="A222" s="116"/>
      <c r="B222" s="77" t="s">
        <v>111</v>
      </c>
      <c r="C222" s="185">
        <v>0</v>
      </c>
      <c r="D222" s="212" t="s">
        <v>152</v>
      </c>
      <c r="E222" s="222">
        <f>SUM(E219:E221)</f>
        <v>0</v>
      </c>
      <c r="F222" s="213" t="s">
        <v>152</v>
      </c>
      <c r="G222" s="214" t="s">
        <v>186</v>
      </c>
    </row>
    <row r="223" spans="1:7" ht="12.95" customHeight="1">
      <c r="A223" s="557" t="s">
        <v>174</v>
      </c>
      <c r="B223" s="71" t="s">
        <v>108</v>
      </c>
      <c r="C223" s="170">
        <v>0</v>
      </c>
      <c r="D223" s="206" t="s">
        <v>152</v>
      </c>
      <c r="E223" s="190">
        <v>0</v>
      </c>
      <c r="F223" s="207" t="s">
        <v>152</v>
      </c>
      <c r="G223" s="174" t="s">
        <v>186</v>
      </c>
    </row>
    <row r="224" spans="1:7" ht="12.95" customHeight="1">
      <c r="A224" s="556"/>
      <c r="B224" s="73" t="s">
        <v>109</v>
      </c>
      <c r="C224" s="175">
        <v>6</v>
      </c>
      <c r="D224" s="208" t="s">
        <v>152</v>
      </c>
      <c r="E224" s="192">
        <v>0</v>
      </c>
      <c r="F224" s="209" t="s">
        <v>152</v>
      </c>
      <c r="G224" s="179" t="s">
        <v>186</v>
      </c>
    </row>
    <row r="225" spans="1:19" ht="12.95" customHeight="1">
      <c r="A225" s="556"/>
      <c r="B225" s="74" t="s">
        <v>110</v>
      </c>
      <c r="C225" s="180">
        <v>1</v>
      </c>
      <c r="D225" s="210" t="s">
        <v>152</v>
      </c>
      <c r="E225" s="194">
        <v>0</v>
      </c>
      <c r="F225" s="211" t="s">
        <v>152</v>
      </c>
      <c r="G225" s="184" t="s">
        <v>186</v>
      </c>
    </row>
    <row r="226" spans="1:19" ht="12.95" customHeight="1" thickBot="1">
      <c r="A226" s="90"/>
      <c r="B226" s="77" t="s">
        <v>111</v>
      </c>
      <c r="C226" s="223">
        <v>7</v>
      </c>
      <c r="D226" s="212" t="s">
        <v>152</v>
      </c>
      <c r="E226" s="222">
        <f>SUM(E223:E225)</f>
        <v>0</v>
      </c>
      <c r="F226" s="213" t="s">
        <v>152</v>
      </c>
      <c r="G226" s="214" t="s">
        <v>186</v>
      </c>
    </row>
    <row r="227" spans="1:19" ht="12.95" customHeight="1">
      <c r="A227" s="554" t="s">
        <v>173</v>
      </c>
      <c r="B227" s="71" t="s">
        <v>108</v>
      </c>
      <c r="C227" s="170">
        <v>0</v>
      </c>
      <c r="D227" s="206" t="s">
        <v>152</v>
      </c>
      <c r="E227" s="190">
        <v>0</v>
      </c>
      <c r="F227" s="207" t="s">
        <v>152</v>
      </c>
      <c r="G227" s="174" t="s">
        <v>186</v>
      </c>
      <c r="K227" s="119"/>
      <c r="L227" s="120"/>
      <c r="M227" s="120"/>
      <c r="N227" s="120"/>
      <c r="O227" s="120"/>
      <c r="P227" s="120"/>
      <c r="Q227" s="120"/>
      <c r="R227" s="120"/>
      <c r="S227" s="120"/>
    </row>
    <row r="228" spans="1:19" ht="12.95" customHeight="1">
      <c r="A228" s="555"/>
      <c r="B228" s="73" t="s">
        <v>109</v>
      </c>
      <c r="C228" s="175">
        <v>0</v>
      </c>
      <c r="D228" s="208" t="s">
        <v>152</v>
      </c>
      <c r="E228" s="192">
        <v>0</v>
      </c>
      <c r="F228" s="209" t="s">
        <v>152</v>
      </c>
      <c r="G228" s="179" t="s">
        <v>186</v>
      </c>
      <c r="K228" s="119"/>
      <c r="L228" s="120"/>
      <c r="M228" s="120"/>
      <c r="N228" s="120"/>
      <c r="O228" s="120"/>
      <c r="P228" s="120"/>
      <c r="Q228" s="120"/>
      <c r="R228" s="120"/>
      <c r="S228" s="120"/>
    </row>
    <row r="229" spans="1:19" ht="12.95" customHeight="1">
      <c r="A229" s="555"/>
      <c r="B229" s="74" t="s">
        <v>110</v>
      </c>
      <c r="C229" s="180">
        <v>0</v>
      </c>
      <c r="D229" s="210" t="s">
        <v>152</v>
      </c>
      <c r="E229" s="194">
        <v>0</v>
      </c>
      <c r="F229" s="211" t="s">
        <v>152</v>
      </c>
      <c r="G229" s="184" t="s">
        <v>186</v>
      </c>
      <c r="K229" s="119"/>
      <c r="L229" s="120"/>
      <c r="M229" s="120"/>
      <c r="N229" s="120"/>
      <c r="O229" s="120"/>
      <c r="P229" s="120"/>
      <c r="Q229" s="120"/>
      <c r="R229" s="120"/>
      <c r="S229" s="120"/>
    </row>
    <row r="230" spans="1:19" ht="12.95" customHeight="1" thickBot="1">
      <c r="A230" s="90"/>
      <c r="B230" s="77" t="s">
        <v>111</v>
      </c>
      <c r="C230" s="223">
        <v>0</v>
      </c>
      <c r="D230" s="212" t="s">
        <v>152</v>
      </c>
      <c r="E230" s="222">
        <f>SUM(E227:E229)</f>
        <v>0</v>
      </c>
      <c r="F230" s="213" t="s">
        <v>152</v>
      </c>
      <c r="G230" s="214" t="s">
        <v>186</v>
      </c>
      <c r="K230" s="119"/>
      <c r="L230" s="120"/>
      <c r="M230" s="120"/>
      <c r="N230" s="120"/>
      <c r="O230" s="120"/>
      <c r="P230" s="120"/>
      <c r="Q230" s="120"/>
      <c r="R230" s="120"/>
      <c r="S230" s="120"/>
    </row>
    <row r="231" spans="1:19" ht="12.95" customHeight="1">
      <c r="A231" s="62" t="s">
        <v>86</v>
      </c>
      <c r="B231" s="71" t="s">
        <v>108</v>
      </c>
      <c r="C231" s="224">
        <f>C183+C187+C191+C195+C199+C203+C207+C211+C215+C219+C223</f>
        <v>9</v>
      </c>
      <c r="D231" s="206" t="s">
        <v>187</v>
      </c>
      <c r="E231" s="172">
        <v>1</v>
      </c>
      <c r="F231" s="207" t="s">
        <v>152</v>
      </c>
      <c r="G231" s="174" t="s">
        <v>186</v>
      </c>
    </row>
    <row r="232" spans="1:19" ht="12.95" customHeight="1">
      <c r="A232" s="72"/>
      <c r="B232" s="73" t="s">
        <v>109</v>
      </c>
      <c r="C232" s="175">
        <f>C184+C188+C192+C196+C200+C204+C208+C212+C216+C220+C224</f>
        <v>52</v>
      </c>
      <c r="D232" s="208" t="s">
        <v>187</v>
      </c>
      <c r="E232" s="177">
        <v>6</v>
      </c>
      <c r="F232" s="209" t="s">
        <v>152</v>
      </c>
      <c r="G232" s="179" t="s">
        <v>186</v>
      </c>
    </row>
    <row r="233" spans="1:19" ht="12.95" customHeight="1">
      <c r="A233" s="72"/>
      <c r="B233" s="74" t="s">
        <v>110</v>
      </c>
      <c r="C233" s="180">
        <f>C185+C189+C193+C197+C201+C205+C209+C213+C217+C221+C225</f>
        <v>15</v>
      </c>
      <c r="D233" s="210" t="s">
        <v>187</v>
      </c>
      <c r="E233" s="182">
        <v>1</v>
      </c>
      <c r="F233" s="211" t="s">
        <v>152</v>
      </c>
      <c r="G233" s="184" t="s">
        <v>186</v>
      </c>
    </row>
    <row r="234" spans="1:19" ht="12.95" customHeight="1" thickBot="1">
      <c r="A234" s="75"/>
      <c r="B234" s="77" t="s">
        <v>111</v>
      </c>
      <c r="C234" s="223">
        <f>C231+C232+C233</f>
        <v>76</v>
      </c>
      <c r="D234" s="212" t="s">
        <v>187</v>
      </c>
      <c r="E234" s="222">
        <f>E186+E190+E194+E198+E202+E206+E210+E214+E218+E222+E226+E230</f>
        <v>8</v>
      </c>
      <c r="F234" s="213" t="s">
        <v>152</v>
      </c>
      <c r="G234" s="214" t="s">
        <v>186</v>
      </c>
    </row>
    <row r="235" spans="1:19" ht="12.95" customHeight="1">
      <c r="A235" s="62" t="s">
        <v>60</v>
      </c>
      <c r="B235" s="71" t="s">
        <v>108</v>
      </c>
      <c r="C235" s="170">
        <f>C179+C231</f>
        <v>331</v>
      </c>
      <c r="D235" s="200">
        <f>D179</f>
        <v>654</v>
      </c>
      <c r="E235" s="172">
        <f>E179+E231</f>
        <v>50</v>
      </c>
      <c r="F235" s="191">
        <f>F179</f>
        <v>307</v>
      </c>
      <c r="G235" s="174" t="s">
        <v>186</v>
      </c>
    </row>
    <row r="236" spans="1:19" ht="12.95" customHeight="1">
      <c r="A236" s="72"/>
      <c r="B236" s="73" t="s">
        <v>109</v>
      </c>
      <c r="C236" s="175">
        <f>C180+C232</f>
        <v>130</v>
      </c>
      <c r="D236" s="202">
        <f>D180</f>
        <v>3</v>
      </c>
      <c r="E236" s="192">
        <f>E180+E232</f>
        <v>10</v>
      </c>
      <c r="F236" s="193">
        <f>F180</f>
        <v>0</v>
      </c>
      <c r="G236" s="179" t="s">
        <v>186</v>
      </c>
    </row>
    <row r="237" spans="1:19" ht="12.95" customHeight="1">
      <c r="A237" s="72"/>
      <c r="B237" s="74" t="s">
        <v>110</v>
      </c>
      <c r="C237" s="180">
        <f>C181+C233</f>
        <v>38</v>
      </c>
      <c r="D237" s="204">
        <f>D181</f>
        <v>0</v>
      </c>
      <c r="E237" s="182">
        <f>E181+E233</f>
        <v>9</v>
      </c>
      <c r="F237" s="195">
        <f>F181</f>
        <v>0</v>
      </c>
      <c r="G237" s="184" t="s">
        <v>186</v>
      </c>
    </row>
    <row r="238" spans="1:19" ht="12.95" customHeight="1" thickBot="1">
      <c r="A238" s="75"/>
      <c r="B238" s="76" t="s">
        <v>111</v>
      </c>
      <c r="C238" s="223">
        <f>SUM(C235:C237)</f>
        <v>499</v>
      </c>
      <c r="D238" s="186">
        <f>D182</f>
        <v>657</v>
      </c>
      <c r="E238" s="225">
        <f>SUM(E235:E237)</f>
        <v>69</v>
      </c>
      <c r="F238" s="196">
        <f>SUM(F235:F237)</f>
        <v>307</v>
      </c>
      <c r="G238" s="226">
        <f>G182</f>
        <v>304</v>
      </c>
    </row>
    <row r="239" spans="1:19" ht="12.95" customHeight="1"/>
    <row r="240" spans="1:19"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sheetData>
  <mergeCells count="12">
    <mergeCell ref="A183:A185"/>
    <mergeCell ref="A187:A189"/>
    <mergeCell ref="A191:A193"/>
    <mergeCell ref="A195:A197"/>
    <mergeCell ref="A199:A201"/>
    <mergeCell ref="A227:A229"/>
    <mergeCell ref="A203:A205"/>
    <mergeCell ref="A207:A209"/>
    <mergeCell ref="A211:A213"/>
    <mergeCell ref="A223:A225"/>
    <mergeCell ref="A215:A217"/>
    <mergeCell ref="A219:A221"/>
  </mergeCells>
  <phoneticPr fontId="6"/>
  <printOptions horizontalCentered="1" gridLinesSet="0"/>
  <pageMargins left="0.59055118110236227" right="0.59055118110236227" top="0.59055118110236227" bottom="0.59055118110236227" header="0.51181102362204722" footer="0.51181102362204722"/>
  <pageSetup paperSize="9" scale="87" orientation="portrait" r:id="rId1"/>
  <headerFooter alignWithMargins="0"/>
  <rowBreaks count="3" manualBreakCount="3">
    <brk id="66" max="16383" man="1"/>
    <brk id="130" max="16383" man="1"/>
    <brk id="182" max="16383" man="1"/>
  </rowBreaks>
  <colBreaks count="1" manualBreakCount="1">
    <brk id="7" min="1" max="23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1E49F45F34144780CB55CE29A007D9" ma:contentTypeVersion="16" ma:contentTypeDescription="新しいドキュメントを作成します。" ma:contentTypeScope="" ma:versionID="22e4460847c673ac18378267c96bf99f">
  <xsd:schema xmlns:xsd="http://www.w3.org/2001/XMLSchema" xmlns:xs="http://www.w3.org/2001/XMLSchema" xmlns:p="http://schemas.microsoft.com/office/2006/metadata/properties" xmlns:ns1="http://schemas.microsoft.com/sharepoint/v3" xmlns:ns2="bb7cbd1b-d6fb-46b5-8447-727aafe87e39" xmlns:ns3="3271f3cb-e3ea-4354-829a-fb376d214556" targetNamespace="http://schemas.microsoft.com/office/2006/metadata/properties" ma:root="true" ma:fieldsID="19c758bdac2b60103c3086b6c64f3291" ns1:_="" ns2:_="" ns3:_="">
    <xsd:import namespace="http://schemas.microsoft.com/sharepoint/v3"/>
    <xsd:import namespace="bb7cbd1b-d6fb-46b5-8447-727aafe87e39"/>
    <xsd:import namespace="3271f3cb-e3ea-4354-829a-fb376d214556"/>
    <xsd:element name="properties">
      <xsd:complexType>
        <xsd:sequence>
          <xsd:element name="documentManagement">
            <xsd:complexType>
              <xsd:all>
                <xsd:element ref="ns1:PublishingStartDate" minOccurs="0"/>
                <xsd:element ref="ns1:PublishingExpirationDate" minOccurs="0"/>
                <xsd:element ref="ns2:SharedWithUsers"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7cbd1b-d6fb-46b5-8447-727aafe87e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71f3cb-e3ea-4354-829a-fb376d2145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B21A644-6D57-4BBF-BF94-294AEF725511}"/>
</file>

<file path=customXml/itemProps2.xml><?xml version="1.0" encoding="utf-8"?>
<ds:datastoreItem xmlns:ds="http://schemas.openxmlformats.org/officeDocument/2006/customXml" ds:itemID="{54A4C657-CBB8-4EAF-B22F-08ED868FAEAE}"/>
</file>

<file path=customXml/itemProps3.xml><?xml version="1.0" encoding="utf-8"?>
<ds:datastoreItem xmlns:ds="http://schemas.openxmlformats.org/officeDocument/2006/customXml" ds:itemID="{ADB743B5-1C3D-4DA3-AC3F-75EA0642B8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1-1歳入（ごみ）</vt:lpstr>
      <vt:lpstr>1-1歳入（し尿）</vt:lpstr>
      <vt:lpstr>１-2歳出（ごみ）</vt:lpstr>
      <vt:lpstr>１-2歳出（し尿）</vt:lpstr>
      <vt:lpstr>2従事職員</vt:lpstr>
      <vt:lpstr>3委託許可</vt:lpstr>
      <vt:lpstr>'1-1歳入（ごみ）'!Print_Area</vt:lpstr>
      <vt:lpstr>'1-1歳入（し尿）'!Print_Area</vt:lpstr>
      <vt:lpstr>'１-2歳出（ごみ）'!Print_Area</vt:lpstr>
      <vt:lpstr>'１-2歳出（し尿）'!Print_Area</vt:lpstr>
      <vt:lpstr>'2従事職員'!Print_Area</vt:lpstr>
      <vt:lpstr>'3委託許可'!Print_Area</vt:lpstr>
      <vt:lpstr>'1-1歳入（ごみ）'!Print_Titles</vt:lpstr>
      <vt:lpstr>'1-1歳入（し尿）'!Print_Titles</vt:lpstr>
      <vt:lpstr>'１-2歳出（ごみ）'!Print_Titles</vt:lpstr>
      <vt:lpstr>'１-2歳出（し尿）'!Print_Titles</vt:lpstr>
      <vt:lpstr>'2従事職員'!Print_Titles</vt:lpstr>
      <vt:lpstr>'3委託許可'!Print_Titles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2026-03-03T00:53:17Z</dcterms:created>
  <dcterms:modified xsi:type="dcterms:W3CDTF">2026-03-03T00:54:50Z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0x010100A21E49F45F34144780CB55CE29A007D9</vt:lpwstr>
  </property>
</Properties>
</file>