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36F4652C-691A-4A40-AF70-0D86407A3CFB}" xr6:coauthVersionLast="47" xr6:coauthVersionMax="47" xr10:uidLastSave="{00000000-0000-0000-0000-000000000000}"/>
  <workbookProtection workbookAlgorithmName="SHA-512" workbookHashValue="2XuhazJVOgScMIbOafmiS7fdvJX2lN6KPgW3jKo0RUvA1tMotchvfYbhPOzBF/nlGDdmf2Ape7epT0Bj0uXreQ==" workbookSaltValue="2hClHcpGbLUfalUaKD4/WA=="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I85" i="4"/>
  <c r="G85" i="4"/>
  <c r="I10" i="4"/>
  <c r="AL8" i="4"/>
</calcChain>
</file>

<file path=xl/sharedStrings.xml><?xml version="1.0" encoding="utf-8"?>
<sst xmlns="http://schemas.openxmlformats.org/spreadsheetml/2006/main" count="235" uniqueCount="116">
  <si>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</si>
  <si>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</si>
  <si>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</si>
  <si>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</si>
  <si>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</si>
  <si>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</si>
  <si>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</si>
  <si>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</si>
  <si>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</si>
  <si>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</si>
  <si>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</si>
  <si>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</si>
  <si>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</si>
  <si>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</si>
  <si>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</si>
  <si>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</si>
  <si>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</si>
  <si>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</si>
  <si>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</si>
  <si>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</si>
  <si>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</si>
  <si>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</si>
  <si>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</si>
  <si>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</si>
  <si>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</si>
  <si>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</si>
  <si>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</si>
  <si>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</si>
  <si>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</si>
  <si>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</si>
  <si>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</si>
  <si>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</si>
  <si>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</si>
  <si>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</si>
  <si>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</si>
  <si>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</si>
  <si>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</si>
  <si>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</si>
  <si>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</si>
  <si>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</si>
  <si>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</si>
  <si>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</si>
  <si>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</si>
  <si>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</si>
  <si>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</si>
  <si>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</si>
  <si>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</si>
  <si>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</si>
  <si>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</si>
  <si>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</si>
  <si>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</si>
  <si>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</si>
  <si>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</si>
  <si>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</si>
  <si>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</si>
  <si>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</si>
  <si>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</si>
  <si>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</si>
  <si>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</si>
  <si>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</si>
  <si>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</si>
  <si>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</si>
  <si>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</si>
  <si>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</si>
  <si>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</si>
  <si>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</si>
  <si>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</si>
  <si>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</si>
  <si>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</si>
  <si>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</si>
  <si>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</si>
  <si>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</si>
  <si>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</si>
  <si>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</si>
  <si>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</si>
  <si>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</si>
  <si>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</si>
  <si>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</si>
  <si>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</si>
  <si>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</si>
  <si>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</si>
  <si>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</si>
  <si>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</si>
  <si>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</si>
  <si>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</si>
  <si>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</si>
  <si>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</si>
  <si>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</si>
  <si>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</si>
  <si>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</si>
  <si>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</si>
  <si>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</si>
  <si>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</si>
  <si>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</si>
  <si>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</si>
  <si>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</si>
  <si>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四條畷市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</si>
  <si>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</si>
  <si>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</si>
  <si>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</si>
  <si>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</si>
  <si>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</si>
  <si>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</si>
  <si>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</si>
  <si>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</si>
  <si>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</si>
  <si>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</si>
  <si>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</si>
  <si>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</si>
  <si>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</si>
  <si>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</si>
  <si>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</si>
  <si>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</si>
  <si>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人口減少により、年々使用料は減少傾向にあり、今後も減少傾向が見込まれる中で、今後の改築更新、また、近年の物価高騰など経営環境の変化に対応できる財源の確保が急務である。
　加えて、企業債償還が経営を圧迫する厳しい経営状況が続く。
　上記の経営環境を踏まえ、健全経営を維持するため、令和3年度に単独処理場の廃止、単独処理区の流域下水道への編入を完了させスケールメリットを享受する体制を整えた。
　さらに、今後の適正な施設維持管理、改築更新を進めるため令和5年度策定のストックマネジメント計画に基づく施設管理を進めるとともに、第三者機関である経営審議会を設置し、将来的に持続可能な経営基盤の構築に向けた経営戦略の改定について審議し、その中で料金水準の見直し、経営の見える化など健全経営を継続できる経営体質の改善に取り組む。
</t>
    <rPh sb="3" eb="5">
      <t>ゲンショウ</t>
    </rPh>
    <rPh sb="9" eb="11">
      <t>ネンネン</t>
    </rPh>
    <rPh sb="11" eb="14">
      <t>シヨウリョウ</t>
    </rPh>
    <rPh sb="15" eb="17">
      <t>ゲンショウ</t>
    </rPh>
    <rPh sb="17" eb="19">
      <t>ケイコウ</t>
    </rPh>
    <rPh sb="26" eb="28">
      <t>ゲンショウ</t>
    </rPh>
    <rPh sb="28" eb="30">
      <t>ケイコウ</t>
    </rPh>
    <rPh sb="31" eb="33">
      <t>ミコ</t>
    </rPh>
    <rPh sb="36" eb="37">
      <t>ナカ</t>
    </rPh>
    <rPh sb="39" eb="41">
      <t>コンゴ</t>
    </rPh>
    <rPh sb="42" eb="46">
      <t>カイチクコウシン</t>
    </rPh>
    <rPh sb="50" eb="52">
      <t>キンネン</t>
    </rPh>
    <rPh sb="53" eb="55">
      <t>ブッカ</t>
    </rPh>
    <rPh sb="55" eb="57">
      <t>コウトウ</t>
    </rPh>
    <rPh sb="59" eb="61">
      <t>ケイエイ</t>
    </rPh>
    <rPh sb="61" eb="63">
      <t>カンキョウ</t>
    </rPh>
    <rPh sb="64" eb="66">
      <t>ヘンカ</t>
    </rPh>
    <rPh sb="67" eb="69">
      <t>タイオウ</t>
    </rPh>
    <rPh sb="72" eb="74">
      <t>ザイゲン</t>
    </rPh>
    <rPh sb="75" eb="77">
      <t>カクホ</t>
    </rPh>
    <rPh sb="86" eb="87">
      <t>クワ</t>
    </rPh>
    <rPh sb="90" eb="93">
      <t>キギョウサイ</t>
    </rPh>
    <rPh sb="96" eb="98">
      <t>ケイエイ</t>
    </rPh>
    <rPh sb="99" eb="101">
      <t>アッパク</t>
    </rPh>
    <rPh sb="116" eb="118">
      <t>ジョウキ</t>
    </rPh>
    <rPh sb="119" eb="121">
      <t>ケイエイ</t>
    </rPh>
    <rPh sb="121" eb="123">
      <t>カンキョウ</t>
    </rPh>
    <rPh sb="124" eb="125">
      <t>フ</t>
    </rPh>
    <rPh sb="128" eb="130">
      <t>ケンゼン</t>
    </rPh>
    <rPh sb="130" eb="132">
      <t>ケイエイ</t>
    </rPh>
    <rPh sb="133" eb="135">
      <t>イジ</t>
    </rPh>
    <rPh sb="140" eb="142">
      <t>レイワ</t>
    </rPh>
    <rPh sb="143" eb="145">
      <t>ネンド</t>
    </rPh>
    <rPh sb="146" eb="151">
      <t>タンドクショリジョウ</t>
    </rPh>
    <rPh sb="152" eb="154">
      <t>ハイシ</t>
    </rPh>
    <rPh sb="155" eb="157">
      <t>タンドク</t>
    </rPh>
    <rPh sb="168" eb="170">
      <t>ヘンニュウ</t>
    </rPh>
    <rPh sb="171" eb="173">
      <t>カンリョウ</t>
    </rPh>
    <rPh sb="184" eb="186">
      <t>キョウジュ</t>
    </rPh>
    <rPh sb="188" eb="190">
      <t>タイセイ</t>
    </rPh>
    <rPh sb="191" eb="192">
      <t>トトノ</t>
    </rPh>
    <rPh sb="201" eb="203">
      <t>コンゴ</t>
    </rPh>
    <rPh sb="204" eb="206">
      <t>テキセイ</t>
    </rPh>
    <rPh sb="207" eb="209">
      <t>シセツ</t>
    </rPh>
    <rPh sb="209" eb="213">
      <t>イジカンリ</t>
    </rPh>
    <rPh sb="214" eb="216">
      <t>カイチク</t>
    </rPh>
    <rPh sb="216" eb="218">
      <t>コウシン</t>
    </rPh>
    <rPh sb="219" eb="220">
      <t>スス</t>
    </rPh>
    <rPh sb="224" eb="226">
      <t>レイワ</t>
    </rPh>
    <rPh sb="227" eb="229">
      <t>ネンド</t>
    </rPh>
    <rPh sb="229" eb="231">
      <t>サクテイ</t>
    </rPh>
    <rPh sb="245" eb="246">
      <t>モト</t>
    </rPh>
    <rPh sb="248" eb="250">
      <t>シセツ</t>
    </rPh>
    <rPh sb="250" eb="252">
      <t>カンリ</t>
    </rPh>
    <rPh sb="253" eb="254">
      <t>スス</t>
    </rPh>
    <rPh sb="261" eb="264">
      <t>ダイサンシャ</t>
    </rPh>
    <rPh sb="264" eb="266">
      <t>キカン</t>
    </rPh>
    <rPh sb="269" eb="271">
      <t>ケイエイ</t>
    </rPh>
    <rPh sb="271" eb="274">
      <t>シンギカイ</t>
    </rPh>
    <rPh sb="275" eb="277">
      <t>セッチ</t>
    </rPh>
    <rPh sb="279" eb="282">
      <t>ショウライテキ</t>
    </rPh>
    <rPh sb="283" eb="285">
      <t>ジゾク</t>
    </rPh>
    <rPh sb="285" eb="287">
      <t>カノウ</t>
    </rPh>
    <rPh sb="288" eb="290">
      <t>ケイエイ</t>
    </rPh>
    <rPh sb="290" eb="292">
      <t>キバン</t>
    </rPh>
    <rPh sb="293" eb="295">
      <t>コウチク</t>
    </rPh>
    <rPh sb="296" eb="297">
      <t>ム</t>
    </rPh>
    <rPh sb="299" eb="301">
      <t>ケイエイ</t>
    </rPh>
    <rPh sb="301" eb="303">
      <t>センリャク</t>
    </rPh>
    <rPh sb="304" eb="306">
      <t>カイテイ</t>
    </rPh>
    <rPh sb="310" eb="312">
      <t>シンギ</t>
    </rPh>
    <rPh sb="316" eb="317">
      <t>ナカ</t>
    </rPh>
    <rPh sb="318" eb="320">
      <t>リョウキン</t>
    </rPh>
    <rPh sb="320" eb="322">
      <t>スイジュン</t>
    </rPh>
    <rPh sb="323" eb="325">
      <t>ミナオ</t>
    </rPh>
    <rPh sb="327" eb="329">
      <t>ケイエイ</t>
    </rPh>
    <rPh sb="330" eb="331">
      <t>ミ</t>
    </rPh>
    <rPh sb="333" eb="334">
      <t>カ</t>
    </rPh>
    <phoneticPr fontId="4"/>
  </si>
  <si>
    <t>　⑤経費回収率は、昨年度比8.45ポイント減となったが、全国平均、類似団体平均値を上回っている。また、⑥汚水処理原価は昨年度と比べ9.43円増加したが、127.62円と類似団体平均値、全国平均を下回る現状にある。しかしながら、令和2年度から令和4年度の経費回収率、汚水処理原価の数値悪化が顕著であるため、引き続き今後の経営状況に注視が必要。
　④企業債残高対事業規模比率は、一般会計負担金の見直しを行った結果、数値が好転した。企業債残高も年々減少傾向ではあるが、経営を圧迫している現状は変わらない。
　経営の収支バランスを示す①経常収支比率は、102.88%で昨年比で0.98ポイント減、類似団体平均値を6.65ポイント下回る水準となった。指標悪化の主な原因は、収入面での下水道使用料の減少に加え、物価高騰に伴う維持管理費、主に流域下水道負担金の増額に伴う支出の増加によるもの。
　なお、③流動比率が前年比15.43ポイント増加しているのは、流域下水道維持管理負担金の返還金が増加したためである。
　また、⑦施設利用率は、令和3年度に市の単独処理場を全て廃止し、流域下水道の処理施設にて全量を処理することとなったため数値なし。</t>
    <rPh sb="21" eb="22">
      <t>ゲン</t>
    </rPh>
    <rPh sb="70" eb="72">
      <t>ゾウカ</t>
    </rPh>
    <rPh sb="113" eb="115">
      <t>レイワ</t>
    </rPh>
    <rPh sb="116" eb="118">
      <t>ネンド</t>
    </rPh>
    <rPh sb="120" eb="122">
      <t>レイワ</t>
    </rPh>
    <rPh sb="123" eb="125">
      <t>ネンド</t>
    </rPh>
    <rPh sb="126" eb="128">
      <t>ケイヒ</t>
    </rPh>
    <rPh sb="128" eb="131">
      <t>カイシュウリツ</t>
    </rPh>
    <rPh sb="132" eb="138">
      <t>オスイショリゲンカ</t>
    </rPh>
    <rPh sb="139" eb="141">
      <t>スウチ</t>
    </rPh>
    <rPh sb="141" eb="143">
      <t>アッカ</t>
    </rPh>
    <rPh sb="144" eb="146">
      <t>ケンチョ</t>
    </rPh>
    <rPh sb="152" eb="153">
      <t>ヒ</t>
    </rPh>
    <rPh sb="154" eb="155">
      <t>ツヅ</t>
    </rPh>
    <rPh sb="156" eb="158">
      <t>コンゴ</t>
    </rPh>
    <rPh sb="159" eb="161">
      <t>ケイエイ</t>
    </rPh>
    <rPh sb="161" eb="163">
      <t>ジョウキョウ</t>
    </rPh>
    <rPh sb="164" eb="166">
      <t>チュウシ</t>
    </rPh>
    <rPh sb="167" eb="169">
      <t>ヒツヨウ</t>
    </rPh>
    <rPh sb="187" eb="194">
      <t>イッパンカイケイフタンキン</t>
    </rPh>
    <rPh sb="195" eb="197">
      <t>ミナオ</t>
    </rPh>
    <rPh sb="199" eb="200">
      <t>オコナ</t>
    </rPh>
    <rPh sb="202" eb="204">
      <t>ケッカ</t>
    </rPh>
    <rPh sb="205" eb="207">
      <t>スウチ</t>
    </rPh>
    <rPh sb="208" eb="210">
      <t>コウテン</t>
    </rPh>
    <rPh sb="213" eb="218">
      <t>キギョウサイザンダカ</t>
    </rPh>
    <rPh sb="219" eb="225">
      <t>ネンネンゲンショウケイコウ</t>
    </rPh>
    <rPh sb="240" eb="242">
      <t>ゲンジョウ</t>
    </rPh>
    <rPh sb="243" eb="244">
      <t>カ</t>
    </rPh>
    <rPh sb="251" eb="253">
      <t>ケイエイ</t>
    </rPh>
    <rPh sb="254" eb="256">
      <t>シュウシ</t>
    </rPh>
    <rPh sb="261" eb="262">
      <t>シメ</t>
    </rPh>
    <rPh sb="292" eb="293">
      <t>ゲン</t>
    </rPh>
    <rPh sb="310" eb="311">
      <t>シタ</t>
    </rPh>
    <rPh sb="320" eb="324">
      <t>シヒョウアッカ</t>
    </rPh>
    <rPh sb="325" eb="326">
      <t>オモ</t>
    </rPh>
    <rPh sb="327" eb="329">
      <t>ゲンイン</t>
    </rPh>
    <rPh sb="331" eb="334">
      <t>シュウニュウメン</t>
    </rPh>
    <rPh sb="336" eb="342">
      <t>ゲスイドウシヨウリョウ</t>
    </rPh>
    <rPh sb="343" eb="345">
      <t>ゲンショウ</t>
    </rPh>
    <rPh sb="346" eb="347">
      <t>クワ</t>
    </rPh>
    <rPh sb="349" eb="351">
      <t>ブッカ</t>
    </rPh>
    <rPh sb="351" eb="353">
      <t>コウトウ</t>
    </rPh>
    <rPh sb="354" eb="355">
      <t>トモナ</t>
    </rPh>
    <rPh sb="356" eb="361">
      <t>イジカンリヒ</t>
    </rPh>
    <rPh sb="362" eb="363">
      <t>オモ</t>
    </rPh>
    <rPh sb="364" eb="366">
      <t>リュウイキ</t>
    </rPh>
    <rPh sb="366" eb="369">
      <t>ゲスイドウ</t>
    </rPh>
    <rPh sb="369" eb="372">
      <t>フタンキン</t>
    </rPh>
    <rPh sb="373" eb="375">
      <t>ゾウガク</t>
    </rPh>
    <rPh sb="376" eb="377">
      <t>トモナ</t>
    </rPh>
    <rPh sb="378" eb="380">
      <t>シシュツ</t>
    </rPh>
    <rPh sb="381" eb="383">
      <t>ゾウカ</t>
    </rPh>
    <rPh sb="421" eb="423">
      <t>リュウイキ</t>
    </rPh>
    <rPh sb="423" eb="426">
      <t>ゲスイドウ</t>
    </rPh>
    <rPh sb="426" eb="428">
      <t>イジ</t>
    </rPh>
    <rPh sb="428" eb="430">
      <t>カンリ</t>
    </rPh>
    <rPh sb="430" eb="432">
      <t>フタン</t>
    </rPh>
    <rPh sb="432" eb="433">
      <t>キン</t>
    </rPh>
    <rPh sb="434" eb="437">
      <t>ヘンカンキン</t>
    </rPh>
    <rPh sb="438" eb="440">
      <t>ゾウカ</t>
    </rPh>
    <rPh sb="461" eb="463">
      <t>レイワ</t>
    </rPh>
    <rPh sb="467" eb="468">
      <t>シ</t>
    </rPh>
    <rPh sb="475" eb="476">
      <t>スベ</t>
    </rPh>
    <rPh sb="481" eb="483">
      <t>リュウイキ</t>
    </rPh>
    <rPh sb="483" eb="486">
      <t>ゲスイドウ</t>
    </rPh>
    <rPh sb="487" eb="491">
      <t>ショリシセツ</t>
    </rPh>
    <rPh sb="493" eb="495">
      <t>ゼンリョウ</t>
    </rPh>
    <rPh sb="496" eb="498">
      <t>ショリ</t>
    </rPh>
    <rPh sb="508" eb="510">
      <t>スウチ</t>
    </rPh>
    <phoneticPr fontId="4"/>
  </si>
  <si>
    <t>　②管渠老朽化率が0%、③管渠改善率は0%であるのは公共下水道の供用開始が昭和61年度であり、耐用年数50年を経過した管渠はなく大部分を平成3年度以降に整備したことから、比較的新しい管渠が多くを占めるためである。
　ただし、40年以上経過している管渠もあるため、令和3年度に老朽化の著しい管渠について改築を行った。今後も点検を進めながら、劣化が著しく、緊急性の高いものについて優先順位を付けながら改築・更新を進めていく。
　一方、管渠以外のポンプ場については、更新時期を迎え老朽化が進んでいるため、耐震化も含めた部分更新を進めているところである。</t>
    <rPh sb="55" eb="57">
      <t>ケイカ</t>
    </rPh>
    <rPh sb="59" eb="61">
      <t>カンキョ</t>
    </rPh>
    <rPh sb="76" eb="78">
      <t>セイビ</t>
    </rPh>
    <rPh sb="131" eb="133">
      <t>レイワ</t>
    </rPh>
    <rPh sb="134" eb="136">
      <t>ネンド</t>
    </rPh>
    <rPh sb="137" eb="140">
      <t>ロウキュウカ</t>
    </rPh>
    <rPh sb="141" eb="142">
      <t>イチジル</t>
    </rPh>
    <rPh sb="144" eb="146">
      <t>カンキョ</t>
    </rPh>
    <rPh sb="150" eb="152">
      <t>カイチク</t>
    </rPh>
    <rPh sb="153" eb="154">
      <t>オコナ</t>
    </rPh>
    <rPh sb="157" eb="159">
      <t>コンゴ</t>
    </rPh>
    <rPh sb="160" eb="162">
      <t>テンケン</t>
    </rPh>
    <rPh sb="163" eb="164">
      <t>スス</t>
    </rPh>
    <rPh sb="169" eb="171">
      <t>レッカ</t>
    </rPh>
    <rPh sb="172" eb="173">
      <t>イチジル</t>
    </rPh>
    <rPh sb="176" eb="179">
      <t>キンキュウセイ</t>
    </rPh>
    <rPh sb="180" eb="181">
      <t>タカ</t>
    </rPh>
    <rPh sb="188" eb="192">
      <t>ユウセンジュンイ</t>
    </rPh>
    <rPh sb="193" eb="194">
      <t>ツ</t>
    </rPh>
    <rPh sb="198" eb="200">
      <t>カイチク</t>
    </rPh>
    <rPh sb="201" eb="203">
      <t>コウシン</t>
    </rPh>
    <rPh sb="204" eb="205">
      <t>スス</t>
    </rPh>
    <rPh sb="237" eb="240">
      <t>ロウキュウカ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</si>
</sst>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name val="ＭＳ ゴシック"/>
      <family val="3"/>
      <charset val="128"/>
    </font>
    <font>
      <b/>
      <sz val="12"/>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7" fillId="0" borderId="6"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
                  <c:v>0</c:v>
                </c:pt>
                <c:pt idx="1">
                  <c:v>4.91</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AB87-482A-8A9D-4E5B8387DEE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0.35</c:v>
                </c:pt>
                <c:pt idx="2">
                  <c:v>0.1</c:v>
                </c:pt>
                <c:pt idx="3">
                  <c:v>1.51</c:v>
                </c:pt>
                <c:pt idx="4">
                  <c:v>0.17</c:v>
                </c:pt>
              </c:numCache>
            </c:numRef>
          </c:val>
          <c:smooth val="0"/>
          <c:extLst>
            <c:ext xmlns:c16="http://schemas.microsoft.com/office/drawing/2014/chart" uri="{C3380CC4-5D6E-409C-BE32-E72D297353CC}">
              <c16:uniqueId val="{00000001-AB87-482A-8A9D-4E5B8387DEE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44.64</c:v>
                </c:pt>
                <c:pt idx="1">
                  <c:v>0</c:v>
                </c:pt>
                <c:pt idx="2">
                  <c:v>0</c:v>
                </c:pt>
                <c:pt idx="3">
                  <c:v>0</c:v>
                </c:pt>
                <c:pt idx="4">
                  <c:v>0</c:v>
                </c:pt>
              </c:numCache>
            </c:numRef>
          </c:val>
          <c:extLst>
            <c:ext xmlns:c16="http://schemas.microsoft.com/office/drawing/2014/chart" uri="{C3380CC4-5D6E-409C-BE32-E72D297353CC}">
              <c16:uniqueId val="{00000000-C3C2-4044-BB40-DE66A2664D5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80.11</c:v>
                </c:pt>
                <c:pt idx="1">
                  <c:v>82.83</c:v>
                </c:pt>
                <c:pt idx="2">
                  <c:v>69.38</c:v>
                </c:pt>
                <c:pt idx="3">
                  <c:v>70.39</c:v>
                </c:pt>
                <c:pt idx="4">
                  <c:v>72.13</c:v>
                </c:pt>
              </c:numCache>
            </c:numRef>
          </c:val>
          <c:smooth val="0"/>
          <c:extLst>
            <c:ext xmlns:c16="http://schemas.microsoft.com/office/drawing/2014/chart" uri="{C3380CC4-5D6E-409C-BE32-E72D297353CC}">
              <c16:uniqueId val="{00000001-C3C2-4044-BB40-DE66A2664D5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99.1</c:v>
                </c:pt>
                <c:pt idx="1">
                  <c:v>98.99</c:v>
                </c:pt>
                <c:pt idx="2">
                  <c:v>99.06</c:v>
                </c:pt>
                <c:pt idx="3">
                  <c:v>99.17</c:v>
                </c:pt>
                <c:pt idx="4">
                  <c:v>99.22</c:v>
                </c:pt>
              </c:numCache>
            </c:numRef>
          </c:val>
          <c:extLst>
            <c:ext xmlns:c16="http://schemas.microsoft.com/office/drawing/2014/chart" uri="{C3380CC4-5D6E-409C-BE32-E72D297353CC}">
              <c16:uniqueId val="{00000000-2B77-4205-B233-326370C3939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95.96</c:v>
                </c:pt>
                <c:pt idx="1">
                  <c:v>95.73</c:v>
                </c:pt>
                <c:pt idx="2">
                  <c:v>96.1</c:v>
                </c:pt>
                <c:pt idx="3">
                  <c:v>96.61</c:v>
                </c:pt>
                <c:pt idx="4">
                  <c:v>96.35</c:v>
                </c:pt>
              </c:numCache>
            </c:numRef>
          </c:val>
          <c:smooth val="0"/>
          <c:extLst>
            <c:ext xmlns:c16="http://schemas.microsoft.com/office/drawing/2014/chart" uri="{C3380CC4-5D6E-409C-BE32-E72D297353CC}">
              <c16:uniqueId val="{00000001-2B77-4205-B233-326370C3939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110.88</c:v>
                </c:pt>
                <c:pt idx="1">
                  <c:v>107.39</c:v>
                </c:pt>
                <c:pt idx="2">
                  <c:v>106.01</c:v>
                </c:pt>
                <c:pt idx="3">
                  <c:v>103.86</c:v>
                </c:pt>
                <c:pt idx="4">
                  <c:v>102.88</c:v>
                </c:pt>
              </c:numCache>
            </c:numRef>
          </c:val>
          <c:extLst>
            <c:ext xmlns:c16="http://schemas.microsoft.com/office/drawing/2014/chart" uri="{C3380CC4-5D6E-409C-BE32-E72D297353CC}">
              <c16:uniqueId val="{00000000-CBAA-4D36-8C5B-7E6D5CC76E0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107.87</c:v>
                </c:pt>
                <c:pt idx="1">
                  <c:v>109.78</c:v>
                </c:pt>
                <c:pt idx="2">
                  <c:v>109.96</c:v>
                </c:pt>
                <c:pt idx="3">
                  <c:v>109.44</c:v>
                </c:pt>
                <c:pt idx="4">
                  <c:v>109.53</c:v>
                </c:pt>
              </c:numCache>
            </c:numRef>
          </c:val>
          <c:smooth val="0"/>
          <c:extLst>
            <c:ext xmlns:c16="http://schemas.microsoft.com/office/drawing/2014/chart" uri="{C3380CC4-5D6E-409C-BE32-E72D297353CC}">
              <c16:uniqueId val="{00000001-CBAA-4D36-8C5B-7E6D5CC76E0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31.17</c:v>
                </c:pt>
                <c:pt idx="1">
                  <c:v>32.42</c:v>
                </c:pt>
                <c:pt idx="2">
                  <c:v>34.56</c:v>
                </c:pt>
                <c:pt idx="3">
                  <c:v>37.18</c:v>
                </c:pt>
                <c:pt idx="4">
                  <c:v>39.79</c:v>
                </c:pt>
              </c:numCache>
            </c:numRef>
          </c:val>
          <c:extLst>
            <c:ext xmlns:c16="http://schemas.microsoft.com/office/drawing/2014/chart" uri="{C3380CC4-5D6E-409C-BE32-E72D297353CC}">
              <c16:uniqueId val="{00000000-D79A-47F1-99A2-64FE79C2910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20.23</c:v>
                </c:pt>
                <c:pt idx="1">
                  <c:v>22.34</c:v>
                </c:pt>
                <c:pt idx="2">
                  <c:v>24.65</c:v>
                </c:pt>
                <c:pt idx="3">
                  <c:v>24.87</c:v>
                </c:pt>
                <c:pt idx="4">
                  <c:v>26.94</c:v>
                </c:pt>
              </c:numCache>
            </c:numRef>
          </c:val>
          <c:smooth val="0"/>
          <c:extLst>
            <c:ext xmlns:c16="http://schemas.microsoft.com/office/drawing/2014/chart" uri="{C3380CC4-5D6E-409C-BE32-E72D297353CC}">
              <c16:uniqueId val="{00000001-D79A-47F1-99A2-64FE79C2910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36D-46CB-BB6E-43967598C30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1.63</c:v>
                </c:pt>
                <c:pt idx="1">
                  <c:v>1.94</c:v>
                </c:pt>
                <c:pt idx="2">
                  <c:v>2.42</c:v>
                </c:pt>
                <c:pt idx="3">
                  <c:v>3</c:v>
                </c:pt>
                <c:pt idx="4">
                  <c:v>3.91</c:v>
                </c:pt>
              </c:numCache>
            </c:numRef>
          </c:val>
          <c:smooth val="0"/>
          <c:extLst>
            <c:ext xmlns:c16="http://schemas.microsoft.com/office/drawing/2014/chart" uri="{C3380CC4-5D6E-409C-BE32-E72D297353CC}">
              <c16:uniqueId val="{00000001-536D-46CB-BB6E-43967598C30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B69-4CDD-93F2-3D2C28AF973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11.59</c:v>
                </c:pt>
                <c:pt idx="1">
                  <c:v>9.36</c:v>
                </c:pt>
                <c:pt idx="2">
                  <c:v>7.56</c:v>
                </c:pt>
                <c:pt idx="3">
                  <c:v>5.84</c:v>
                </c:pt>
                <c:pt idx="4">
                  <c:v>3.58</c:v>
                </c:pt>
              </c:numCache>
            </c:numRef>
          </c:val>
          <c:smooth val="0"/>
          <c:extLst>
            <c:ext xmlns:c16="http://schemas.microsoft.com/office/drawing/2014/chart" uri="{C3380CC4-5D6E-409C-BE32-E72D297353CC}">
              <c16:uniqueId val="{00000001-BB69-4CDD-93F2-3D2C28AF973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43.56</c:v>
                </c:pt>
                <c:pt idx="1">
                  <c:v>48.06</c:v>
                </c:pt>
                <c:pt idx="2">
                  <c:v>44.46</c:v>
                </c:pt>
                <c:pt idx="3">
                  <c:v>37.65</c:v>
                </c:pt>
                <c:pt idx="4">
                  <c:v>53.08</c:v>
                </c:pt>
              </c:numCache>
            </c:numRef>
          </c:val>
          <c:extLst>
            <c:ext xmlns:c16="http://schemas.microsoft.com/office/drawing/2014/chart" uri="{C3380CC4-5D6E-409C-BE32-E72D297353CC}">
              <c16:uniqueId val="{00000000-179C-4768-B4D4-93EC1B53FB7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37.200000000000003</c:v>
                </c:pt>
                <c:pt idx="1">
                  <c:v>47.13</c:v>
                </c:pt>
                <c:pt idx="2">
                  <c:v>50.85</c:v>
                </c:pt>
                <c:pt idx="3">
                  <c:v>63.13</c:v>
                </c:pt>
                <c:pt idx="4">
                  <c:v>70.599999999999994</c:v>
                </c:pt>
              </c:numCache>
            </c:numRef>
          </c:val>
          <c:smooth val="0"/>
          <c:extLst>
            <c:ext xmlns:c16="http://schemas.microsoft.com/office/drawing/2014/chart" uri="{C3380CC4-5D6E-409C-BE32-E72D297353CC}">
              <c16:uniqueId val="{00000001-179C-4768-B4D4-93EC1B53FB7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872.22</c:v>
                </c:pt>
                <c:pt idx="1">
                  <c:v>903.44</c:v>
                </c:pt>
                <c:pt idx="2">
                  <c:v>867.45</c:v>
                </c:pt>
                <c:pt idx="3">
                  <c:v>825.82</c:v>
                </c:pt>
                <c:pt idx="4">
                  <c:v>687.92</c:v>
                </c:pt>
              </c:numCache>
            </c:numRef>
          </c:val>
          <c:extLst>
            <c:ext xmlns:c16="http://schemas.microsoft.com/office/drawing/2014/chart" uri="{C3380CC4-5D6E-409C-BE32-E72D297353CC}">
              <c16:uniqueId val="{00000000-4B38-4CB8-BB93-B771FB43B4E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843.72</c:v>
                </c:pt>
                <c:pt idx="1">
                  <c:v>788.62</c:v>
                </c:pt>
                <c:pt idx="2">
                  <c:v>772.15</c:v>
                </c:pt>
                <c:pt idx="3">
                  <c:v>717.6</c:v>
                </c:pt>
                <c:pt idx="4">
                  <c:v>718.5</c:v>
                </c:pt>
              </c:numCache>
            </c:numRef>
          </c:val>
          <c:smooth val="0"/>
          <c:extLst>
            <c:ext xmlns:c16="http://schemas.microsoft.com/office/drawing/2014/chart" uri="{C3380CC4-5D6E-409C-BE32-E72D297353CC}">
              <c16:uniqueId val="{00000001-4B38-4CB8-BB93-B771FB43B4E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133.79</c:v>
                </c:pt>
                <c:pt idx="1">
                  <c:v>122.26</c:v>
                </c:pt>
                <c:pt idx="2">
                  <c:v>101.42</c:v>
                </c:pt>
                <c:pt idx="3">
                  <c:v>107.99</c:v>
                </c:pt>
                <c:pt idx="4">
                  <c:v>99.54</c:v>
                </c:pt>
              </c:numCache>
            </c:numRef>
          </c:val>
          <c:extLst>
            <c:ext xmlns:c16="http://schemas.microsoft.com/office/drawing/2014/chart" uri="{C3380CC4-5D6E-409C-BE32-E72D297353CC}">
              <c16:uniqueId val="{00000000-CC88-45BC-A329-3BD19E58043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94.81</c:v>
                </c:pt>
                <c:pt idx="1">
                  <c:v>99.88</c:v>
                </c:pt>
                <c:pt idx="2">
                  <c:v>98.82</c:v>
                </c:pt>
                <c:pt idx="3">
                  <c:v>97.58</c:v>
                </c:pt>
                <c:pt idx="4">
                  <c:v>98.33</c:v>
                </c:pt>
              </c:numCache>
            </c:numRef>
          </c:val>
          <c:smooth val="0"/>
          <c:extLst>
            <c:ext xmlns:c16="http://schemas.microsoft.com/office/drawing/2014/chart" uri="{C3380CC4-5D6E-409C-BE32-E72D297353CC}">
              <c16:uniqueId val="{00000001-CC88-45BC-A329-3BD19E58043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95.91</c:v>
                </c:pt>
                <c:pt idx="1">
                  <c:v>104.28</c:v>
                </c:pt>
                <c:pt idx="2">
                  <c:v>125.54</c:v>
                </c:pt>
                <c:pt idx="3">
                  <c:v>118.19</c:v>
                </c:pt>
                <c:pt idx="4">
                  <c:v>127.62</c:v>
                </c:pt>
              </c:numCache>
            </c:numRef>
          </c:val>
          <c:extLst>
            <c:ext xmlns:c16="http://schemas.microsoft.com/office/drawing/2014/chart" uri="{C3380CC4-5D6E-409C-BE32-E72D297353CC}">
              <c16:uniqueId val="{00000000-5B71-488E-A2A0-D9181CB3F11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129.9</c:v>
                </c:pt>
                <c:pt idx="1">
                  <c:v>126.94</c:v>
                </c:pt>
                <c:pt idx="2">
                  <c:v>128.38999999999999</c:v>
                </c:pt>
                <c:pt idx="3">
                  <c:v>129.85</c:v>
                </c:pt>
                <c:pt idx="4">
                  <c:v>133.66</c:v>
                </c:pt>
              </c:numCache>
            </c:numRef>
          </c:val>
          <c:smooth val="0"/>
          <c:extLst>
            <c:ext xmlns:c16="http://schemas.microsoft.com/office/drawing/2014/chart" uri="{C3380CC4-5D6E-409C-BE32-E72D297353CC}">
              <c16:uniqueId val="{00000001-5B71-488E-A2A0-D9181CB3F11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0" t="s">
        <v>0</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row>
    <row r="3" spans="1:78" ht="9.75" customHeight="1" x14ac:dyDescent="0.2">
      <c r="A3" s="2"/>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row>
    <row r="4" spans="1:78" ht="9.75" customHeight="1" x14ac:dyDescent="0.2">
      <c r="A4" s="2"/>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1" t="str">
        <f>データ!H6</f>
        <v>大阪府　四條畷市</v>
      </c>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0" t="s">
        <v>1</v>
      </c>
      <c r="C7" s="40"/>
      <c r="D7" s="40"/>
      <c r="E7" s="40"/>
      <c r="F7" s="40"/>
      <c r="G7" s="40"/>
      <c r="H7" s="40"/>
      <c r="I7" s="40" t="s">
        <v>2</v>
      </c>
      <c r="J7" s="40"/>
      <c r="K7" s="40"/>
      <c r="L7" s="40"/>
      <c r="M7" s="40"/>
      <c r="N7" s="40"/>
      <c r="O7" s="40"/>
      <c r="P7" s="40" t="s">
        <v>3</v>
      </c>
      <c r="Q7" s="40"/>
      <c r="R7" s="40"/>
      <c r="S7" s="40"/>
      <c r="T7" s="40"/>
      <c r="U7" s="40"/>
      <c r="V7" s="40"/>
      <c r="W7" s="40" t="s">
        <v>4</v>
      </c>
      <c r="X7" s="40"/>
      <c r="Y7" s="40"/>
      <c r="Z7" s="40"/>
      <c r="AA7" s="40"/>
      <c r="AB7" s="40"/>
      <c r="AC7" s="40"/>
      <c r="AD7" s="40" t="s">
        <v>5</v>
      </c>
      <c r="AE7" s="40"/>
      <c r="AF7" s="40"/>
      <c r="AG7" s="40"/>
      <c r="AH7" s="40"/>
      <c r="AI7" s="40"/>
      <c r="AJ7" s="40"/>
      <c r="AK7" s="3"/>
      <c r="AL7" s="40" t="s">
        <v>6</v>
      </c>
      <c r="AM7" s="40"/>
      <c r="AN7" s="40"/>
      <c r="AO7" s="40"/>
      <c r="AP7" s="40"/>
      <c r="AQ7" s="40"/>
      <c r="AR7" s="40"/>
      <c r="AS7" s="40"/>
      <c r="AT7" s="40" t="s">
        <v>7</v>
      </c>
      <c r="AU7" s="40"/>
      <c r="AV7" s="40"/>
      <c r="AW7" s="40"/>
      <c r="AX7" s="40"/>
      <c r="AY7" s="40"/>
      <c r="AZ7" s="40"/>
      <c r="BA7" s="40"/>
      <c r="BB7" s="40" t="s">
        <v>8</v>
      </c>
      <c r="BC7" s="40"/>
      <c r="BD7" s="40"/>
      <c r="BE7" s="40"/>
      <c r="BF7" s="40"/>
      <c r="BG7" s="40"/>
      <c r="BH7" s="40"/>
      <c r="BI7" s="40"/>
      <c r="BJ7" s="3"/>
      <c r="BK7" s="3"/>
      <c r="BL7" s="62" t="s">
        <v>9</v>
      </c>
      <c r="BM7" s="63"/>
      <c r="BN7" s="63"/>
      <c r="BO7" s="63"/>
      <c r="BP7" s="63"/>
      <c r="BQ7" s="63"/>
      <c r="BR7" s="63"/>
      <c r="BS7" s="63"/>
      <c r="BT7" s="63"/>
      <c r="BU7" s="63"/>
      <c r="BV7" s="63"/>
      <c r="BW7" s="63"/>
      <c r="BX7" s="63"/>
      <c r="BY7" s="64"/>
    </row>
    <row r="8" spans="1:78" ht="18.75" customHeight="1" x14ac:dyDescent="0.2">
      <c r="A8" s="2"/>
      <c r="B8" s="58" t="str">
        <f>データ!I6</f>
        <v>法適用</v>
      </c>
      <c r="C8" s="58"/>
      <c r="D8" s="58"/>
      <c r="E8" s="58"/>
      <c r="F8" s="58"/>
      <c r="G8" s="58"/>
      <c r="H8" s="58"/>
      <c r="I8" s="58" t="str">
        <f>データ!J6</f>
        <v>下水道事業</v>
      </c>
      <c r="J8" s="58"/>
      <c r="K8" s="58"/>
      <c r="L8" s="58"/>
      <c r="M8" s="58"/>
      <c r="N8" s="58"/>
      <c r="O8" s="58"/>
      <c r="P8" s="58" t="str">
        <f>データ!K6</f>
        <v>公共下水道</v>
      </c>
      <c r="Q8" s="58"/>
      <c r="R8" s="58"/>
      <c r="S8" s="58"/>
      <c r="T8" s="58"/>
      <c r="U8" s="58"/>
      <c r="V8" s="58"/>
      <c r="W8" s="58" t="str">
        <f>データ!L6</f>
        <v>Bb1</v>
      </c>
      <c r="X8" s="58"/>
      <c r="Y8" s="58"/>
      <c r="Z8" s="58"/>
      <c r="AA8" s="58"/>
      <c r="AB8" s="58"/>
      <c r="AC8" s="58"/>
      <c r="AD8" s="59" t="str">
        <f>データ!$M$6</f>
        <v>非設置</v>
      </c>
      <c r="AE8" s="59"/>
      <c r="AF8" s="59"/>
      <c r="AG8" s="59"/>
      <c r="AH8" s="59"/>
      <c r="AI8" s="59"/>
      <c r="AJ8" s="59"/>
      <c r="AK8" s="3"/>
      <c r="AL8" s="39">
        <f>データ!S6</f>
        <v>53749</v>
      </c>
      <c r="AM8" s="39"/>
      <c r="AN8" s="39"/>
      <c r="AO8" s="39"/>
      <c r="AP8" s="39"/>
      <c r="AQ8" s="39"/>
      <c r="AR8" s="39"/>
      <c r="AS8" s="39"/>
      <c r="AT8" s="38">
        <f>データ!T6</f>
        <v>18.690000000000001</v>
      </c>
      <c r="AU8" s="38"/>
      <c r="AV8" s="38"/>
      <c r="AW8" s="38"/>
      <c r="AX8" s="38"/>
      <c r="AY8" s="38"/>
      <c r="AZ8" s="38"/>
      <c r="BA8" s="38"/>
      <c r="BB8" s="38">
        <f>データ!U6</f>
        <v>2875.82</v>
      </c>
      <c r="BC8" s="38"/>
      <c r="BD8" s="38"/>
      <c r="BE8" s="38"/>
      <c r="BF8" s="38"/>
      <c r="BG8" s="38"/>
      <c r="BH8" s="38"/>
      <c r="BI8" s="38"/>
      <c r="BJ8" s="3"/>
      <c r="BK8" s="3"/>
      <c r="BL8" s="54" t="s">
        <v>10</v>
      </c>
      <c r="BM8" s="55"/>
      <c r="BN8" s="56" t="s">
        <v>11</v>
      </c>
      <c r="BO8" s="56"/>
      <c r="BP8" s="56"/>
      <c r="BQ8" s="56"/>
      <c r="BR8" s="56"/>
      <c r="BS8" s="56"/>
      <c r="BT8" s="56"/>
      <c r="BU8" s="56"/>
      <c r="BV8" s="56"/>
      <c r="BW8" s="56"/>
      <c r="BX8" s="56"/>
      <c r="BY8" s="57"/>
    </row>
    <row r="9" spans="1:78" ht="18.75" customHeight="1" x14ac:dyDescent="0.2">
      <c r="A9" s="2"/>
      <c r="B9" s="40" t="s">
        <v>12</v>
      </c>
      <c r="C9" s="40"/>
      <c r="D9" s="40"/>
      <c r="E9" s="40"/>
      <c r="F9" s="40"/>
      <c r="G9" s="40"/>
      <c r="H9" s="40"/>
      <c r="I9" s="40" t="s">
        <v>13</v>
      </c>
      <c r="J9" s="40"/>
      <c r="K9" s="40"/>
      <c r="L9" s="40"/>
      <c r="M9" s="40"/>
      <c r="N9" s="40"/>
      <c r="O9" s="40"/>
      <c r="P9" s="40" t="s">
        <v>14</v>
      </c>
      <c r="Q9" s="40"/>
      <c r="R9" s="40"/>
      <c r="S9" s="40"/>
      <c r="T9" s="40"/>
      <c r="U9" s="40"/>
      <c r="V9" s="40"/>
      <c r="W9" s="40" t="s">
        <v>15</v>
      </c>
      <c r="X9" s="40"/>
      <c r="Y9" s="40"/>
      <c r="Z9" s="40"/>
      <c r="AA9" s="40"/>
      <c r="AB9" s="40"/>
      <c r="AC9" s="40"/>
      <c r="AD9" s="40" t="s">
        <v>16</v>
      </c>
      <c r="AE9" s="40"/>
      <c r="AF9" s="40"/>
      <c r="AG9" s="40"/>
      <c r="AH9" s="40"/>
      <c r="AI9" s="40"/>
      <c r="AJ9" s="40"/>
      <c r="AK9" s="3"/>
      <c r="AL9" s="40" t="s">
        <v>17</v>
      </c>
      <c r="AM9" s="40"/>
      <c r="AN9" s="40"/>
      <c r="AO9" s="40"/>
      <c r="AP9" s="40"/>
      <c r="AQ9" s="40"/>
      <c r="AR9" s="40"/>
      <c r="AS9" s="40"/>
      <c r="AT9" s="40" t="s">
        <v>18</v>
      </c>
      <c r="AU9" s="40"/>
      <c r="AV9" s="40"/>
      <c r="AW9" s="40"/>
      <c r="AX9" s="40"/>
      <c r="AY9" s="40"/>
      <c r="AZ9" s="40"/>
      <c r="BA9" s="40"/>
      <c r="BB9" s="40" t="s">
        <v>19</v>
      </c>
      <c r="BC9" s="40"/>
      <c r="BD9" s="40"/>
      <c r="BE9" s="40"/>
      <c r="BF9" s="40"/>
      <c r="BG9" s="40"/>
      <c r="BH9" s="40"/>
      <c r="BI9" s="40"/>
      <c r="BJ9" s="3"/>
      <c r="BK9" s="3"/>
      <c r="BL9" s="41" t="s">
        <v>20</v>
      </c>
      <c r="BM9" s="42"/>
      <c r="BN9" s="43" t="s">
        <v>21</v>
      </c>
      <c r="BO9" s="43"/>
      <c r="BP9" s="43"/>
      <c r="BQ9" s="43"/>
      <c r="BR9" s="43"/>
      <c r="BS9" s="43"/>
      <c r="BT9" s="43"/>
      <c r="BU9" s="43"/>
      <c r="BV9" s="43"/>
      <c r="BW9" s="43"/>
      <c r="BX9" s="43"/>
      <c r="BY9" s="44"/>
    </row>
    <row r="10" spans="1:78" ht="18.75" customHeight="1" x14ac:dyDescent="0.2">
      <c r="A10" s="2"/>
      <c r="B10" s="38" t="str">
        <f>データ!N6</f>
        <v>-</v>
      </c>
      <c r="C10" s="38"/>
      <c r="D10" s="38"/>
      <c r="E10" s="38"/>
      <c r="F10" s="38"/>
      <c r="G10" s="38"/>
      <c r="H10" s="38"/>
      <c r="I10" s="38">
        <f>データ!O6</f>
        <v>59.82</v>
      </c>
      <c r="J10" s="38"/>
      <c r="K10" s="38"/>
      <c r="L10" s="38"/>
      <c r="M10" s="38"/>
      <c r="N10" s="38"/>
      <c r="O10" s="38"/>
      <c r="P10" s="38">
        <f>データ!P6</f>
        <v>98.12</v>
      </c>
      <c r="Q10" s="38"/>
      <c r="R10" s="38"/>
      <c r="S10" s="38"/>
      <c r="T10" s="38"/>
      <c r="U10" s="38"/>
      <c r="V10" s="38"/>
      <c r="W10" s="38">
        <f>データ!Q6</f>
        <v>71.72</v>
      </c>
      <c r="X10" s="38"/>
      <c r="Y10" s="38"/>
      <c r="Z10" s="38"/>
      <c r="AA10" s="38"/>
      <c r="AB10" s="38"/>
      <c r="AC10" s="38"/>
      <c r="AD10" s="39">
        <f>データ!R6</f>
        <v>2206</v>
      </c>
      <c r="AE10" s="39"/>
      <c r="AF10" s="39"/>
      <c r="AG10" s="39"/>
      <c r="AH10" s="39"/>
      <c r="AI10" s="39"/>
      <c r="AJ10" s="39"/>
      <c r="AK10" s="2"/>
      <c r="AL10" s="39">
        <f>データ!V6</f>
        <v>52667</v>
      </c>
      <c r="AM10" s="39"/>
      <c r="AN10" s="39"/>
      <c r="AO10" s="39"/>
      <c r="AP10" s="39"/>
      <c r="AQ10" s="39"/>
      <c r="AR10" s="39"/>
      <c r="AS10" s="39"/>
      <c r="AT10" s="38">
        <f>データ!W6</f>
        <v>5.95</v>
      </c>
      <c r="AU10" s="38"/>
      <c r="AV10" s="38"/>
      <c r="AW10" s="38"/>
      <c r="AX10" s="38"/>
      <c r="AY10" s="38"/>
      <c r="AZ10" s="38"/>
      <c r="BA10" s="38"/>
      <c r="BB10" s="38">
        <f>データ!X6</f>
        <v>8851.6</v>
      </c>
      <c r="BC10" s="38"/>
      <c r="BD10" s="38"/>
      <c r="BE10" s="38"/>
      <c r="BF10" s="38"/>
      <c r="BG10" s="38"/>
      <c r="BH10" s="38"/>
      <c r="BI10" s="38"/>
      <c r="BJ10" s="2"/>
      <c r="BK10" s="2"/>
      <c r="BL10" s="45" t="s">
        <v>22</v>
      </c>
      <c r="BM10" s="46"/>
      <c r="BN10" s="47" t="s">
        <v>23</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9" t="s">
        <v>24</v>
      </c>
      <c r="BM11" s="49"/>
      <c r="BN11" s="49"/>
      <c r="BO11" s="49"/>
      <c r="BP11" s="49"/>
      <c r="BQ11" s="49"/>
      <c r="BR11" s="49"/>
      <c r="BS11" s="49"/>
      <c r="BT11" s="49"/>
      <c r="BU11" s="49"/>
      <c r="BV11" s="49"/>
      <c r="BW11" s="49"/>
      <c r="BX11" s="49"/>
      <c r="BY11" s="49"/>
      <c r="BZ11" s="4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9"/>
      <c r="BM12" s="49"/>
      <c r="BN12" s="49"/>
      <c r="BO12" s="49"/>
      <c r="BP12" s="49"/>
      <c r="BQ12" s="49"/>
      <c r="BR12" s="49"/>
      <c r="BS12" s="49"/>
      <c r="BT12" s="49"/>
      <c r="BU12" s="49"/>
      <c r="BV12" s="49"/>
      <c r="BW12" s="49"/>
      <c r="BX12" s="49"/>
      <c r="BY12" s="49"/>
      <c r="BZ12" s="4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0"/>
      <c r="BM13" s="50"/>
      <c r="BN13" s="50"/>
      <c r="BO13" s="50"/>
      <c r="BP13" s="50"/>
      <c r="BQ13" s="50"/>
      <c r="BR13" s="50"/>
      <c r="BS13" s="50"/>
      <c r="BT13" s="50"/>
      <c r="BU13" s="50"/>
      <c r="BV13" s="50"/>
      <c r="BW13" s="50"/>
      <c r="BX13" s="50"/>
      <c r="BY13" s="50"/>
      <c r="BZ13" s="50"/>
    </row>
    <row r="14" spans="1:78" ht="13.5" customHeight="1" x14ac:dyDescent="0.2">
      <c r="A14" s="2"/>
      <c r="B14" s="51" t="s">
        <v>25</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3"/>
      <c r="BK14" s="2"/>
      <c r="BL14" s="31" t="s">
        <v>26</v>
      </c>
      <c r="BM14" s="32"/>
      <c r="BN14" s="32"/>
      <c r="BO14" s="32"/>
      <c r="BP14" s="32"/>
      <c r="BQ14" s="32"/>
      <c r="BR14" s="32"/>
      <c r="BS14" s="32"/>
      <c r="BT14" s="32"/>
      <c r="BU14" s="32"/>
      <c r="BV14" s="32"/>
      <c r="BW14" s="32"/>
      <c r="BX14" s="32"/>
      <c r="BY14" s="32"/>
      <c r="BZ14" s="33"/>
    </row>
    <row r="15" spans="1:78" ht="13.5" customHeight="1" x14ac:dyDescent="0.2">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114</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9" t="s">
        <v>27</v>
      </c>
      <c r="BM45" s="80"/>
      <c r="BN45" s="80"/>
      <c r="BO45" s="80"/>
      <c r="BP45" s="80"/>
      <c r="BQ45" s="80"/>
      <c r="BR45" s="80"/>
      <c r="BS45" s="80"/>
      <c r="BT45" s="80"/>
      <c r="BU45" s="80"/>
      <c r="BV45" s="80"/>
      <c r="BW45" s="80"/>
      <c r="BX45" s="80"/>
      <c r="BY45" s="80"/>
      <c r="BZ45" s="8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2"/>
      <c r="BM46" s="83"/>
      <c r="BN46" s="83"/>
      <c r="BO46" s="83"/>
      <c r="BP46" s="83"/>
      <c r="BQ46" s="83"/>
      <c r="BR46" s="83"/>
      <c r="BS46" s="83"/>
      <c r="BT46" s="83"/>
      <c r="BU46" s="83"/>
      <c r="BV46" s="83"/>
      <c r="BW46" s="83"/>
      <c r="BX46" s="83"/>
      <c r="BY46" s="83"/>
      <c r="BZ46" s="8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5" t="s">
        <v>115</v>
      </c>
      <c r="BM47" s="86"/>
      <c r="BN47" s="86"/>
      <c r="BO47" s="86"/>
      <c r="BP47" s="86"/>
      <c r="BQ47" s="86"/>
      <c r="BR47" s="86"/>
      <c r="BS47" s="86"/>
      <c r="BT47" s="86"/>
      <c r="BU47" s="86"/>
      <c r="BV47" s="86"/>
      <c r="BW47" s="86"/>
      <c r="BX47" s="86"/>
      <c r="BY47" s="86"/>
      <c r="BZ47" s="8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5"/>
      <c r="BM48" s="86"/>
      <c r="BN48" s="86"/>
      <c r="BO48" s="86"/>
      <c r="BP48" s="86"/>
      <c r="BQ48" s="86"/>
      <c r="BR48" s="86"/>
      <c r="BS48" s="86"/>
      <c r="BT48" s="86"/>
      <c r="BU48" s="86"/>
      <c r="BV48" s="86"/>
      <c r="BW48" s="86"/>
      <c r="BX48" s="86"/>
      <c r="BY48" s="86"/>
      <c r="BZ48" s="8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5"/>
      <c r="BM49" s="86"/>
      <c r="BN49" s="86"/>
      <c r="BO49" s="86"/>
      <c r="BP49" s="86"/>
      <c r="BQ49" s="86"/>
      <c r="BR49" s="86"/>
      <c r="BS49" s="86"/>
      <c r="BT49" s="86"/>
      <c r="BU49" s="86"/>
      <c r="BV49" s="86"/>
      <c r="BW49" s="86"/>
      <c r="BX49" s="86"/>
      <c r="BY49" s="86"/>
      <c r="BZ49" s="8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5"/>
      <c r="BM50" s="86"/>
      <c r="BN50" s="86"/>
      <c r="BO50" s="86"/>
      <c r="BP50" s="86"/>
      <c r="BQ50" s="86"/>
      <c r="BR50" s="86"/>
      <c r="BS50" s="86"/>
      <c r="BT50" s="86"/>
      <c r="BU50" s="86"/>
      <c r="BV50" s="86"/>
      <c r="BW50" s="86"/>
      <c r="BX50" s="86"/>
      <c r="BY50" s="86"/>
      <c r="BZ50" s="8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5"/>
      <c r="BM51" s="86"/>
      <c r="BN51" s="86"/>
      <c r="BO51" s="86"/>
      <c r="BP51" s="86"/>
      <c r="BQ51" s="86"/>
      <c r="BR51" s="86"/>
      <c r="BS51" s="86"/>
      <c r="BT51" s="86"/>
      <c r="BU51" s="86"/>
      <c r="BV51" s="86"/>
      <c r="BW51" s="86"/>
      <c r="BX51" s="86"/>
      <c r="BY51" s="86"/>
      <c r="BZ51" s="8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5"/>
      <c r="BM52" s="86"/>
      <c r="BN52" s="86"/>
      <c r="BO52" s="86"/>
      <c r="BP52" s="86"/>
      <c r="BQ52" s="86"/>
      <c r="BR52" s="86"/>
      <c r="BS52" s="86"/>
      <c r="BT52" s="86"/>
      <c r="BU52" s="86"/>
      <c r="BV52" s="86"/>
      <c r="BW52" s="86"/>
      <c r="BX52" s="86"/>
      <c r="BY52" s="86"/>
      <c r="BZ52" s="8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5"/>
      <c r="BM53" s="86"/>
      <c r="BN53" s="86"/>
      <c r="BO53" s="86"/>
      <c r="BP53" s="86"/>
      <c r="BQ53" s="86"/>
      <c r="BR53" s="86"/>
      <c r="BS53" s="86"/>
      <c r="BT53" s="86"/>
      <c r="BU53" s="86"/>
      <c r="BV53" s="86"/>
      <c r="BW53" s="86"/>
      <c r="BX53" s="86"/>
      <c r="BY53" s="86"/>
      <c r="BZ53" s="8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5"/>
      <c r="BM54" s="86"/>
      <c r="BN54" s="86"/>
      <c r="BO54" s="86"/>
      <c r="BP54" s="86"/>
      <c r="BQ54" s="86"/>
      <c r="BR54" s="86"/>
      <c r="BS54" s="86"/>
      <c r="BT54" s="86"/>
      <c r="BU54" s="86"/>
      <c r="BV54" s="86"/>
      <c r="BW54" s="86"/>
      <c r="BX54" s="86"/>
      <c r="BY54" s="86"/>
      <c r="BZ54" s="8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5"/>
      <c r="BM55" s="86"/>
      <c r="BN55" s="86"/>
      <c r="BO55" s="86"/>
      <c r="BP55" s="86"/>
      <c r="BQ55" s="86"/>
      <c r="BR55" s="86"/>
      <c r="BS55" s="86"/>
      <c r="BT55" s="86"/>
      <c r="BU55" s="86"/>
      <c r="BV55" s="86"/>
      <c r="BW55" s="86"/>
      <c r="BX55" s="86"/>
      <c r="BY55" s="86"/>
      <c r="BZ55" s="8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5"/>
      <c r="BM56" s="86"/>
      <c r="BN56" s="86"/>
      <c r="BO56" s="86"/>
      <c r="BP56" s="86"/>
      <c r="BQ56" s="86"/>
      <c r="BR56" s="86"/>
      <c r="BS56" s="86"/>
      <c r="BT56" s="86"/>
      <c r="BU56" s="86"/>
      <c r="BV56" s="86"/>
      <c r="BW56" s="86"/>
      <c r="BX56" s="86"/>
      <c r="BY56" s="86"/>
      <c r="BZ56" s="8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5"/>
      <c r="BM57" s="86"/>
      <c r="BN57" s="86"/>
      <c r="BO57" s="86"/>
      <c r="BP57" s="86"/>
      <c r="BQ57" s="86"/>
      <c r="BR57" s="86"/>
      <c r="BS57" s="86"/>
      <c r="BT57" s="86"/>
      <c r="BU57" s="86"/>
      <c r="BV57" s="86"/>
      <c r="BW57" s="86"/>
      <c r="BX57" s="86"/>
      <c r="BY57" s="86"/>
      <c r="BZ57" s="8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5"/>
      <c r="BM58" s="86"/>
      <c r="BN58" s="86"/>
      <c r="BO58" s="86"/>
      <c r="BP58" s="86"/>
      <c r="BQ58" s="86"/>
      <c r="BR58" s="86"/>
      <c r="BS58" s="86"/>
      <c r="BT58" s="86"/>
      <c r="BU58" s="86"/>
      <c r="BV58" s="86"/>
      <c r="BW58" s="86"/>
      <c r="BX58" s="86"/>
      <c r="BY58" s="86"/>
      <c r="BZ58" s="8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5"/>
      <c r="BM59" s="86"/>
      <c r="BN59" s="86"/>
      <c r="BO59" s="86"/>
      <c r="BP59" s="86"/>
      <c r="BQ59" s="86"/>
      <c r="BR59" s="86"/>
      <c r="BS59" s="86"/>
      <c r="BT59" s="86"/>
      <c r="BU59" s="86"/>
      <c r="BV59" s="86"/>
      <c r="BW59" s="86"/>
      <c r="BX59" s="86"/>
      <c r="BY59" s="86"/>
      <c r="BZ59" s="87"/>
    </row>
    <row r="60" spans="1:78" ht="13.5" customHeight="1" x14ac:dyDescent="0.2">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85"/>
      <c r="BM60" s="86"/>
      <c r="BN60" s="86"/>
      <c r="BO60" s="86"/>
      <c r="BP60" s="86"/>
      <c r="BQ60" s="86"/>
      <c r="BR60" s="86"/>
      <c r="BS60" s="86"/>
      <c r="BT60" s="86"/>
      <c r="BU60" s="86"/>
      <c r="BV60" s="86"/>
      <c r="BW60" s="86"/>
      <c r="BX60" s="86"/>
      <c r="BY60" s="86"/>
      <c r="BZ60" s="87"/>
    </row>
    <row r="61" spans="1:78" ht="13.5" customHeight="1" x14ac:dyDescent="0.2">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85"/>
      <c r="BM61" s="86"/>
      <c r="BN61" s="86"/>
      <c r="BO61" s="86"/>
      <c r="BP61" s="86"/>
      <c r="BQ61" s="86"/>
      <c r="BR61" s="86"/>
      <c r="BS61" s="86"/>
      <c r="BT61" s="86"/>
      <c r="BU61" s="86"/>
      <c r="BV61" s="86"/>
      <c r="BW61" s="86"/>
      <c r="BX61" s="86"/>
      <c r="BY61" s="86"/>
      <c r="BZ61" s="8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5"/>
      <c r="BM62" s="86"/>
      <c r="BN62" s="86"/>
      <c r="BO62" s="86"/>
      <c r="BP62" s="86"/>
      <c r="BQ62" s="86"/>
      <c r="BR62" s="86"/>
      <c r="BS62" s="86"/>
      <c r="BT62" s="86"/>
      <c r="BU62" s="86"/>
      <c r="BV62" s="86"/>
      <c r="BW62" s="86"/>
      <c r="BX62" s="86"/>
      <c r="BY62" s="86"/>
      <c r="BZ62" s="8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8"/>
      <c r="BM63" s="89"/>
      <c r="BN63" s="89"/>
      <c r="BO63" s="89"/>
      <c r="BP63" s="89"/>
      <c r="BQ63" s="89"/>
      <c r="BR63" s="89"/>
      <c r="BS63" s="89"/>
      <c r="BT63" s="89"/>
      <c r="BU63" s="89"/>
      <c r="BV63" s="89"/>
      <c r="BW63" s="89"/>
      <c r="BX63" s="89"/>
      <c r="BY63" s="89"/>
      <c r="BZ63" s="9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9" t="s">
        <v>29</v>
      </c>
      <c r="BM64" s="80"/>
      <c r="BN64" s="80"/>
      <c r="BO64" s="80"/>
      <c r="BP64" s="80"/>
      <c r="BQ64" s="80"/>
      <c r="BR64" s="80"/>
      <c r="BS64" s="80"/>
      <c r="BT64" s="80"/>
      <c r="BU64" s="80"/>
      <c r="BV64" s="80"/>
      <c r="BW64" s="80"/>
      <c r="BX64" s="80"/>
      <c r="BY64" s="80"/>
      <c r="BZ64" s="8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2"/>
      <c r="BM65" s="83"/>
      <c r="BN65" s="83"/>
      <c r="BO65" s="83"/>
      <c r="BP65" s="83"/>
      <c r="BQ65" s="83"/>
      <c r="BR65" s="83"/>
      <c r="BS65" s="83"/>
      <c r="BT65" s="83"/>
      <c r="BU65" s="83"/>
      <c r="BV65" s="83"/>
      <c r="BW65" s="83"/>
      <c r="BX65" s="83"/>
      <c r="BY65" s="83"/>
      <c r="BZ65" s="8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113</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37" t="s">
        <v>30</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UGA0FkqO4k1LgIexgM3pz0FyhAUu8paleuz1q2UAb9Y5yZTqAH/zYZ2doKE7XMR6oLUd4n4+nWtiH49eC5BApQ==" saltValue="3BZp6mZLSDsvD12Fe8c8B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54</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55</v>
      </c>
      <c r="B4" s="16"/>
      <c r="C4" s="16"/>
      <c r="D4" s="16"/>
      <c r="E4" s="16"/>
      <c r="F4" s="16"/>
      <c r="G4" s="16"/>
      <c r="H4" s="69"/>
      <c r="I4" s="70"/>
      <c r="J4" s="70"/>
      <c r="K4" s="70"/>
      <c r="L4" s="70"/>
      <c r="M4" s="70"/>
      <c r="N4" s="70"/>
      <c r="O4" s="70"/>
      <c r="P4" s="70"/>
      <c r="Q4" s="70"/>
      <c r="R4" s="70"/>
      <c r="S4" s="70"/>
      <c r="T4" s="70"/>
      <c r="U4" s="70"/>
      <c r="V4" s="70"/>
      <c r="W4" s="70"/>
      <c r="X4" s="71"/>
      <c r="Y4" s="65" t="s">
        <v>56</v>
      </c>
      <c r="Z4" s="65"/>
      <c r="AA4" s="65"/>
      <c r="AB4" s="65"/>
      <c r="AC4" s="65"/>
      <c r="AD4" s="65"/>
      <c r="AE4" s="65"/>
      <c r="AF4" s="65"/>
      <c r="AG4" s="65"/>
      <c r="AH4" s="65"/>
      <c r="AI4" s="65"/>
      <c r="AJ4" s="65" t="s">
        <v>57</v>
      </c>
      <c r="AK4" s="65"/>
      <c r="AL4" s="65"/>
      <c r="AM4" s="65"/>
      <c r="AN4" s="65"/>
      <c r="AO4" s="65"/>
      <c r="AP4" s="65"/>
      <c r="AQ4" s="65"/>
      <c r="AR4" s="65"/>
      <c r="AS4" s="65"/>
      <c r="AT4" s="65"/>
      <c r="AU4" s="65" t="s">
        <v>58</v>
      </c>
      <c r="AV4" s="65"/>
      <c r="AW4" s="65"/>
      <c r="AX4" s="65"/>
      <c r="AY4" s="65"/>
      <c r="AZ4" s="65"/>
      <c r="BA4" s="65"/>
      <c r="BB4" s="65"/>
      <c r="BC4" s="65"/>
      <c r="BD4" s="65"/>
      <c r="BE4" s="65"/>
      <c r="BF4" s="65" t="s">
        <v>59</v>
      </c>
      <c r="BG4" s="65"/>
      <c r="BH4" s="65"/>
      <c r="BI4" s="65"/>
      <c r="BJ4" s="65"/>
      <c r="BK4" s="65"/>
      <c r="BL4" s="65"/>
      <c r="BM4" s="65"/>
      <c r="BN4" s="65"/>
      <c r="BO4" s="65"/>
      <c r="BP4" s="65"/>
      <c r="BQ4" s="65" t="s">
        <v>60</v>
      </c>
      <c r="BR4" s="65"/>
      <c r="BS4" s="65"/>
      <c r="BT4" s="65"/>
      <c r="BU4" s="65"/>
      <c r="BV4" s="65"/>
      <c r="BW4" s="65"/>
      <c r="BX4" s="65"/>
      <c r="BY4" s="65"/>
      <c r="BZ4" s="65"/>
      <c r="CA4" s="65"/>
      <c r="CB4" s="65" t="s">
        <v>61</v>
      </c>
      <c r="CC4" s="65"/>
      <c r="CD4" s="65"/>
      <c r="CE4" s="65"/>
      <c r="CF4" s="65"/>
      <c r="CG4" s="65"/>
      <c r="CH4" s="65"/>
      <c r="CI4" s="65"/>
      <c r="CJ4" s="65"/>
      <c r="CK4" s="65"/>
      <c r="CL4" s="65"/>
      <c r="CM4" s="65" t="s">
        <v>62</v>
      </c>
      <c r="CN4" s="65"/>
      <c r="CO4" s="65"/>
      <c r="CP4" s="65"/>
      <c r="CQ4" s="65"/>
      <c r="CR4" s="65"/>
      <c r="CS4" s="65"/>
      <c r="CT4" s="65"/>
      <c r="CU4" s="65"/>
      <c r="CV4" s="65"/>
      <c r="CW4" s="65"/>
      <c r="CX4" s="65" t="s">
        <v>63</v>
      </c>
      <c r="CY4" s="65"/>
      <c r="CZ4" s="65"/>
      <c r="DA4" s="65"/>
      <c r="DB4" s="65"/>
      <c r="DC4" s="65"/>
      <c r="DD4" s="65"/>
      <c r="DE4" s="65"/>
      <c r="DF4" s="65"/>
      <c r="DG4" s="65"/>
      <c r="DH4" s="65"/>
      <c r="DI4" s="65" t="s">
        <v>64</v>
      </c>
      <c r="DJ4" s="65"/>
      <c r="DK4" s="65"/>
      <c r="DL4" s="65"/>
      <c r="DM4" s="65"/>
      <c r="DN4" s="65"/>
      <c r="DO4" s="65"/>
      <c r="DP4" s="65"/>
      <c r="DQ4" s="65"/>
      <c r="DR4" s="65"/>
      <c r="DS4" s="65"/>
      <c r="DT4" s="65" t="s">
        <v>65</v>
      </c>
      <c r="DU4" s="65"/>
      <c r="DV4" s="65"/>
      <c r="DW4" s="65"/>
      <c r="DX4" s="65"/>
      <c r="DY4" s="65"/>
      <c r="DZ4" s="65"/>
      <c r="EA4" s="65"/>
      <c r="EB4" s="65"/>
      <c r="EC4" s="65"/>
      <c r="ED4" s="65"/>
      <c r="EE4" s="65" t="s">
        <v>66</v>
      </c>
      <c r="EF4" s="65"/>
      <c r="EG4" s="65"/>
      <c r="EH4" s="65"/>
      <c r="EI4" s="65"/>
      <c r="EJ4" s="65"/>
      <c r="EK4" s="65"/>
      <c r="EL4" s="65"/>
      <c r="EM4" s="65"/>
      <c r="EN4" s="65"/>
      <c r="EO4" s="65"/>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272299</v>
      </c>
      <c r="D6" s="19">
        <f t="shared" si="3"/>
        <v>46</v>
      </c>
      <c r="E6" s="19">
        <f t="shared" si="3"/>
        <v>17</v>
      </c>
      <c r="F6" s="19">
        <f t="shared" si="3"/>
        <v>1</v>
      </c>
      <c r="G6" s="19">
        <f t="shared" si="3"/>
        <v>0</v>
      </c>
      <c r="H6" s="19" t="str">
        <f t="shared" si="3"/>
        <v>大阪府　四條畷市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59.82</v>
      </c>
      <c r="P6" s="20">
        <f t="shared" si="3"/>
        <v>98.12</v>
      </c>
      <c r="Q6" s="20">
        <f t="shared" si="3"/>
        <v>71.72</v>
      </c>
      <c r="R6" s="20">
        <f t="shared" si="3"/>
        <v>2206</v>
      </c>
      <c r="S6" s="20">
        <f t="shared" si="3"/>
        <v>53749</v>
      </c>
      <c r="T6" s="20">
        <f t="shared" si="3"/>
        <v>18.690000000000001</v>
      </c>
      <c r="U6" s="20">
        <f t="shared" si="3"/>
        <v>2875.82</v>
      </c>
      <c r="V6" s="20">
        <f t="shared" si="3"/>
        <v>52667</v>
      </c>
      <c r="W6" s="20">
        <f t="shared" si="3"/>
        <v>5.95</v>
      </c>
      <c r="X6" s="20">
        <f t="shared" si="3"/>
        <v>8851.6</v>
      </c>
      <c r="Y6" s="21">
        <f>IF(Y7="",NA(),Y7)</f>
        <v>110.88</v>
      </c>
      <c r="Z6" s="21">
        <f t="shared" ref="Z6:AH6" si="4">IF(Z7="",NA(),Z7)</f>
        <v>107.39</v>
      </c>
      <c r="AA6" s="21">
        <f t="shared" si="4"/>
        <v>106.01</v>
      </c>
      <c r="AB6" s="21">
        <f t="shared" si="4"/>
        <v>103.86</v>
      </c>
      <c r="AC6" s="21">
        <f t="shared" si="4"/>
        <v>102.88</v>
      </c>
      <c r="AD6" s="21">
        <f t="shared" si="4"/>
        <v>107.87</v>
      </c>
      <c r="AE6" s="21">
        <f t="shared" si="4"/>
        <v>109.78</v>
      </c>
      <c r="AF6" s="21">
        <f t="shared" si="4"/>
        <v>109.96</v>
      </c>
      <c r="AG6" s="21">
        <f t="shared" si="4"/>
        <v>109.44</v>
      </c>
      <c r="AH6" s="21">
        <f t="shared" si="4"/>
        <v>109.53</v>
      </c>
      <c r="AI6" s="20" t="str">
        <f>IF(AI7="","",IF(AI7="-","【-】","【"&amp;SUBSTITUTE(TEXT(AI7,"#,##0.00"),"-","△")&amp;"】"))</f>
        <v>【105.36】</v>
      </c>
      <c r="AJ6" s="20">
        <f>IF(AJ7="",NA(),AJ7)</f>
        <v>0</v>
      </c>
      <c r="AK6" s="20">
        <f t="shared" ref="AK6:AS6" si="5">IF(AK7="",NA(),AK7)</f>
        <v>0</v>
      </c>
      <c r="AL6" s="20">
        <f t="shared" si="5"/>
        <v>0</v>
      </c>
      <c r="AM6" s="20">
        <f t="shared" si="5"/>
        <v>0</v>
      </c>
      <c r="AN6" s="20">
        <f t="shared" si="5"/>
        <v>0</v>
      </c>
      <c r="AO6" s="21">
        <f t="shared" si="5"/>
        <v>11.59</v>
      </c>
      <c r="AP6" s="21">
        <f t="shared" si="5"/>
        <v>9.36</v>
      </c>
      <c r="AQ6" s="21">
        <f t="shared" si="5"/>
        <v>7.56</v>
      </c>
      <c r="AR6" s="21">
        <f t="shared" si="5"/>
        <v>5.84</v>
      </c>
      <c r="AS6" s="21">
        <f t="shared" si="5"/>
        <v>3.58</v>
      </c>
      <c r="AT6" s="20" t="str">
        <f>IF(AT7="","",IF(AT7="-","【-】","【"&amp;SUBSTITUTE(TEXT(AT7,"#,##0.00"),"-","△")&amp;"】"))</f>
        <v>【3.12】</v>
      </c>
      <c r="AU6" s="21">
        <f>IF(AU7="",NA(),AU7)</f>
        <v>43.56</v>
      </c>
      <c r="AV6" s="21">
        <f t="shared" ref="AV6:BD6" si="6">IF(AV7="",NA(),AV7)</f>
        <v>48.06</v>
      </c>
      <c r="AW6" s="21">
        <f t="shared" si="6"/>
        <v>44.46</v>
      </c>
      <c r="AX6" s="21">
        <f t="shared" si="6"/>
        <v>37.65</v>
      </c>
      <c r="AY6" s="21">
        <f t="shared" si="6"/>
        <v>53.08</v>
      </c>
      <c r="AZ6" s="21">
        <f t="shared" si="6"/>
        <v>37.200000000000003</v>
      </c>
      <c r="BA6" s="21">
        <f t="shared" si="6"/>
        <v>47.13</v>
      </c>
      <c r="BB6" s="21">
        <f t="shared" si="6"/>
        <v>50.85</v>
      </c>
      <c r="BC6" s="21">
        <f t="shared" si="6"/>
        <v>63.13</v>
      </c>
      <c r="BD6" s="21">
        <f t="shared" si="6"/>
        <v>70.599999999999994</v>
      </c>
      <c r="BE6" s="20" t="str">
        <f>IF(BE7="","",IF(BE7="-","【-】","【"&amp;SUBSTITUTE(TEXT(BE7,"#,##0.00"),"-","△")&amp;"】"))</f>
        <v>【82.75】</v>
      </c>
      <c r="BF6" s="21">
        <f>IF(BF7="",NA(),BF7)</f>
        <v>872.22</v>
      </c>
      <c r="BG6" s="21">
        <f t="shared" ref="BG6:BO6" si="7">IF(BG7="",NA(),BG7)</f>
        <v>903.44</v>
      </c>
      <c r="BH6" s="21">
        <f t="shared" si="7"/>
        <v>867.45</v>
      </c>
      <c r="BI6" s="21">
        <f t="shared" si="7"/>
        <v>825.82</v>
      </c>
      <c r="BJ6" s="21">
        <f t="shared" si="7"/>
        <v>687.92</v>
      </c>
      <c r="BK6" s="21">
        <f t="shared" si="7"/>
        <v>843.72</v>
      </c>
      <c r="BL6" s="21">
        <f t="shared" si="7"/>
        <v>788.62</v>
      </c>
      <c r="BM6" s="21">
        <f t="shared" si="7"/>
        <v>772.15</v>
      </c>
      <c r="BN6" s="21">
        <f t="shared" si="7"/>
        <v>717.6</v>
      </c>
      <c r="BO6" s="21">
        <f t="shared" si="7"/>
        <v>718.5</v>
      </c>
      <c r="BP6" s="20" t="str">
        <f>IF(BP7="","",IF(BP7="-","【-】","【"&amp;SUBSTITUTE(TEXT(BP7,"#,##0.00"),"-","△")&amp;"】"))</f>
        <v>【602.56】</v>
      </c>
      <c r="BQ6" s="21">
        <f>IF(BQ7="",NA(),BQ7)</f>
        <v>133.79</v>
      </c>
      <c r="BR6" s="21">
        <f t="shared" ref="BR6:BZ6" si="8">IF(BR7="",NA(),BR7)</f>
        <v>122.26</v>
      </c>
      <c r="BS6" s="21">
        <f t="shared" si="8"/>
        <v>101.42</v>
      </c>
      <c r="BT6" s="21">
        <f t="shared" si="8"/>
        <v>107.99</v>
      </c>
      <c r="BU6" s="21">
        <f t="shared" si="8"/>
        <v>99.54</v>
      </c>
      <c r="BV6" s="21">
        <f t="shared" si="8"/>
        <v>94.81</v>
      </c>
      <c r="BW6" s="21">
        <f t="shared" si="8"/>
        <v>99.88</v>
      </c>
      <c r="BX6" s="21">
        <f t="shared" si="8"/>
        <v>98.82</v>
      </c>
      <c r="BY6" s="21">
        <f t="shared" si="8"/>
        <v>97.58</v>
      </c>
      <c r="BZ6" s="21">
        <f t="shared" si="8"/>
        <v>98.33</v>
      </c>
      <c r="CA6" s="20" t="str">
        <f>IF(CA7="","",IF(CA7="-","【-】","【"&amp;SUBSTITUTE(TEXT(CA7,"#,##0.00"),"-","△")&amp;"】"))</f>
        <v>【97.94】</v>
      </c>
      <c r="CB6" s="21">
        <f>IF(CB7="",NA(),CB7)</f>
        <v>95.91</v>
      </c>
      <c r="CC6" s="21">
        <f t="shared" ref="CC6:CK6" si="9">IF(CC7="",NA(),CC7)</f>
        <v>104.28</v>
      </c>
      <c r="CD6" s="21">
        <f t="shared" si="9"/>
        <v>125.54</v>
      </c>
      <c r="CE6" s="21">
        <f t="shared" si="9"/>
        <v>118.19</v>
      </c>
      <c r="CF6" s="21">
        <f t="shared" si="9"/>
        <v>127.62</v>
      </c>
      <c r="CG6" s="21">
        <f t="shared" si="9"/>
        <v>129.9</v>
      </c>
      <c r="CH6" s="21">
        <f t="shared" si="9"/>
        <v>126.94</v>
      </c>
      <c r="CI6" s="21">
        <f t="shared" si="9"/>
        <v>128.38999999999999</v>
      </c>
      <c r="CJ6" s="21">
        <f t="shared" si="9"/>
        <v>129.85</v>
      </c>
      <c r="CK6" s="21">
        <f t="shared" si="9"/>
        <v>133.66</v>
      </c>
      <c r="CL6" s="20" t="str">
        <f>IF(CL7="","",IF(CL7="-","【-】","【"&amp;SUBSTITUTE(TEXT(CL7,"#,##0.00"),"-","△")&amp;"】"))</f>
        <v>【140.98】</v>
      </c>
      <c r="CM6" s="21">
        <f>IF(CM7="",NA(),CM7)</f>
        <v>44.64</v>
      </c>
      <c r="CN6" s="21" t="str">
        <f t="shared" ref="CN6:CV6" si="10">IF(CN7="",NA(),CN7)</f>
        <v>-</v>
      </c>
      <c r="CO6" s="21" t="str">
        <f t="shared" si="10"/>
        <v>-</v>
      </c>
      <c r="CP6" s="21" t="str">
        <f t="shared" si="10"/>
        <v>-</v>
      </c>
      <c r="CQ6" s="21" t="str">
        <f t="shared" si="10"/>
        <v>-</v>
      </c>
      <c r="CR6" s="21">
        <f t="shared" si="10"/>
        <v>80.11</v>
      </c>
      <c r="CS6" s="21">
        <f t="shared" si="10"/>
        <v>82.83</v>
      </c>
      <c r="CT6" s="21">
        <f t="shared" si="10"/>
        <v>69.38</v>
      </c>
      <c r="CU6" s="21">
        <f t="shared" si="10"/>
        <v>70.39</v>
      </c>
      <c r="CV6" s="21">
        <f t="shared" si="10"/>
        <v>72.13</v>
      </c>
      <c r="CW6" s="20" t="str">
        <f>IF(CW7="","",IF(CW7="-","【-】","【"&amp;SUBSTITUTE(TEXT(CW7,"#,##0.00"),"-","△")&amp;"】"))</f>
        <v>【60.13】</v>
      </c>
      <c r="CX6" s="21">
        <f>IF(CX7="",NA(),CX7)</f>
        <v>99.1</v>
      </c>
      <c r="CY6" s="21">
        <f t="shared" ref="CY6:DG6" si="11">IF(CY7="",NA(),CY7)</f>
        <v>98.99</v>
      </c>
      <c r="CZ6" s="21">
        <f t="shared" si="11"/>
        <v>99.06</v>
      </c>
      <c r="DA6" s="21">
        <f t="shared" si="11"/>
        <v>99.17</v>
      </c>
      <c r="DB6" s="21">
        <f t="shared" si="11"/>
        <v>99.22</v>
      </c>
      <c r="DC6" s="21">
        <f t="shared" si="11"/>
        <v>95.96</v>
      </c>
      <c r="DD6" s="21">
        <f t="shared" si="11"/>
        <v>95.73</v>
      </c>
      <c r="DE6" s="21">
        <f t="shared" si="11"/>
        <v>96.1</v>
      </c>
      <c r="DF6" s="21">
        <f t="shared" si="11"/>
        <v>96.61</v>
      </c>
      <c r="DG6" s="21">
        <f t="shared" si="11"/>
        <v>96.35</v>
      </c>
      <c r="DH6" s="20" t="str">
        <f>IF(DH7="","",IF(DH7="-","【-】","【"&amp;SUBSTITUTE(TEXT(DH7,"#,##0.00"),"-","△")&amp;"】"))</f>
        <v>【96.00】</v>
      </c>
      <c r="DI6" s="21">
        <f>IF(DI7="",NA(),DI7)</f>
        <v>31.17</v>
      </c>
      <c r="DJ6" s="21">
        <f t="shared" ref="DJ6:DR6" si="12">IF(DJ7="",NA(),DJ7)</f>
        <v>32.42</v>
      </c>
      <c r="DK6" s="21">
        <f t="shared" si="12"/>
        <v>34.56</v>
      </c>
      <c r="DL6" s="21">
        <f t="shared" si="12"/>
        <v>37.18</v>
      </c>
      <c r="DM6" s="21">
        <f t="shared" si="12"/>
        <v>39.79</v>
      </c>
      <c r="DN6" s="21">
        <f t="shared" si="12"/>
        <v>20.23</v>
      </c>
      <c r="DO6" s="21">
        <f t="shared" si="12"/>
        <v>22.34</v>
      </c>
      <c r="DP6" s="21">
        <f t="shared" si="12"/>
        <v>24.65</v>
      </c>
      <c r="DQ6" s="21">
        <f t="shared" si="12"/>
        <v>24.87</v>
      </c>
      <c r="DR6" s="21">
        <f t="shared" si="12"/>
        <v>26.94</v>
      </c>
      <c r="DS6" s="20" t="str">
        <f>IF(DS7="","",IF(DS7="-","【-】","【"&amp;SUBSTITUTE(TEXT(DS7,"#,##0.00"),"-","△")&amp;"】"))</f>
        <v>【42.20】</v>
      </c>
      <c r="DT6" s="20">
        <f>IF(DT7="",NA(),DT7)</f>
        <v>0</v>
      </c>
      <c r="DU6" s="20">
        <f t="shared" ref="DU6:EC6" si="13">IF(DU7="",NA(),DU7)</f>
        <v>0</v>
      </c>
      <c r="DV6" s="20">
        <f t="shared" si="13"/>
        <v>0</v>
      </c>
      <c r="DW6" s="20">
        <f t="shared" si="13"/>
        <v>0</v>
      </c>
      <c r="DX6" s="20">
        <f t="shared" si="13"/>
        <v>0</v>
      </c>
      <c r="DY6" s="21">
        <f t="shared" si="13"/>
        <v>1.63</v>
      </c>
      <c r="DZ6" s="21">
        <f t="shared" si="13"/>
        <v>1.94</v>
      </c>
      <c r="EA6" s="21">
        <f t="shared" si="13"/>
        <v>2.42</v>
      </c>
      <c r="EB6" s="21">
        <f t="shared" si="13"/>
        <v>3</v>
      </c>
      <c r="EC6" s="21">
        <f t="shared" si="13"/>
        <v>3.91</v>
      </c>
      <c r="ED6" s="20" t="str">
        <f>IF(ED7="","",IF(ED7="-","【-】","【"&amp;SUBSTITUTE(TEXT(ED7,"#,##0.00"),"-","△")&amp;"】"))</f>
        <v>【9.46】</v>
      </c>
      <c r="EE6" s="20">
        <f>IF(EE7="",NA(),EE7)</f>
        <v>0</v>
      </c>
      <c r="EF6" s="21">
        <f t="shared" ref="EF6:EN6" si="14">IF(EF7="",NA(),EF7)</f>
        <v>4.91</v>
      </c>
      <c r="EG6" s="20">
        <f t="shared" si="14"/>
        <v>0</v>
      </c>
      <c r="EH6" s="20">
        <f t="shared" si="14"/>
        <v>0</v>
      </c>
      <c r="EI6" s="20">
        <f t="shared" si="14"/>
        <v>0</v>
      </c>
      <c r="EJ6" s="21">
        <f t="shared" si="14"/>
        <v>0.12</v>
      </c>
      <c r="EK6" s="21">
        <f t="shared" si="14"/>
        <v>0.35</v>
      </c>
      <c r="EL6" s="21">
        <f t="shared" si="14"/>
        <v>0.1</v>
      </c>
      <c r="EM6" s="21">
        <f t="shared" si="14"/>
        <v>1.51</v>
      </c>
      <c r="EN6" s="21">
        <f t="shared" si="14"/>
        <v>0.17</v>
      </c>
      <c r="EO6" s="20" t="str">
        <f>IF(EO7="","",IF(EO7="-","【-】","【"&amp;SUBSTITUTE(TEXT(EO7,"#,##0.00"),"-","△")&amp;"】"))</f>
        <v>【0.19】</v>
      </c>
    </row>
    <row r="7" spans="1:148" s="22" customFormat="1" x14ac:dyDescent="0.2">
      <c r="A7" s="14"/>
      <c r="B7" s="23">
        <v>2024</v>
      </c>
      <c r="C7" s="23">
        <v>272299</v>
      </c>
      <c r="D7" s="23">
        <v>46</v>
      </c>
      <c r="E7" s="23">
        <v>17</v>
      </c>
      <c r="F7" s="23">
        <v>1</v>
      </c>
      <c r="G7" s="23">
        <v>0</v>
      </c>
      <c r="H7" s="23" t="s">
        <v>96</v>
      </c>
      <c r="I7" s="23" t="s">
        <v>97</v>
      </c>
      <c r="J7" s="23" t="s">
        <v>98</v>
      </c>
      <c r="K7" s="23" t="s">
        <v>99</v>
      </c>
      <c r="L7" s="23" t="s">
        <v>100</v>
      </c>
      <c r="M7" s="23" t="s">
        <v>101</v>
      </c>
      <c r="N7" s="24" t="s">
        <v>102</v>
      </c>
      <c r="O7" s="24">
        <v>59.82</v>
      </c>
      <c r="P7" s="24">
        <v>98.12</v>
      </c>
      <c r="Q7" s="24">
        <v>71.72</v>
      </c>
      <c r="R7" s="24">
        <v>2206</v>
      </c>
      <c r="S7" s="24">
        <v>53749</v>
      </c>
      <c r="T7" s="24">
        <v>18.690000000000001</v>
      </c>
      <c r="U7" s="24">
        <v>2875.82</v>
      </c>
      <c r="V7" s="24">
        <v>52667</v>
      </c>
      <c r="W7" s="24">
        <v>5.95</v>
      </c>
      <c r="X7" s="24">
        <v>8851.6</v>
      </c>
      <c r="Y7" s="24">
        <v>110.88</v>
      </c>
      <c r="Z7" s="24">
        <v>107.39</v>
      </c>
      <c r="AA7" s="24">
        <v>106.01</v>
      </c>
      <c r="AB7" s="24">
        <v>103.86</v>
      </c>
      <c r="AC7" s="24">
        <v>102.88</v>
      </c>
      <c r="AD7" s="24">
        <v>107.87</v>
      </c>
      <c r="AE7" s="24">
        <v>109.78</v>
      </c>
      <c r="AF7" s="24">
        <v>109.96</v>
      </c>
      <c r="AG7" s="24">
        <v>109.44</v>
      </c>
      <c r="AH7" s="24">
        <v>109.53</v>
      </c>
      <c r="AI7" s="24">
        <v>105.36</v>
      </c>
      <c r="AJ7" s="24">
        <v>0</v>
      </c>
      <c r="AK7" s="24">
        <v>0</v>
      </c>
      <c r="AL7" s="24">
        <v>0</v>
      </c>
      <c r="AM7" s="24">
        <v>0</v>
      </c>
      <c r="AN7" s="24">
        <v>0</v>
      </c>
      <c r="AO7" s="24">
        <v>11.59</v>
      </c>
      <c r="AP7" s="24">
        <v>9.36</v>
      </c>
      <c r="AQ7" s="24">
        <v>7.56</v>
      </c>
      <c r="AR7" s="24">
        <v>5.84</v>
      </c>
      <c r="AS7" s="24">
        <v>3.58</v>
      </c>
      <c r="AT7" s="24">
        <v>3.12</v>
      </c>
      <c r="AU7" s="24">
        <v>43.56</v>
      </c>
      <c r="AV7" s="24">
        <v>48.06</v>
      </c>
      <c r="AW7" s="24">
        <v>44.46</v>
      </c>
      <c r="AX7" s="24">
        <v>37.65</v>
      </c>
      <c r="AY7" s="24">
        <v>53.08</v>
      </c>
      <c r="AZ7" s="24">
        <v>37.200000000000003</v>
      </c>
      <c r="BA7" s="24">
        <v>47.13</v>
      </c>
      <c r="BB7" s="24">
        <v>50.85</v>
      </c>
      <c r="BC7" s="24">
        <v>63.13</v>
      </c>
      <c r="BD7" s="24">
        <v>70.599999999999994</v>
      </c>
      <c r="BE7" s="24">
        <v>82.75</v>
      </c>
      <c r="BF7" s="24">
        <v>872.22</v>
      </c>
      <c r="BG7" s="24">
        <v>903.44</v>
      </c>
      <c r="BH7" s="24">
        <v>867.45</v>
      </c>
      <c r="BI7" s="24">
        <v>825.82</v>
      </c>
      <c r="BJ7" s="24">
        <v>687.92</v>
      </c>
      <c r="BK7" s="24">
        <v>843.72</v>
      </c>
      <c r="BL7" s="24">
        <v>788.62</v>
      </c>
      <c r="BM7" s="24">
        <v>772.15</v>
      </c>
      <c r="BN7" s="24">
        <v>717.6</v>
      </c>
      <c r="BO7" s="24">
        <v>718.5</v>
      </c>
      <c r="BP7" s="24">
        <v>602.55999999999995</v>
      </c>
      <c r="BQ7" s="24">
        <v>133.79</v>
      </c>
      <c r="BR7" s="24">
        <v>122.26</v>
      </c>
      <c r="BS7" s="24">
        <v>101.42</v>
      </c>
      <c r="BT7" s="24">
        <v>107.99</v>
      </c>
      <c r="BU7" s="24">
        <v>99.54</v>
      </c>
      <c r="BV7" s="24">
        <v>94.81</v>
      </c>
      <c r="BW7" s="24">
        <v>99.88</v>
      </c>
      <c r="BX7" s="24">
        <v>98.82</v>
      </c>
      <c r="BY7" s="24">
        <v>97.58</v>
      </c>
      <c r="BZ7" s="24">
        <v>98.33</v>
      </c>
      <c r="CA7" s="24">
        <v>97.94</v>
      </c>
      <c r="CB7" s="24">
        <v>95.91</v>
      </c>
      <c r="CC7" s="24">
        <v>104.28</v>
      </c>
      <c r="CD7" s="24">
        <v>125.54</v>
      </c>
      <c r="CE7" s="24">
        <v>118.19</v>
      </c>
      <c r="CF7" s="24">
        <v>127.62</v>
      </c>
      <c r="CG7" s="24">
        <v>129.9</v>
      </c>
      <c r="CH7" s="24">
        <v>126.94</v>
      </c>
      <c r="CI7" s="24">
        <v>128.38999999999999</v>
      </c>
      <c r="CJ7" s="24">
        <v>129.85</v>
      </c>
      <c r="CK7" s="24">
        <v>133.66</v>
      </c>
      <c r="CL7" s="24">
        <v>140.97999999999999</v>
      </c>
      <c r="CM7" s="24">
        <v>44.64</v>
      </c>
      <c r="CN7" s="24" t="s">
        <v>102</v>
      </c>
      <c r="CO7" s="24" t="s">
        <v>102</v>
      </c>
      <c r="CP7" s="24" t="s">
        <v>102</v>
      </c>
      <c r="CQ7" s="24" t="s">
        <v>102</v>
      </c>
      <c r="CR7" s="24">
        <v>80.11</v>
      </c>
      <c r="CS7" s="24">
        <v>82.83</v>
      </c>
      <c r="CT7" s="24">
        <v>69.38</v>
      </c>
      <c r="CU7" s="24">
        <v>70.39</v>
      </c>
      <c r="CV7" s="24">
        <v>72.13</v>
      </c>
      <c r="CW7" s="24">
        <v>60.13</v>
      </c>
      <c r="CX7" s="24">
        <v>99.1</v>
      </c>
      <c r="CY7" s="24">
        <v>98.99</v>
      </c>
      <c r="CZ7" s="24">
        <v>99.06</v>
      </c>
      <c r="DA7" s="24">
        <v>99.17</v>
      </c>
      <c r="DB7" s="24">
        <v>99.22</v>
      </c>
      <c r="DC7" s="24">
        <v>95.96</v>
      </c>
      <c r="DD7" s="24">
        <v>95.73</v>
      </c>
      <c r="DE7" s="24">
        <v>96.1</v>
      </c>
      <c r="DF7" s="24">
        <v>96.61</v>
      </c>
      <c r="DG7" s="24">
        <v>96.35</v>
      </c>
      <c r="DH7" s="24">
        <v>96</v>
      </c>
      <c r="DI7" s="24">
        <v>31.17</v>
      </c>
      <c r="DJ7" s="24">
        <v>32.42</v>
      </c>
      <c r="DK7" s="24">
        <v>34.56</v>
      </c>
      <c r="DL7" s="24">
        <v>37.18</v>
      </c>
      <c r="DM7" s="24">
        <v>39.79</v>
      </c>
      <c r="DN7" s="24">
        <v>20.23</v>
      </c>
      <c r="DO7" s="24">
        <v>22.34</v>
      </c>
      <c r="DP7" s="24">
        <v>24.65</v>
      </c>
      <c r="DQ7" s="24">
        <v>24.87</v>
      </c>
      <c r="DR7" s="24">
        <v>26.94</v>
      </c>
      <c r="DS7" s="24">
        <v>42.2</v>
      </c>
      <c r="DT7" s="24">
        <v>0</v>
      </c>
      <c r="DU7" s="24">
        <v>0</v>
      </c>
      <c r="DV7" s="24">
        <v>0</v>
      </c>
      <c r="DW7" s="24">
        <v>0</v>
      </c>
      <c r="DX7" s="24">
        <v>0</v>
      </c>
      <c r="DY7" s="24">
        <v>1.63</v>
      </c>
      <c r="DZ7" s="24">
        <v>1.94</v>
      </c>
      <c r="EA7" s="24">
        <v>2.42</v>
      </c>
      <c r="EB7" s="24">
        <v>3</v>
      </c>
      <c r="EC7" s="24">
        <v>3.91</v>
      </c>
      <c r="ED7" s="24">
        <v>9.4600000000000009</v>
      </c>
      <c r="EE7" s="24">
        <v>0</v>
      </c>
      <c r="EF7" s="24">
        <v>4.91</v>
      </c>
      <c r="EG7" s="24">
        <v>0</v>
      </c>
      <c r="EH7" s="24">
        <v>0</v>
      </c>
      <c r="EI7" s="24">
        <v>0</v>
      </c>
      <c r="EJ7" s="24">
        <v>0.12</v>
      </c>
      <c r="EK7" s="24">
        <v>0.35</v>
      </c>
      <c r="EL7" s="24">
        <v>0.1</v>
      </c>
      <c r="EM7" s="24">
        <v>1.51</v>
      </c>
      <c r="EN7" s="24">
        <v>0.17</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dcterms:created xsi:type="dcterms:W3CDTF">2025-12-23T06:03:09Z</dcterms:created>
  <dcterms:modified xsi:type="dcterms:W3CDTF">2026-02-13T03:13:24Z</dcterms:modified>
  <cp:category/>
</cp:coreProperties>
</file>