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72AF8046-D00C-470C-AB41-28AA49ED1E13}" xr6:coauthVersionLast="47" xr6:coauthVersionMax="47" xr10:uidLastSave="{00000000-0000-0000-0000-000000000000}"/>
  <workbookProtection workbookAlgorithmName="SHA-512" workbookHashValue="9ojIKBSX9EChWfsI7ZSR2sIGhvk0lCJiV3SHDud6aZYUdEegrb5K9H0DXzWkx6DBMNxYBX0lvwx6nvJtqyTSaA==" workbookSaltValue="mjnCeXkwgIp2+cQiO8/14g==" workbookSpinCount="100000" lockStructure="1"/>
  <bookViews>
    <workbookView xWindow="2868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H85" i="4"/>
  <c r="BB10" i="4"/>
  <c r="AT10" i="4"/>
  <c r="P10" i="4"/>
  <c r="AT8" i="4"/>
  <c r="W8"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<sst xmlns="http://schemas.openxmlformats.org/spreadsheetml/2006/main" count="236" uniqueCount="115">
  <si>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</si>
  <si>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</si>
  <si>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</si>
  <si>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</si>
  <si>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</si>
  <si>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</si>
  <si>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</si>
  <si>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</si>
  <si>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</si>
  <si>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</si>
  <si>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</si>
  <si>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</si>
  <si>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</si>
  <si>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</si>
  <si>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</si>
  <si>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</si>
  <si>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</si>
  <si>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</si>
  <si>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</si>
  <si>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</si>
  <si>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</si>
  <si>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</si>
  <si>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</si>
  <si>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</si>
  <si>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</si>
  <si>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</si>
  <si>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</si>
  <si>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</si>
  <si>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</si>
  <si>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</si>
  <si>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</si>
  <si>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</si>
  <si>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</si>
  <si>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</si>
  <si>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</si>
  <si>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</si>
  <si>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</si>
  <si>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</si>
  <si>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</si>
  <si>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</si>
  <si>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</si>
  <si>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</si>
  <si>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</si>
  <si>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</si>
  <si>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</si>
  <si>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</si>
  <si>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</si>
  <si>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</si>
  <si>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</si>
  <si>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</si>
  <si>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</si>
  <si>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</si>
  <si>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</si>
  <si>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</si>
  <si>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</si>
  <si>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</si>
  <si>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</si>
  <si>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</si>
  <si>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</si>
  <si>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</si>
  <si>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</si>
  <si>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</si>
  <si>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</si>
  <si>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</si>
  <si>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</si>
  <si>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</si>
  <si>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</si>
  <si>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</si>
  <si>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</si>
  <si>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</si>
  <si>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</si>
  <si>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</si>
  <si>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</si>
  <si>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</si>
  <si>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</si>
  <si>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</si>
  <si>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</si>
  <si>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</si>
  <si>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</si>
  <si>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</si>
  <si>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</si>
  <si>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</si>
  <si>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</si>
  <si>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</si>
  <si>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</si>
  <si>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</si>
  <si>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</si>
  <si>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</si>
  <si>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</si>
  <si>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</si>
  <si>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</si>
  <si>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</si>
  <si>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</si>
  <si>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</si>
  <si>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</si>
  <si>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</si>
  <si>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松原市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</si>
  <si>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</si>
  <si>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</si>
  <si>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</si>
  <si>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</si>
  <si>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</si>
  <si>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</si>
  <si>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</si>
  <si>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</si>
  <si>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</si>
  <si>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</si>
  <si>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</si>
  <si>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</si>
  <si>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</si>
  <si>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</si>
  <si>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</si>
  <si>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r>
      <t>　本市の下水道事業における類似団体との比較について、「④企業債残高対事業規模比率」が大きく上回り、「③流動比率」が大きく下回っている要因として、供用開始から短期間で整備拡大を図ったことにより、使用料収入に対する企業債の残高の割合が高く、多額の元金を償還していることが挙げられます。また「⑥汚水処理原価」についても、企業債に係る支払利息償還額、減価償却費が大きいことや、流域下水道維持管理負担金が年々増加する傾向にあることから、類似団体平均値を大きく上回っています。
　さらに、短期間での整備拡大による多額の資本費（減価償却費、支払利息）等の必要な汚水処理経費全てを使用料で回収する水準に至っていないことで、類似団体と比較して「①経常収支比率」及び「⑤経費回収率」が大きく下回り、また、「②累積欠損金比率」が発生していることから、経営状況は非常に厳しい状況となっています。
　</t>
    </r>
    <r>
      <rPr>
        <sz val="11"/>
        <rFont val="ＭＳ ゴシック"/>
        <family val="3"/>
        <charset val="128"/>
      </rPr>
      <t>「⑧水洗化率」については、令和6年度末で93.38％と年々着実に増加はしているものの、類似団体平均値を下回っています。</t>
    </r>
    <rPh sb="1" eb="3">
      <t>ホンシ</t>
    </rPh>
    <rPh sb="4" eb="7">
      <t>ゲスイドウ</t>
    </rPh>
    <rPh sb="7" eb="9">
      <t>ジギョウ</t>
    </rPh>
    <rPh sb="36" eb="38">
      <t>キボ</t>
    </rPh>
    <rPh sb="344" eb="346">
      <t>ルイセキ</t>
    </rPh>
    <rPh sb="346" eb="348">
      <t>ケッソン</t>
    </rPh>
    <rPh sb="348" eb="349">
      <t>キン</t>
    </rPh>
    <rPh sb="349" eb="351">
      <t>ヒリツ</t>
    </rPh>
    <rPh sb="353" eb="355">
      <t>ハッセイ</t>
    </rPh>
    <rPh sb="389" eb="392">
      <t>スイセンカ</t>
    </rPh>
    <rPh sb="392" eb="393">
      <t>リツ</t>
    </rPh>
    <rPh sb="414" eb="416">
      <t>ネンネン</t>
    </rPh>
    <rPh sb="416" eb="418">
      <t>チャクジツ</t>
    </rPh>
    <rPh sb="419" eb="421">
      <t>ゾウカ</t>
    </rPh>
    <rPh sb="430" eb="432">
      <t>ルイジ</t>
    </rPh>
    <rPh sb="432" eb="434">
      <t>ダンタイ</t>
    </rPh>
    <rPh sb="434" eb="436">
      <t>ヘイキン</t>
    </rPh>
    <rPh sb="436" eb="437">
      <t>チ</t>
    </rPh>
    <rPh sb="438" eb="440">
      <t>シタマワ</t>
    </rPh>
    <phoneticPr fontId="16"/>
  </si>
  <si>
    <r>
      <t>　</t>
    </r>
    <r>
      <rPr>
        <sz val="11"/>
        <rFont val="ＭＳ ゴシック"/>
        <family val="3"/>
        <charset val="128"/>
      </rPr>
      <t>本市の下水道事業は、昭和45年から流域関連公共下水道として下水道整備に着手し、昭和60年度より供用開始しました。令和4年度より、法定耐用年数を超過した管渠が発生していますが、②管渠老朽化率は1.60％であり、類似団体平均値を大きく下回っています。</t>
    </r>
    <rPh sb="1" eb="3">
      <t>ホンシ</t>
    </rPh>
    <rPh sb="4" eb="7">
      <t>ゲスイドウ</t>
    </rPh>
    <rPh sb="7" eb="9">
      <t>ジギョウ</t>
    </rPh>
    <rPh sb="11" eb="13">
      <t>ショウワ</t>
    </rPh>
    <rPh sb="15" eb="16">
      <t>ネン</t>
    </rPh>
    <rPh sb="18" eb="20">
      <t>リュウイキ</t>
    </rPh>
    <rPh sb="20" eb="22">
      <t>カンレン</t>
    </rPh>
    <rPh sb="22" eb="24">
      <t>コウキョウ</t>
    </rPh>
    <rPh sb="24" eb="27">
      <t>ゲスイドウ</t>
    </rPh>
    <rPh sb="30" eb="33">
      <t>ゲスイドウ</t>
    </rPh>
    <rPh sb="33" eb="35">
      <t>セイビ</t>
    </rPh>
    <rPh sb="36" eb="38">
      <t>チャクシュ</t>
    </rPh>
    <rPh sb="40" eb="42">
      <t>ショウワ</t>
    </rPh>
    <rPh sb="44" eb="46">
      <t>ネンド</t>
    </rPh>
    <rPh sb="48" eb="50">
      <t>キョウヨウ</t>
    </rPh>
    <rPh sb="50" eb="52">
      <t>カイシ</t>
    </rPh>
    <rPh sb="57" eb="59">
      <t>レイワ</t>
    </rPh>
    <rPh sb="60" eb="62">
      <t>ネンド</t>
    </rPh>
    <rPh sb="76" eb="78">
      <t>カンキョ</t>
    </rPh>
    <rPh sb="79" eb="81">
      <t>ハッセイ</t>
    </rPh>
    <rPh sb="89" eb="91">
      <t>カンキョ</t>
    </rPh>
    <rPh sb="91" eb="94">
      <t>ロウキュウカ</t>
    </rPh>
    <rPh sb="94" eb="95">
      <t>リツ</t>
    </rPh>
    <rPh sb="113" eb="114">
      <t>オオ</t>
    </rPh>
    <phoneticPr fontId="16"/>
  </si>
  <si>
    <r>
      <t>　</t>
    </r>
    <r>
      <rPr>
        <sz val="11"/>
        <rFont val="ＭＳ ゴシック"/>
        <family val="3"/>
        <charset val="128"/>
      </rPr>
      <t>令和6年度においては大口需要の影響により有収水量が前年度比で増加となりましたが、近年の節水機器の普及などによる家庭での使用水量の減少及び人口減少の影響により、今後も水量の減少傾向は継続するものと予測されます。水洗化促進等を行い使用料収入の確保に努めていますが、汚水処理原価が使用料収入だけで賄えていないことから、厳しい経営状況が続いています。
　また、固定資産は耐用年数を刻々と経過しているため、ストックマネジメント計画に基づいて、点検・調査及び改築・修繕を行っております。
　この厳しい経営状況の中、持続的な事業運営を進めるため、使用料確保及び支出の削減に鋭意努めてまいります。</t>
    </r>
    <rPh sb="121" eb="123">
      <t>コウジョウ</t>
    </rPh>
    <rPh sb="124" eb="126">
      <t>セッスイ</t>
    </rPh>
    <rPh sb="126" eb="128">
      <t>キキ</t>
    </rPh>
    <rPh sb="129" eb="131">
      <t>フキュウ</t>
    </rPh>
    <rPh sb="144" eb="148">
      <t>ユウシュウスイリョウ</t>
    </rPh>
    <rPh sb="161" eb="164">
      <t>スイセンカ</t>
    </rPh>
    <rPh sb="164" eb="166">
      <t>ソクシン</t>
    </rPh>
    <rPh sb="166" eb="167">
      <t>トウ</t>
    </rPh>
    <rPh sb="168" eb="169">
      <t>オコナ</t>
    </rPh>
    <rPh sb="176" eb="178">
      <t>カクホ</t>
    </rPh>
    <rPh sb="179" eb="180">
      <t>ツト</t>
    </rPh>
    <rPh sb="187" eb="193">
      <t>オスイショリゲンカ</t>
    </rPh>
    <rPh sb="194" eb="197">
      <t>シヨウリョウ</t>
    </rPh>
    <rPh sb="197" eb="199">
      <t>シュウニュウ</t>
    </rPh>
    <rPh sb="202" eb="203">
      <t>マカナ</t>
    </rPh>
    <rPh sb="213" eb="214">
      <t>キビ</t>
    </rPh>
    <rPh sb="216" eb="218">
      <t>ケイエイ</t>
    </rPh>
    <rPh sb="218" eb="220">
      <t>ジョウキョウ</t>
    </rPh>
    <rPh sb="221" eb="222">
      <t>ツヅ</t>
    </rPh>
    <rPh sb="233" eb="235">
      <t>コテイ</t>
    </rPh>
    <rPh sb="235" eb="237">
      <t>シサン</t>
    </rPh>
    <rPh sb="238" eb="240">
      <t>タイヨウ</t>
    </rPh>
    <rPh sb="240" eb="242">
      <t>ネンスウ</t>
    </rPh>
    <rPh sb="243" eb="245">
      <t>コクコク</t>
    </rPh>
    <rPh sb="246" eb="248">
      <t>ケイカ</t>
    </rPh>
    <rPh sb="265" eb="267">
      <t>ケイカク</t>
    </rPh>
    <rPh sb="268" eb="269">
      <t>モト</t>
    </rPh>
    <rPh sb="273" eb="275">
      <t>テンケン</t>
    </rPh>
    <rPh sb="276" eb="278">
      <t>チョウサ</t>
    </rPh>
    <rPh sb="278" eb="279">
      <t>オヨ</t>
    </rPh>
    <rPh sb="280" eb="282">
      <t>カイチク</t>
    </rPh>
    <rPh sb="283" eb="285">
      <t>シュウゼン</t>
    </rPh>
    <rPh sb="286" eb="287">
      <t>オコナキビケイエイジョウキョウナカジゾクテキジギョウウンエイススシヨウリョウカクホオヨシシュツサクゲンエイイツト</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</si>
</sst>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ＭＳ Ｐゴシック"/>
      <family val="3"/>
    </font>
    <font>
      <sz val="11"/>
      <name val="ＭＳ ゴシック"/>
      <family val="3"/>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7"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8" fillId="0" borderId="3" xfId="0" applyFont="1" applyBorder="1" applyAlignment="1">
      <alignment horizontal="lef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18" fillId="0" borderId="0" xfId="0" applyFont="1" applyAlignment="1">
      <alignment horizontal="left" vertical="center"/>
    </xf>
    <xf numFmtId="0" fontId="18" fillId="0" borderId="7"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AFC-435B-8D73-50E797AF32B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0.14000000000000001</c:v>
                </c:pt>
                <c:pt idx="1">
                  <c:v>0.15</c:v>
                </c:pt>
                <c:pt idx="2">
                  <c:v>0.16</c:v>
                </c:pt>
                <c:pt idx="3">
                  <c:v>0.16</c:v>
                </c:pt>
                <c:pt idx="4">
                  <c:v>0.16</c:v>
                </c:pt>
              </c:numCache>
            </c:numRef>
          </c:val>
          <c:smooth val="0"/>
          <c:extLst>
            <c:ext xmlns:c16="http://schemas.microsoft.com/office/drawing/2014/chart" uri="{C3380CC4-5D6E-409C-BE32-E72D297353CC}">
              <c16:uniqueId val="{00000001-CAFC-435B-8D73-50E797AF32B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F3A-4909-BDA8-7BABBB4176DA}"/>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64.930000000000007</c:v>
                </c:pt>
                <c:pt idx="1">
                  <c:v>65.680000000000007</c:v>
                </c:pt>
                <c:pt idx="2">
                  <c:v>63.62</c:v>
                </c:pt>
                <c:pt idx="3">
                  <c:v>62.65</c:v>
                </c:pt>
                <c:pt idx="4">
                  <c:v>61.96</c:v>
                </c:pt>
              </c:numCache>
            </c:numRef>
          </c:val>
          <c:smooth val="0"/>
          <c:extLst>
            <c:ext xmlns:c16="http://schemas.microsoft.com/office/drawing/2014/chart" uri="{C3380CC4-5D6E-409C-BE32-E72D297353CC}">
              <c16:uniqueId val="{00000001-3F3A-4909-BDA8-7BABBB4176DA}"/>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92.29</c:v>
                </c:pt>
                <c:pt idx="1">
                  <c:v>92.68</c:v>
                </c:pt>
                <c:pt idx="2">
                  <c:v>93.24</c:v>
                </c:pt>
                <c:pt idx="3">
                  <c:v>93.32</c:v>
                </c:pt>
                <c:pt idx="4">
                  <c:v>93.38</c:v>
                </c:pt>
              </c:numCache>
            </c:numRef>
          </c:val>
          <c:extLst>
            <c:ext xmlns:c16="http://schemas.microsoft.com/office/drawing/2014/chart" uri="{C3380CC4-5D6E-409C-BE32-E72D297353CC}">
              <c16:uniqueId val="{00000000-2A32-48D6-B731-F5817CEA663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97.7</c:v>
                </c:pt>
                <c:pt idx="1">
                  <c:v>97.59</c:v>
                </c:pt>
                <c:pt idx="2">
                  <c:v>97.53</c:v>
                </c:pt>
                <c:pt idx="3">
                  <c:v>97.54</c:v>
                </c:pt>
                <c:pt idx="4">
                  <c:v>97.51</c:v>
                </c:pt>
              </c:numCache>
            </c:numRef>
          </c:val>
          <c:smooth val="0"/>
          <c:extLst>
            <c:ext xmlns:c16="http://schemas.microsoft.com/office/drawing/2014/chart" uri="{C3380CC4-5D6E-409C-BE32-E72D297353CC}">
              <c16:uniqueId val="{00000001-2A32-48D6-B731-F5817CEA663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97.04</c:v>
                </c:pt>
                <c:pt idx="1">
                  <c:v>97.45</c:v>
                </c:pt>
                <c:pt idx="2">
                  <c:v>97.6</c:v>
                </c:pt>
                <c:pt idx="3">
                  <c:v>97.38</c:v>
                </c:pt>
                <c:pt idx="4">
                  <c:v>97.84</c:v>
                </c:pt>
              </c:numCache>
            </c:numRef>
          </c:val>
          <c:extLst>
            <c:ext xmlns:c16="http://schemas.microsoft.com/office/drawing/2014/chart" uri="{C3380CC4-5D6E-409C-BE32-E72D297353CC}">
              <c16:uniqueId val="{00000000-0239-4532-8BBB-C24993D7C71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107.09</c:v>
                </c:pt>
                <c:pt idx="1">
                  <c:v>107.96</c:v>
                </c:pt>
                <c:pt idx="2">
                  <c:v>107.29</c:v>
                </c:pt>
                <c:pt idx="3">
                  <c:v>106.58</c:v>
                </c:pt>
                <c:pt idx="4">
                  <c:v>106.8</c:v>
                </c:pt>
              </c:numCache>
            </c:numRef>
          </c:val>
          <c:smooth val="0"/>
          <c:extLst>
            <c:ext xmlns:c16="http://schemas.microsoft.com/office/drawing/2014/chart" uri="{C3380CC4-5D6E-409C-BE32-E72D297353CC}">
              <c16:uniqueId val="{00000001-0239-4532-8BBB-C24993D7C71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6.88</c:v>
                </c:pt>
                <c:pt idx="1">
                  <c:v>10.18</c:v>
                </c:pt>
                <c:pt idx="2">
                  <c:v>13.42</c:v>
                </c:pt>
                <c:pt idx="3">
                  <c:v>16.579999999999998</c:v>
                </c:pt>
                <c:pt idx="4">
                  <c:v>19.7</c:v>
                </c:pt>
              </c:numCache>
            </c:numRef>
          </c:val>
          <c:extLst>
            <c:ext xmlns:c16="http://schemas.microsoft.com/office/drawing/2014/chart" uri="{C3380CC4-5D6E-409C-BE32-E72D297353CC}">
              <c16:uniqueId val="{00000000-473B-423D-AF95-D45EAB78FEA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23.38</c:v>
                </c:pt>
                <c:pt idx="1">
                  <c:v>24.59</c:v>
                </c:pt>
                <c:pt idx="2">
                  <c:v>26.87</c:v>
                </c:pt>
                <c:pt idx="3">
                  <c:v>29.31</c:v>
                </c:pt>
                <c:pt idx="4">
                  <c:v>31.67</c:v>
                </c:pt>
              </c:numCache>
            </c:numRef>
          </c:val>
          <c:smooth val="0"/>
          <c:extLst>
            <c:ext xmlns:c16="http://schemas.microsoft.com/office/drawing/2014/chart" uri="{C3380CC4-5D6E-409C-BE32-E72D297353CC}">
              <c16:uniqueId val="{00000001-473B-423D-AF95-D45EAB78FEA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formatCode="#,##0.00;&quot;△&quot;#,##0.00;&quot;-&quot;">
                  <c:v>0.85</c:v>
                </c:pt>
                <c:pt idx="3" formatCode="#,##0.00;&quot;△&quot;#,##0.00;&quot;-&quot;">
                  <c:v>1.26</c:v>
                </c:pt>
                <c:pt idx="4" formatCode="#,##0.00;&quot;△&quot;#,##0.00;&quot;-&quot;">
                  <c:v>1.6</c:v>
                </c:pt>
              </c:numCache>
            </c:numRef>
          </c:val>
          <c:extLst>
            <c:ext xmlns:c16="http://schemas.microsoft.com/office/drawing/2014/chart" uri="{C3380CC4-5D6E-409C-BE32-E72D297353CC}">
              <c16:uniqueId val="{00000000-F747-4B2F-A659-DBBCA050719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8.1999999999999993</c:v>
                </c:pt>
                <c:pt idx="1">
                  <c:v>9.43</c:v>
                </c:pt>
                <c:pt idx="2">
                  <c:v>12.4</c:v>
                </c:pt>
                <c:pt idx="3">
                  <c:v>13.81</c:v>
                </c:pt>
                <c:pt idx="4">
                  <c:v>15.32</c:v>
                </c:pt>
              </c:numCache>
            </c:numRef>
          </c:val>
          <c:smooth val="0"/>
          <c:extLst>
            <c:ext xmlns:c16="http://schemas.microsoft.com/office/drawing/2014/chart" uri="{C3380CC4-5D6E-409C-BE32-E72D297353CC}">
              <c16:uniqueId val="{00000001-F747-4B2F-A659-DBBCA050719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8.5500000000000007</c:v>
                </c:pt>
                <c:pt idx="1">
                  <c:v>11.49</c:v>
                </c:pt>
                <c:pt idx="2">
                  <c:v>14.44</c:v>
                </c:pt>
                <c:pt idx="3">
                  <c:v>18.190000000000001</c:v>
                </c:pt>
                <c:pt idx="4">
                  <c:v>19.16</c:v>
                </c:pt>
              </c:numCache>
            </c:numRef>
          </c:val>
          <c:extLst>
            <c:ext xmlns:c16="http://schemas.microsoft.com/office/drawing/2014/chart" uri="{C3380CC4-5D6E-409C-BE32-E72D297353CC}">
              <c16:uniqueId val="{00000000-D391-4F22-822C-88EA10CE1AE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0.59</c:v>
                </c:pt>
                <c:pt idx="1">
                  <c:v>0.68</c:v>
                </c:pt>
                <c:pt idx="2">
                  <c:v>0.9</c:v>
                </c:pt>
                <c:pt idx="3">
                  <c:v>1.19</c:v>
                </c:pt>
                <c:pt idx="4">
                  <c:v>1.4</c:v>
                </c:pt>
              </c:numCache>
            </c:numRef>
          </c:val>
          <c:smooth val="0"/>
          <c:extLst>
            <c:ext xmlns:c16="http://schemas.microsoft.com/office/drawing/2014/chart" uri="{C3380CC4-5D6E-409C-BE32-E72D297353CC}">
              <c16:uniqueId val="{00000001-D391-4F22-822C-88EA10CE1AE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21.51</c:v>
                </c:pt>
                <c:pt idx="1">
                  <c:v>16.690000000000001</c:v>
                </c:pt>
                <c:pt idx="2">
                  <c:v>19.760000000000002</c:v>
                </c:pt>
                <c:pt idx="3">
                  <c:v>17.55</c:v>
                </c:pt>
                <c:pt idx="4">
                  <c:v>14.04</c:v>
                </c:pt>
              </c:numCache>
            </c:numRef>
          </c:val>
          <c:extLst>
            <c:ext xmlns:c16="http://schemas.microsoft.com/office/drawing/2014/chart" uri="{C3380CC4-5D6E-409C-BE32-E72D297353CC}">
              <c16:uniqueId val="{00000000-2833-4CE6-BD14-CE512B54F30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77.72</c:v>
                </c:pt>
                <c:pt idx="1">
                  <c:v>86.61</c:v>
                </c:pt>
                <c:pt idx="2">
                  <c:v>100.73</c:v>
                </c:pt>
                <c:pt idx="3">
                  <c:v>108.7</c:v>
                </c:pt>
                <c:pt idx="4">
                  <c:v>120.78</c:v>
                </c:pt>
              </c:numCache>
            </c:numRef>
          </c:val>
          <c:smooth val="0"/>
          <c:extLst>
            <c:ext xmlns:c16="http://schemas.microsoft.com/office/drawing/2014/chart" uri="{C3380CC4-5D6E-409C-BE32-E72D297353CC}">
              <c16:uniqueId val="{00000001-2833-4CE6-BD14-CE512B54F30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1655.95</c:v>
                </c:pt>
                <c:pt idx="1">
                  <c:v>1559.7</c:v>
                </c:pt>
                <c:pt idx="2">
                  <c:v>1440.94</c:v>
                </c:pt>
                <c:pt idx="3">
                  <c:v>1359.24</c:v>
                </c:pt>
                <c:pt idx="4">
                  <c:v>1271.42</c:v>
                </c:pt>
              </c:numCache>
            </c:numRef>
          </c:val>
          <c:extLst>
            <c:ext xmlns:c16="http://schemas.microsoft.com/office/drawing/2014/chart" uri="{C3380CC4-5D6E-409C-BE32-E72D297353CC}">
              <c16:uniqueId val="{00000000-F447-4FD2-B283-98E2A0FCB15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485.6</c:v>
                </c:pt>
                <c:pt idx="1">
                  <c:v>463.93</c:v>
                </c:pt>
                <c:pt idx="2">
                  <c:v>481.88</c:v>
                </c:pt>
                <c:pt idx="3">
                  <c:v>460.03</c:v>
                </c:pt>
                <c:pt idx="4">
                  <c:v>447.27</c:v>
                </c:pt>
              </c:numCache>
            </c:numRef>
          </c:val>
          <c:smooth val="0"/>
          <c:extLst>
            <c:ext xmlns:c16="http://schemas.microsoft.com/office/drawing/2014/chart" uri="{C3380CC4-5D6E-409C-BE32-E72D297353CC}">
              <c16:uniqueId val="{00000001-F447-4FD2-B283-98E2A0FCB15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90.87</c:v>
                </c:pt>
                <c:pt idx="1">
                  <c:v>93.5</c:v>
                </c:pt>
                <c:pt idx="2">
                  <c:v>93.84</c:v>
                </c:pt>
                <c:pt idx="3">
                  <c:v>93.3</c:v>
                </c:pt>
                <c:pt idx="4">
                  <c:v>95.09</c:v>
                </c:pt>
              </c:numCache>
            </c:numRef>
          </c:val>
          <c:extLst>
            <c:ext xmlns:c16="http://schemas.microsoft.com/office/drawing/2014/chart" uri="{C3380CC4-5D6E-409C-BE32-E72D297353CC}">
              <c16:uniqueId val="{00000000-73DB-4846-8033-5F8635D4BD5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99.95</c:v>
                </c:pt>
                <c:pt idx="1">
                  <c:v>103.4</c:v>
                </c:pt>
                <c:pt idx="2">
                  <c:v>101.87</c:v>
                </c:pt>
                <c:pt idx="3">
                  <c:v>101.33</c:v>
                </c:pt>
                <c:pt idx="4">
                  <c:v>101.5</c:v>
                </c:pt>
              </c:numCache>
            </c:numRef>
          </c:val>
          <c:smooth val="0"/>
          <c:extLst>
            <c:ext xmlns:c16="http://schemas.microsoft.com/office/drawing/2014/chart" uri="{C3380CC4-5D6E-409C-BE32-E72D297353CC}">
              <c16:uniqueId val="{00000001-73DB-4846-8033-5F8635D4BD5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169</c:v>
                </c:pt>
                <c:pt idx="1">
                  <c:v>165.58</c:v>
                </c:pt>
                <c:pt idx="2">
                  <c:v>167.13</c:v>
                </c:pt>
                <c:pt idx="3">
                  <c:v>168.04</c:v>
                </c:pt>
                <c:pt idx="4">
                  <c:v>165.86</c:v>
                </c:pt>
              </c:numCache>
            </c:numRef>
          </c:val>
          <c:extLst>
            <c:ext xmlns:c16="http://schemas.microsoft.com/office/drawing/2014/chart" uri="{C3380CC4-5D6E-409C-BE32-E72D297353CC}">
              <c16:uniqueId val="{00000000-B0FE-45EC-8A27-F0EE8DB8F3C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110.21</c:v>
                </c:pt>
                <c:pt idx="1">
                  <c:v>110.26</c:v>
                </c:pt>
                <c:pt idx="2">
                  <c:v>111.88</c:v>
                </c:pt>
                <c:pt idx="3">
                  <c:v>114.16</c:v>
                </c:pt>
                <c:pt idx="4">
                  <c:v>114.28</c:v>
                </c:pt>
              </c:numCache>
            </c:numRef>
          </c:val>
          <c:smooth val="0"/>
          <c:extLst>
            <c:ext xmlns:c16="http://schemas.microsoft.com/office/drawing/2014/chart" uri="{C3380CC4-5D6E-409C-BE32-E72D297353CC}">
              <c16:uniqueId val="{00000001-B0FE-45EC-8A27-F0EE8DB8F3C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松原市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4" t="str">
        <f>データ!I6</f>
        <v>法適用</v>
      </c>
      <c r="C8" s="34"/>
      <c r="D8" s="34"/>
      <c r="E8" s="34"/>
      <c r="F8" s="34"/>
      <c r="G8" s="34"/>
      <c r="H8" s="34"/>
      <c r="I8" s="34" t="str">
        <f>データ!J6</f>
        <v>下水道事業</v>
      </c>
      <c r="J8" s="34"/>
      <c r="K8" s="34"/>
      <c r="L8" s="34"/>
      <c r="M8" s="34"/>
      <c r="N8" s="34"/>
      <c r="O8" s="34"/>
      <c r="P8" s="34" t="str">
        <f>データ!K6</f>
        <v>公共下水道</v>
      </c>
      <c r="Q8" s="34"/>
      <c r="R8" s="34"/>
      <c r="S8" s="34"/>
      <c r="T8" s="34"/>
      <c r="U8" s="34"/>
      <c r="V8" s="34"/>
      <c r="W8" s="34" t="str">
        <f>データ!L6</f>
        <v>Aa</v>
      </c>
      <c r="X8" s="34"/>
      <c r="Y8" s="34"/>
      <c r="Z8" s="34"/>
      <c r="AA8" s="34"/>
      <c r="AB8" s="34"/>
      <c r="AC8" s="34"/>
      <c r="AD8" s="35" t="str">
        <f>データ!$M$6</f>
        <v>非設置</v>
      </c>
      <c r="AE8" s="35"/>
      <c r="AF8" s="35"/>
      <c r="AG8" s="35"/>
      <c r="AH8" s="35"/>
      <c r="AI8" s="35"/>
      <c r="AJ8" s="35"/>
      <c r="AK8" s="3"/>
      <c r="AL8" s="36">
        <f>データ!S6</f>
        <v>116259</v>
      </c>
      <c r="AM8" s="36"/>
      <c r="AN8" s="36"/>
      <c r="AO8" s="36"/>
      <c r="AP8" s="36"/>
      <c r="AQ8" s="36"/>
      <c r="AR8" s="36"/>
      <c r="AS8" s="36"/>
      <c r="AT8" s="37">
        <f>データ!T6</f>
        <v>16.66</v>
      </c>
      <c r="AU8" s="37"/>
      <c r="AV8" s="37"/>
      <c r="AW8" s="37"/>
      <c r="AX8" s="37"/>
      <c r="AY8" s="37"/>
      <c r="AZ8" s="37"/>
      <c r="BA8" s="37"/>
      <c r="BB8" s="37">
        <f>データ!U6</f>
        <v>6978.33</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7" t="str">
        <f>データ!N6</f>
        <v>-</v>
      </c>
      <c r="C10" s="37"/>
      <c r="D10" s="37"/>
      <c r="E10" s="37"/>
      <c r="F10" s="37"/>
      <c r="G10" s="37"/>
      <c r="H10" s="37"/>
      <c r="I10" s="37">
        <f>データ!O6</f>
        <v>43.22</v>
      </c>
      <c r="J10" s="37"/>
      <c r="K10" s="37"/>
      <c r="L10" s="37"/>
      <c r="M10" s="37"/>
      <c r="N10" s="37"/>
      <c r="O10" s="37"/>
      <c r="P10" s="37">
        <f>データ!P6</f>
        <v>98.75</v>
      </c>
      <c r="Q10" s="37"/>
      <c r="R10" s="37"/>
      <c r="S10" s="37"/>
      <c r="T10" s="37"/>
      <c r="U10" s="37"/>
      <c r="V10" s="37"/>
      <c r="W10" s="37">
        <f>データ!Q6</f>
        <v>92.34</v>
      </c>
      <c r="X10" s="37"/>
      <c r="Y10" s="37"/>
      <c r="Z10" s="37"/>
      <c r="AA10" s="37"/>
      <c r="AB10" s="37"/>
      <c r="AC10" s="37"/>
      <c r="AD10" s="36">
        <f>データ!R6</f>
        <v>2868</v>
      </c>
      <c r="AE10" s="36"/>
      <c r="AF10" s="36"/>
      <c r="AG10" s="36"/>
      <c r="AH10" s="36"/>
      <c r="AI10" s="36"/>
      <c r="AJ10" s="36"/>
      <c r="AK10" s="2"/>
      <c r="AL10" s="36">
        <f>データ!V6</f>
        <v>114594</v>
      </c>
      <c r="AM10" s="36"/>
      <c r="AN10" s="36"/>
      <c r="AO10" s="36"/>
      <c r="AP10" s="36"/>
      <c r="AQ10" s="36"/>
      <c r="AR10" s="36"/>
      <c r="AS10" s="36"/>
      <c r="AT10" s="37">
        <f>データ!W6</f>
        <v>10.72</v>
      </c>
      <c r="AU10" s="37"/>
      <c r="AV10" s="37"/>
      <c r="AW10" s="37"/>
      <c r="AX10" s="37"/>
      <c r="AY10" s="37"/>
      <c r="AZ10" s="37"/>
      <c r="BA10" s="37"/>
      <c r="BB10" s="37">
        <f>データ!X6</f>
        <v>10689.74</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3" t="s">
        <v>112</v>
      </c>
      <c r="BM16" s="74"/>
      <c r="BN16" s="74"/>
      <c r="BO16" s="74"/>
      <c r="BP16" s="74"/>
      <c r="BQ16" s="74"/>
      <c r="BR16" s="74"/>
      <c r="BS16" s="74"/>
      <c r="BT16" s="74"/>
      <c r="BU16" s="74"/>
      <c r="BV16" s="74"/>
      <c r="BW16" s="74"/>
      <c r="BX16" s="74"/>
      <c r="BY16" s="74"/>
      <c r="BZ16" s="7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3"/>
      <c r="BM17" s="74"/>
      <c r="BN17" s="74"/>
      <c r="BO17" s="74"/>
      <c r="BP17" s="74"/>
      <c r="BQ17" s="74"/>
      <c r="BR17" s="74"/>
      <c r="BS17" s="74"/>
      <c r="BT17" s="74"/>
      <c r="BU17" s="74"/>
      <c r="BV17" s="74"/>
      <c r="BW17" s="74"/>
      <c r="BX17" s="74"/>
      <c r="BY17" s="74"/>
      <c r="BZ17" s="7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3"/>
      <c r="BM18" s="74"/>
      <c r="BN18" s="74"/>
      <c r="BO18" s="74"/>
      <c r="BP18" s="74"/>
      <c r="BQ18" s="74"/>
      <c r="BR18" s="74"/>
      <c r="BS18" s="74"/>
      <c r="BT18" s="74"/>
      <c r="BU18" s="74"/>
      <c r="BV18" s="74"/>
      <c r="BW18" s="74"/>
      <c r="BX18" s="74"/>
      <c r="BY18" s="74"/>
      <c r="BZ18" s="7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3"/>
      <c r="BM19" s="74"/>
      <c r="BN19" s="74"/>
      <c r="BO19" s="74"/>
      <c r="BP19" s="74"/>
      <c r="BQ19" s="74"/>
      <c r="BR19" s="74"/>
      <c r="BS19" s="74"/>
      <c r="BT19" s="74"/>
      <c r="BU19" s="74"/>
      <c r="BV19" s="74"/>
      <c r="BW19" s="74"/>
      <c r="BX19" s="74"/>
      <c r="BY19" s="74"/>
      <c r="BZ19" s="7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3"/>
      <c r="BM20" s="74"/>
      <c r="BN20" s="74"/>
      <c r="BO20" s="74"/>
      <c r="BP20" s="74"/>
      <c r="BQ20" s="74"/>
      <c r="BR20" s="74"/>
      <c r="BS20" s="74"/>
      <c r="BT20" s="74"/>
      <c r="BU20" s="74"/>
      <c r="BV20" s="74"/>
      <c r="BW20" s="74"/>
      <c r="BX20" s="74"/>
      <c r="BY20" s="74"/>
      <c r="BZ20" s="7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3"/>
      <c r="BM21" s="74"/>
      <c r="BN21" s="74"/>
      <c r="BO21" s="74"/>
      <c r="BP21" s="74"/>
      <c r="BQ21" s="74"/>
      <c r="BR21" s="74"/>
      <c r="BS21" s="74"/>
      <c r="BT21" s="74"/>
      <c r="BU21" s="74"/>
      <c r="BV21" s="74"/>
      <c r="BW21" s="74"/>
      <c r="BX21" s="74"/>
      <c r="BY21" s="74"/>
      <c r="BZ21" s="7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3"/>
      <c r="BM22" s="74"/>
      <c r="BN22" s="74"/>
      <c r="BO22" s="74"/>
      <c r="BP22" s="74"/>
      <c r="BQ22" s="74"/>
      <c r="BR22" s="74"/>
      <c r="BS22" s="74"/>
      <c r="BT22" s="74"/>
      <c r="BU22" s="74"/>
      <c r="BV22" s="74"/>
      <c r="BW22" s="74"/>
      <c r="BX22" s="74"/>
      <c r="BY22" s="74"/>
      <c r="BZ22" s="7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3"/>
      <c r="BM23" s="74"/>
      <c r="BN23" s="74"/>
      <c r="BO23" s="74"/>
      <c r="BP23" s="74"/>
      <c r="BQ23" s="74"/>
      <c r="BR23" s="74"/>
      <c r="BS23" s="74"/>
      <c r="BT23" s="74"/>
      <c r="BU23" s="74"/>
      <c r="BV23" s="74"/>
      <c r="BW23" s="74"/>
      <c r="BX23" s="74"/>
      <c r="BY23" s="74"/>
      <c r="BZ23" s="7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3"/>
      <c r="BM24" s="74"/>
      <c r="BN24" s="74"/>
      <c r="BO24" s="74"/>
      <c r="BP24" s="74"/>
      <c r="BQ24" s="74"/>
      <c r="BR24" s="74"/>
      <c r="BS24" s="74"/>
      <c r="BT24" s="74"/>
      <c r="BU24" s="74"/>
      <c r="BV24" s="74"/>
      <c r="BW24" s="74"/>
      <c r="BX24" s="74"/>
      <c r="BY24" s="74"/>
      <c r="BZ24" s="7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3"/>
      <c r="BM25" s="74"/>
      <c r="BN25" s="74"/>
      <c r="BO25" s="74"/>
      <c r="BP25" s="74"/>
      <c r="BQ25" s="74"/>
      <c r="BR25" s="74"/>
      <c r="BS25" s="74"/>
      <c r="BT25" s="74"/>
      <c r="BU25" s="74"/>
      <c r="BV25" s="74"/>
      <c r="BW25" s="74"/>
      <c r="BX25" s="74"/>
      <c r="BY25" s="74"/>
      <c r="BZ25" s="7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3"/>
      <c r="BM26" s="74"/>
      <c r="BN26" s="74"/>
      <c r="BO26" s="74"/>
      <c r="BP26" s="74"/>
      <c r="BQ26" s="74"/>
      <c r="BR26" s="74"/>
      <c r="BS26" s="74"/>
      <c r="BT26" s="74"/>
      <c r="BU26" s="74"/>
      <c r="BV26" s="74"/>
      <c r="BW26" s="74"/>
      <c r="BX26" s="74"/>
      <c r="BY26" s="74"/>
      <c r="BZ26" s="7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3"/>
      <c r="BM27" s="74"/>
      <c r="BN27" s="74"/>
      <c r="BO27" s="74"/>
      <c r="BP27" s="74"/>
      <c r="BQ27" s="74"/>
      <c r="BR27" s="74"/>
      <c r="BS27" s="74"/>
      <c r="BT27" s="74"/>
      <c r="BU27" s="74"/>
      <c r="BV27" s="74"/>
      <c r="BW27" s="74"/>
      <c r="BX27" s="74"/>
      <c r="BY27" s="74"/>
      <c r="BZ27" s="7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3"/>
      <c r="BM28" s="74"/>
      <c r="BN28" s="74"/>
      <c r="BO28" s="74"/>
      <c r="BP28" s="74"/>
      <c r="BQ28" s="74"/>
      <c r="BR28" s="74"/>
      <c r="BS28" s="74"/>
      <c r="BT28" s="74"/>
      <c r="BU28" s="74"/>
      <c r="BV28" s="74"/>
      <c r="BW28" s="74"/>
      <c r="BX28" s="74"/>
      <c r="BY28" s="74"/>
      <c r="BZ28" s="7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3"/>
      <c r="BM29" s="74"/>
      <c r="BN29" s="74"/>
      <c r="BO29" s="74"/>
      <c r="BP29" s="74"/>
      <c r="BQ29" s="74"/>
      <c r="BR29" s="74"/>
      <c r="BS29" s="74"/>
      <c r="BT29" s="74"/>
      <c r="BU29" s="74"/>
      <c r="BV29" s="74"/>
      <c r="BW29" s="74"/>
      <c r="BX29" s="74"/>
      <c r="BY29" s="74"/>
      <c r="BZ29" s="7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3"/>
      <c r="BM30" s="74"/>
      <c r="BN30" s="74"/>
      <c r="BO30" s="74"/>
      <c r="BP30" s="74"/>
      <c r="BQ30" s="74"/>
      <c r="BR30" s="74"/>
      <c r="BS30" s="74"/>
      <c r="BT30" s="74"/>
      <c r="BU30" s="74"/>
      <c r="BV30" s="74"/>
      <c r="BW30" s="74"/>
      <c r="BX30" s="74"/>
      <c r="BY30" s="74"/>
      <c r="BZ30" s="7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3"/>
      <c r="BM31" s="74"/>
      <c r="BN31" s="74"/>
      <c r="BO31" s="74"/>
      <c r="BP31" s="74"/>
      <c r="BQ31" s="74"/>
      <c r="BR31" s="74"/>
      <c r="BS31" s="74"/>
      <c r="BT31" s="74"/>
      <c r="BU31" s="74"/>
      <c r="BV31" s="74"/>
      <c r="BW31" s="74"/>
      <c r="BX31" s="74"/>
      <c r="BY31" s="74"/>
      <c r="BZ31" s="7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3"/>
      <c r="BM32" s="74"/>
      <c r="BN32" s="74"/>
      <c r="BO32" s="74"/>
      <c r="BP32" s="74"/>
      <c r="BQ32" s="74"/>
      <c r="BR32" s="74"/>
      <c r="BS32" s="74"/>
      <c r="BT32" s="74"/>
      <c r="BU32" s="74"/>
      <c r="BV32" s="74"/>
      <c r="BW32" s="74"/>
      <c r="BX32" s="74"/>
      <c r="BY32" s="74"/>
      <c r="BZ32" s="7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3"/>
      <c r="BM33" s="74"/>
      <c r="BN33" s="74"/>
      <c r="BO33" s="74"/>
      <c r="BP33" s="74"/>
      <c r="BQ33" s="74"/>
      <c r="BR33" s="74"/>
      <c r="BS33" s="74"/>
      <c r="BT33" s="74"/>
      <c r="BU33" s="74"/>
      <c r="BV33" s="74"/>
      <c r="BW33" s="74"/>
      <c r="BX33" s="74"/>
      <c r="BY33" s="74"/>
      <c r="BZ33" s="7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3"/>
      <c r="BM34" s="74"/>
      <c r="BN34" s="74"/>
      <c r="BO34" s="74"/>
      <c r="BP34" s="74"/>
      <c r="BQ34" s="74"/>
      <c r="BR34" s="74"/>
      <c r="BS34" s="74"/>
      <c r="BT34" s="74"/>
      <c r="BU34" s="74"/>
      <c r="BV34" s="74"/>
      <c r="BW34" s="74"/>
      <c r="BX34" s="74"/>
      <c r="BY34" s="74"/>
      <c r="BZ34" s="7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3"/>
      <c r="BM35" s="74"/>
      <c r="BN35" s="74"/>
      <c r="BO35" s="74"/>
      <c r="BP35" s="74"/>
      <c r="BQ35" s="74"/>
      <c r="BR35" s="74"/>
      <c r="BS35" s="74"/>
      <c r="BT35" s="74"/>
      <c r="BU35" s="74"/>
      <c r="BV35" s="74"/>
      <c r="BW35" s="74"/>
      <c r="BX35" s="74"/>
      <c r="BY35" s="74"/>
      <c r="BZ35" s="7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3"/>
      <c r="BM36" s="74"/>
      <c r="BN36" s="74"/>
      <c r="BO36" s="74"/>
      <c r="BP36" s="74"/>
      <c r="BQ36" s="74"/>
      <c r="BR36" s="74"/>
      <c r="BS36" s="74"/>
      <c r="BT36" s="74"/>
      <c r="BU36" s="74"/>
      <c r="BV36" s="74"/>
      <c r="BW36" s="74"/>
      <c r="BX36" s="74"/>
      <c r="BY36" s="74"/>
      <c r="BZ36" s="7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3"/>
      <c r="BM37" s="74"/>
      <c r="BN37" s="74"/>
      <c r="BO37" s="74"/>
      <c r="BP37" s="74"/>
      <c r="BQ37" s="74"/>
      <c r="BR37" s="74"/>
      <c r="BS37" s="74"/>
      <c r="BT37" s="74"/>
      <c r="BU37" s="74"/>
      <c r="BV37" s="74"/>
      <c r="BW37" s="74"/>
      <c r="BX37" s="74"/>
      <c r="BY37" s="74"/>
      <c r="BZ37" s="7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3"/>
      <c r="BM38" s="74"/>
      <c r="BN38" s="74"/>
      <c r="BO38" s="74"/>
      <c r="BP38" s="74"/>
      <c r="BQ38" s="74"/>
      <c r="BR38" s="74"/>
      <c r="BS38" s="74"/>
      <c r="BT38" s="74"/>
      <c r="BU38" s="74"/>
      <c r="BV38" s="74"/>
      <c r="BW38" s="74"/>
      <c r="BX38" s="74"/>
      <c r="BY38" s="74"/>
      <c r="BZ38" s="7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3"/>
      <c r="BM39" s="74"/>
      <c r="BN39" s="74"/>
      <c r="BO39" s="74"/>
      <c r="BP39" s="74"/>
      <c r="BQ39" s="74"/>
      <c r="BR39" s="74"/>
      <c r="BS39" s="74"/>
      <c r="BT39" s="74"/>
      <c r="BU39" s="74"/>
      <c r="BV39" s="74"/>
      <c r="BW39" s="74"/>
      <c r="BX39" s="74"/>
      <c r="BY39" s="74"/>
      <c r="BZ39" s="7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3"/>
      <c r="BM40" s="74"/>
      <c r="BN40" s="74"/>
      <c r="BO40" s="74"/>
      <c r="BP40" s="74"/>
      <c r="BQ40" s="74"/>
      <c r="BR40" s="74"/>
      <c r="BS40" s="74"/>
      <c r="BT40" s="74"/>
      <c r="BU40" s="74"/>
      <c r="BV40" s="74"/>
      <c r="BW40" s="74"/>
      <c r="BX40" s="74"/>
      <c r="BY40" s="74"/>
      <c r="BZ40" s="7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3"/>
      <c r="BM41" s="74"/>
      <c r="BN41" s="74"/>
      <c r="BO41" s="74"/>
      <c r="BP41" s="74"/>
      <c r="BQ41" s="74"/>
      <c r="BR41" s="74"/>
      <c r="BS41" s="74"/>
      <c r="BT41" s="74"/>
      <c r="BU41" s="74"/>
      <c r="BV41" s="74"/>
      <c r="BW41" s="74"/>
      <c r="BX41" s="74"/>
      <c r="BY41" s="74"/>
      <c r="BZ41" s="7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3"/>
      <c r="BM42" s="74"/>
      <c r="BN42" s="74"/>
      <c r="BO42" s="74"/>
      <c r="BP42" s="74"/>
      <c r="BQ42" s="74"/>
      <c r="BR42" s="74"/>
      <c r="BS42" s="74"/>
      <c r="BT42" s="74"/>
      <c r="BU42" s="74"/>
      <c r="BV42" s="74"/>
      <c r="BW42" s="74"/>
      <c r="BX42" s="74"/>
      <c r="BY42" s="74"/>
      <c r="BZ42" s="7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3"/>
      <c r="BM43" s="74"/>
      <c r="BN43" s="74"/>
      <c r="BO43" s="74"/>
      <c r="BP43" s="74"/>
      <c r="BQ43" s="74"/>
      <c r="BR43" s="74"/>
      <c r="BS43" s="74"/>
      <c r="BT43" s="74"/>
      <c r="BU43" s="74"/>
      <c r="BV43" s="74"/>
      <c r="BW43" s="74"/>
      <c r="BX43" s="74"/>
      <c r="BY43" s="74"/>
      <c r="BZ43" s="7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6"/>
      <c r="BM44" s="77"/>
      <c r="BN44" s="77"/>
      <c r="BO44" s="77"/>
      <c r="BP44" s="77"/>
      <c r="BQ44" s="77"/>
      <c r="BR44" s="77"/>
      <c r="BS44" s="77"/>
      <c r="BT44" s="77"/>
      <c r="BU44" s="77"/>
      <c r="BV44" s="77"/>
      <c r="BW44" s="77"/>
      <c r="BX44" s="77"/>
      <c r="BY44" s="77"/>
      <c r="BZ44" s="7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9" t="s">
        <v>27</v>
      </c>
      <c r="BM45" s="80"/>
      <c r="BN45" s="80"/>
      <c r="BO45" s="80"/>
      <c r="BP45" s="80"/>
      <c r="BQ45" s="80"/>
      <c r="BR45" s="80"/>
      <c r="BS45" s="80"/>
      <c r="BT45" s="80"/>
      <c r="BU45" s="80"/>
      <c r="BV45" s="80"/>
      <c r="BW45" s="80"/>
      <c r="BX45" s="80"/>
      <c r="BY45" s="80"/>
      <c r="BZ45" s="81"/>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82"/>
      <c r="BM46" s="83"/>
      <c r="BN46" s="83"/>
      <c r="BO46" s="83"/>
      <c r="BP46" s="83"/>
      <c r="BQ46" s="83"/>
      <c r="BR46" s="83"/>
      <c r="BS46" s="83"/>
      <c r="BT46" s="83"/>
      <c r="BU46" s="83"/>
      <c r="BV46" s="83"/>
      <c r="BW46" s="83"/>
      <c r="BX46" s="83"/>
      <c r="BY46" s="83"/>
      <c r="BZ46" s="84"/>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3" t="s">
        <v>113</v>
      </c>
      <c r="BM47" s="74"/>
      <c r="BN47" s="74"/>
      <c r="BO47" s="74"/>
      <c r="BP47" s="74"/>
      <c r="BQ47" s="74"/>
      <c r="BR47" s="74"/>
      <c r="BS47" s="74"/>
      <c r="BT47" s="74"/>
      <c r="BU47" s="74"/>
      <c r="BV47" s="74"/>
      <c r="BW47" s="74"/>
      <c r="BX47" s="74"/>
      <c r="BY47" s="74"/>
      <c r="BZ47" s="7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3"/>
      <c r="BM48" s="74"/>
      <c r="BN48" s="74"/>
      <c r="BO48" s="74"/>
      <c r="BP48" s="74"/>
      <c r="BQ48" s="74"/>
      <c r="BR48" s="74"/>
      <c r="BS48" s="74"/>
      <c r="BT48" s="74"/>
      <c r="BU48" s="74"/>
      <c r="BV48" s="74"/>
      <c r="BW48" s="74"/>
      <c r="BX48" s="74"/>
      <c r="BY48" s="74"/>
      <c r="BZ48" s="7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3"/>
      <c r="BM49" s="74"/>
      <c r="BN49" s="74"/>
      <c r="BO49" s="74"/>
      <c r="BP49" s="74"/>
      <c r="BQ49" s="74"/>
      <c r="BR49" s="74"/>
      <c r="BS49" s="74"/>
      <c r="BT49" s="74"/>
      <c r="BU49" s="74"/>
      <c r="BV49" s="74"/>
      <c r="BW49" s="74"/>
      <c r="BX49" s="74"/>
      <c r="BY49" s="74"/>
      <c r="BZ49" s="7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3"/>
      <c r="BM50" s="74"/>
      <c r="BN50" s="74"/>
      <c r="BO50" s="74"/>
      <c r="BP50" s="74"/>
      <c r="BQ50" s="74"/>
      <c r="BR50" s="74"/>
      <c r="BS50" s="74"/>
      <c r="BT50" s="74"/>
      <c r="BU50" s="74"/>
      <c r="BV50" s="74"/>
      <c r="BW50" s="74"/>
      <c r="BX50" s="74"/>
      <c r="BY50" s="74"/>
      <c r="BZ50" s="7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3"/>
      <c r="BM51" s="74"/>
      <c r="BN51" s="74"/>
      <c r="BO51" s="74"/>
      <c r="BP51" s="74"/>
      <c r="BQ51" s="74"/>
      <c r="BR51" s="74"/>
      <c r="BS51" s="74"/>
      <c r="BT51" s="74"/>
      <c r="BU51" s="74"/>
      <c r="BV51" s="74"/>
      <c r="BW51" s="74"/>
      <c r="BX51" s="74"/>
      <c r="BY51" s="74"/>
      <c r="BZ51" s="7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3"/>
      <c r="BM52" s="74"/>
      <c r="BN52" s="74"/>
      <c r="BO52" s="74"/>
      <c r="BP52" s="74"/>
      <c r="BQ52" s="74"/>
      <c r="BR52" s="74"/>
      <c r="BS52" s="74"/>
      <c r="BT52" s="74"/>
      <c r="BU52" s="74"/>
      <c r="BV52" s="74"/>
      <c r="BW52" s="74"/>
      <c r="BX52" s="74"/>
      <c r="BY52" s="74"/>
      <c r="BZ52" s="7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3"/>
      <c r="BM53" s="74"/>
      <c r="BN53" s="74"/>
      <c r="BO53" s="74"/>
      <c r="BP53" s="74"/>
      <c r="BQ53" s="74"/>
      <c r="BR53" s="74"/>
      <c r="BS53" s="74"/>
      <c r="BT53" s="74"/>
      <c r="BU53" s="74"/>
      <c r="BV53" s="74"/>
      <c r="BW53" s="74"/>
      <c r="BX53" s="74"/>
      <c r="BY53" s="74"/>
      <c r="BZ53" s="7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3"/>
      <c r="BM54" s="74"/>
      <c r="BN54" s="74"/>
      <c r="BO54" s="74"/>
      <c r="BP54" s="74"/>
      <c r="BQ54" s="74"/>
      <c r="BR54" s="74"/>
      <c r="BS54" s="74"/>
      <c r="BT54" s="74"/>
      <c r="BU54" s="74"/>
      <c r="BV54" s="74"/>
      <c r="BW54" s="74"/>
      <c r="BX54" s="74"/>
      <c r="BY54" s="74"/>
      <c r="BZ54" s="7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3"/>
      <c r="BM55" s="74"/>
      <c r="BN55" s="74"/>
      <c r="BO55" s="74"/>
      <c r="BP55" s="74"/>
      <c r="BQ55" s="74"/>
      <c r="BR55" s="74"/>
      <c r="BS55" s="74"/>
      <c r="BT55" s="74"/>
      <c r="BU55" s="74"/>
      <c r="BV55" s="74"/>
      <c r="BW55" s="74"/>
      <c r="BX55" s="74"/>
      <c r="BY55" s="74"/>
      <c r="BZ55" s="7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3"/>
      <c r="BM56" s="74"/>
      <c r="BN56" s="74"/>
      <c r="BO56" s="74"/>
      <c r="BP56" s="74"/>
      <c r="BQ56" s="74"/>
      <c r="BR56" s="74"/>
      <c r="BS56" s="74"/>
      <c r="BT56" s="74"/>
      <c r="BU56" s="74"/>
      <c r="BV56" s="74"/>
      <c r="BW56" s="74"/>
      <c r="BX56" s="74"/>
      <c r="BY56" s="74"/>
      <c r="BZ56" s="7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3"/>
      <c r="BM57" s="74"/>
      <c r="BN57" s="74"/>
      <c r="BO57" s="74"/>
      <c r="BP57" s="74"/>
      <c r="BQ57" s="74"/>
      <c r="BR57" s="74"/>
      <c r="BS57" s="74"/>
      <c r="BT57" s="74"/>
      <c r="BU57" s="74"/>
      <c r="BV57" s="74"/>
      <c r="BW57" s="74"/>
      <c r="BX57" s="74"/>
      <c r="BY57" s="74"/>
      <c r="BZ57" s="7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3"/>
      <c r="BM58" s="74"/>
      <c r="BN58" s="74"/>
      <c r="BO58" s="74"/>
      <c r="BP58" s="74"/>
      <c r="BQ58" s="74"/>
      <c r="BR58" s="74"/>
      <c r="BS58" s="74"/>
      <c r="BT58" s="74"/>
      <c r="BU58" s="74"/>
      <c r="BV58" s="74"/>
      <c r="BW58" s="74"/>
      <c r="BX58" s="74"/>
      <c r="BY58" s="74"/>
      <c r="BZ58" s="75"/>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3"/>
      <c r="BM59" s="74"/>
      <c r="BN59" s="74"/>
      <c r="BO59" s="74"/>
      <c r="BP59" s="74"/>
      <c r="BQ59" s="74"/>
      <c r="BR59" s="74"/>
      <c r="BS59" s="74"/>
      <c r="BT59" s="74"/>
      <c r="BU59" s="74"/>
      <c r="BV59" s="74"/>
      <c r="BW59" s="74"/>
      <c r="BX59" s="74"/>
      <c r="BY59" s="74"/>
      <c r="BZ59" s="75"/>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3"/>
      <c r="BM60" s="74"/>
      <c r="BN60" s="74"/>
      <c r="BO60" s="74"/>
      <c r="BP60" s="74"/>
      <c r="BQ60" s="74"/>
      <c r="BR60" s="74"/>
      <c r="BS60" s="74"/>
      <c r="BT60" s="74"/>
      <c r="BU60" s="74"/>
      <c r="BV60" s="74"/>
      <c r="BW60" s="74"/>
      <c r="BX60" s="74"/>
      <c r="BY60" s="74"/>
      <c r="BZ60" s="75"/>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3"/>
      <c r="BM61" s="74"/>
      <c r="BN61" s="74"/>
      <c r="BO61" s="74"/>
      <c r="BP61" s="74"/>
      <c r="BQ61" s="74"/>
      <c r="BR61" s="74"/>
      <c r="BS61" s="74"/>
      <c r="BT61" s="74"/>
      <c r="BU61" s="74"/>
      <c r="BV61" s="74"/>
      <c r="BW61" s="74"/>
      <c r="BX61" s="74"/>
      <c r="BY61" s="74"/>
      <c r="BZ61" s="7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3"/>
      <c r="BM62" s="74"/>
      <c r="BN62" s="74"/>
      <c r="BO62" s="74"/>
      <c r="BP62" s="74"/>
      <c r="BQ62" s="74"/>
      <c r="BR62" s="74"/>
      <c r="BS62" s="74"/>
      <c r="BT62" s="74"/>
      <c r="BU62" s="74"/>
      <c r="BV62" s="74"/>
      <c r="BW62" s="74"/>
      <c r="BX62" s="74"/>
      <c r="BY62" s="74"/>
      <c r="BZ62" s="7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6"/>
      <c r="BM63" s="77"/>
      <c r="BN63" s="77"/>
      <c r="BO63" s="77"/>
      <c r="BP63" s="77"/>
      <c r="BQ63" s="77"/>
      <c r="BR63" s="77"/>
      <c r="BS63" s="77"/>
      <c r="BT63" s="77"/>
      <c r="BU63" s="77"/>
      <c r="BV63" s="77"/>
      <c r="BW63" s="77"/>
      <c r="BX63" s="77"/>
      <c r="BY63" s="77"/>
      <c r="BZ63" s="7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9" t="s">
        <v>29</v>
      </c>
      <c r="BM64" s="80"/>
      <c r="BN64" s="80"/>
      <c r="BO64" s="80"/>
      <c r="BP64" s="80"/>
      <c r="BQ64" s="80"/>
      <c r="BR64" s="80"/>
      <c r="BS64" s="80"/>
      <c r="BT64" s="80"/>
      <c r="BU64" s="80"/>
      <c r="BV64" s="80"/>
      <c r="BW64" s="80"/>
      <c r="BX64" s="80"/>
      <c r="BY64" s="80"/>
      <c r="BZ64" s="8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2"/>
      <c r="BM65" s="83"/>
      <c r="BN65" s="83"/>
      <c r="BO65" s="83"/>
      <c r="BP65" s="83"/>
      <c r="BQ65" s="83"/>
      <c r="BR65" s="83"/>
      <c r="BS65" s="83"/>
      <c r="BT65" s="83"/>
      <c r="BU65" s="83"/>
      <c r="BV65" s="83"/>
      <c r="BW65" s="83"/>
      <c r="BX65" s="83"/>
      <c r="BY65" s="83"/>
      <c r="BZ65" s="8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3" t="s">
        <v>114</v>
      </c>
      <c r="BM66" s="74"/>
      <c r="BN66" s="74"/>
      <c r="BO66" s="74"/>
      <c r="BP66" s="74"/>
      <c r="BQ66" s="74"/>
      <c r="BR66" s="74"/>
      <c r="BS66" s="74"/>
      <c r="BT66" s="74"/>
      <c r="BU66" s="74"/>
      <c r="BV66" s="74"/>
      <c r="BW66" s="74"/>
      <c r="BX66" s="74"/>
      <c r="BY66" s="74"/>
      <c r="BZ66" s="7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3"/>
      <c r="BM67" s="74"/>
      <c r="BN67" s="74"/>
      <c r="BO67" s="74"/>
      <c r="BP67" s="74"/>
      <c r="BQ67" s="74"/>
      <c r="BR67" s="74"/>
      <c r="BS67" s="74"/>
      <c r="BT67" s="74"/>
      <c r="BU67" s="74"/>
      <c r="BV67" s="74"/>
      <c r="BW67" s="74"/>
      <c r="BX67" s="74"/>
      <c r="BY67" s="74"/>
      <c r="BZ67" s="7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3"/>
      <c r="BM68" s="74"/>
      <c r="BN68" s="74"/>
      <c r="BO68" s="74"/>
      <c r="BP68" s="74"/>
      <c r="BQ68" s="74"/>
      <c r="BR68" s="74"/>
      <c r="BS68" s="74"/>
      <c r="BT68" s="74"/>
      <c r="BU68" s="74"/>
      <c r="BV68" s="74"/>
      <c r="BW68" s="74"/>
      <c r="BX68" s="74"/>
      <c r="BY68" s="74"/>
      <c r="BZ68" s="7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3"/>
      <c r="BM69" s="74"/>
      <c r="BN69" s="74"/>
      <c r="BO69" s="74"/>
      <c r="BP69" s="74"/>
      <c r="BQ69" s="74"/>
      <c r="BR69" s="74"/>
      <c r="BS69" s="74"/>
      <c r="BT69" s="74"/>
      <c r="BU69" s="74"/>
      <c r="BV69" s="74"/>
      <c r="BW69" s="74"/>
      <c r="BX69" s="74"/>
      <c r="BY69" s="74"/>
      <c r="BZ69" s="7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3"/>
      <c r="BM70" s="74"/>
      <c r="BN70" s="74"/>
      <c r="BO70" s="74"/>
      <c r="BP70" s="74"/>
      <c r="BQ70" s="74"/>
      <c r="BR70" s="74"/>
      <c r="BS70" s="74"/>
      <c r="BT70" s="74"/>
      <c r="BU70" s="74"/>
      <c r="BV70" s="74"/>
      <c r="BW70" s="74"/>
      <c r="BX70" s="74"/>
      <c r="BY70" s="74"/>
      <c r="BZ70" s="7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3"/>
      <c r="BM71" s="74"/>
      <c r="BN71" s="74"/>
      <c r="BO71" s="74"/>
      <c r="BP71" s="74"/>
      <c r="BQ71" s="74"/>
      <c r="BR71" s="74"/>
      <c r="BS71" s="74"/>
      <c r="BT71" s="74"/>
      <c r="BU71" s="74"/>
      <c r="BV71" s="74"/>
      <c r="BW71" s="74"/>
      <c r="BX71" s="74"/>
      <c r="BY71" s="74"/>
      <c r="BZ71" s="7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3"/>
      <c r="BM72" s="74"/>
      <c r="BN72" s="74"/>
      <c r="BO72" s="74"/>
      <c r="BP72" s="74"/>
      <c r="BQ72" s="74"/>
      <c r="BR72" s="74"/>
      <c r="BS72" s="74"/>
      <c r="BT72" s="74"/>
      <c r="BU72" s="74"/>
      <c r="BV72" s="74"/>
      <c r="BW72" s="74"/>
      <c r="BX72" s="74"/>
      <c r="BY72" s="74"/>
      <c r="BZ72" s="7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3"/>
      <c r="BM73" s="74"/>
      <c r="BN73" s="74"/>
      <c r="BO73" s="74"/>
      <c r="BP73" s="74"/>
      <c r="BQ73" s="74"/>
      <c r="BR73" s="74"/>
      <c r="BS73" s="74"/>
      <c r="BT73" s="74"/>
      <c r="BU73" s="74"/>
      <c r="BV73" s="74"/>
      <c r="BW73" s="74"/>
      <c r="BX73" s="74"/>
      <c r="BY73" s="74"/>
      <c r="BZ73" s="7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3"/>
      <c r="BM74" s="74"/>
      <c r="BN74" s="74"/>
      <c r="BO74" s="74"/>
      <c r="BP74" s="74"/>
      <c r="BQ74" s="74"/>
      <c r="BR74" s="74"/>
      <c r="BS74" s="74"/>
      <c r="BT74" s="74"/>
      <c r="BU74" s="74"/>
      <c r="BV74" s="74"/>
      <c r="BW74" s="74"/>
      <c r="BX74" s="74"/>
      <c r="BY74" s="74"/>
      <c r="BZ74" s="7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3"/>
      <c r="BM75" s="74"/>
      <c r="BN75" s="74"/>
      <c r="BO75" s="74"/>
      <c r="BP75" s="74"/>
      <c r="BQ75" s="74"/>
      <c r="BR75" s="74"/>
      <c r="BS75" s="74"/>
      <c r="BT75" s="74"/>
      <c r="BU75" s="74"/>
      <c r="BV75" s="74"/>
      <c r="BW75" s="74"/>
      <c r="BX75" s="74"/>
      <c r="BY75" s="74"/>
      <c r="BZ75" s="7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3"/>
      <c r="BM76" s="74"/>
      <c r="BN76" s="74"/>
      <c r="BO76" s="74"/>
      <c r="BP76" s="74"/>
      <c r="BQ76" s="74"/>
      <c r="BR76" s="74"/>
      <c r="BS76" s="74"/>
      <c r="BT76" s="74"/>
      <c r="BU76" s="74"/>
      <c r="BV76" s="74"/>
      <c r="BW76" s="74"/>
      <c r="BX76" s="74"/>
      <c r="BY76" s="74"/>
      <c r="BZ76" s="7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3"/>
      <c r="BM77" s="74"/>
      <c r="BN77" s="74"/>
      <c r="BO77" s="74"/>
      <c r="BP77" s="74"/>
      <c r="BQ77" s="74"/>
      <c r="BR77" s="74"/>
      <c r="BS77" s="74"/>
      <c r="BT77" s="74"/>
      <c r="BU77" s="74"/>
      <c r="BV77" s="74"/>
      <c r="BW77" s="74"/>
      <c r="BX77" s="74"/>
      <c r="BY77" s="74"/>
      <c r="BZ77" s="7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3"/>
      <c r="BM78" s="74"/>
      <c r="BN78" s="74"/>
      <c r="BO78" s="74"/>
      <c r="BP78" s="74"/>
      <c r="BQ78" s="74"/>
      <c r="BR78" s="74"/>
      <c r="BS78" s="74"/>
      <c r="BT78" s="74"/>
      <c r="BU78" s="74"/>
      <c r="BV78" s="74"/>
      <c r="BW78" s="74"/>
      <c r="BX78" s="74"/>
      <c r="BY78" s="74"/>
      <c r="BZ78" s="7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3"/>
      <c r="BM79" s="74"/>
      <c r="BN79" s="74"/>
      <c r="BO79" s="74"/>
      <c r="BP79" s="74"/>
      <c r="BQ79" s="74"/>
      <c r="BR79" s="74"/>
      <c r="BS79" s="74"/>
      <c r="BT79" s="74"/>
      <c r="BU79" s="74"/>
      <c r="BV79" s="74"/>
      <c r="BW79" s="74"/>
      <c r="BX79" s="74"/>
      <c r="BY79" s="74"/>
      <c r="BZ79" s="7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3"/>
      <c r="BM80" s="74"/>
      <c r="BN80" s="74"/>
      <c r="BO80" s="74"/>
      <c r="BP80" s="74"/>
      <c r="BQ80" s="74"/>
      <c r="BR80" s="74"/>
      <c r="BS80" s="74"/>
      <c r="BT80" s="74"/>
      <c r="BU80" s="74"/>
      <c r="BV80" s="74"/>
      <c r="BW80" s="74"/>
      <c r="BX80" s="74"/>
      <c r="BY80" s="74"/>
      <c r="BZ80" s="7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3"/>
      <c r="BM81" s="74"/>
      <c r="BN81" s="74"/>
      <c r="BO81" s="74"/>
      <c r="BP81" s="74"/>
      <c r="BQ81" s="74"/>
      <c r="BR81" s="74"/>
      <c r="BS81" s="74"/>
      <c r="BT81" s="74"/>
      <c r="BU81" s="74"/>
      <c r="BV81" s="74"/>
      <c r="BW81" s="74"/>
      <c r="BX81" s="74"/>
      <c r="BY81" s="74"/>
      <c r="BZ81" s="7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6"/>
      <c r="BM82" s="77"/>
      <c r="BN82" s="77"/>
      <c r="BO82" s="77"/>
      <c r="BP82" s="77"/>
      <c r="BQ82" s="77"/>
      <c r="BR82" s="77"/>
      <c r="BS82" s="77"/>
      <c r="BT82" s="77"/>
      <c r="BU82" s="77"/>
      <c r="BV82" s="77"/>
      <c r="BW82" s="77"/>
      <c r="BX82" s="77"/>
      <c r="BY82" s="77"/>
      <c r="BZ82" s="78"/>
    </row>
    <row r="83" spans="1:78" x14ac:dyDescent="0.2">
      <c r="C83" s="64" t="s">
        <v>30</v>
      </c>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HJdqdUmMhTq99hUCcowyigXPEC7v3gl0cqegjAmSoA00iw/m7vFpTl7/vh0MMcGNzwhbRwxlYsihKpxhkLMcIg==" saltValue="IXnbfUwBiYNfd+/0yTJiyw=="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66" t="s">
        <v>52</v>
      </c>
      <c r="I3" s="67"/>
      <c r="J3" s="67"/>
      <c r="K3" s="67"/>
      <c r="L3" s="67"/>
      <c r="M3" s="67"/>
      <c r="N3" s="67"/>
      <c r="O3" s="67"/>
      <c r="P3" s="67"/>
      <c r="Q3" s="67"/>
      <c r="R3" s="67"/>
      <c r="S3" s="67"/>
      <c r="T3" s="67"/>
      <c r="U3" s="67"/>
      <c r="V3" s="67"/>
      <c r="W3" s="67"/>
      <c r="X3" s="68"/>
      <c r="Y3" s="72" t="s">
        <v>53</v>
      </c>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t="s">
        <v>54</v>
      </c>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row>
    <row r="4" spans="1:148" x14ac:dyDescent="0.2">
      <c r="A4" s="14" t="s">
        <v>55</v>
      </c>
      <c r="B4" s="16"/>
      <c r="C4" s="16"/>
      <c r="D4" s="16"/>
      <c r="E4" s="16"/>
      <c r="F4" s="16"/>
      <c r="G4" s="16"/>
      <c r="H4" s="69"/>
      <c r="I4" s="70"/>
      <c r="J4" s="70"/>
      <c r="K4" s="70"/>
      <c r="L4" s="70"/>
      <c r="M4" s="70"/>
      <c r="N4" s="70"/>
      <c r="O4" s="70"/>
      <c r="P4" s="70"/>
      <c r="Q4" s="70"/>
      <c r="R4" s="70"/>
      <c r="S4" s="70"/>
      <c r="T4" s="70"/>
      <c r="U4" s="70"/>
      <c r="V4" s="70"/>
      <c r="W4" s="70"/>
      <c r="X4" s="71"/>
      <c r="Y4" s="65" t="s">
        <v>56</v>
      </c>
      <c r="Z4" s="65"/>
      <c r="AA4" s="65"/>
      <c r="AB4" s="65"/>
      <c r="AC4" s="65"/>
      <c r="AD4" s="65"/>
      <c r="AE4" s="65"/>
      <c r="AF4" s="65"/>
      <c r="AG4" s="65"/>
      <c r="AH4" s="65"/>
      <c r="AI4" s="65"/>
      <c r="AJ4" s="65" t="s">
        <v>57</v>
      </c>
      <c r="AK4" s="65"/>
      <c r="AL4" s="65"/>
      <c r="AM4" s="65"/>
      <c r="AN4" s="65"/>
      <c r="AO4" s="65"/>
      <c r="AP4" s="65"/>
      <c r="AQ4" s="65"/>
      <c r="AR4" s="65"/>
      <c r="AS4" s="65"/>
      <c r="AT4" s="65"/>
      <c r="AU4" s="65" t="s">
        <v>58</v>
      </c>
      <c r="AV4" s="65"/>
      <c r="AW4" s="65"/>
      <c r="AX4" s="65"/>
      <c r="AY4" s="65"/>
      <c r="AZ4" s="65"/>
      <c r="BA4" s="65"/>
      <c r="BB4" s="65"/>
      <c r="BC4" s="65"/>
      <c r="BD4" s="65"/>
      <c r="BE4" s="65"/>
      <c r="BF4" s="65" t="s">
        <v>59</v>
      </c>
      <c r="BG4" s="65"/>
      <c r="BH4" s="65"/>
      <c r="BI4" s="65"/>
      <c r="BJ4" s="65"/>
      <c r="BK4" s="65"/>
      <c r="BL4" s="65"/>
      <c r="BM4" s="65"/>
      <c r="BN4" s="65"/>
      <c r="BO4" s="65"/>
      <c r="BP4" s="65"/>
      <c r="BQ4" s="65" t="s">
        <v>60</v>
      </c>
      <c r="BR4" s="65"/>
      <c r="BS4" s="65"/>
      <c r="BT4" s="65"/>
      <c r="BU4" s="65"/>
      <c r="BV4" s="65"/>
      <c r="BW4" s="65"/>
      <c r="BX4" s="65"/>
      <c r="BY4" s="65"/>
      <c r="BZ4" s="65"/>
      <c r="CA4" s="65"/>
      <c r="CB4" s="65" t="s">
        <v>61</v>
      </c>
      <c r="CC4" s="65"/>
      <c r="CD4" s="65"/>
      <c r="CE4" s="65"/>
      <c r="CF4" s="65"/>
      <c r="CG4" s="65"/>
      <c r="CH4" s="65"/>
      <c r="CI4" s="65"/>
      <c r="CJ4" s="65"/>
      <c r="CK4" s="65"/>
      <c r="CL4" s="65"/>
      <c r="CM4" s="65" t="s">
        <v>62</v>
      </c>
      <c r="CN4" s="65"/>
      <c r="CO4" s="65"/>
      <c r="CP4" s="65"/>
      <c r="CQ4" s="65"/>
      <c r="CR4" s="65"/>
      <c r="CS4" s="65"/>
      <c r="CT4" s="65"/>
      <c r="CU4" s="65"/>
      <c r="CV4" s="65"/>
      <c r="CW4" s="65"/>
      <c r="CX4" s="65" t="s">
        <v>63</v>
      </c>
      <c r="CY4" s="65"/>
      <c r="CZ4" s="65"/>
      <c r="DA4" s="65"/>
      <c r="DB4" s="65"/>
      <c r="DC4" s="65"/>
      <c r="DD4" s="65"/>
      <c r="DE4" s="65"/>
      <c r="DF4" s="65"/>
      <c r="DG4" s="65"/>
      <c r="DH4" s="65"/>
      <c r="DI4" s="65" t="s">
        <v>64</v>
      </c>
      <c r="DJ4" s="65"/>
      <c r="DK4" s="65"/>
      <c r="DL4" s="65"/>
      <c r="DM4" s="65"/>
      <c r="DN4" s="65"/>
      <c r="DO4" s="65"/>
      <c r="DP4" s="65"/>
      <c r="DQ4" s="65"/>
      <c r="DR4" s="65"/>
      <c r="DS4" s="65"/>
      <c r="DT4" s="65" t="s">
        <v>65</v>
      </c>
      <c r="DU4" s="65"/>
      <c r="DV4" s="65"/>
      <c r="DW4" s="65"/>
      <c r="DX4" s="65"/>
      <c r="DY4" s="65"/>
      <c r="DZ4" s="65"/>
      <c r="EA4" s="65"/>
      <c r="EB4" s="65"/>
      <c r="EC4" s="65"/>
      <c r="ED4" s="65"/>
      <c r="EE4" s="65" t="s">
        <v>66</v>
      </c>
      <c r="EF4" s="65"/>
      <c r="EG4" s="65"/>
      <c r="EH4" s="65"/>
      <c r="EI4" s="65"/>
      <c r="EJ4" s="65"/>
      <c r="EK4" s="65"/>
      <c r="EL4" s="65"/>
      <c r="EM4" s="65"/>
      <c r="EN4" s="65"/>
      <c r="EO4" s="65"/>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272175</v>
      </c>
      <c r="D6" s="19">
        <f t="shared" si="3"/>
        <v>46</v>
      </c>
      <c r="E6" s="19">
        <f t="shared" si="3"/>
        <v>17</v>
      </c>
      <c r="F6" s="19">
        <f t="shared" si="3"/>
        <v>1</v>
      </c>
      <c r="G6" s="19">
        <f t="shared" si="3"/>
        <v>0</v>
      </c>
      <c r="H6" s="19" t="str">
        <f t="shared" si="3"/>
        <v>大阪府　松原市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43.22</v>
      </c>
      <c r="P6" s="20">
        <f t="shared" si="3"/>
        <v>98.75</v>
      </c>
      <c r="Q6" s="20">
        <f t="shared" si="3"/>
        <v>92.34</v>
      </c>
      <c r="R6" s="20">
        <f t="shared" si="3"/>
        <v>2868</v>
      </c>
      <c r="S6" s="20">
        <f t="shared" si="3"/>
        <v>116259</v>
      </c>
      <c r="T6" s="20">
        <f t="shared" si="3"/>
        <v>16.66</v>
      </c>
      <c r="U6" s="20">
        <f t="shared" si="3"/>
        <v>6978.33</v>
      </c>
      <c r="V6" s="20">
        <f t="shared" si="3"/>
        <v>114594</v>
      </c>
      <c r="W6" s="20">
        <f t="shared" si="3"/>
        <v>10.72</v>
      </c>
      <c r="X6" s="20">
        <f t="shared" si="3"/>
        <v>10689.74</v>
      </c>
      <c r="Y6" s="21">
        <f>IF(Y7="",NA(),Y7)</f>
        <v>97.04</v>
      </c>
      <c r="Z6" s="21">
        <f t="shared" ref="Z6:AH6" si="4">IF(Z7="",NA(),Z7)</f>
        <v>97.45</v>
      </c>
      <c r="AA6" s="21">
        <f t="shared" si="4"/>
        <v>97.6</v>
      </c>
      <c r="AB6" s="21">
        <f t="shared" si="4"/>
        <v>97.38</v>
      </c>
      <c r="AC6" s="21">
        <f t="shared" si="4"/>
        <v>97.84</v>
      </c>
      <c r="AD6" s="21">
        <f t="shared" si="4"/>
        <v>107.09</v>
      </c>
      <c r="AE6" s="21">
        <f t="shared" si="4"/>
        <v>107.96</v>
      </c>
      <c r="AF6" s="21">
        <f t="shared" si="4"/>
        <v>107.29</v>
      </c>
      <c r="AG6" s="21">
        <f t="shared" si="4"/>
        <v>106.58</v>
      </c>
      <c r="AH6" s="21">
        <f t="shared" si="4"/>
        <v>106.8</v>
      </c>
      <c r="AI6" s="20" t="str">
        <f>IF(AI7="","",IF(AI7="-","【-】","【"&amp;SUBSTITUTE(TEXT(AI7,"#,##0.00"),"-","△")&amp;"】"))</f>
        <v>【105.36】</v>
      </c>
      <c r="AJ6" s="21">
        <f>IF(AJ7="",NA(),AJ7)</f>
        <v>8.5500000000000007</v>
      </c>
      <c r="AK6" s="21">
        <f t="shared" ref="AK6:AS6" si="5">IF(AK7="",NA(),AK7)</f>
        <v>11.49</v>
      </c>
      <c r="AL6" s="21">
        <f t="shared" si="5"/>
        <v>14.44</v>
      </c>
      <c r="AM6" s="21">
        <f t="shared" si="5"/>
        <v>18.190000000000001</v>
      </c>
      <c r="AN6" s="21">
        <f t="shared" si="5"/>
        <v>19.16</v>
      </c>
      <c r="AO6" s="21">
        <f t="shared" si="5"/>
        <v>0.59</v>
      </c>
      <c r="AP6" s="21">
        <f t="shared" si="5"/>
        <v>0.68</v>
      </c>
      <c r="AQ6" s="21">
        <f t="shared" si="5"/>
        <v>0.9</v>
      </c>
      <c r="AR6" s="21">
        <f t="shared" si="5"/>
        <v>1.19</v>
      </c>
      <c r="AS6" s="21">
        <f t="shared" si="5"/>
        <v>1.4</v>
      </c>
      <c r="AT6" s="20" t="str">
        <f>IF(AT7="","",IF(AT7="-","【-】","【"&amp;SUBSTITUTE(TEXT(AT7,"#,##0.00"),"-","△")&amp;"】"))</f>
        <v>【3.12】</v>
      </c>
      <c r="AU6" s="21">
        <f>IF(AU7="",NA(),AU7)</f>
        <v>21.51</v>
      </c>
      <c r="AV6" s="21">
        <f t="shared" ref="AV6:BD6" si="6">IF(AV7="",NA(),AV7)</f>
        <v>16.690000000000001</v>
      </c>
      <c r="AW6" s="21">
        <f t="shared" si="6"/>
        <v>19.760000000000002</v>
      </c>
      <c r="AX6" s="21">
        <f t="shared" si="6"/>
        <v>17.55</v>
      </c>
      <c r="AY6" s="21">
        <f t="shared" si="6"/>
        <v>14.04</v>
      </c>
      <c r="AZ6" s="21">
        <f t="shared" si="6"/>
        <v>77.72</v>
      </c>
      <c r="BA6" s="21">
        <f t="shared" si="6"/>
        <v>86.61</v>
      </c>
      <c r="BB6" s="21">
        <f t="shared" si="6"/>
        <v>100.73</v>
      </c>
      <c r="BC6" s="21">
        <f t="shared" si="6"/>
        <v>108.7</v>
      </c>
      <c r="BD6" s="21">
        <f t="shared" si="6"/>
        <v>120.78</v>
      </c>
      <c r="BE6" s="20" t="str">
        <f>IF(BE7="","",IF(BE7="-","【-】","【"&amp;SUBSTITUTE(TEXT(BE7,"#,##0.00"),"-","△")&amp;"】"))</f>
        <v>【82.75】</v>
      </c>
      <c r="BF6" s="21">
        <f>IF(BF7="",NA(),BF7)</f>
        <v>1655.95</v>
      </c>
      <c r="BG6" s="21">
        <f t="shared" ref="BG6:BO6" si="7">IF(BG7="",NA(),BG7)</f>
        <v>1559.7</v>
      </c>
      <c r="BH6" s="21">
        <f t="shared" si="7"/>
        <v>1440.94</v>
      </c>
      <c r="BI6" s="21">
        <f t="shared" si="7"/>
        <v>1359.24</v>
      </c>
      <c r="BJ6" s="21">
        <f t="shared" si="7"/>
        <v>1271.42</v>
      </c>
      <c r="BK6" s="21">
        <f t="shared" si="7"/>
        <v>485.6</v>
      </c>
      <c r="BL6" s="21">
        <f t="shared" si="7"/>
        <v>463.93</v>
      </c>
      <c r="BM6" s="21">
        <f t="shared" si="7"/>
        <v>481.88</v>
      </c>
      <c r="BN6" s="21">
        <f t="shared" si="7"/>
        <v>460.03</v>
      </c>
      <c r="BO6" s="21">
        <f t="shared" si="7"/>
        <v>447.27</v>
      </c>
      <c r="BP6" s="20" t="str">
        <f>IF(BP7="","",IF(BP7="-","【-】","【"&amp;SUBSTITUTE(TEXT(BP7,"#,##0.00"),"-","△")&amp;"】"))</f>
        <v>【602.56】</v>
      </c>
      <c r="BQ6" s="21">
        <f>IF(BQ7="",NA(),BQ7)</f>
        <v>90.87</v>
      </c>
      <c r="BR6" s="21">
        <f t="shared" ref="BR6:BZ6" si="8">IF(BR7="",NA(),BR7)</f>
        <v>93.5</v>
      </c>
      <c r="BS6" s="21">
        <f t="shared" si="8"/>
        <v>93.84</v>
      </c>
      <c r="BT6" s="21">
        <f t="shared" si="8"/>
        <v>93.3</v>
      </c>
      <c r="BU6" s="21">
        <f t="shared" si="8"/>
        <v>95.09</v>
      </c>
      <c r="BV6" s="21">
        <f t="shared" si="8"/>
        <v>99.95</v>
      </c>
      <c r="BW6" s="21">
        <f t="shared" si="8"/>
        <v>103.4</v>
      </c>
      <c r="BX6" s="21">
        <f t="shared" si="8"/>
        <v>101.87</v>
      </c>
      <c r="BY6" s="21">
        <f t="shared" si="8"/>
        <v>101.33</v>
      </c>
      <c r="BZ6" s="21">
        <f t="shared" si="8"/>
        <v>101.5</v>
      </c>
      <c r="CA6" s="20" t="str">
        <f>IF(CA7="","",IF(CA7="-","【-】","【"&amp;SUBSTITUTE(TEXT(CA7,"#,##0.00"),"-","△")&amp;"】"))</f>
        <v>【97.94】</v>
      </c>
      <c r="CB6" s="21">
        <f>IF(CB7="",NA(),CB7)</f>
        <v>169</v>
      </c>
      <c r="CC6" s="21">
        <f t="shared" ref="CC6:CK6" si="9">IF(CC7="",NA(),CC7)</f>
        <v>165.58</v>
      </c>
      <c r="CD6" s="21">
        <f t="shared" si="9"/>
        <v>167.13</v>
      </c>
      <c r="CE6" s="21">
        <f t="shared" si="9"/>
        <v>168.04</v>
      </c>
      <c r="CF6" s="21">
        <f t="shared" si="9"/>
        <v>165.86</v>
      </c>
      <c r="CG6" s="21">
        <f t="shared" si="9"/>
        <v>110.21</v>
      </c>
      <c r="CH6" s="21">
        <f t="shared" si="9"/>
        <v>110.26</v>
      </c>
      <c r="CI6" s="21">
        <f t="shared" si="9"/>
        <v>111.88</v>
      </c>
      <c r="CJ6" s="21">
        <f t="shared" si="9"/>
        <v>114.16</v>
      </c>
      <c r="CK6" s="21">
        <f t="shared" si="9"/>
        <v>114.28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64.930000000000007</v>
      </c>
      <c r="CS6" s="21">
        <f t="shared" si="10"/>
        <v>65.680000000000007</v>
      </c>
      <c r="CT6" s="21">
        <f t="shared" si="10"/>
        <v>63.62</v>
      </c>
      <c r="CU6" s="21">
        <f t="shared" si="10"/>
        <v>62.65</v>
      </c>
      <c r="CV6" s="21">
        <f t="shared" si="10"/>
        <v>61.96</v>
      </c>
      <c r="CW6" s="20" t="str">
        <f>IF(CW7="","",IF(CW7="-","【-】","【"&amp;SUBSTITUTE(TEXT(CW7,"#,##0.00"),"-","△")&amp;"】"))</f>
        <v>【60.13】</v>
      </c>
      <c r="CX6" s="21">
        <f>IF(CX7="",NA(),CX7)</f>
        <v>92.29</v>
      </c>
      <c r="CY6" s="21">
        <f t="shared" ref="CY6:DG6" si="11">IF(CY7="",NA(),CY7)</f>
        <v>92.68</v>
      </c>
      <c r="CZ6" s="21">
        <f t="shared" si="11"/>
        <v>93.24</v>
      </c>
      <c r="DA6" s="21">
        <f t="shared" si="11"/>
        <v>93.32</v>
      </c>
      <c r="DB6" s="21">
        <f t="shared" si="11"/>
        <v>93.38</v>
      </c>
      <c r="DC6" s="21">
        <f t="shared" si="11"/>
        <v>97.7</v>
      </c>
      <c r="DD6" s="21">
        <f t="shared" si="11"/>
        <v>97.59</v>
      </c>
      <c r="DE6" s="21">
        <f t="shared" si="11"/>
        <v>97.53</v>
      </c>
      <c r="DF6" s="21">
        <f t="shared" si="11"/>
        <v>97.54</v>
      </c>
      <c r="DG6" s="21">
        <f t="shared" si="11"/>
        <v>97.51</v>
      </c>
      <c r="DH6" s="20" t="str">
        <f>IF(DH7="","",IF(DH7="-","【-】","【"&amp;SUBSTITUTE(TEXT(DH7,"#,##0.00"),"-","△")&amp;"】"))</f>
        <v>【96.00】</v>
      </c>
      <c r="DI6" s="21">
        <f>IF(DI7="",NA(),DI7)</f>
        <v>6.88</v>
      </c>
      <c r="DJ6" s="21">
        <f t="shared" ref="DJ6:DR6" si="12">IF(DJ7="",NA(),DJ7)</f>
        <v>10.18</v>
      </c>
      <c r="DK6" s="21">
        <f t="shared" si="12"/>
        <v>13.42</v>
      </c>
      <c r="DL6" s="21">
        <f t="shared" si="12"/>
        <v>16.579999999999998</v>
      </c>
      <c r="DM6" s="21">
        <f t="shared" si="12"/>
        <v>19.7</v>
      </c>
      <c r="DN6" s="21">
        <f t="shared" si="12"/>
        <v>23.38</v>
      </c>
      <c r="DO6" s="21">
        <f t="shared" si="12"/>
        <v>24.59</v>
      </c>
      <c r="DP6" s="21">
        <f t="shared" si="12"/>
        <v>26.87</v>
      </c>
      <c r="DQ6" s="21">
        <f t="shared" si="12"/>
        <v>29.31</v>
      </c>
      <c r="DR6" s="21">
        <f t="shared" si="12"/>
        <v>31.67</v>
      </c>
      <c r="DS6" s="20" t="str">
        <f>IF(DS7="","",IF(DS7="-","【-】","【"&amp;SUBSTITUTE(TEXT(DS7,"#,##0.00"),"-","△")&amp;"】"))</f>
        <v>【42.20】</v>
      </c>
      <c r="DT6" s="20">
        <f>IF(DT7="",NA(),DT7)</f>
        <v>0</v>
      </c>
      <c r="DU6" s="20">
        <f t="shared" ref="DU6:EC6" si="13">IF(DU7="",NA(),DU7)</f>
        <v>0</v>
      </c>
      <c r="DV6" s="21">
        <f t="shared" si="13"/>
        <v>0.85</v>
      </c>
      <c r="DW6" s="21">
        <f t="shared" si="13"/>
        <v>1.26</v>
      </c>
      <c r="DX6" s="21">
        <f t="shared" si="13"/>
        <v>1.6</v>
      </c>
      <c r="DY6" s="21">
        <f t="shared" si="13"/>
        <v>8.1999999999999993</v>
      </c>
      <c r="DZ6" s="21">
        <f t="shared" si="13"/>
        <v>9.43</v>
      </c>
      <c r="EA6" s="21">
        <f t="shared" si="13"/>
        <v>12.4</v>
      </c>
      <c r="EB6" s="21">
        <f t="shared" si="13"/>
        <v>13.81</v>
      </c>
      <c r="EC6" s="21">
        <f t="shared" si="13"/>
        <v>15.32</v>
      </c>
      <c r="ED6" s="20" t="str">
        <f>IF(ED7="","",IF(ED7="-","【-】","【"&amp;SUBSTITUTE(TEXT(ED7,"#,##0.00"),"-","△")&amp;"】"))</f>
        <v>【9.46】</v>
      </c>
      <c r="EE6" s="20">
        <f>IF(EE7="",NA(),EE7)</f>
        <v>0</v>
      </c>
      <c r="EF6" s="20">
        <f t="shared" ref="EF6:EN6" si="14">IF(EF7="",NA(),EF7)</f>
        <v>0</v>
      </c>
      <c r="EG6" s="20">
        <f t="shared" si="14"/>
        <v>0</v>
      </c>
      <c r="EH6" s="20">
        <f t="shared" si="14"/>
        <v>0</v>
      </c>
      <c r="EI6" s="20">
        <f t="shared" si="14"/>
        <v>0</v>
      </c>
      <c r="EJ6" s="21">
        <f t="shared" si="14"/>
        <v>0.14000000000000001</v>
      </c>
      <c r="EK6" s="21">
        <f t="shared" si="14"/>
        <v>0.15</v>
      </c>
      <c r="EL6" s="21">
        <f t="shared" si="14"/>
        <v>0.16</v>
      </c>
      <c r="EM6" s="21">
        <f t="shared" si="14"/>
        <v>0.16</v>
      </c>
      <c r="EN6" s="21">
        <f t="shared" si="14"/>
        <v>0.16</v>
      </c>
      <c r="EO6" s="20" t="str">
        <f>IF(EO7="","",IF(EO7="-","【-】","【"&amp;SUBSTITUTE(TEXT(EO7,"#,##0.00"),"-","△")&amp;"】"))</f>
        <v>【0.19】</v>
      </c>
    </row>
    <row r="7" spans="1:148" s="22" customFormat="1" x14ac:dyDescent="0.2">
      <c r="A7" s="14"/>
      <c r="B7" s="23">
        <v>2024</v>
      </c>
      <c r="C7" s="23">
        <v>272175</v>
      </c>
      <c r="D7" s="23">
        <v>46</v>
      </c>
      <c r="E7" s="23">
        <v>17</v>
      </c>
      <c r="F7" s="23">
        <v>1</v>
      </c>
      <c r="G7" s="23">
        <v>0</v>
      </c>
      <c r="H7" s="23" t="s">
        <v>96</v>
      </c>
      <c r="I7" s="23" t="s">
        <v>97</v>
      </c>
      <c r="J7" s="23" t="s">
        <v>98</v>
      </c>
      <c r="K7" s="23" t="s">
        <v>99</v>
      </c>
      <c r="L7" s="23" t="s">
        <v>100</v>
      </c>
      <c r="M7" s="23" t="s">
        <v>101</v>
      </c>
      <c r="N7" s="24" t="s">
        <v>102</v>
      </c>
      <c r="O7" s="24">
        <v>43.22</v>
      </c>
      <c r="P7" s="24">
        <v>98.75</v>
      </c>
      <c r="Q7" s="24">
        <v>92.34</v>
      </c>
      <c r="R7" s="24">
        <v>2868</v>
      </c>
      <c r="S7" s="24">
        <v>116259</v>
      </c>
      <c r="T7" s="24">
        <v>16.66</v>
      </c>
      <c r="U7" s="24">
        <v>6978.33</v>
      </c>
      <c r="V7" s="24">
        <v>114594</v>
      </c>
      <c r="W7" s="24">
        <v>10.72</v>
      </c>
      <c r="X7" s="24">
        <v>10689.74</v>
      </c>
      <c r="Y7" s="24">
        <v>97.04</v>
      </c>
      <c r="Z7" s="24">
        <v>97.45</v>
      </c>
      <c r="AA7" s="24">
        <v>97.6</v>
      </c>
      <c r="AB7" s="24">
        <v>97.38</v>
      </c>
      <c r="AC7" s="24">
        <v>97.84</v>
      </c>
      <c r="AD7" s="24">
        <v>107.09</v>
      </c>
      <c r="AE7" s="24">
        <v>107.96</v>
      </c>
      <c r="AF7" s="24">
        <v>107.29</v>
      </c>
      <c r="AG7" s="24">
        <v>106.58</v>
      </c>
      <c r="AH7" s="24">
        <v>106.8</v>
      </c>
      <c r="AI7" s="24">
        <v>105.36</v>
      </c>
      <c r="AJ7" s="24">
        <v>8.5500000000000007</v>
      </c>
      <c r="AK7" s="24">
        <v>11.49</v>
      </c>
      <c r="AL7" s="24">
        <v>14.44</v>
      </c>
      <c r="AM7" s="24">
        <v>18.190000000000001</v>
      </c>
      <c r="AN7" s="24">
        <v>19.16</v>
      </c>
      <c r="AO7" s="24">
        <v>0.59</v>
      </c>
      <c r="AP7" s="24">
        <v>0.68</v>
      </c>
      <c r="AQ7" s="24">
        <v>0.9</v>
      </c>
      <c r="AR7" s="24">
        <v>1.19</v>
      </c>
      <c r="AS7" s="24">
        <v>1.4</v>
      </c>
      <c r="AT7" s="24">
        <v>3.12</v>
      </c>
      <c r="AU7" s="24">
        <v>21.51</v>
      </c>
      <c r="AV7" s="24">
        <v>16.690000000000001</v>
      </c>
      <c r="AW7" s="24">
        <v>19.760000000000002</v>
      </c>
      <c r="AX7" s="24">
        <v>17.55</v>
      </c>
      <c r="AY7" s="24">
        <v>14.04</v>
      </c>
      <c r="AZ7" s="24">
        <v>77.72</v>
      </c>
      <c r="BA7" s="24">
        <v>86.61</v>
      </c>
      <c r="BB7" s="24">
        <v>100.73</v>
      </c>
      <c r="BC7" s="24">
        <v>108.7</v>
      </c>
      <c r="BD7" s="24">
        <v>120.78</v>
      </c>
      <c r="BE7" s="24">
        <v>82.75</v>
      </c>
      <c r="BF7" s="24">
        <v>1655.95</v>
      </c>
      <c r="BG7" s="24">
        <v>1559.7</v>
      </c>
      <c r="BH7" s="24">
        <v>1440.94</v>
      </c>
      <c r="BI7" s="24">
        <v>1359.24</v>
      </c>
      <c r="BJ7" s="24">
        <v>1271.42</v>
      </c>
      <c r="BK7" s="24">
        <v>485.6</v>
      </c>
      <c r="BL7" s="24">
        <v>463.93</v>
      </c>
      <c r="BM7" s="24">
        <v>481.88</v>
      </c>
      <c r="BN7" s="24">
        <v>460.03</v>
      </c>
      <c r="BO7" s="24">
        <v>447.27</v>
      </c>
      <c r="BP7" s="24">
        <v>602.55999999999995</v>
      </c>
      <c r="BQ7" s="24">
        <v>90.87</v>
      </c>
      <c r="BR7" s="24">
        <v>93.5</v>
      </c>
      <c r="BS7" s="24">
        <v>93.84</v>
      </c>
      <c r="BT7" s="24">
        <v>93.3</v>
      </c>
      <c r="BU7" s="24">
        <v>95.09</v>
      </c>
      <c r="BV7" s="24">
        <v>99.95</v>
      </c>
      <c r="BW7" s="24">
        <v>103.4</v>
      </c>
      <c r="BX7" s="24">
        <v>101.87</v>
      </c>
      <c r="BY7" s="24">
        <v>101.33</v>
      </c>
      <c r="BZ7" s="24">
        <v>101.5</v>
      </c>
      <c r="CA7" s="24">
        <v>97.94</v>
      </c>
      <c r="CB7" s="24">
        <v>169</v>
      </c>
      <c r="CC7" s="24">
        <v>165.58</v>
      </c>
      <c r="CD7" s="24">
        <v>167.13</v>
      </c>
      <c r="CE7" s="24">
        <v>168.04</v>
      </c>
      <c r="CF7" s="24">
        <v>165.86</v>
      </c>
      <c r="CG7" s="24">
        <v>110.21</v>
      </c>
      <c r="CH7" s="24">
        <v>110.26</v>
      </c>
      <c r="CI7" s="24">
        <v>111.88</v>
      </c>
      <c r="CJ7" s="24">
        <v>114.16</v>
      </c>
      <c r="CK7" s="24">
        <v>114.28</v>
      </c>
      <c r="CL7" s="24">
        <v>140.97999999999999</v>
      </c>
      <c r="CM7" s="24" t="s">
        <v>102</v>
      </c>
      <c r="CN7" s="24" t="s">
        <v>102</v>
      </c>
      <c r="CO7" s="24" t="s">
        <v>102</v>
      </c>
      <c r="CP7" s="24" t="s">
        <v>102</v>
      </c>
      <c r="CQ7" s="24" t="s">
        <v>102</v>
      </c>
      <c r="CR7" s="24">
        <v>64.930000000000007</v>
      </c>
      <c r="CS7" s="24">
        <v>65.680000000000007</v>
      </c>
      <c r="CT7" s="24">
        <v>63.62</v>
      </c>
      <c r="CU7" s="24">
        <v>62.65</v>
      </c>
      <c r="CV7" s="24">
        <v>61.96</v>
      </c>
      <c r="CW7" s="24">
        <v>60.13</v>
      </c>
      <c r="CX7" s="24">
        <v>92.29</v>
      </c>
      <c r="CY7" s="24">
        <v>92.68</v>
      </c>
      <c r="CZ7" s="24">
        <v>93.24</v>
      </c>
      <c r="DA7" s="24">
        <v>93.32</v>
      </c>
      <c r="DB7" s="24">
        <v>93.38</v>
      </c>
      <c r="DC7" s="24">
        <v>97.7</v>
      </c>
      <c r="DD7" s="24">
        <v>97.59</v>
      </c>
      <c r="DE7" s="24">
        <v>97.53</v>
      </c>
      <c r="DF7" s="24">
        <v>97.54</v>
      </c>
      <c r="DG7" s="24">
        <v>97.51</v>
      </c>
      <c r="DH7" s="24">
        <v>96</v>
      </c>
      <c r="DI7" s="24">
        <v>6.88</v>
      </c>
      <c r="DJ7" s="24">
        <v>10.18</v>
      </c>
      <c r="DK7" s="24">
        <v>13.42</v>
      </c>
      <c r="DL7" s="24">
        <v>16.579999999999998</v>
      </c>
      <c r="DM7" s="24">
        <v>19.7</v>
      </c>
      <c r="DN7" s="24">
        <v>23.38</v>
      </c>
      <c r="DO7" s="24">
        <v>24.59</v>
      </c>
      <c r="DP7" s="24">
        <v>26.87</v>
      </c>
      <c r="DQ7" s="24">
        <v>29.31</v>
      </c>
      <c r="DR7" s="24">
        <v>31.67</v>
      </c>
      <c r="DS7" s="24">
        <v>42.2</v>
      </c>
      <c r="DT7" s="24">
        <v>0</v>
      </c>
      <c r="DU7" s="24">
        <v>0</v>
      </c>
      <c r="DV7" s="24">
        <v>0.85</v>
      </c>
      <c r="DW7" s="24">
        <v>1.26</v>
      </c>
      <c r="DX7" s="24">
        <v>1.6</v>
      </c>
      <c r="DY7" s="24">
        <v>8.1999999999999993</v>
      </c>
      <c r="DZ7" s="24">
        <v>9.43</v>
      </c>
      <c r="EA7" s="24">
        <v>12.4</v>
      </c>
      <c r="EB7" s="24">
        <v>13.81</v>
      </c>
      <c r="EC7" s="24">
        <v>15.32</v>
      </c>
      <c r="ED7" s="24">
        <v>9.4600000000000009</v>
      </c>
      <c r="EE7" s="24">
        <v>0</v>
      </c>
      <c r="EF7" s="24">
        <v>0</v>
      </c>
      <c r="EG7" s="24">
        <v>0</v>
      </c>
      <c r="EH7" s="24">
        <v>0</v>
      </c>
      <c r="EI7" s="24">
        <v>0</v>
      </c>
      <c r="EJ7" s="24">
        <v>0.14000000000000001</v>
      </c>
      <c r="EK7" s="24">
        <v>0.15</v>
      </c>
      <c r="EL7" s="24">
        <v>0.16</v>
      </c>
      <c r="EM7" s="24">
        <v>0.16</v>
      </c>
      <c r="EN7" s="24">
        <v>0.16</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dcterms:created xsi:type="dcterms:W3CDTF">2025-12-23T06:03:02Z</dcterms:created>
  <dcterms:modified xsi:type="dcterms:W3CDTF">2026-02-17T00:27:04Z</dcterms:modified>
  <cp:category/>
</cp:coreProperties>
</file>