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3_団体回答\12 茨木市○修正依頼中\③市→府修正提出\"/>
    </mc:Choice>
  </mc:AlternateContent>
  <xr:revisionPtr revIDLastSave="0" documentId="13_ncr:1_{04753761-591B-41D2-869F-E36EFBACFFD6}" xr6:coauthVersionLast="47" xr6:coauthVersionMax="47" xr10:uidLastSave="{00000000-0000-0000-0000-000000000000}"/>
  <workbookProtection workbookAlgorithmName="SHA-512" workbookHashValue="MMIzMCge0ghvUq/zFS39YS50x70t7ZQl89/HeTfxWvBSbH0+qAH3x/2XhMiveimxnlb/HWeWGomD8CIXfCmlSg==" workbookSaltValue="mbDVcVSF0XfVXhwAXa+kPA=="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J85" i="4"/>
  <c r="I85" i="4"/>
  <c r="I10" i="4"/>
  <c r="AL8" i="4"/>
  <c r="P8" i="4"/>
  <c r="I8" i="4"/>
</calcChain>
</file>

<file path=xl/sharedStrings.xml><?xml version="1.0" encoding="utf-8"?>
<sst xmlns="http://schemas.openxmlformats.org/spreadsheetml/2006/main" count="258" uniqueCount="116">
  <si>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</si>
  <si>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</si>
  <si>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</si>
  <si>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</si>
  <si>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</si>
  <si>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</si>
  <si>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</si>
  <si>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</si>
  <si>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</si>
  <si>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</si>
  <si>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</si>
  <si>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</si>
  <si>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</si>
  <si>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</si>
  <si>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</si>
  <si>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</si>
  <si>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</si>
  <si>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</si>
  <si>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</si>
  <si>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</si>
  <si>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</si>
  <si>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</si>
  <si>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</si>
  <si>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</si>
  <si>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</si>
  <si>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</si>
  <si>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</si>
  <si>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</si>
  <si>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</si>
  <si>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</si>
  <si>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</si>
  <si>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</si>
  <si>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</si>
  <si>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</si>
  <si>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</si>
  <si>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</si>
  <si>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</si>
  <si>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</si>
  <si>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</si>
  <si>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</si>
  <si>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</si>
  <si>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</si>
  <si>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</si>
  <si>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</si>
  <si>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</si>
  <si>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</si>
  <si>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</si>
  <si>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</si>
  <si>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</si>
  <si>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</si>
  <si>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</si>
  <si>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</si>
  <si>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</si>
  <si>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</si>
  <si>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</si>
  <si>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</si>
  <si>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</si>
  <si>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</si>
  <si>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</si>
  <si>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</si>
  <si>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</si>
  <si>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</si>
  <si>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</si>
  <si>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</si>
  <si>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</si>
  <si>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</si>
  <si>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</si>
  <si>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</si>
  <si>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</si>
  <si>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</si>
  <si>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</si>
  <si>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</si>
  <si>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</si>
  <si>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</si>
  <si>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</si>
  <si>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</si>
  <si>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</si>
  <si>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</si>
  <si>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</si>
  <si>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</si>
  <si>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</si>
  <si>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</si>
  <si>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</si>
  <si>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</si>
  <si>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</si>
  <si>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</si>
  <si>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</si>
  <si>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</si>
  <si>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</si>
  <si>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</si>
  <si>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</si>
  <si>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</si>
  <si>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</si>
  <si>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</si>
  <si>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</si>
  <si>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</si>
  <si>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茨木市</t>
  </si>
  <si>
    <t>法適用</t>
  </si>
  <si>
    <t>下水道事業</t>
  </si>
  <si>
    <t>特定地域生活排水処理</t>
  </si>
  <si>
    <t>K3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</si>
  <si>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</si>
  <si>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</si>
  <si>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</si>
  <si>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</si>
  <si>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</si>
  <si>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</si>
  <si>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</si>
  <si>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</si>
  <si>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</si>
  <si>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</si>
  <si>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</si>
  <si>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</si>
  <si>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①有形固定資産減価償却率が年々上昇しているが、これは多くの公設浄化槽が平成25年度以降に設置していることから減価償却累計額が増加しているためである。そのため、当面耐用年数を迎える公設浄化槽はない。
　浄化槽事業のため、②管渠老朽化率・③管渠改善率の対象となる管渠はない。</t>
    <rPh sb="111" eb="117">
      <t>カンキョロウキュウカリツ</t>
    </rPh>
    <phoneticPr fontId="4"/>
  </si>
  <si>
    <t>　平成25年度から事業を開始し、令和６年度において、類似団体平均値と比較すると、効率的な事業運営の観点では、①経常収支比率及び⑧水洗化率はやや高い水準にある。①経常収支比率については一般会計からの繰入金により100％を前後している状態にある。⑥汚水処理原価については高い水準であるが、これは事業が小規模でありスケールメリットが生かせず、維持管理費が高く事業投資に費用がかかるためである。
　経営の健全性の観点では、②累積欠損金比率が営業収益で算出していることから、一般会計からの繰入金が計上されていないため欠損額が高く、類似団体平均値と比較して高い水準になっている。
　また、③流動比率については、類似団体平均値が大きく変動しているため比較すると低い水準にあるものの、例年とほぼ同水準で推移している。
　⑤経費回収率については、使用料を算出根拠としているが、一般会計からの補てん分の繰入金を使用料に算入していないため、類似団体平均値と比較して低い水準にある。
　④企業債残高対事業規模比率については、事業開始から日が浅く投資規模が使用料水準と比較して過大なものになっていることから、類似団体平均値と比較して高い水準になっている。
　なお、⑦施設利用率については、汚水処理施設を保有していないため、該当数値はない。</t>
    <rPh sb="307" eb="308">
      <t>オオ</t>
    </rPh>
    <rPh sb="310" eb="312">
      <t>ヘンドウ</t>
    </rPh>
    <rPh sb="323" eb="324">
      <t>ヒク</t>
    </rPh>
    <rPh sb="325" eb="327">
      <t>スイジュン</t>
    </rPh>
    <rPh sb="334" eb="336">
      <t>レイネン</t>
    </rPh>
    <rPh sb="339" eb="342">
      <t>ドウスイジュン</t>
    </rPh>
    <rPh sb="343" eb="345">
      <t>スイイ</t>
    </rPh>
    <rPh sb="421" eb="422">
      <t>ヒク</t>
    </rPh>
    <rPh sb="423" eb="425">
      <t>スイジュン</t>
    </rPh>
    <rPh sb="456" eb="457">
      <t>ヒ</t>
    </rPh>
    <rPh sb="458" eb="459">
      <t>アサ</t>
    </rPh>
    <phoneticPr fontId="4"/>
  </si>
  <si>
    <t>　浄化槽事業は、公共下水道事業と比べると経費回収率が低い状況が続くと考えられる。しかし、一般廃棄物の処理という地方公共団体の責務を果たすとともに、一般会計における全体的な経費削減につながるため、市全体としてはメリットのある事業である。このため、会計上不足する経費については、一般会計がその効果に応じて負担し、事業の安定的な運営を図っている。市全体の利益となる事業であることから、今後も早期の普及率向上を目指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</si>
</sst>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067-467C-BB33-23E625C4980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4067-467C-BB33-23E625C4980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DE3-475B-9A4D-EA8115FBF70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56.45</c:v>
                </c:pt>
                <c:pt idx="1">
                  <c:v>58.26</c:v>
                </c:pt>
                <c:pt idx="2">
                  <c:v>56.76</c:v>
                </c:pt>
                <c:pt idx="3">
                  <c:v>58.02</c:v>
                </c:pt>
                <c:pt idx="4">
                  <c:v>71.180000000000007</c:v>
                </c:pt>
              </c:numCache>
            </c:numRef>
          </c:val>
          <c:smooth val="0"/>
          <c:extLst>
            <c:ext xmlns:c16="http://schemas.microsoft.com/office/drawing/2014/chart" uri="{C3380CC4-5D6E-409C-BE32-E72D297353CC}">
              <c16:uniqueId val="{00000001-2DE3-475B-9A4D-EA8115FBF70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97.9</c:v>
                </c:pt>
                <c:pt idx="1">
                  <c:v>98.93</c:v>
                </c:pt>
                <c:pt idx="2">
                  <c:v>98.95</c:v>
                </c:pt>
                <c:pt idx="3">
                  <c:v>98.93</c:v>
                </c:pt>
                <c:pt idx="4">
                  <c:v>98.59</c:v>
                </c:pt>
              </c:numCache>
            </c:numRef>
          </c:val>
          <c:extLst>
            <c:ext xmlns:c16="http://schemas.microsoft.com/office/drawing/2014/chart" uri="{C3380CC4-5D6E-409C-BE32-E72D297353CC}">
              <c16:uniqueId val="{00000000-C45B-4137-A3F7-4C9AA2E2CBCB}"/>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54.99</c:v>
                </c:pt>
                <c:pt idx="1">
                  <c:v>66.430000000000007</c:v>
                </c:pt>
                <c:pt idx="2">
                  <c:v>66.88</c:v>
                </c:pt>
                <c:pt idx="3">
                  <c:v>63.66</c:v>
                </c:pt>
                <c:pt idx="4">
                  <c:v>70.92</c:v>
                </c:pt>
              </c:numCache>
            </c:numRef>
          </c:val>
          <c:smooth val="0"/>
          <c:extLst>
            <c:ext xmlns:c16="http://schemas.microsoft.com/office/drawing/2014/chart" uri="{C3380CC4-5D6E-409C-BE32-E72D297353CC}">
              <c16:uniqueId val="{00000001-C45B-4137-A3F7-4C9AA2E2CBCB}"/>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121.67</c:v>
                </c:pt>
                <c:pt idx="1">
                  <c:v>109.18</c:v>
                </c:pt>
                <c:pt idx="2">
                  <c:v>111.05</c:v>
                </c:pt>
                <c:pt idx="3">
                  <c:v>115.52</c:v>
                </c:pt>
                <c:pt idx="4">
                  <c:v>110.86</c:v>
                </c:pt>
              </c:numCache>
            </c:numRef>
          </c:val>
          <c:extLst>
            <c:ext xmlns:c16="http://schemas.microsoft.com/office/drawing/2014/chart" uri="{C3380CC4-5D6E-409C-BE32-E72D297353CC}">
              <c16:uniqueId val="{00000000-2EFA-4DFC-A572-8E2231471719}"/>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95.33</c:v>
                </c:pt>
                <c:pt idx="1">
                  <c:v>92.17</c:v>
                </c:pt>
                <c:pt idx="2">
                  <c:v>101.83</c:v>
                </c:pt>
                <c:pt idx="3">
                  <c:v>95.1</c:v>
                </c:pt>
                <c:pt idx="4">
                  <c:v>105.56</c:v>
                </c:pt>
              </c:numCache>
            </c:numRef>
          </c:val>
          <c:smooth val="0"/>
          <c:extLst>
            <c:ext xmlns:c16="http://schemas.microsoft.com/office/drawing/2014/chart" uri="{C3380CC4-5D6E-409C-BE32-E72D297353CC}">
              <c16:uniqueId val="{00000001-2EFA-4DFC-A572-8E2231471719}"/>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17.09</c:v>
                </c:pt>
                <c:pt idx="1">
                  <c:v>20.170000000000002</c:v>
                </c:pt>
                <c:pt idx="2">
                  <c:v>23.26</c:v>
                </c:pt>
                <c:pt idx="3">
                  <c:v>26.35</c:v>
                </c:pt>
                <c:pt idx="4">
                  <c:v>27.65</c:v>
                </c:pt>
              </c:numCache>
            </c:numRef>
          </c:val>
          <c:extLst>
            <c:ext xmlns:c16="http://schemas.microsoft.com/office/drawing/2014/chart" uri="{C3380CC4-5D6E-409C-BE32-E72D297353CC}">
              <c16:uniqueId val="{00000000-8E52-4F08-8C4C-421D6010883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15.4</c:v>
                </c:pt>
                <c:pt idx="1">
                  <c:v>16.28</c:v>
                </c:pt>
                <c:pt idx="2">
                  <c:v>16.75</c:v>
                </c:pt>
                <c:pt idx="3">
                  <c:v>19.34</c:v>
                </c:pt>
                <c:pt idx="4">
                  <c:v>18.09</c:v>
                </c:pt>
              </c:numCache>
            </c:numRef>
          </c:val>
          <c:smooth val="0"/>
          <c:extLst>
            <c:ext xmlns:c16="http://schemas.microsoft.com/office/drawing/2014/chart" uri="{C3380CC4-5D6E-409C-BE32-E72D297353CC}">
              <c16:uniqueId val="{00000001-8E52-4F08-8C4C-421D6010883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B55-4830-A7A1-9F35AE0FBC8D}"/>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9B55-4830-A7A1-9F35AE0FBC8D}"/>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893.43</c:v>
                </c:pt>
                <c:pt idx="1">
                  <c:v>1010.68</c:v>
                </c:pt>
                <c:pt idx="2">
                  <c:v>980.82</c:v>
                </c:pt>
                <c:pt idx="3">
                  <c:v>898.13</c:v>
                </c:pt>
                <c:pt idx="4">
                  <c:v>950.92</c:v>
                </c:pt>
              </c:numCache>
            </c:numRef>
          </c:val>
          <c:extLst>
            <c:ext xmlns:c16="http://schemas.microsoft.com/office/drawing/2014/chart" uri="{C3380CC4-5D6E-409C-BE32-E72D297353CC}">
              <c16:uniqueId val="{00000000-5163-4CC8-8416-203550D6249C}"/>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162.82</c:v>
                </c:pt>
                <c:pt idx="1">
                  <c:v>193.62</c:v>
                </c:pt>
                <c:pt idx="2">
                  <c:v>44.51</c:v>
                </c:pt>
                <c:pt idx="3">
                  <c:v>225.85</c:v>
                </c:pt>
                <c:pt idx="4">
                  <c:v>40.89</c:v>
                </c:pt>
              </c:numCache>
            </c:numRef>
          </c:val>
          <c:smooth val="0"/>
          <c:extLst>
            <c:ext xmlns:c16="http://schemas.microsoft.com/office/drawing/2014/chart" uri="{C3380CC4-5D6E-409C-BE32-E72D297353CC}">
              <c16:uniqueId val="{00000001-5163-4CC8-8416-203550D6249C}"/>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118.34</c:v>
                </c:pt>
                <c:pt idx="1">
                  <c:v>73.59</c:v>
                </c:pt>
                <c:pt idx="2">
                  <c:v>79.45</c:v>
                </c:pt>
                <c:pt idx="3">
                  <c:v>87.44</c:v>
                </c:pt>
                <c:pt idx="4">
                  <c:v>75.45</c:v>
                </c:pt>
              </c:numCache>
            </c:numRef>
          </c:val>
          <c:extLst>
            <c:ext xmlns:c16="http://schemas.microsoft.com/office/drawing/2014/chart" uri="{C3380CC4-5D6E-409C-BE32-E72D297353CC}">
              <c16:uniqueId val="{00000000-2F8B-4317-B6F6-62061755974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125.61</c:v>
                </c:pt>
                <c:pt idx="1">
                  <c:v>67.75</c:v>
                </c:pt>
                <c:pt idx="2">
                  <c:v>150.30000000000001</c:v>
                </c:pt>
                <c:pt idx="3">
                  <c:v>45.1</c:v>
                </c:pt>
                <c:pt idx="4">
                  <c:v>126.98</c:v>
                </c:pt>
              </c:numCache>
            </c:numRef>
          </c:val>
          <c:smooth val="0"/>
          <c:extLst>
            <c:ext xmlns:c16="http://schemas.microsoft.com/office/drawing/2014/chart" uri="{C3380CC4-5D6E-409C-BE32-E72D297353CC}">
              <c16:uniqueId val="{00000001-2F8B-4317-B6F6-62061755974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6779.61</c:v>
                </c:pt>
                <c:pt idx="1">
                  <c:v>6326.26</c:v>
                </c:pt>
                <c:pt idx="2">
                  <c:v>6133.69</c:v>
                </c:pt>
                <c:pt idx="3">
                  <c:v>6261.75</c:v>
                </c:pt>
                <c:pt idx="4">
                  <c:v>6343.72</c:v>
                </c:pt>
              </c:numCache>
            </c:numRef>
          </c:val>
          <c:extLst>
            <c:ext xmlns:c16="http://schemas.microsoft.com/office/drawing/2014/chart" uri="{C3380CC4-5D6E-409C-BE32-E72D297353CC}">
              <c16:uniqueId val="{00000000-AD3D-4748-BB59-0F20A0029D4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398.42</c:v>
                </c:pt>
                <c:pt idx="1">
                  <c:v>393.35</c:v>
                </c:pt>
                <c:pt idx="2">
                  <c:v>397.03</c:v>
                </c:pt>
                <c:pt idx="3">
                  <c:v>424.95</c:v>
                </c:pt>
                <c:pt idx="4">
                  <c:v>537.62</c:v>
                </c:pt>
              </c:numCache>
            </c:numRef>
          </c:val>
          <c:smooth val="0"/>
          <c:extLst>
            <c:ext xmlns:c16="http://schemas.microsoft.com/office/drawing/2014/chart" uri="{C3380CC4-5D6E-409C-BE32-E72D297353CC}">
              <c16:uniqueId val="{00000001-AD3D-4748-BB59-0F20A0029D4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9.66</c:v>
                </c:pt>
                <c:pt idx="1">
                  <c:v>8.2899999999999991</c:v>
                </c:pt>
                <c:pt idx="2">
                  <c:v>8.4</c:v>
                </c:pt>
                <c:pt idx="3">
                  <c:v>6.74</c:v>
                </c:pt>
                <c:pt idx="4">
                  <c:v>6.48</c:v>
                </c:pt>
              </c:numCache>
            </c:numRef>
          </c:val>
          <c:extLst>
            <c:ext xmlns:c16="http://schemas.microsoft.com/office/drawing/2014/chart" uri="{C3380CC4-5D6E-409C-BE32-E72D297353CC}">
              <c16:uniqueId val="{00000000-39C9-45F6-8C96-880E4129D98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50.7</c:v>
                </c:pt>
                <c:pt idx="1">
                  <c:v>48.13</c:v>
                </c:pt>
                <c:pt idx="2">
                  <c:v>46.58</c:v>
                </c:pt>
                <c:pt idx="3">
                  <c:v>41.67</c:v>
                </c:pt>
                <c:pt idx="4">
                  <c:v>37.880000000000003</c:v>
                </c:pt>
              </c:numCache>
            </c:numRef>
          </c:val>
          <c:smooth val="0"/>
          <c:extLst>
            <c:ext xmlns:c16="http://schemas.microsoft.com/office/drawing/2014/chart" uri="{C3380CC4-5D6E-409C-BE32-E72D297353CC}">
              <c16:uniqueId val="{00000001-39C9-45F6-8C96-880E4129D98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997.35</c:v>
                </c:pt>
                <c:pt idx="1">
                  <c:v>1210.53</c:v>
                </c:pt>
                <c:pt idx="2">
                  <c:v>1202.8900000000001</c:v>
                </c:pt>
                <c:pt idx="3">
                  <c:v>1493.89</c:v>
                </c:pt>
                <c:pt idx="4">
                  <c:v>1554.57</c:v>
                </c:pt>
              </c:numCache>
            </c:numRef>
          </c:val>
          <c:extLst>
            <c:ext xmlns:c16="http://schemas.microsoft.com/office/drawing/2014/chart" uri="{C3380CC4-5D6E-409C-BE32-E72D297353CC}">
              <c16:uniqueId val="{00000000-75BF-4A05-8883-395301A6AF5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289.81</c:v>
                </c:pt>
                <c:pt idx="1">
                  <c:v>301.54000000000002</c:v>
                </c:pt>
                <c:pt idx="2">
                  <c:v>311.73</c:v>
                </c:pt>
                <c:pt idx="3">
                  <c:v>326.49</c:v>
                </c:pt>
                <c:pt idx="4">
                  <c:v>355.98</c:v>
                </c:pt>
              </c:numCache>
            </c:numRef>
          </c:val>
          <c:smooth val="0"/>
          <c:extLst>
            <c:ext xmlns:c16="http://schemas.microsoft.com/office/drawing/2014/chart" uri="{C3380CC4-5D6E-409C-BE32-E72D297353CC}">
              <c16:uniqueId val="{00000001-75BF-4A05-8883-395301A6AF5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【386.06】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【54.37】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【329.31】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【51.14】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【26.38】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5546875" defaultRowHeight="13.2" x14ac:dyDescent="0.2"/>
  <cols>
    <col min="1" max="1" width="2.554687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茨木市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特定地域生活排水処理</v>
      </c>
      <c r="Q8" s="39"/>
      <c r="R8" s="39"/>
      <c r="S8" s="39"/>
      <c r="T8" s="39"/>
      <c r="U8" s="39"/>
      <c r="V8" s="39"/>
      <c r="W8" s="39" t="str">
        <f>データ!L6</f>
        <v>K3</v>
      </c>
      <c r="X8" s="39"/>
      <c r="Y8" s="39"/>
      <c r="Z8" s="39"/>
      <c r="AA8" s="39"/>
      <c r="AB8" s="39"/>
      <c r="AC8" s="39"/>
      <c r="AD8" s="40" t="str">
        <f>データ!$M$6</f>
        <v>非設置</v>
      </c>
      <c r="AE8" s="40"/>
      <c r="AF8" s="40"/>
      <c r="AG8" s="40"/>
      <c r="AH8" s="40"/>
      <c r="AI8" s="40"/>
      <c r="AJ8" s="40"/>
      <c r="AK8" s="3"/>
      <c r="AL8" s="41">
        <f>データ!S6</f>
        <v>286042</v>
      </c>
      <c r="AM8" s="41"/>
      <c r="AN8" s="41"/>
      <c r="AO8" s="41"/>
      <c r="AP8" s="41"/>
      <c r="AQ8" s="41"/>
      <c r="AR8" s="41"/>
      <c r="AS8" s="41"/>
      <c r="AT8" s="34">
        <f>データ!T6</f>
        <v>76.489999999999995</v>
      </c>
      <c r="AU8" s="34"/>
      <c r="AV8" s="34"/>
      <c r="AW8" s="34"/>
      <c r="AX8" s="34"/>
      <c r="AY8" s="34"/>
      <c r="AZ8" s="34"/>
      <c r="BA8" s="34"/>
      <c r="BB8" s="34">
        <f>データ!U6</f>
        <v>3739.6</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38.06</v>
      </c>
      <c r="J10" s="34"/>
      <c r="K10" s="34"/>
      <c r="L10" s="34"/>
      <c r="M10" s="34"/>
      <c r="N10" s="34"/>
      <c r="O10" s="34"/>
      <c r="P10" s="34">
        <f>データ!P6</f>
        <v>0.22</v>
      </c>
      <c r="Q10" s="34"/>
      <c r="R10" s="34"/>
      <c r="S10" s="34"/>
      <c r="T10" s="34"/>
      <c r="U10" s="34"/>
      <c r="V10" s="34"/>
      <c r="W10" s="34">
        <f>データ!Q6</f>
        <v>100</v>
      </c>
      <c r="X10" s="34"/>
      <c r="Y10" s="34"/>
      <c r="Z10" s="34"/>
      <c r="AA10" s="34"/>
      <c r="AB10" s="34"/>
      <c r="AC10" s="34"/>
      <c r="AD10" s="41">
        <f>データ!R6</f>
        <v>2035</v>
      </c>
      <c r="AE10" s="41"/>
      <c r="AF10" s="41"/>
      <c r="AG10" s="41"/>
      <c r="AH10" s="41"/>
      <c r="AI10" s="41"/>
      <c r="AJ10" s="41"/>
      <c r="AK10" s="2"/>
      <c r="AL10" s="41">
        <f>データ!V6</f>
        <v>640</v>
      </c>
      <c r="AM10" s="41"/>
      <c r="AN10" s="41"/>
      <c r="AO10" s="41"/>
      <c r="AP10" s="41"/>
      <c r="AQ10" s="41"/>
      <c r="AR10" s="41"/>
      <c r="AS10" s="41"/>
      <c r="AT10" s="34">
        <f>データ!W6</f>
        <v>0.59</v>
      </c>
      <c r="AU10" s="34"/>
      <c r="AV10" s="34"/>
      <c r="AW10" s="34"/>
      <c r="AX10" s="34"/>
      <c r="AY10" s="34"/>
      <c r="AZ10" s="34"/>
      <c r="BA10" s="34"/>
      <c r="BB10" s="34">
        <f>データ!X6</f>
        <v>1084.75</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2">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114</v>
      </c>
      <c r="BM16" s="61"/>
      <c r="BN16" s="61"/>
      <c r="BO16" s="61"/>
      <c r="BP16" s="61"/>
      <c r="BQ16" s="61"/>
      <c r="BR16" s="61"/>
      <c r="BS16" s="61"/>
      <c r="BT16" s="61"/>
      <c r="BU16" s="61"/>
      <c r="BV16" s="61"/>
      <c r="BW16" s="61"/>
      <c r="BX16" s="61"/>
      <c r="BY16" s="61"/>
      <c r="BZ16" s="6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113</v>
      </c>
      <c r="BM47" s="61"/>
      <c r="BN47" s="61"/>
      <c r="BO47" s="61"/>
      <c r="BP47" s="61"/>
      <c r="BQ47" s="61"/>
      <c r="BR47" s="61"/>
      <c r="BS47" s="61"/>
      <c r="BT47" s="61"/>
      <c r="BU47" s="61"/>
      <c r="BV47" s="61"/>
      <c r="BW47" s="61"/>
      <c r="BX47" s="61"/>
      <c r="BY47" s="61"/>
      <c r="BZ47" s="6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61"/>
      <c r="BN48" s="61"/>
      <c r="BO48" s="61"/>
      <c r="BP48" s="61"/>
      <c r="BQ48" s="61"/>
      <c r="BR48" s="61"/>
      <c r="BS48" s="61"/>
      <c r="BT48" s="61"/>
      <c r="BU48" s="61"/>
      <c r="BV48" s="61"/>
      <c r="BW48" s="61"/>
      <c r="BX48" s="61"/>
      <c r="BY48" s="61"/>
      <c r="BZ48" s="6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61"/>
      <c r="BN49" s="61"/>
      <c r="BO49" s="61"/>
      <c r="BP49" s="61"/>
      <c r="BQ49" s="61"/>
      <c r="BR49" s="61"/>
      <c r="BS49" s="61"/>
      <c r="BT49" s="61"/>
      <c r="BU49" s="61"/>
      <c r="BV49" s="61"/>
      <c r="BW49" s="61"/>
      <c r="BX49" s="61"/>
      <c r="BY49" s="61"/>
      <c r="BZ49" s="6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61"/>
      <c r="BN50" s="61"/>
      <c r="BO50" s="61"/>
      <c r="BP50" s="61"/>
      <c r="BQ50" s="61"/>
      <c r="BR50" s="61"/>
      <c r="BS50" s="61"/>
      <c r="BT50" s="61"/>
      <c r="BU50" s="61"/>
      <c r="BV50" s="61"/>
      <c r="BW50" s="61"/>
      <c r="BX50" s="61"/>
      <c r="BY50" s="61"/>
      <c r="BZ50" s="6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61"/>
      <c r="BN51" s="61"/>
      <c r="BO51" s="61"/>
      <c r="BP51" s="61"/>
      <c r="BQ51" s="61"/>
      <c r="BR51" s="61"/>
      <c r="BS51" s="61"/>
      <c r="BT51" s="61"/>
      <c r="BU51" s="61"/>
      <c r="BV51" s="61"/>
      <c r="BW51" s="61"/>
      <c r="BX51" s="61"/>
      <c r="BY51" s="61"/>
      <c r="BZ51" s="6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61"/>
      <c r="BN52" s="61"/>
      <c r="BO52" s="61"/>
      <c r="BP52" s="61"/>
      <c r="BQ52" s="61"/>
      <c r="BR52" s="61"/>
      <c r="BS52" s="61"/>
      <c r="BT52" s="61"/>
      <c r="BU52" s="61"/>
      <c r="BV52" s="61"/>
      <c r="BW52" s="61"/>
      <c r="BX52" s="61"/>
      <c r="BY52" s="61"/>
      <c r="BZ52" s="6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61"/>
      <c r="BN53" s="61"/>
      <c r="BO53" s="61"/>
      <c r="BP53" s="61"/>
      <c r="BQ53" s="61"/>
      <c r="BR53" s="61"/>
      <c r="BS53" s="61"/>
      <c r="BT53" s="61"/>
      <c r="BU53" s="61"/>
      <c r="BV53" s="61"/>
      <c r="BW53" s="61"/>
      <c r="BX53" s="61"/>
      <c r="BY53" s="61"/>
      <c r="BZ53" s="6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61"/>
      <c r="BN54" s="61"/>
      <c r="BO54" s="61"/>
      <c r="BP54" s="61"/>
      <c r="BQ54" s="61"/>
      <c r="BR54" s="61"/>
      <c r="BS54" s="61"/>
      <c r="BT54" s="61"/>
      <c r="BU54" s="61"/>
      <c r="BV54" s="61"/>
      <c r="BW54" s="61"/>
      <c r="BX54" s="61"/>
      <c r="BY54" s="61"/>
      <c r="BZ54" s="6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61"/>
      <c r="BN55" s="61"/>
      <c r="BO55" s="61"/>
      <c r="BP55" s="61"/>
      <c r="BQ55" s="61"/>
      <c r="BR55" s="61"/>
      <c r="BS55" s="61"/>
      <c r="BT55" s="61"/>
      <c r="BU55" s="61"/>
      <c r="BV55" s="61"/>
      <c r="BW55" s="61"/>
      <c r="BX55" s="61"/>
      <c r="BY55" s="61"/>
      <c r="BZ55" s="6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61"/>
      <c r="BN56" s="61"/>
      <c r="BO56" s="61"/>
      <c r="BP56" s="61"/>
      <c r="BQ56" s="61"/>
      <c r="BR56" s="61"/>
      <c r="BS56" s="61"/>
      <c r="BT56" s="61"/>
      <c r="BU56" s="61"/>
      <c r="BV56" s="61"/>
      <c r="BW56" s="61"/>
      <c r="BX56" s="61"/>
      <c r="BY56" s="61"/>
      <c r="BZ56" s="6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61"/>
      <c r="BN57" s="61"/>
      <c r="BO57" s="61"/>
      <c r="BP57" s="61"/>
      <c r="BQ57" s="61"/>
      <c r="BR57" s="61"/>
      <c r="BS57" s="61"/>
      <c r="BT57" s="61"/>
      <c r="BU57" s="61"/>
      <c r="BV57" s="61"/>
      <c r="BW57" s="61"/>
      <c r="BX57" s="61"/>
      <c r="BY57" s="61"/>
      <c r="BZ57" s="6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61"/>
      <c r="BN58" s="61"/>
      <c r="BO58" s="61"/>
      <c r="BP58" s="61"/>
      <c r="BQ58" s="61"/>
      <c r="BR58" s="61"/>
      <c r="BS58" s="61"/>
      <c r="BT58" s="61"/>
      <c r="BU58" s="61"/>
      <c r="BV58" s="61"/>
      <c r="BW58" s="61"/>
      <c r="BX58" s="61"/>
      <c r="BY58" s="61"/>
      <c r="BZ58" s="6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61"/>
      <c r="BN59" s="61"/>
      <c r="BO59" s="61"/>
      <c r="BP59" s="61"/>
      <c r="BQ59" s="61"/>
      <c r="BR59" s="61"/>
      <c r="BS59" s="61"/>
      <c r="BT59" s="61"/>
      <c r="BU59" s="61"/>
      <c r="BV59" s="61"/>
      <c r="BW59" s="61"/>
      <c r="BX59" s="61"/>
      <c r="BY59" s="61"/>
      <c r="BZ59" s="62"/>
    </row>
    <row r="60" spans="1:78" ht="13.5" customHeight="1" x14ac:dyDescent="0.2">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61"/>
      <c r="BN60" s="61"/>
      <c r="BO60" s="61"/>
      <c r="BP60" s="61"/>
      <c r="BQ60" s="61"/>
      <c r="BR60" s="61"/>
      <c r="BS60" s="61"/>
      <c r="BT60" s="61"/>
      <c r="BU60" s="61"/>
      <c r="BV60" s="61"/>
      <c r="BW60" s="61"/>
      <c r="BX60" s="61"/>
      <c r="BY60" s="61"/>
      <c r="BZ60" s="62"/>
    </row>
    <row r="61" spans="1:78" ht="13.5" customHeight="1" x14ac:dyDescent="0.2">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61"/>
      <c r="BN61" s="61"/>
      <c r="BO61" s="61"/>
      <c r="BP61" s="61"/>
      <c r="BQ61" s="61"/>
      <c r="BR61" s="61"/>
      <c r="BS61" s="61"/>
      <c r="BT61" s="61"/>
      <c r="BU61" s="61"/>
      <c r="BV61" s="61"/>
      <c r="BW61" s="61"/>
      <c r="BX61" s="61"/>
      <c r="BY61" s="61"/>
      <c r="BZ61" s="6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61"/>
      <c r="BN62" s="61"/>
      <c r="BO62" s="61"/>
      <c r="BP62" s="61"/>
      <c r="BQ62" s="61"/>
      <c r="BR62" s="61"/>
      <c r="BS62" s="61"/>
      <c r="BT62" s="61"/>
      <c r="BU62" s="61"/>
      <c r="BV62" s="61"/>
      <c r="BW62" s="61"/>
      <c r="BX62" s="61"/>
      <c r="BY62" s="61"/>
      <c r="BZ62" s="6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9" t="s">
        <v>115</v>
      </c>
      <c r="BM66" s="80"/>
      <c r="BN66" s="80"/>
      <c r="BO66" s="80"/>
      <c r="BP66" s="80"/>
      <c r="BQ66" s="80"/>
      <c r="BR66" s="80"/>
      <c r="BS66" s="80"/>
      <c r="BT66" s="80"/>
      <c r="BU66" s="80"/>
      <c r="BV66" s="80"/>
      <c r="BW66" s="80"/>
      <c r="BX66" s="80"/>
      <c r="BY66" s="80"/>
      <c r="BZ66" s="8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9"/>
      <c r="BM67" s="80"/>
      <c r="BN67" s="80"/>
      <c r="BO67" s="80"/>
      <c r="BP67" s="80"/>
      <c r="BQ67" s="80"/>
      <c r="BR67" s="80"/>
      <c r="BS67" s="80"/>
      <c r="BT67" s="80"/>
      <c r="BU67" s="80"/>
      <c r="BV67" s="80"/>
      <c r="BW67" s="80"/>
      <c r="BX67" s="80"/>
      <c r="BY67" s="80"/>
      <c r="BZ67" s="8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9"/>
      <c r="BM68" s="80"/>
      <c r="BN68" s="80"/>
      <c r="BO68" s="80"/>
      <c r="BP68" s="80"/>
      <c r="BQ68" s="80"/>
      <c r="BR68" s="80"/>
      <c r="BS68" s="80"/>
      <c r="BT68" s="80"/>
      <c r="BU68" s="80"/>
      <c r="BV68" s="80"/>
      <c r="BW68" s="80"/>
      <c r="BX68" s="80"/>
      <c r="BY68" s="80"/>
      <c r="BZ68" s="8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9"/>
      <c r="BM69" s="80"/>
      <c r="BN69" s="80"/>
      <c r="BO69" s="80"/>
      <c r="BP69" s="80"/>
      <c r="BQ69" s="80"/>
      <c r="BR69" s="80"/>
      <c r="BS69" s="80"/>
      <c r="BT69" s="80"/>
      <c r="BU69" s="80"/>
      <c r="BV69" s="80"/>
      <c r="BW69" s="80"/>
      <c r="BX69" s="80"/>
      <c r="BY69" s="80"/>
      <c r="BZ69" s="8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9"/>
      <c r="BM70" s="80"/>
      <c r="BN70" s="80"/>
      <c r="BO70" s="80"/>
      <c r="BP70" s="80"/>
      <c r="BQ70" s="80"/>
      <c r="BR70" s="80"/>
      <c r="BS70" s="80"/>
      <c r="BT70" s="80"/>
      <c r="BU70" s="80"/>
      <c r="BV70" s="80"/>
      <c r="BW70" s="80"/>
      <c r="BX70" s="80"/>
      <c r="BY70" s="80"/>
      <c r="BZ70" s="8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9"/>
      <c r="BM71" s="80"/>
      <c r="BN71" s="80"/>
      <c r="BO71" s="80"/>
      <c r="BP71" s="80"/>
      <c r="BQ71" s="80"/>
      <c r="BR71" s="80"/>
      <c r="BS71" s="80"/>
      <c r="BT71" s="80"/>
      <c r="BU71" s="80"/>
      <c r="BV71" s="80"/>
      <c r="BW71" s="80"/>
      <c r="BX71" s="80"/>
      <c r="BY71" s="80"/>
      <c r="BZ71" s="8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9"/>
      <c r="BM72" s="80"/>
      <c r="BN72" s="80"/>
      <c r="BO72" s="80"/>
      <c r="BP72" s="80"/>
      <c r="BQ72" s="80"/>
      <c r="BR72" s="80"/>
      <c r="BS72" s="80"/>
      <c r="BT72" s="80"/>
      <c r="BU72" s="80"/>
      <c r="BV72" s="80"/>
      <c r="BW72" s="80"/>
      <c r="BX72" s="80"/>
      <c r="BY72" s="80"/>
      <c r="BZ72" s="8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9"/>
      <c r="BM73" s="80"/>
      <c r="BN73" s="80"/>
      <c r="BO73" s="80"/>
      <c r="BP73" s="80"/>
      <c r="BQ73" s="80"/>
      <c r="BR73" s="80"/>
      <c r="BS73" s="80"/>
      <c r="BT73" s="80"/>
      <c r="BU73" s="80"/>
      <c r="BV73" s="80"/>
      <c r="BW73" s="80"/>
      <c r="BX73" s="80"/>
      <c r="BY73" s="80"/>
      <c r="BZ73" s="8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9"/>
      <c r="BM74" s="80"/>
      <c r="BN74" s="80"/>
      <c r="BO74" s="80"/>
      <c r="BP74" s="80"/>
      <c r="BQ74" s="80"/>
      <c r="BR74" s="80"/>
      <c r="BS74" s="80"/>
      <c r="BT74" s="80"/>
      <c r="BU74" s="80"/>
      <c r="BV74" s="80"/>
      <c r="BW74" s="80"/>
      <c r="BX74" s="80"/>
      <c r="BY74" s="80"/>
      <c r="BZ74" s="8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9"/>
      <c r="BM75" s="80"/>
      <c r="BN75" s="80"/>
      <c r="BO75" s="80"/>
      <c r="BP75" s="80"/>
      <c r="BQ75" s="80"/>
      <c r="BR75" s="80"/>
      <c r="BS75" s="80"/>
      <c r="BT75" s="80"/>
      <c r="BU75" s="80"/>
      <c r="BV75" s="80"/>
      <c r="BW75" s="80"/>
      <c r="BX75" s="80"/>
      <c r="BY75" s="80"/>
      <c r="BZ75" s="8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9"/>
      <c r="BM76" s="80"/>
      <c r="BN76" s="80"/>
      <c r="BO76" s="80"/>
      <c r="BP76" s="80"/>
      <c r="BQ76" s="80"/>
      <c r="BR76" s="80"/>
      <c r="BS76" s="80"/>
      <c r="BT76" s="80"/>
      <c r="BU76" s="80"/>
      <c r="BV76" s="80"/>
      <c r="BW76" s="80"/>
      <c r="BX76" s="80"/>
      <c r="BY76" s="80"/>
      <c r="BZ76" s="8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9"/>
      <c r="BM77" s="80"/>
      <c r="BN77" s="80"/>
      <c r="BO77" s="80"/>
      <c r="BP77" s="80"/>
      <c r="BQ77" s="80"/>
      <c r="BR77" s="80"/>
      <c r="BS77" s="80"/>
      <c r="BT77" s="80"/>
      <c r="BU77" s="80"/>
      <c r="BV77" s="80"/>
      <c r="BW77" s="80"/>
      <c r="BX77" s="80"/>
      <c r="BY77" s="80"/>
      <c r="BZ77" s="8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9"/>
      <c r="BM78" s="80"/>
      <c r="BN78" s="80"/>
      <c r="BO78" s="80"/>
      <c r="BP78" s="80"/>
      <c r="BQ78" s="80"/>
      <c r="BR78" s="80"/>
      <c r="BS78" s="80"/>
      <c r="BT78" s="80"/>
      <c r="BU78" s="80"/>
      <c r="BV78" s="80"/>
      <c r="BW78" s="80"/>
      <c r="BX78" s="80"/>
      <c r="BY78" s="80"/>
      <c r="BZ78" s="8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9"/>
      <c r="BM79" s="80"/>
      <c r="BN79" s="80"/>
      <c r="BO79" s="80"/>
      <c r="BP79" s="80"/>
      <c r="BQ79" s="80"/>
      <c r="BR79" s="80"/>
      <c r="BS79" s="80"/>
      <c r="BT79" s="80"/>
      <c r="BU79" s="80"/>
      <c r="BV79" s="80"/>
      <c r="BW79" s="80"/>
      <c r="BX79" s="80"/>
      <c r="BY79" s="80"/>
      <c r="BZ79" s="8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9"/>
      <c r="BM80" s="80"/>
      <c r="BN80" s="80"/>
      <c r="BO80" s="80"/>
      <c r="BP80" s="80"/>
      <c r="BQ80" s="80"/>
      <c r="BR80" s="80"/>
      <c r="BS80" s="80"/>
      <c r="BT80" s="80"/>
      <c r="BU80" s="80"/>
      <c r="BV80" s="80"/>
      <c r="BW80" s="80"/>
      <c r="BX80" s="80"/>
      <c r="BY80" s="80"/>
      <c r="BZ80" s="8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9"/>
      <c r="BM81" s="80"/>
      <c r="BN81" s="80"/>
      <c r="BO81" s="80"/>
      <c r="BP81" s="80"/>
      <c r="BQ81" s="80"/>
      <c r="BR81" s="80"/>
      <c r="BS81" s="80"/>
      <c r="BT81" s="80"/>
      <c r="BU81" s="80"/>
      <c r="BV81" s="80"/>
      <c r="BW81" s="80"/>
      <c r="BX81" s="80"/>
      <c r="BY81" s="80"/>
      <c r="BZ81" s="8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2"/>
      <c r="BM82" s="83"/>
      <c r="BN82" s="83"/>
      <c r="BO82" s="83"/>
      <c r="BP82" s="83"/>
      <c r="BQ82" s="83"/>
      <c r="BR82" s="83"/>
      <c r="BS82" s="83"/>
      <c r="BT82" s="83"/>
      <c r="BU82" s="83"/>
      <c r="BV82" s="83"/>
      <c r="BW82" s="83"/>
      <c r="BX82" s="83"/>
      <c r="BY82" s="83"/>
      <c r="BZ82" s="84"/>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【100.06】</v>
      </c>
      <c r="F85" s="12" t="str">
        <f>データ!AT6</f>
        <v>【84.61】</v>
      </c>
      <c r="G85" s="12" t="str">
        <f>データ!BE6</f>
        <v>【106.63】</v>
      </c>
      <c r="H85" s="12" t="str">
        <f>データ!BP6</f>
        <v>【386.06】</v>
      </c>
      <c r="I85" s="12" t="str">
        <f>データ!CA6</f>
        <v>【51.14】</v>
      </c>
      <c r="J85" s="12" t="str">
        <f>データ!CL6</f>
        <v>【329.31】</v>
      </c>
      <c r="K85" s="12" t="str">
        <f>データ!CW6</f>
        <v>【54.37】</v>
      </c>
      <c r="L85" s="12" t="str">
        <f>データ!DH6</f>
        <v>【84.89】</v>
      </c>
      <c r="M85" s="12" t="str">
        <f>データ!DS6</f>
        <v>【26.38】</v>
      </c>
      <c r="N85" s="12" t="str">
        <f>データ!ED6</f>
        <v>【-】</v>
      </c>
      <c r="O85" s="12" t="str">
        <f>データ!EO6</f>
        <v>【-】</v>
      </c>
    </row>
  </sheetData>
  <sheetProtection algorithmName="SHA-512" hashValue="Yfr6/evxNs4uuT7tzBztSpao2hzSZVNjsLMRulFiG2vRmiuprKu8RvnUDF5sdcT0Pnvg5UYR/4QGLULItDbPDQ==" saltValue="YLw3DuoNsHBK+tQoVHDguQ=="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272116</v>
      </c>
      <c r="D6" s="19">
        <f t="shared" si="3"/>
        <v>46</v>
      </c>
      <c r="E6" s="19">
        <f t="shared" si="3"/>
        <v>18</v>
      </c>
      <c r="F6" s="19">
        <f t="shared" si="3"/>
        <v>0</v>
      </c>
      <c r="G6" s="19">
        <f t="shared" si="3"/>
        <v>0</v>
      </c>
      <c r="H6" s="19" t="str">
        <f t="shared" si="3"/>
        <v>大阪府　茨木市</v>
      </c>
      <c r="I6" s="19" t="str">
        <f t="shared" si="3"/>
        <v>法適用</v>
      </c>
      <c r="J6" s="19" t="str">
        <f t="shared" si="3"/>
        <v>下水道事業</v>
      </c>
      <c r="K6" s="19" t="str">
        <f t="shared" si="3"/>
        <v>特定地域生活排水処理</v>
      </c>
      <c r="L6" s="19" t="str">
        <f t="shared" si="3"/>
        <v>K3</v>
      </c>
      <c r="M6" s="19" t="str">
        <f t="shared" si="3"/>
        <v>非設置</v>
      </c>
      <c r="N6" s="20" t="str">
        <f t="shared" si="3"/>
        <v>-</v>
      </c>
      <c r="O6" s="20">
        <f t="shared" si="3"/>
        <v>38.06</v>
      </c>
      <c r="P6" s="20">
        <f t="shared" si="3"/>
        <v>0.22</v>
      </c>
      <c r="Q6" s="20">
        <f t="shared" si="3"/>
        <v>100</v>
      </c>
      <c r="R6" s="20">
        <f t="shared" si="3"/>
        <v>2035</v>
      </c>
      <c r="S6" s="20">
        <f t="shared" si="3"/>
        <v>286042</v>
      </c>
      <c r="T6" s="20">
        <f t="shared" si="3"/>
        <v>76.489999999999995</v>
      </c>
      <c r="U6" s="20">
        <f t="shared" si="3"/>
        <v>3739.6</v>
      </c>
      <c r="V6" s="20">
        <f t="shared" si="3"/>
        <v>640</v>
      </c>
      <c r="W6" s="20">
        <f t="shared" si="3"/>
        <v>0.59</v>
      </c>
      <c r="X6" s="20">
        <f t="shared" si="3"/>
        <v>1084.75</v>
      </c>
      <c r="Y6" s="21">
        <f>IF(Y7="",NA(),Y7)</f>
        <v>121.67</v>
      </c>
      <c r="Z6" s="21">
        <f t="shared" ref="Z6:AH6" si="4">IF(Z7="",NA(),Z7)</f>
        <v>109.18</v>
      </c>
      <c r="AA6" s="21">
        <f t="shared" si="4"/>
        <v>111.05</v>
      </c>
      <c r="AB6" s="21">
        <f t="shared" si="4"/>
        <v>115.52</v>
      </c>
      <c r="AC6" s="21">
        <f t="shared" si="4"/>
        <v>110.86</v>
      </c>
      <c r="AD6" s="21">
        <f t="shared" si="4"/>
        <v>95.33</v>
      </c>
      <c r="AE6" s="21">
        <f t="shared" si="4"/>
        <v>92.17</v>
      </c>
      <c r="AF6" s="21">
        <f t="shared" si="4"/>
        <v>101.83</v>
      </c>
      <c r="AG6" s="21">
        <f t="shared" si="4"/>
        <v>95.1</v>
      </c>
      <c r="AH6" s="21">
        <f t="shared" si="4"/>
        <v>105.56</v>
      </c>
      <c r="AI6" s="20" t="str">
        <f>IF(AI7="","",IF(AI7="-","【-】","【"&amp;SUBSTITUTE(TEXT(AI7,"#,##0.00"),"-","△")&amp;"】"))</f>
        <v>【100.06】</v>
      </c>
      <c r="AJ6" s="21">
        <f>IF(AJ7="",NA(),AJ7)</f>
        <v>893.43</v>
      </c>
      <c r="AK6" s="21">
        <f t="shared" ref="AK6:AS6" si="5">IF(AK7="",NA(),AK7)</f>
        <v>1010.68</v>
      </c>
      <c r="AL6" s="21">
        <f t="shared" si="5"/>
        <v>980.82</v>
      </c>
      <c r="AM6" s="21">
        <f t="shared" si="5"/>
        <v>898.13</v>
      </c>
      <c r="AN6" s="21">
        <f t="shared" si="5"/>
        <v>950.92</v>
      </c>
      <c r="AO6" s="21">
        <f t="shared" si="5"/>
        <v>162.82</v>
      </c>
      <c r="AP6" s="21">
        <f t="shared" si="5"/>
        <v>193.62</v>
      </c>
      <c r="AQ6" s="21">
        <f t="shared" si="5"/>
        <v>44.51</v>
      </c>
      <c r="AR6" s="21">
        <f t="shared" si="5"/>
        <v>225.85</v>
      </c>
      <c r="AS6" s="21">
        <f t="shared" si="5"/>
        <v>40.89</v>
      </c>
      <c r="AT6" s="20" t="str">
        <f>IF(AT7="","",IF(AT7="-","【-】","【"&amp;SUBSTITUTE(TEXT(AT7,"#,##0.00"),"-","△")&amp;"】"))</f>
        <v>【84.61】</v>
      </c>
      <c r="AU6" s="21">
        <f>IF(AU7="",NA(),AU7)</f>
        <v>118.34</v>
      </c>
      <c r="AV6" s="21">
        <f t="shared" ref="AV6:BD6" si="6">IF(AV7="",NA(),AV7)</f>
        <v>73.59</v>
      </c>
      <c r="AW6" s="21">
        <f t="shared" si="6"/>
        <v>79.45</v>
      </c>
      <c r="AX6" s="21">
        <f t="shared" si="6"/>
        <v>87.44</v>
      </c>
      <c r="AY6" s="21">
        <f t="shared" si="6"/>
        <v>75.45</v>
      </c>
      <c r="AZ6" s="21">
        <f t="shared" si="6"/>
        <v>125.61</v>
      </c>
      <c r="BA6" s="21">
        <f t="shared" si="6"/>
        <v>67.75</v>
      </c>
      <c r="BB6" s="21">
        <f t="shared" si="6"/>
        <v>150.30000000000001</v>
      </c>
      <c r="BC6" s="21">
        <f t="shared" si="6"/>
        <v>45.1</v>
      </c>
      <c r="BD6" s="21">
        <f t="shared" si="6"/>
        <v>126.98</v>
      </c>
      <c r="BE6" s="20" t="str">
        <f>IF(BE7="","",IF(BE7="-","【-】","【"&amp;SUBSTITUTE(TEXT(BE7,"#,##0.00"),"-","△")&amp;"】"))</f>
        <v>【106.63】</v>
      </c>
      <c r="BF6" s="21">
        <f>IF(BF7="",NA(),BF7)</f>
        <v>6779.61</v>
      </c>
      <c r="BG6" s="21">
        <f t="shared" ref="BG6:BO6" si="7">IF(BG7="",NA(),BG7)</f>
        <v>6326.26</v>
      </c>
      <c r="BH6" s="21">
        <f t="shared" si="7"/>
        <v>6133.69</v>
      </c>
      <c r="BI6" s="21">
        <f t="shared" si="7"/>
        <v>6261.75</v>
      </c>
      <c r="BJ6" s="21">
        <f t="shared" si="7"/>
        <v>6343.72</v>
      </c>
      <c r="BK6" s="21">
        <f t="shared" si="7"/>
        <v>398.42</v>
      </c>
      <c r="BL6" s="21">
        <f t="shared" si="7"/>
        <v>393.35</v>
      </c>
      <c r="BM6" s="21">
        <f t="shared" si="7"/>
        <v>397.03</v>
      </c>
      <c r="BN6" s="21">
        <f t="shared" si="7"/>
        <v>424.95</v>
      </c>
      <c r="BO6" s="21">
        <f t="shared" si="7"/>
        <v>537.62</v>
      </c>
      <c r="BP6" s="20" t="str">
        <f>IF(BP7="","",IF(BP7="-","【-】","【"&amp;SUBSTITUTE(TEXT(BP7,"#,##0.00"),"-","△")&amp;"】"))</f>
        <v>【386.06】</v>
      </c>
      <c r="BQ6" s="21">
        <f>IF(BQ7="",NA(),BQ7)</f>
        <v>9.66</v>
      </c>
      <c r="BR6" s="21">
        <f t="shared" ref="BR6:BZ6" si="8">IF(BR7="",NA(),BR7)</f>
        <v>8.2899999999999991</v>
      </c>
      <c r="BS6" s="21">
        <f t="shared" si="8"/>
        <v>8.4</v>
      </c>
      <c r="BT6" s="21">
        <f t="shared" si="8"/>
        <v>6.74</v>
      </c>
      <c r="BU6" s="21">
        <f t="shared" si="8"/>
        <v>6.48</v>
      </c>
      <c r="BV6" s="21">
        <f t="shared" si="8"/>
        <v>50.7</v>
      </c>
      <c r="BW6" s="21">
        <f t="shared" si="8"/>
        <v>48.13</v>
      </c>
      <c r="BX6" s="21">
        <f t="shared" si="8"/>
        <v>46.58</v>
      </c>
      <c r="BY6" s="21">
        <f t="shared" si="8"/>
        <v>41.67</v>
      </c>
      <c r="BZ6" s="21">
        <f t="shared" si="8"/>
        <v>37.880000000000003</v>
      </c>
      <c r="CA6" s="20" t="str">
        <f>IF(CA7="","",IF(CA7="-","【-】","【"&amp;SUBSTITUTE(TEXT(CA7,"#,##0.00"),"-","△")&amp;"】"))</f>
        <v>【51.14】</v>
      </c>
      <c r="CB6" s="21">
        <f>IF(CB7="",NA(),CB7)</f>
        <v>997.35</v>
      </c>
      <c r="CC6" s="21">
        <f t="shared" ref="CC6:CK6" si="9">IF(CC7="",NA(),CC7)</f>
        <v>1210.53</v>
      </c>
      <c r="CD6" s="21">
        <f t="shared" si="9"/>
        <v>1202.8900000000001</v>
      </c>
      <c r="CE6" s="21">
        <f t="shared" si="9"/>
        <v>1493.89</v>
      </c>
      <c r="CF6" s="21">
        <f t="shared" si="9"/>
        <v>1554.57</v>
      </c>
      <c r="CG6" s="21">
        <f t="shared" si="9"/>
        <v>289.81</v>
      </c>
      <c r="CH6" s="21">
        <f t="shared" si="9"/>
        <v>301.54000000000002</v>
      </c>
      <c r="CI6" s="21">
        <f t="shared" si="9"/>
        <v>311.73</v>
      </c>
      <c r="CJ6" s="21">
        <f t="shared" si="9"/>
        <v>326.49</v>
      </c>
      <c r="CK6" s="21">
        <f t="shared" si="9"/>
        <v>355.98</v>
      </c>
      <c r="CL6" s="20" t="str">
        <f>IF(CL7="","",IF(CL7="-","【-】","【"&amp;SUBSTITUTE(TEXT(CL7,"#,##0.00"),"-","△")&amp;"】"))</f>
        <v>【329.31】</v>
      </c>
      <c r="CM6" s="21" t="str">
        <f>IF(CM7="",NA(),CM7)</f>
        <v>-</v>
      </c>
      <c r="CN6" s="21" t="str">
        <f t="shared" ref="CN6:CV6" si="10">IF(CN7="",NA(),CN7)</f>
        <v>-</v>
      </c>
      <c r="CO6" s="21" t="str">
        <f t="shared" si="10"/>
        <v>-</v>
      </c>
      <c r="CP6" s="21" t="str">
        <f t="shared" si="10"/>
        <v>-</v>
      </c>
      <c r="CQ6" s="21" t="str">
        <f t="shared" si="10"/>
        <v>-</v>
      </c>
      <c r="CR6" s="21">
        <f t="shared" si="10"/>
        <v>56.45</v>
      </c>
      <c r="CS6" s="21">
        <f t="shared" si="10"/>
        <v>58.26</v>
      </c>
      <c r="CT6" s="21">
        <f t="shared" si="10"/>
        <v>56.76</v>
      </c>
      <c r="CU6" s="21">
        <f t="shared" si="10"/>
        <v>58.02</v>
      </c>
      <c r="CV6" s="21">
        <f t="shared" si="10"/>
        <v>71.180000000000007</v>
      </c>
      <c r="CW6" s="20" t="str">
        <f>IF(CW7="","",IF(CW7="-","【-】","【"&amp;SUBSTITUTE(TEXT(CW7,"#,##0.00"),"-","△")&amp;"】"))</f>
        <v>【54.37】</v>
      </c>
      <c r="CX6" s="21">
        <f>IF(CX7="",NA(),CX7)</f>
        <v>97.9</v>
      </c>
      <c r="CY6" s="21">
        <f t="shared" ref="CY6:DG6" si="11">IF(CY7="",NA(),CY7)</f>
        <v>98.93</v>
      </c>
      <c r="CZ6" s="21">
        <f t="shared" si="11"/>
        <v>98.95</v>
      </c>
      <c r="DA6" s="21">
        <f t="shared" si="11"/>
        <v>98.93</v>
      </c>
      <c r="DB6" s="21">
        <f t="shared" si="11"/>
        <v>98.59</v>
      </c>
      <c r="DC6" s="21">
        <f t="shared" si="11"/>
        <v>54.99</v>
      </c>
      <c r="DD6" s="21">
        <f t="shared" si="11"/>
        <v>66.430000000000007</v>
      </c>
      <c r="DE6" s="21">
        <f t="shared" si="11"/>
        <v>66.88</v>
      </c>
      <c r="DF6" s="21">
        <f t="shared" si="11"/>
        <v>63.66</v>
      </c>
      <c r="DG6" s="21">
        <f t="shared" si="11"/>
        <v>70.92</v>
      </c>
      <c r="DH6" s="20" t="str">
        <f>IF(DH7="","",IF(DH7="-","【-】","【"&amp;SUBSTITUTE(TEXT(DH7,"#,##0.00"),"-","△")&amp;"】"))</f>
        <v>【84.89】</v>
      </c>
      <c r="DI6" s="21">
        <f>IF(DI7="",NA(),DI7)</f>
        <v>17.09</v>
      </c>
      <c r="DJ6" s="21">
        <f t="shared" ref="DJ6:DR6" si="12">IF(DJ7="",NA(),DJ7)</f>
        <v>20.170000000000002</v>
      </c>
      <c r="DK6" s="21">
        <f t="shared" si="12"/>
        <v>23.26</v>
      </c>
      <c r="DL6" s="21">
        <f t="shared" si="12"/>
        <v>26.35</v>
      </c>
      <c r="DM6" s="21">
        <f t="shared" si="12"/>
        <v>27.65</v>
      </c>
      <c r="DN6" s="21">
        <f t="shared" si="12"/>
        <v>15.4</v>
      </c>
      <c r="DO6" s="21">
        <f t="shared" si="12"/>
        <v>16.28</v>
      </c>
      <c r="DP6" s="21">
        <f t="shared" si="12"/>
        <v>16.75</v>
      </c>
      <c r="DQ6" s="21">
        <f t="shared" si="12"/>
        <v>19.34</v>
      </c>
      <c r="DR6" s="21">
        <f t="shared" si="12"/>
        <v>18.09</v>
      </c>
      <c r="DS6" s="20" t="str">
        <f>IF(DS7="","",IF(DS7="-","【-】","【"&amp;SUBSTITUTE(TEXT(DS7,"#,##0.00"),"-","△")&amp;"】"))</f>
        <v>【26.38】</v>
      </c>
      <c r="DT6" s="21" t="str">
        <f>IF(DT7="",NA(),DT7)</f>
        <v>-</v>
      </c>
      <c r="DU6" s="21" t="str">
        <f t="shared" ref="DU6:EC6" si="13">IF(DU7="",NA(),DU7)</f>
        <v>-</v>
      </c>
      <c r="DV6" s="21" t="str">
        <f t="shared" si="13"/>
        <v>-</v>
      </c>
      <c r="DW6" s="21" t="str">
        <f t="shared" si="13"/>
        <v>-</v>
      </c>
      <c r="DX6" s="21" t="str">
        <f t="shared" si="13"/>
        <v>-</v>
      </c>
      <c r="DY6" s="21" t="str">
        <f t="shared" si="13"/>
        <v>-</v>
      </c>
      <c r="DZ6" s="21" t="str">
        <f t="shared" si="13"/>
        <v>-</v>
      </c>
      <c r="EA6" s="21" t="str">
        <f t="shared" si="13"/>
        <v>-</v>
      </c>
      <c r="EB6" s="21" t="str">
        <f t="shared" si="13"/>
        <v>-</v>
      </c>
      <c r="EC6" s="21" t="str">
        <f t="shared" si="13"/>
        <v>-</v>
      </c>
      <c r="ED6" s="20" t="str">
        <f>IF(ED7="","",IF(ED7="-","【-】","【"&amp;SUBSTITUTE(TEXT(ED7,"#,##0.00"),"-","△")&amp;"】"))</f>
        <v>【-】</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8" s="22" customFormat="1" x14ac:dyDescent="0.2">
      <c r="A7" s="14"/>
      <c r="B7" s="23">
        <v>2024</v>
      </c>
      <c r="C7" s="23">
        <v>272116</v>
      </c>
      <c r="D7" s="23">
        <v>46</v>
      </c>
      <c r="E7" s="23">
        <v>18</v>
      </c>
      <c r="F7" s="23">
        <v>0</v>
      </c>
      <c r="G7" s="23">
        <v>0</v>
      </c>
      <c r="H7" s="23" t="s">
        <v>96</v>
      </c>
      <c r="I7" s="23" t="s">
        <v>97</v>
      </c>
      <c r="J7" s="23" t="s">
        <v>98</v>
      </c>
      <c r="K7" s="23" t="s">
        <v>99</v>
      </c>
      <c r="L7" s="23" t="s">
        <v>100</v>
      </c>
      <c r="M7" s="23" t="s">
        <v>101</v>
      </c>
      <c r="N7" s="24" t="s">
        <v>102</v>
      </c>
      <c r="O7" s="24">
        <v>38.06</v>
      </c>
      <c r="P7" s="24">
        <v>0.22</v>
      </c>
      <c r="Q7" s="24">
        <v>100</v>
      </c>
      <c r="R7" s="24">
        <v>2035</v>
      </c>
      <c r="S7" s="24">
        <v>286042</v>
      </c>
      <c r="T7" s="24">
        <v>76.489999999999995</v>
      </c>
      <c r="U7" s="24">
        <v>3739.6</v>
      </c>
      <c r="V7" s="24">
        <v>640</v>
      </c>
      <c r="W7" s="24">
        <v>0.59</v>
      </c>
      <c r="X7" s="24">
        <v>1084.75</v>
      </c>
      <c r="Y7" s="24">
        <v>121.67</v>
      </c>
      <c r="Z7" s="24">
        <v>109.18</v>
      </c>
      <c r="AA7" s="24">
        <v>111.05</v>
      </c>
      <c r="AB7" s="24">
        <v>115.52</v>
      </c>
      <c r="AC7" s="24">
        <v>110.86</v>
      </c>
      <c r="AD7" s="24">
        <v>95.33</v>
      </c>
      <c r="AE7" s="24">
        <v>92.17</v>
      </c>
      <c r="AF7" s="24">
        <v>101.83</v>
      </c>
      <c r="AG7" s="24">
        <v>95.1</v>
      </c>
      <c r="AH7" s="24">
        <v>105.56</v>
      </c>
      <c r="AI7" s="24">
        <v>100.06</v>
      </c>
      <c r="AJ7" s="24">
        <v>893.43</v>
      </c>
      <c r="AK7" s="24">
        <v>1010.68</v>
      </c>
      <c r="AL7" s="24">
        <v>980.82</v>
      </c>
      <c r="AM7" s="24">
        <v>898.13</v>
      </c>
      <c r="AN7" s="24">
        <v>950.92</v>
      </c>
      <c r="AO7" s="24">
        <v>162.82</v>
      </c>
      <c r="AP7" s="24">
        <v>193.62</v>
      </c>
      <c r="AQ7" s="24">
        <v>44.51</v>
      </c>
      <c r="AR7" s="24">
        <v>225.85</v>
      </c>
      <c r="AS7" s="24">
        <v>40.89</v>
      </c>
      <c r="AT7" s="24">
        <v>84.61</v>
      </c>
      <c r="AU7" s="24">
        <v>118.34</v>
      </c>
      <c r="AV7" s="24">
        <v>73.59</v>
      </c>
      <c r="AW7" s="24">
        <v>79.45</v>
      </c>
      <c r="AX7" s="24">
        <v>87.44</v>
      </c>
      <c r="AY7" s="24">
        <v>75.45</v>
      </c>
      <c r="AZ7" s="24">
        <v>125.61</v>
      </c>
      <c r="BA7" s="24">
        <v>67.75</v>
      </c>
      <c r="BB7" s="24">
        <v>150.30000000000001</v>
      </c>
      <c r="BC7" s="24">
        <v>45.1</v>
      </c>
      <c r="BD7" s="24">
        <v>126.98</v>
      </c>
      <c r="BE7" s="24">
        <v>106.63</v>
      </c>
      <c r="BF7" s="24">
        <v>6779.61</v>
      </c>
      <c r="BG7" s="24">
        <v>6326.26</v>
      </c>
      <c r="BH7" s="24">
        <v>6133.69</v>
      </c>
      <c r="BI7" s="24">
        <v>6261.75</v>
      </c>
      <c r="BJ7" s="24">
        <v>6343.72</v>
      </c>
      <c r="BK7" s="24">
        <v>398.42</v>
      </c>
      <c r="BL7" s="24">
        <v>393.35</v>
      </c>
      <c r="BM7" s="24">
        <v>397.03</v>
      </c>
      <c r="BN7" s="24">
        <v>424.95</v>
      </c>
      <c r="BO7" s="24">
        <v>537.62</v>
      </c>
      <c r="BP7" s="24">
        <v>386.06</v>
      </c>
      <c r="BQ7" s="24">
        <v>9.66</v>
      </c>
      <c r="BR7" s="24">
        <v>8.2899999999999991</v>
      </c>
      <c r="BS7" s="24">
        <v>8.4</v>
      </c>
      <c r="BT7" s="24">
        <v>6.74</v>
      </c>
      <c r="BU7" s="24">
        <v>6.48</v>
      </c>
      <c r="BV7" s="24">
        <v>50.7</v>
      </c>
      <c r="BW7" s="24">
        <v>48.13</v>
      </c>
      <c r="BX7" s="24">
        <v>46.58</v>
      </c>
      <c r="BY7" s="24">
        <v>41.67</v>
      </c>
      <c r="BZ7" s="24">
        <v>37.880000000000003</v>
      </c>
      <c r="CA7" s="24">
        <v>51.14</v>
      </c>
      <c r="CB7" s="24">
        <v>997.35</v>
      </c>
      <c r="CC7" s="24">
        <v>1210.53</v>
      </c>
      <c r="CD7" s="24">
        <v>1202.8900000000001</v>
      </c>
      <c r="CE7" s="24">
        <v>1493.89</v>
      </c>
      <c r="CF7" s="24">
        <v>1554.57</v>
      </c>
      <c r="CG7" s="24">
        <v>289.81</v>
      </c>
      <c r="CH7" s="24">
        <v>301.54000000000002</v>
      </c>
      <c r="CI7" s="24">
        <v>311.73</v>
      </c>
      <c r="CJ7" s="24">
        <v>326.49</v>
      </c>
      <c r="CK7" s="24">
        <v>355.98</v>
      </c>
      <c r="CL7" s="24">
        <v>329.31</v>
      </c>
      <c r="CM7" s="24" t="s">
        <v>102</v>
      </c>
      <c r="CN7" s="24" t="s">
        <v>102</v>
      </c>
      <c r="CO7" s="24" t="s">
        <v>102</v>
      </c>
      <c r="CP7" s="24" t="s">
        <v>102</v>
      </c>
      <c r="CQ7" s="24" t="s">
        <v>102</v>
      </c>
      <c r="CR7" s="24">
        <v>56.45</v>
      </c>
      <c r="CS7" s="24">
        <v>58.26</v>
      </c>
      <c r="CT7" s="24">
        <v>56.76</v>
      </c>
      <c r="CU7" s="24">
        <v>58.02</v>
      </c>
      <c r="CV7" s="24">
        <v>71.180000000000007</v>
      </c>
      <c r="CW7" s="24">
        <v>54.37</v>
      </c>
      <c r="CX7" s="24">
        <v>97.9</v>
      </c>
      <c r="CY7" s="24">
        <v>98.93</v>
      </c>
      <c r="CZ7" s="24">
        <v>98.95</v>
      </c>
      <c r="DA7" s="24">
        <v>98.93</v>
      </c>
      <c r="DB7" s="24">
        <v>98.59</v>
      </c>
      <c r="DC7" s="24">
        <v>54.99</v>
      </c>
      <c r="DD7" s="24">
        <v>66.430000000000007</v>
      </c>
      <c r="DE7" s="24">
        <v>66.88</v>
      </c>
      <c r="DF7" s="24">
        <v>63.66</v>
      </c>
      <c r="DG7" s="24">
        <v>70.92</v>
      </c>
      <c r="DH7" s="24">
        <v>84.89</v>
      </c>
      <c r="DI7" s="24">
        <v>17.09</v>
      </c>
      <c r="DJ7" s="24">
        <v>20.170000000000002</v>
      </c>
      <c r="DK7" s="24">
        <v>23.26</v>
      </c>
      <c r="DL7" s="24">
        <v>26.35</v>
      </c>
      <c r="DM7" s="24">
        <v>27.65</v>
      </c>
      <c r="DN7" s="24">
        <v>15.4</v>
      </c>
      <c r="DO7" s="24">
        <v>16.28</v>
      </c>
      <c r="DP7" s="24">
        <v>16.75</v>
      </c>
      <c r="DQ7" s="24">
        <v>19.34</v>
      </c>
      <c r="DR7" s="24">
        <v>18.09</v>
      </c>
      <c r="DS7" s="24">
        <v>26.38</v>
      </c>
      <c r="DT7" s="24" t="s">
        <v>102</v>
      </c>
      <c r="DU7" s="24" t="s">
        <v>102</v>
      </c>
      <c r="DV7" s="24" t="s">
        <v>102</v>
      </c>
      <c r="DW7" s="24" t="s">
        <v>102</v>
      </c>
      <c r="DX7" s="24" t="s">
        <v>102</v>
      </c>
      <c r="DY7" s="24" t="s">
        <v>102</v>
      </c>
      <c r="DZ7" s="24" t="s">
        <v>102</v>
      </c>
      <c r="EA7" s="24" t="s">
        <v>102</v>
      </c>
      <c r="EB7" s="24" t="s">
        <v>102</v>
      </c>
      <c r="EC7" s="24" t="s">
        <v>102</v>
      </c>
      <c r="ED7" s="24" t="s">
        <v>102</v>
      </c>
      <c r="EE7" s="24" t="s">
        <v>102</v>
      </c>
      <c r="EF7" s="24" t="s">
        <v>102</v>
      </c>
      <c r="EG7" s="24" t="s">
        <v>102</v>
      </c>
      <c r="EH7" s="24" t="s">
        <v>102</v>
      </c>
      <c r="EI7" s="24" t="s">
        <v>102</v>
      </c>
      <c r="EJ7" s="24" t="s">
        <v>102</v>
      </c>
      <c r="EK7" s="24" t="s">
        <v>102</v>
      </c>
      <c r="EL7" s="24" t="s">
        <v>102</v>
      </c>
      <c r="EM7" s="24" t="s">
        <v>102</v>
      </c>
      <c r="EN7" s="24" t="s">
        <v>102</v>
      </c>
      <c r="EO7" s="24" t="s">
        <v>102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乾口　美穂</cp:lastModifiedBy>
  <dcterms:created xsi:type="dcterms:W3CDTF">2025-12-23T06:30:54Z</dcterms:created>
  <dcterms:modified xsi:type="dcterms:W3CDTF">2026-02-16T00:27:29Z</dcterms:modified>
  <cp:category/>
</cp:coreProperties>
</file>