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80"/>
  </bookViews>
  <sheets>
    <sheet name="資料３ 令和元年度事業効果検証" sheetId="8" r:id="rId1"/>
  </sheets>
  <definedNames>
    <definedName name="_xlnm._FilterDatabase" localSheetId="0" hidden="1">'資料３ 令和元年度事業効果検証'!$A$3:$N$38</definedName>
    <definedName name="_xlnm.Print_Area" localSheetId="0">'資料３ 令和元年度事業効果検証'!$A$1:$M$37</definedName>
    <definedName name="_xlnm.Print_Titles" localSheetId="0">'資料３ 令和元年度事業効果検証'!$1:$3</definedName>
  </definedNames>
  <calcPr calcId="162913"/>
</workbook>
</file>

<file path=xl/calcChain.xml><?xml version="1.0" encoding="utf-8"?>
<calcChain xmlns="http://schemas.openxmlformats.org/spreadsheetml/2006/main">
  <c r="K26" i="8" l="1"/>
  <c r="K6" i="8" l="1"/>
  <c r="K14" i="8" l="1"/>
  <c r="K37" i="8" l="1"/>
  <c r="K36" i="8"/>
  <c r="K35" i="8"/>
  <c r="E35" i="8"/>
  <c r="K34" i="8"/>
  <c r="E34" i="8"/>
  <c r="K33" i="8"/>
  <c r="E33" i="8"/>
  <c r="K32" i="8"/>
  <c r="K31" i="8"/>
  <c r="E31" i="8"/>
  <c r="K28" i="8"/>
  <c r="K27" i="8"/>
  <c r="E26" i="8"/>
  <c r="K25" i="8"/>
  <c r="K24" i="8"/>
  <c r="K23" i="8"/>
  <c r="K22" i="8"/>
  <c r="K21" i="8"/>
  <c r="E21" i="8"/>
  <c r="K20" i="8"/>
  <c r="K19" i="8"/>
  <c r="K18" i="8"/>
  <c r="E18" i="8"/>
  <c r="K17" i="8"/>
  <c r="K16" i="8"/>
  <c r="K15" i="8"/>
  <c r="E14" i="8"/>
  <c r="K11" i="8"/>
  <c r="K10" i="8"/>
  <c r="E10" i="8"/>
  <c r="K8" i="8"/>
  <c r="K7" i="8"/>
  <c r="K5" i="8"/>
  <c r="E5" i="8"/>
</calcChain>
</file>

<file path=xl/comments1.xml><?xml version="1.0" encoding="utf-8"?>
<comments xmlns="http://schemas.openxmlformats.org/spreadsheetml/2006/main">
  <authors>
    <author>作成者</author>
  </authors>
  <commentList>
    <comment ref="C29" authorId="0" shapeId="0">
      <text>
        <r>
          <rPr>
            <b/>
            <sz val="9"/>
            <color indexed="81"/>
            <rFont val="MS P ゴシック"/>
            <family val="3"/>
            <charset val="128"/>
          </rPr>
          <t>作成者:</t>
        </r>
        <r>
          <rPr>
            <sz val="9"/>
            <color indexed="81"/>
            <rFont val="MS P ゴシック"/>
            <family val="3"/>
            <charset val="128"/>
          </rPr>
          <t xml:space="preserve">
環境農林水産部から、各部事業を分けて書いてはとの意見をいただきました。お手数ですが、金額も含め分けて記載いただけますでしょうか。</t>
        </r>
      </text>
    </comment>
  </commentList>
</comments>
</file>

<file path=xl/sharedStrings.xml><?xml version="1.0" encoding="utf-8"?>
<sst xmlns="http://schemas.openxmlformats.org/spreadsheetml/2006/main" count="112" uniqueCount="94">
  <si>
    <t>実績額</t>
    <rPh sb="0" eb="2">
      <t>ジッセキ</t>
    </rPh>
    <rPh sb="2" eb="3">
      <t>ガク</t>
    </rPh>
    <phoneticPr fontId="4"/>
  </si>
  <si>
    <t>本事業における重要業績評価指標（KPI）</t>
    <rPh sb="0" eb="1">
      <t>ホン</t>
    </rPh>
    <rPh sb="1" eb="3">
      <t>ジギョウ</t>
    </rPh>
    <rPh sb="7" eb="9">
      <t>ジュウヨウ</t>
    </rPh>
    <rPh sb="9" eb="11">
      <t>ギョウセキ</t>
    </rPh>
    <rPh sb="11" eb="13">
      <t>ヒョウカ</t>
    </rPh>
    <rPh sb="13" eb="15">
      <t>シヒョウ</t>
    </rPh>
    <phoneticPr fontId="4"/>
  </si>
  <si>
    <t>指標値</t>
    <rPh sb="0" eb="3">
      <t>シヒョウチ</t>
    </rPh>
    <phoneticPr fontId="4"/>
  </si>
  <si>
    <t>目標年月</t>
    <rPh sb="0" eb="2">
      <t>モクヒョウ</t>
    </rPh>
    <rPh sb="2" eb="4">
      <t>ネンゲツ</t>
    </rPh>
    <phoneticPr fontId="4"/>
  </si>
  <si>
    <t>実績値</t>
    <rPh sb="0" eb="3">
      <t>ジッセキチ</t>
    </rPh>
    <phoneticPr fontId="4"/>
  </si>
  <si>
    <t>交付対象事業の名称・概要</t>
    <rPh sb="0" eb="2">
      <t>コウフ</t>
    </rPh>
    <rPh sb="2" eb="4">
      <t>タイショウ</t>
    </rPh>
    <rPh sb="4" eb="6">
      <t>ジギョウ</t>
    </rPh>
    <rPh sb="7" eb="9">
      <t>メイショウ</t>
    </rPh>
    <rPh sb="10" eb="12">
      <t>ガイヨウ</t>
    </rPh>
    <phoneticPr fontId="4"/>
  </si>
  <si>
    <t>（単位：円）</t>
    <rPh sb="1" eb="3">
      <t>タンイ</t>
    </rPh>
    <rPh sb="4" eb="5">
      <t>エン</t>
    </rPh>
    <phoneticPr fontId="4"/>
  </si>
  <si>
    <t>執行率</t>
    <rPh sb="0" eb="2">
      <t>シッコウ</t>
    </rPh>
    <rPh sb="2" eb="3">
      <t>リツ</t>
    </rPh>
    <phoneticPr fontId="2"/>
  </si>
  <si>
    <t>達成率</t>
    <rPh sb="0" eb="3">
      <t>タッセイリツ</t>
    </rPh>
    <phoneticPr fontId="2"/>
  </si>
  <si>
    <t>総合戦略の方向性Ⅰ）若者が活躍でき、子育て安心の都市「大阪」の実現</t>
    <rPh sb="0" eb="2">
      <t>ソウゴウ</t>
    </rPh>
    <rPh sb="2" eb="4">
      <t>センリャク</t>
    </rPh>
    <rPh sb="5" eb="8">
      <t>ホウコウセイ</t>
    </rPh>
    <rPh sb="10" eb="12">
      <t>ワカモノ</t>
    </rPh>
    <rPh sb="13" eb="15">
      <t>カツヤク</t>
    </rPh>
    <rPh sb="18" eb="20">
      <t>コソダ</t>
    </rPh>
    <rPh sb="21" eb="23">
      <t>アンシン</t>
    </rPh>
    <rPh sb="24" eb="26">
      <t>トシ</t>
    </rPh>
    <rPh sb="27" eb="29">
      <t>オオサカ</t>
    </rPh>
    <rPh sb="31" eb="33">
      <t>ジツゲン</t>
    </rPh>
    <phoneticPr fontId="2"/>
  </si>
  <si>
    <t>総合戦略の方向性Ⅱ）人口減少・超高齢社会でも持続可能な地域づくり</t>
    <rPh sb="0" eb="2">
      <t>ソウゴウ</t>
    </rPh>
    <rPh sb="2" eb="4">
      <t>センリャク</t>
    </rPh>
    <rPh sb="5" eb="8">
      <t>ホウコウセイ</t>
    </rPh>
    <rPh sb="10" eb="12">
      <t>ジンコウ</t>
    </rPh>
    <rPh sb="12" eb="14">
      <t>ゲンショウ</t>
    </rPh>
    <rPh sb="15" eb="16">
      <t>チョウ</t>
    </rPh>
    <rPh sb="16" eb="18">
      <t>コウレイ</t>
    </rPh>
    <rPh sb="18" eb="20">
      <t>シャカイ</t>
    </rPh>
    <rPh sb="22" eb="24">
      <t>ジゾク</t>
    </rPh>
    <rPh sb="24" eb="26">
      <t>カノウ</t>
    </rPh>
    <rPh sb="27" eb="29">
      <t>チイキ</t>
    </rPh>
    <phoneticPr fontId="2"/>
  </si>
  <si>
    <t>総合戦略の方向性Ⅲ）東西二極の一極としての社会経済構造の構築</t>
    <rPh sb="0" eb="2">
      <t>ソウゴウ</t>
    </rPh>
    <rPh sb="2" eb="4">
      <t>センリャク</t>
    </rPh>
    <rPh sb="5" eb="8">
      <t>ホウコウセイ</t>
    </rPh>
    <rPh sb="10" eb="12">
      <t>トウザイ</t>
    </rPh>
    <rPh sb="12" eb="14">
      <t>ニキョク</t>
    </rPh>
    <rPh sb="15" eb="17">
      <t>イッキョク</t>
    </rPh>
    <rPh sb="21" eb="23">
      <t>シャカイ</t>
    </rPh>
    <rPh sb="23" eb="25">
      <t>ケイザイ</t>
    </rPh>
    <rPh sb="25" eb="27">
      <t>コウゾウ</t>
    </rPh>
    <rPh sb="28" eb="30">
      <t>コウチク</t>
    </rPh>
    <phoneticPr fontId="2"/>
  </si>
  <si>
    <t>外部有識者</t>
    <rPh sb="0" eb="2">
      <t>ガイブ</t>
    </rPh>
    <rPh sb="2" eb="5">
      <t>ユウシキシャ</t>
    </rPh>
    <phoneticPr fontId="4"/>
  </si>
  <si>
    <t>社</t>
    <rPh sb="0" eb="1">
      <t>シャ</t>
    </rPh>
    <phoneticPr fontId="2"/>
  </si>
  <si>
    <t>人</t>
    <rPh sb="0" eb="1">
      <t>ニン</t>
    </rPh>
    <phoneticPr fontId="2"/>
  </si>
  <si>
    <t>件</t>
    <rPh sb="0" eb="1">
      <t>ケン</t>
    </rPh>
    <phoneticPr fontId="2"/>
  </si>
  <si>
    <t>万人</t>
    <rPh sb="0" eb="2">
      <t>マンニン</t>
    </rPh>
    <phoneticPr fontId="2"/>
  </si>
  <si>
    <t>予算額</t>
    <rPh sb="0" eb="2">
      <t>ヨサン</t>
    </rPh>
    <rPh sb="2" eb="3">
      <t>ガク</t>
    </rPh>
    <phoneticPr fontId="2"/>
  </si>
  <si>
    <t>地域</t>
    <rPh sb="0" eb="2">
      <t>チイキ</t>
    </rPh>
    <phoneticPr fontId="2"/>
  </si>
  <si>
    <t>企業</t>
    <rPh sb="0" eb="2">
      <t>キギョウ</t>
    </rPh>
    <phoneticPr fontId="2"/>
  </si>
  <si>
    <t>億円</t>
    <rPh sb="0" eb="2">
      <t>オクエン</t>
    </rPh>
    <phoneticPr fontId="2"/>
  </si>
  <si>
    <t>府内中小企業等とプロフェッショナル人材とのマッチング成約件数</t>
    <phoneticPr fontId="2"/>
  </si>
  <si>
    <t>合計特殊出生率</t>
    <rPh sb="0" eb="2">
      <t>ゴウケイ</t>
    </rPh>
    <rPh sb="2" eb="4">
      <t>トクシュ</t>
    </rPh>
    <rPh sb="4" eb="6">
      <t>シュッショウ</t>
    </rPh>
    <rPh sb="6" eb="7">
      <t>リツ</t>
    </rPh>
    <phoneticPr fontId="2"/>
  </si>
  <si>
    <t>認定こども園の数</t>
    <rPh sb="0" eb="2">
      <t>ニンテイ</t>
    </rPh>
    <rPh sb="5" eb="6">
      <t>エン</t>
    </rPh>
    <rPh sb="7" eb="8">
      <t>カズ</t>
    </rPh>
    <phoneticPr fontId="2"/>
  </si>
  <si>
    <t>ヶ所</t>
    <rPh sb="1" eb="2">
      <t>ショ</t>
    </rPh>
    <phoneticPr fontId="2"/>
  </si>
  <si>
    <t>利用者支援事業の実施箇所数</t>
    <rPh sb="0" eb="3">
      <t>リヨウシャ</t>
    </rPh>
    <rPh sb="3" eb="5">
      <t>シエン</t>
    </rPh>
    <rPh sb="5" eb="7">
      <t>ジギョウ</t>
    </rPh>
    <rPh sb="8" eb="10">
      <t>ジッシ</t>
    </rPh>
    <rPh sb="10" eb="12">
      <t>カショ</t>
    </rPh>
    <rPh sb="12" eb="13">
      <t>スウ</t>
    </rPh>
    <phoneticPr fontId="2"/>
  </si>
  <si>
    <t>人</t>
    <rPh sb="0" eb="1">
      <t>ヒト</t>
    </rPh>
    <phoneticPr fontId="2"/>
  </si>
  <si>
    <t>新たに旅行者の利便性向上に向けた環境整備を実施する駅数</t>
    <phoneticPr fontId="2"/>
  </si>
  <si>
    <t>駅以上</t>
    <rPh sb="0" eb="1">
      <t>エキ</t>
    </rPh>
    <rPh sb="1" eb="3">
      <t>イジョウ</t>
    </rPh>
    <phoneticPr fontId="2"/>
  </si>
  <si>
    <t>台</t>
    <rPh sb="0" eb="1">
      <t>ダイ</t>
    </rPh>
    <phoneticPr fontId="2"/>
  </si>
  <si>
    <t>地域子育て支援拠点の数</t>
    <rPh sb="0" eb="2">
      <t>チイキ</t>
    </rPh>
    <rPh sb="2" eb="4">
      <t>コソダ</t>
    </rPh>
    <rPh sb="5" eb="7">
      <t>シエン</t>
    </rPh>
    <rPh sb="7" eb="9">
      <t>キョテン</t>
    </rPh>
    <rPh sb="10" eb="11">
      <t>カズ</t>
    </rPh>
    <phoneticPr fontId="2"/>
  </si>
  <si>
    <t>健康寿命の延伸</t>
    <rPh sb="0" eb="2">
      <t>ケンコウ</t>
    </rPh>
    <rPh sb="2" eb="4">
      <t>ジュミョウ</t>
    </rPh>
    <rPh sb="5" eb="7">
      <t>エンシン</t>
    </rPh>
    <phoneticPr fontId="2"/>
  </si>
  <si>
    <t>中小企業経営者向けセミナー参加企業数</t>
    <phoneticPr fontId="2"/>
  </si>
  <si>
    <t>来阪外国人旅行者数</t>
    <phoneticPr fontId="2"/>
  </si>
  <si>
    <t>外国人旅行消費額</t>
    <phoneticPr fontId="2"/>
  </si>
  <si>
    <t>■ 第1期「大阪府まち・ひと・しごと創生総合戦略」に基づく令和元年度事業の効果検証</t>
    <rPh sb="29" eb="31">
      <t>レイワ</t>
    </rPh>
    <rPh sb="31" eb="33">
      <t>ガンネン</t>
    </rPh>
    <rPh sb="33" eb="34">
      <t>ド</t>
    </rPh>
    <phoneticPr fontId="2"/>
  </si>
  <si>
    <r>
      <rPr>
        <b/>
        <u/>
        <sz val="10"/>
        <color theme="1"/>
        <rFont val="ＭＳ Ｐゴシック"/>
        <family val="3"/>
        <charset val="128"/>
        <scheme val="minor"/>
      </rPr>
      <t xml:space="preserve">○大阪府市医療戦略推進事業
</t>
    </r>
    <r>
      <rPr>
        <sz val="10"/>
        <color theme="1"/>
        <rFont val="ＭＳ Ｐゴシック"/>
        <family val="3"/>
        <charset val="128"/>
        <scheme val="minor"/>
      </rPr>
      <t>大阪府市医療戦略会議提言で示された７つの戦略のうちの一つである「スマートエイジング・シティ」の取組みを府内に広く普及させるため、先行モデル３地域の取組事例を紹介するなど、健康寿命の延伸と住民のＱＯＬの向上に向け、市町村、医療機関、関係団体等によるまちづくりへの参画のきっかけづくりを図る。
【企業版ふるさと納税】</t>
    </r>
    <rPh sb="161" eb="163">
      <t>キギョウ</t>
    </rPh>
    <rPh sb="163" eb="164">
      <t>バン</t>
    </rPh>
    <rPh sb="168" eb="170">
      <t>ノウゼイ</t>
    </rPh>
    <phoneticPr fontId="2"/>
  </si>
  <si>
    <t>スマートエイジング・シティ具体化手法セミナー、マッチング機会の創出・提供等の参加者数</t>
    <rPh sb="13" eb="18">
      <t>グタイカシュホウ</t>
    </rPh>
    <rPh sb="28" eb="30">
      <t>キカイ</t>
    </rPh>
    <rPh sb="31" eb="33">
      <t>ソウシュツ</t>
    </rPh>
    <rPh sb="34" eb="36">
      <t>テイキョウ</t>
    </rPh>
    <rPh sb="36" eb="37">
      <t>トウ</t>
    </rPh>
    <rPh sb="38" eb="41">
      <t>サンカシャ</t>
    </rPh>
    <rPh sb="41" eb="42">
      <t>スウ</t>
    </rPh>
    <phoneticPr fontId="2"/>
  </si>
  <si>
    <t>連携10大学における府内企業への就職者増加数</t>
    <phoneticPr fontId="2"/>
  </si>
  <si>
    <t>企業との交流会等のイベントへの参加者数</t>
    <phoneticPr fontId="2"/>
  </si>
  <si>
    <t>就職した外国人留学生数</t>
    <phoneticPr fontId="2"/>
  </si>
  <si>
    <t xml:space="preserve">外国人留学生の採用意欲を高めるセミナー等への参加企業数
</t>
    <phoneticPr fontId="2"/>
  </si>
  <si>
    <t>者</t>
    <rPh sb="0" eb="1">
      <t>モノ</t>
    </rPh>
    <phoneticPr fontId="2"/>
  </si>
  <si>
    <t>インフラツーリズムへの参加者数</t>
    <rPh sb="11" eb="14">
      <t>サンカシャ</t>
    </rPh>
    <rPh sb="14" eb="15">
      <t>スウ</t>
    </rPh>
    <phoneticPr fontId="2"/>
  </si>
  <si>
    <t>インフラツーリズムの認知度</t>
    <rPh sb="10" eb="13">
      <t>ニンチド</t>
    </rPh>
    <phoneticPr fontId="2"/>
  </si>
  <si>
    <t>輸出に取り組む生産者等の数</t>
    <rPh sb="0" eb="2">
      <t>ユシュツ</t>
    </rPh>
    <rPh sb="3" eb="4">
      <t>ト</t>
    </rPh>
    <rPh sb="5" eb="6">
      <t>ク</t>
    </rPh>
    <rPh sb="7" eb="10">
      <t>セイサンシャ</t>
    </rPh>
    <rPh sb="10" eb="11">
      <t>トウ</t>
    </rPh>
    <rPh sb="12" eb="13">
      <t>カズ</t>
    </rPh>
    <phoneticPr fontId="2"/>
  </si>
  <si>
    <t>生産者等のマッチング数</t>
    <rPh sb="0" eb="3">
      <t>セイサンシャ</t>
    </rPh>
    <rPh sb="3" eb="4">
      <t>トウ</t>
    </rPh>
    <rPh sb="10" eb="11">
      <t>スウ</t>
    </rPh>
    <phoneticPr fontId="2"/>
  </si>
  <si>
    <t>御堂筋イルミネーションの来場者数</t>
    <rPh sb="0" eb="3">
      <t>ミドウスジ</t>
    </rPh>
    <rPh sb="12" eb="15">
      <t>ライジョウシャ</t>
    </rPh>
    <rPh sb="15" eb="16">
      <t>スウ</t>
    </rPh>
    <phoneticPr fontId="2"/>
  </si>
  <si>
    <t>平均寿命の増加を上回る健康寿命の増加</t>
    <rPh sb="0" eb="2">
      <t>ヘイキン</t>
    </rPh>
    <rPh sb="2" eb="4">
      <t>ジュミョウ</t>
    </rPh>
    <rPh sb="5" eb="7">
      <t>ゾウカ</t>
    </rPh>
    <rPh sb="8" eb="10">
      <t>ウワマワ</t>
    </rPh>
    <rPh sb="11" eb="13">
      <t>ケンコウ</t>
    </rPh>
    <rPh sb="13" eb="15">
      <t>ジュミョウ</t>
    </rPh>
    <rPh sb="16" eb="18">
      <t>ゾウカ</t>
    </rPh>
    <phoneticPr fontId="2"/>
  </si>
  <si>
    <t>中小企業経営者等とのプロフェッショナル人材ニーズにかかる相談件数（新規）</t>
    <rPh sb="33" eb="35">
      <t>シンキ</t>
    </rPh>
    <phoneticPr fontId="2"/>
  </si>
  <si>
    <r>
      <rPr>
        <b/>
        <u/>
        <sz val="10"/>
        <color theme="1"/>
        <rFont val="ＭＳ Ｐゴシック"/>
        <family val="3"/>
        <charset val="128"/>
      </rPr>
      <t xml:space="preserve">○若者・大阪企業未来応援事業 </t>
    </r>
    <r>
      <rPr>
        <sz val="10"/>
        <color theme="1"/>
        <rFont val="ＭＳ Ｐゴシック"/>
        <family val="3"/>
        <charset val="128"/>
      </rPr>
      <t>　
府内中堅・中小企業の人材確保のため、府内大学等と連携し、就職活動前の早期の段階から継続的に府内学生等と企業との接点を創出するとともに、企業を対象にした外国人留学生の採用意欲向上に取り組み、企業へのマッチングを促進する。これらの取組みの実施により、東京圏への人材流出の抑制を図るとともに、府内企業のグローバル化の進展に寄与する。
【地方創生推進交付金】</t>
    </r>
    <phoneticPr fontId="2"/>
  </si>
  <si>
    <r>
      <rPr>
        <b/>
        <u/>
        <sz val="10"/>
        <color theme="1"/>
        <rFont val="ＭＳ Ｐゴシック"/>
        <family val="3"/>
        <charset val="128"/>
      </rPr>
      <t>○ ナイトカルチャー魅力創出事業</t>
    </r>
    <r>
      <rPr>
        <sz val="10"/>
        <color theme="1"/>
        <rFont val="ＭＳ Ｐゴシック"/>
        <family val="3"/>
        <charset val="128"/>
      </rPr>
      <t xml:space="preserve">  　　　　　　 　
御堂筋にオンリーワンの光空間を創出し、大阪ならではのイルミネーションを実施することにより、大阪・光の饗宴の魅力向上を図る。また、夜間公演等の充実支援などを通じて、国内外からの旅行者の要望が多いナイトカルチャーの発掘・創出に取り組む。
【企業版ふるさと納税】　</t>
    </r>
    <phoneticPr fontId="2"/>
  </si>
  <si>
    <r>
      <rPr>
        <b/>
        <u/>
        <sz val="10"/>
        <color theme="1"/>
        <rFont val="ＭＳ Ｐゴシック"/>
        <family val="3"/>
        <charset val="128"/>
      </rPr>
      <t>○ 公共交通機関等と連携した受入環境整備事業　</t>
    </r>
    <r>
      <rPr>
        <sz val="10"/>
        <color theme="1"/>
        <rFont val="ＭＳ Ｐゴシック"/>
        <family val="3"/>
        <charset val="128"/>
      </rPr>
      <t xml:space="preserve">　　　　
国内外の観光客の乗継利便性の向上を図るため、鉄道乗継駅で多言語案内モニターの設置や経路上の床面案内表示の整備等、他社線への案内に取り組む鉄道事業者に対して、事業費の一部を補助。 
 【企業版ふるさと納税】 </t>
    </r>
    <phoneticPr fontId="2"/>
  </si>
  <si>
    <r>
      <rPr>
        <b/>
        <u/>
        <sz val="10"/>
        <color theme="1"/>
        <rFont val="ＭＳ Ｐゴシック"/>
        <family val="3"/>
        <charset val="128"/>
      </rPr>
      <t xml:space="preserve">○ 広域サイクルルート連携事業  </t>
    </r>
    <r>
      <rPr>
        <sz val="10"/>
        <color theme="1"/>
        <rFont val="ＭＳ Ｐゴシック"/>
        <family val="3"/>
        <charset val="128"/>
      </rPr>
      <t xml:space="preserve"> 
誰もが自転車を楽しむことができる魅力的な都市空間を創造するため、各地域で整備が進められている自転車ルートの広域展開にあたっての課題等を抽出するための社会実験を通じて課題や成果を明らかにし、府県を越えて多方面へと広域的につなぐことで、魅力的なサイクルルートを創設する。
【企業版ふるさと納税】</t>
    </r>
    <phoneticPr fontId="2"/>
  </si>
  <si>
    <r>
      <rPr>
        <b/>
        <u/>
        <sz val="10"/>
        <color theme="1"/>
        <rFont val="ＭＳ Ｐゴシック"/>
        <family val="3"/>
        <charset val="128"/>
      </rPr>
      <t xml:space="preserve">○ 新子育て支援交付金   　
</t>
    </r>
    <r>
      <rPr>
        <sz val="10"/>
        <color theme="1"/>
        <rFont val="ＭＳ Ｐゴシック"/>
        <family val="3"/>
        <charset val="128"/>
      </rPr>
      <t xml:space="preserve">若い世代の子育ての希望が実現できる環境整備の一環として、子育て支援施策の向上に資することを目的に、市町村が地域の実情に沿って取り組む事業を支援するため、交付金を交付する。
</t>
    </r>
    <r>
      <rPr>
        <b/>
        <sz val="10"/>
        <color theme="1"/>
        <rFont val="ＭＳ Ｐゴシック"/>
        <family val="3"/>
        <charset val="128"/>
      </rPr>
      <t xml:space="preserve">
【企業版ふるさと納税】</t>
    </r>
    <phoneticPr fontId="2"/>
  </si>
  <si>
    <r>
      <rPr>
        <b/>
        <u/>
        <sz val="10"/>
        <color theme="1"/>
        <rFont val="ＭＳ Ｐゴシック"/>
        <family val="3"/>
        <charset val="128"/>
      </rPr>
      <t>○大阪産（もん）ブドウ研究拠点整備事業</t>
    </r>
    <r>
      <rPr>
        <sz val="10"/>
        <color theme="1"/>
        <rFont val="ＭＳ Ｐゴシック"/>
        <family val="3"/>
        <charset val="128"/>
      </rPr>
      <t xml:space="preserve">
　大阪のワイン産業の活性化とワイナリー等の産地への参入促進をめざし、大阪産（もん）ブドウ加工品のブランド向上のための試験醸造や品質分析等を行う研究拠点施設の整備を支援。
【地方創生拠点整備交付金】</t>
    </r>
    <rPh sb="112" eb="114">
      <t>キョテン</t>
    </rPh>
    <rPh sb="114" eb="116">
      <t>セイビ</t>
    </rPh>
    <rPh sb="116" eb="119">
      <t>コウフキン</t>
    </rPh>
    <phoneticPr fontId="2"/>
  </si>
  <si>
    <t>―</t>
    <phoneticPr fontId="2"/>
  </si>
  <si>
    <t xml:space="preserve">― </t>
    <phoneticPr fontId="2"/>
  </si>
  <si>
    <t>千円</t>
    <rPh sb="0" eb="2">
      <t>センエン</t>
    </rPh>
    <phoneticPr fontId="2"/>
  </si>
  <si>
    <t>H30～32年度</t>
    <rPh sb="6" eb="7">
      <t>ネン</t>
    </rPh>
    <rPh sb="7" eb="8">
      <t>ド</t>
    </rPh>
    <phoneticPr fontId="2"/>
  </si>
  <si>
    <t>事業者が環農水研に委託するブドウ加工品新規開発に関する受託研究総額</t>
    <phoneticPr fontId="2"/>
  </si>
  <si>
    <t>事業者による醸造等試験加工、品質分析等研究拠点利用に関する簡易な受託総額</t>
    <phoneticPr fontId="2"/>
  </si>
  <si>
    <t>延べ宿泊者数</t>
    <phoneticPr fontId="2"/>
  </si>
  <si>
    <t>からの評価</t>
    <phoneticPr fontId="2"/>
  </si>
  <si>
    <t>BNCTを目的とした来阪人口</t>
    <phoneticPr fontId="2"/>
  </si>
  <si>
    <t>BNCT普及発展による雇用者数</t>
    <phoneticPr fontId="2"/>
  </si>
  <si>
    <t>ブドウ関連商品の売上（最終消費）の増加による経済波及効果</t>
    <phoneticPr fontId="2"/>
  </si>
  <si>
    <r>
      <rPr>
        <b/>
        <u/>
        <sz val="10"/>
        <color theme="1"/>
        <rFont val="ＭＳ Ｐゴシック"/>
        <family val="3"/>
        <charset val="128"/>
      </rPr>
      <t>○ 大阪府プロフェッショナル人材戦略拠点運営事業</t>
    </r>
    <r>
      <rPr>
        <sz val="10"/>
        <color theme="1"/>
        <rFont val="ＭＳ Ｐゴシック"/>
        <family val="3"/>
        <charset val="128"/>
      </rPr>
      <t xml:space="preserve"> 
プロフェッショナル⼈材戦略拠点において、⾦融機関等との連携を通じ、府内の中堅・中小企業に対して「攻めの経営」や事業承継への取組みなど、経営改善への意欲を喚起するとともに、プロフェッショナル人材の活用による経営革新の実現を、企業訪問等を通じて経営者に促していく。これらの取組みにより掘り起こされた人材ニーズを人材紹介会社を通じて⺠間ビジネスベースでマッチングを進めていき、中堅・中⼩企業の成⻑戦略の実現を図っていく。　
 【地方創生推進交付金】</t>
    </r>
    <phoneticPr fontId="2"/>
  </si>
  <si>
    <t>連携することで実現するサイクルルートの距離</t>
    <phoneticPr fontId="2"/>
  </si>
  <si>
    <t>ｋｍ</t>
    <phoneticPr fontId="2"/>
  </si>
  <si>
    <t>連携して実施するサイクルイベントの参加者数</t>
    <phoneticPr fontId="2"/>
  </si>
  <si>
    <t>連携地点における自転車通行量</t>
    <phoneticPr fontId="2"/>
  </si>
  <si>
    <r>
      <rPr>
        <b/>
        <u/>
        <sz val="10"/>
        <color theme="1"/>
        <rFont val="ＭＳ Ｐゴシック"/>
        <family val="3"/>
        <charset val="128"/>
      </rPr>
      <t>〇大阪（もん）戦略的輸出促進事業(観光地域づくりと「大阪の食」による魅力創出・発信事業 )</t>
    </r>
    <r>
      <rPr>
        <sz val="10"/>
        <color theme="1"/>
        <rFont val="ＭＳ Ｐゴシック"/>
        <family val="3"/>
        <charset val="128"/>
      </rPr>
      <t xml:space="preserve">
少子高齢化に伴う人口減少により国内市場が縮小する中、成長著しいアジア市場等の需要を取り込んで農林水産業・食品産業の成長産業化を図ることを目的に、大阪産(もん)を海外に情報発信するとともに、販路開拓や競争力強化をサポートし、事業者が自律的に海外展開やインバウンド対応を拡大していくための環境を整備する。
【地方創生推進交付金】</t>
    </r>
    <phoneticPr fontId="2"/>
  </si>
  <si>
    <t>スマートエイジング・シティの理念を踏まえ、新たに事業着手した地域の数</t>
    <phoneticPr fontId="2"/>
  </si>
  <si>
    <t>国の統計公表後に算定予定</t>
    <rPh sb="0" eb="1">
      <t>クニ</t>
    </rPh>
    <rPh sb="2" eb="4">
      <t>トウケイ</t>
    </rPh>
    <rPh sb="4" eb="6">
      <t>コウヒョウ</t>
    </rPh>
    <rPh sb="6" eb="7">
      <t>ゴ</t>
    </rPh>
    <rPh sb="8" eb="10">
      <t>サンテイ</t>
    </rPh>
    <rPh sb="10" eb="12">
      <t>ヨテイ</t>
    </rPh>
    <phoneticPr fontId="2"/>
  </si>
  <si>
    <t>2020.3</t>
    <phoneticPr fontId="2"/>
  </si>
  <si>
    <t>％</t>
  </si>
  <si>
    <t>・DMO交付金事業4年目にあたる令和元年度は、データに基づくマーケティング、国内・海外でのプロモーション、観光案内所の運営などの事業を継続して実施。特に、ラグビーワールドカップ観戦のため日本を訪れた欧米豪を中心とする外国人観光客を対象とした誘客促進を図った。これらの取組みを行った結果、来阪外国人旅行者数、外国人旅行消費額、延べ宿泊者数はいずれも過去最高となった。
・実施計画の最終年度令和2年度も引き続き、地方創生推進交付金を活用したマーケティングやプロモーション等に取り組んでいくこととしていたが、新型コロナウイルス感染症の影響により、実施事業の見直しを図ることとしている。</t>
    <rPh sb="16" eb="18">
      <t>レイワ</t>
    </rPh>
    <rPh sb="18" eb="20">
      <t>ガンネン</t>
    </rPh>
    <rPh sb="20" eb="21">
      <t>ド</t>
    </rPh>
    <rPh sb="74" eb="75">
      <t>トク</t>
    </rPh>
    <rPh sb="88" eb="90">
      <t>カンセン</t>
    </rPh>
    <rPh sb="93" eb="95">
      <t>ニホン</t>
    </rPh>
    <rPh sb="96" eb="97">
      <t>オトズ</t>
    </rPh>
    <rPh sb="99" eb="101">
      <t>オウベイ</t>
    </rPh>
    <rPh sb="101" eb="102">
      <t>ゴウ</t>
    </rPh>
    <rPh sb="103" eb="105">
      <t>チュウシン</t>
    </rPh>
    <rPh sb="110" eb="111">
      <t>ジン</t>
    </rPh>
    <rPh sb="111" eb="114">
      <t>カンコウキャク</t>
    </rPh>
    <rPh sb="115" eb="117">
      <t>タイショウ</t>
    </rPh>
    <rPh sb="120" eb="122">
      <t>ユウキャク</t>
    </rPh>
    <rPh sb="122" eb="124">
      <t>ソクシン</t>
    </rPh>
    <rPh sb="125" eb="126">
      <t>ハカ</t>
    </rPh>
    <rPh sb="133" eb="135">
      <t>トリク</t>
    </rPh>
    <rPh sb="137" eb="138">
      <t>オコナ</t>
    </rPh>
    <rPh sb="194" eb="196">
      <t>レイワ</t>
    </rPh>
    <rPh sb="197" eb="199">
      <t>ネンド</t>
    </rPh>
    <rPh sb="234" eb="235">
      <t>トウ</t>
    </rPh>
    <rPh sb="252" eb="254">
      <t>シンガタ</t>
    </rPh>
    <rPh sb="261" eb="264">
      <t>カンセンショウ</t>
    </rPh>
    <rPh sb="265" eb="267">
      <t>エイキョウ</t>
    </rPh>
    <rPh sb="271" eb="273">
      <t>ジッシ</t>
    </rPh>
    <rPh sb="273" eb="275">
      <t>ジギョウ</t>
    </rPh>
    <rPh sb="276" eb="278">
      <t>ミナオ</t>
    </rPh>
    <rPh sb="280" eb="281">
      <t>ハカ</t>
    </rPh>
    <phoneticPr fontId="2"/>
  </si>
  <si>
    <r>
      <rPr>
        <b/>
        <u/>
        <sz val="10"/>
        <color theme="1"/>
        <rFont val="ＭＳ Ｐゴシック"/>
        <family val="3"/>
        <charset val="128"/>
      </rPr>
      <t>○ 次世代がん治療法ＢＮＣＴ地方創生戦略事業</t>
    </r>
    <r>
      <rPr>
        <sz val="10"/>
        <color theme="1"/>
        <rFont val="ＭＳ Ｐゴシック"/>
        <family val="3"/>
        <charset val="128"/>
      </rPr>
      <t xml:space="preserve"> 　
大阪発の先進的ながん治療法であるホウ素中性子捕捉療法（BNCT）の世界初の医療実用化を見据え、BNCTの普及促進に向けた取組みを実施する。
【企業版ふるさと納税】 </t>
    </r>
    <phoneticPr fontId="2"/>
  </si>
  <si>
    <t>事業の振り返り</t>
    <rPh sb="0" eb="2">
      <t>ジギョウ</t>
    </rPh>
    <rPh sb="3" eb="4">
      <t>フ</t>
    </rPh>
    <rPh sb="5" eb="6">
      <t>カエ</t>
    </rPh>
    <phoneticPr fontId="2"/>
  </si>
  <si>
    <t xml:space="preserve">・京都大学が、大阪医科大学と連携し実務能力を備えた専門人材の育成事業を実施したほか、情報発信事業としてリーフレットの改訂版の作成やセミナー等を開催、それらの経費に対する補助を行った。
・平成30年6月に開院した関西BNCT共同医療センター（大阪医科大学）と事業を連携することで、BNCTの研究等による来阪人口及び新規雇用者は増加し、設定したKPIを上回る結果となった。
・令和2年6月より医療実用化が開始されたが、本事業の実施により、大阪の地域活性化につながった。
</t>
    <phoneticPr fontId="2"/>
  </si>
  <si>
    <t>・令和元年度は、下記のとおり事業を実施。
（学生事業）
府内大学等と連携し、府内企業と学生との交流会やセミナー等のイベントを開催し、就職活動前の早期の段階から府内企業の情報や大阪で働く魅力について理解を深め、府内企業への就職意識の醸成に取り組んだ。取り組んだ結果、目標を達成することができた。
（外国人留学生事業）
関係機関と連携し、府内企業を対象にセミナーやワークショップ等の開催や採用事例集の作成・配布により、外国人留学生の採用意欲向上に取り組んだ。その他、採用後の職場定着支援にも取り組んだ結果、目標を達成することができた。
・今後は、新型コロナウイルス感染拡大の影響による、学生の就職活動・企業の採用活動の動向を注視しながら、引き続きマッチング支援に取り組む。</t>
    <rPh sb="1" eb="3">
      <t>レイワ</t>
    </rPh>
    <rPh sb="3" eb="5">
      <t>ガンネン</t>
    </rPh>
    <rPh sb="5" eb="6">
      <t>ド</t>
    </rPh>
    <rPh sb="8" eb="10">
      <t>カキ</t>
    </rPh>
    <rPh sb="14" eb="16">
      <t>ジギョウ</t>
    </rPh>
    <rPh sb="17" eb="19">
      <t>ジッシ</t>
    </rPh>
    <rPh sb="22" eb="24">
      <t>ガクセイ</t>
    </rPh>
    <rPh sb="24" eb="26">
      <t>ジギョウ</t>
    </rPh>
    <rPh sb="28" eb="30">
      <t>フナイ</t>
    </rPh>
    <rPh sb="30" eb="32">
      <t>ダイガク</t>
    </rPh>
    <rPh sb="32" eb="33">
      <t>トウ</t>
    </rPh>
    <rPh sb="34" eb="36">
      <t>レンケイ</t>
    </rPh>
    <rPh sb="38" eb="40">
      <t>フナイ</t>
    </rPh>
    <rPh sb="40" eb="42">
      <t>キギョウ</t>
    </rPh>
    <rPh sb="43" eb="45">
      <t>ガクセイ</t>
    </rPh>
    <rPh sb="47" eb="49">
      <t>コウリュウ</t>
    </rPh>
    <rPh sb="49" eb="50">
      <t>カイ</t>
    </rPh>
    <rPh sb="55" eb="56">
      <t>トウ</t>
    </rPh>
    <rPh sb="62" eb="64">
      <t>カイサイ</t>
    </rPh>
    <rPh sb="66" eb="68">
      <t>シュウショク</t>
    </rPh>
    <rPh sb="68" eb="70">
      <t>カツドウ</t>
    </rPh>
    <rPh sb="70" eb="71">
      <t>マエ</t>
    </rPh>
    <rPh sb="72" eb="74">
      <t>ソウキ</t>
    </rPh>
    <rPh sb="75" eb="77">
      <t>ダンカイ</t>
    </rPh>
    <rPh sb="79" eb="81">
      <t>フナイ</t>
    </rPh>
    <rPh sb="81" eb="83">
      <t>キギョウ</t>
    </rPh>
    <rPh sb="84" eb="86">
      <t>ジョウホウ</t>
    </rPh>
    <rPh sb="87" eb="89">
      <t>オオサカ</t>
    </rPh>
    <rPh sb="90" eb="91">
      <t>ハタラ</t>
    </rPh>
    <rPh sb="92" eb="94">
      <t>ミリョク</t>
    </rPh>
    <rPh sb="98" eb="100">
      <t>リカイ</t>
    </rPh>
    <rPh sb="101" eb="102">
      <t>フカ</t>
    </rPh>
    <rPh sb="104" eb="106">
      <t>フナイ</t>
    </rPh>
    <rPh sb="106" eb="108">
      <t>キギョウ</t>
    </rPh>
    <rPh sb="110" eb="112">
      <t>シュウショク</t>
    </rPh>
    <rPh sb="112" eb="114">
      <t>イシキ</t>
    </rPh>
    <rPh sb="115" eb="117">
      <t>ジョウセイ</t>
    </rPh>
    <rPh sb="124" eb="125">
      <t>ト</t>
    </rPh>
    <rPh sb="126" eb="127">
      <t>ク</t>
    </rPh>
    <rPh sb="129" eb="131">
      <t>ケッカ</t>
    </rPh>
    <rPh sb="132" eb="134">
      <t>モクヒョウ</t>
    </rPh>
    <rPh sb="135" eb="137">
      <t>タッセイ</t>
    </rPh>
    <rPh sb="149" eb="151">
      <t>ガイコク</t>
    </rPh>
    <rPh sb="151" eb="152">
      <t>ジン</t>
    </rPh>
    <rPh sb="152" eb="155">
      <t>リュウガクセイ</t>
    </rPh>
    <rPh sb="155" eb="157">
      <t>ジギョウ</t>
    </rPh>
    <rPh sb="159" eb="161">
      <t>カンケイ</t>
    </rPh>
    <rPh sb="161" eb="163">
      <t>キカン</t>
    </rPh>
    <rPh sb="164" eb="166">
      <t>レンケイ</t>
    </rPh>
    <rPh sb="168" eb="170">
      <t>フナイ</t>
    </rPh>
    <rPh sb="170" eb="172">
      <t>キギョウ</t>
    </rPh>
    <rPh sb="173" eb="175">
      <t>タイショウ</t>
    </rPh>
    <rPh sb="188" eb="189">
      <t>トウ</t>
    </rPh>
    <rPh sb="190" eb="192">
      <t>カイサイ</t>
    </rPh>
    <rPh sb="193" eb="195">
      <t>サイヨウ</t>
    </rPh>
    <rPh sb="195" eb="197">
      <t>ジレイ</t>
    </rPh>
    <rPh sb="197" eb="198">
      <t>シュウ</t>
    </rPh>
    <rPh sb="199" eb="201">
      <t>サクセイ</t>
    </rPh>
    <rPh sb="202" eb="204">
      <t>ハイフ</t>
    </rPh>
    <rPh sb="208" eb="210">
      <t>ガイコク</t>
    </rPh>
    <rPh sb="210" eb="211">
      <t>ジン</t>
    </rPh>
    <rPh sb="211" eb="214">
      <t>リュウガクセイ</t>
    </rPh>
    <rPh sb="215" eb="217">
      <t>サイヨウ</t>
    </rPh>
    <rPh sb="217" eb="219">
      <t>イヨク</t>
    </rPh>
    <rPh sb="219" eb="221">
      <t>コウジョウ</t>
    </rPh>
    <rPh sb="222" eb="223">
      <t>ト</t>
    </rPh>
    <rPh sb="224" eb="225">
      <t>ク</t>
    </rPh>
    <rPh sb="230" eb="231">
      <t>ホカ</t>
    </rPh>
    <rPh sb="232" eb="235">
      <t>サイヨウゴ</t>
    </rPh>
    <rPh sb="236" eb="238">
      <t>ショクバ</t>
    </rPh>
    <rPh sb="238" eb="240">
      <t>テイチャク</t>
    </rPh>
    <rPh sb="240" eb="242">
      <t>シエン</t>
    </rPh>
    <rPh sb="244" eb="245">
      <t>ト</t>
    </rPh>
    <rPh sb="246" eb="247">
      <t>ク</t>
    </rPh>
    <rPh sb="249" eb="251">
      <t>ケッカ</t>
    </rPh>
    <rPh sb="252" eb="254">
      <t>モクヒョウ</t>
    </rPh>
    <rPh sb="255" eb="257">
      <t>タッセイ</t>
    </rPh>
    <rPh sb="269" eb="271">
      <t>コンゴ</t>
    </rPh>
    <rPh sb="273" eb="275">
      <t>シンガタ</t>
    </rPh>
    <rPh sb="282" eb="284">
      <t>カンセン</t>
    </rPh>
    <rPh sb="284" eb="286">
      <t>カクダイ</t>
    </rPh>
    <rPh sb="287" eb="289">
      <t>エイキョウ</t>
    </rPh>
    <rPh sb="293" eb="295">
      <t>ガクセイ</t>
    </rPh>
    <rPh sb="296" eb="298">
      <t>シュウショク</t>
    </rPh>
    <rPh sb="298" eb="300">
      <t>カツドウ</t>
    </rPh>
    <rPh sb="301" eb="303">
      <t>キギョウ</t>
    </rPh>
    <rPh sb="304" eb="306">
      <t>サイヨウ</t>
    </rPh>
    <rPh sb="306" eb="308">
      <t>カツドウ</t>
    </rPh>
    <rPh sb="309" eb="311">
      <t>ドウコウ</t>
    </rPh>
    <rPh sb="312" eb="314">
      <t>チュウシ</t>
    </rPh>
    <rPh sb="319" eb="320">
      <t>ヒ</t>
    </rPh>
    <rPh sb="321" eb="322">
      <t>ツヅ</t>
    </rPh>
    <rPh sb="328" eb="330">
      <t>シエン</t>
    </rPh>
    <rPh sb="331" eb="332">
      <t>ト</t>
    </rPh>
    <rPh sb="333" eb="334">
      <t>ク</t>
    </rPh>
    <phoneticPr fontId="2"/>
  </si>
  <si>
    <t>・令和元年度事業では、広域的なサイクルルート形成に向けて、関係自治体や団体と連携会議を実施するとともに、大阪北部地域にて社会実験を実施し、またさくらであい館（京都府八幡市）にて走行会を開催し、広報や機運醸成を行った。
・令和２年度は、令和元年度の社会実験の検証結果を踏まえ、大和川を軸として、ベイエリアから大阪東部(中・南河内地域)・奈良方面へと展開するとともに、関係自治体、各種団体などと意見交換や情報共有する連携会議を開催し、社会実験を実施する予定。</t>
    <rPh sb="54" eb="55">
      <t>ホク</t>
    </rPh>
    <rPh sb="77" eb="78">
      <t>カン</t>
    </rPh>
    <rPh sb="79" eb="82">
      <t>キョウトフ</t>
    </rPh>
    <rPh sb="82" eb="85">
      <t>ヤワタシ</t>
    </rPh>
    <rPh sb="88" eb="90">
      <t>ソウコウ</t>
    </rPh>
    <rPh sb="90" eb="91">
      <t>カイ</t>
    </rPh>
    <rPh sb="92" eb="94">
      <t>カイサイ</t>
    </rPh>
    <rPh sb="96" eb="98">
      <t>コウホウ</t>
    </rPh>
    <rPh sb="99" eb="101">
      <t>キウン</t>
    </rPh>
    <rPh sb="101" eb="103">
      <t>ジョウセイ</t>
    </rPh>
    <rPh sb="104" eb="105">
      <t>オコナ</t>
    </rPh>
    <rPh sb="138" eb="141">
      <t>ヤマトガワ</t>
    </rPh>
    <rPh sb="154" eb="156">
      <t>オオサカ</t>
    </rPh>
    <rPh sb="156" eb="158">
      <t>トウブ</t>
    </rPh>
    <rPh sb="159" eb="160">
      <t>ナカ</t>
    </rPh>
    <rPh sb="161" eb="164">
      <t>ミナミカワチ</t>
    </rPh>
    <rPh sb="164" eb="166">
      <t>チイキ</t>
    </rPh>
    <rPh sb="168" eb="170">
      <t>ナラ</t>
    </rPh>
    <rPh sb="225" eb="227">
      <t>ヨテイ</t>
    </rPh>
    <phoneticPr fontId="2"/>
  </si>
  <si>
    <t>・令和元年度は、子どもの貧困対策や、障がい児支援、児童虐待防止、乳幼児医療費助成など、市町村が地域の実情に沿った取組みを実施。
・KPIを達成できなかったが、認定こども園数、地域子育て支援拠点数、利用者支援事業の実施箇所数とも、地域再生計画申請時（認定こども園505か所、支援拠点409か所、利用者支援事業53か所）を上回っており、徐々に子育ての環境づくりが進んでいる。合計特殊出生率については、長期的に把握し効果を検証することが必要。
・引き続き、市町村の取組状況やニーズ等を踏まえて対象事業を設定するとともに、効果検証を行い、より効果的な制度運用を行うことで、府内の子育て支援策の充実を図っていく。</t>
    <rPh sb="1" eb="3">
      <t>レイワ</t>
    </rPh>
    <rPh sb="3" eb="4">
      <t>ゲン</t>
    </rPh>
    <rPh sb="4" eb="5">
      <t>ネン</t>
    </rPh>
    <rPh sb="5" eb="6">
      <t>ド</t>
    </rPh>
    <rPh sb="80" eb="82">
      <t>ニンテイ</t>
    </rPh>
    <rPh sb="85" eb="86">
      <t>エン</t>
    </rPh>
    <rPh sb="86" eb="87">
      <t>スウ</t>
    </rPh>
    <rPh sb="125" eb="127">
      <t>ニンテイ</t>
    </rPh>
    <rPh sb="130" eb="131">
      <t>エン</t>
    </rPh>
    <rPh sb="135" eb="136">
      <t>ショ</t>
    </rPh>
    <phoneticPr fontId="2"/>
  </si>
  <si>
    <t>・令和元年度は、社会課題解決に関する基調講演及び参考となる他地域での取組みに関する特別講演、参加者相互の意見・情報交換会を実施する会議を開催するなど、府内市町村、医療福祉等民間事業者、大学等に対する意識啓発を実施し、事業を展開する上でのアドバイス等を行うことができた。
・KPIについては、２つの地域において新たに事業着手するとともに、上記会議では85名の出席者を得るなど、目標を上回る実績をあげることができた。
・今後においても引き続き、スマートエイジング・シティの普及・啓発に取組む。</t>
    <rPh sb="1" eb="3">
      <t>レイワ</t>
    </rPh>
    <rPh sb="3" eb="5">
      <t>ガンネン</t>
    </rPh>
    <rPh sb="5" eb="6">
      <t>ド</t>
    </rPh>
    <rPh sb="65" eb="67">
      <t>カイギ</t>
    </rPh>
    <rPh sb="68" eb="70">
      <t>カイサイ</t>
    </rPh>
    <rPh sb="104" eb="106">
      <t>ジッシ</t>
    </rPh>
    <rPh sb="149" eb="151">
      <t>チイキ</t>
    </rPh>
    <rPh sb="155" eb="156">
      <t>アラ</t>
    </rPh>
    <rPh sb="169" eb="171">
      <t>ジョウキ</t>
    </rPh>
    <rPh sb="171" eb="173">
      <t>カイギ</t>
    </rPh>
    <rPh sb="177" eb="178">
      <t>メイ</t>
    </rPh>
    <rPh sb="179" eb="181">
      <t>シュッセキ</t>
    </rPh>
    <rPh sb="181" eb="182">
      <t>シャ</t>
    </rPh>
    <rPh sb="183" eb="184">
      <t>エ</t>
    </rPh>
    <rPh sb="188" eb="190">
      <t>モクヒョウ</t>
    </rPh>
    <rPh sb="191" eb="193">
      <t>ウワマワ</t>
    </rPh>
    <rPh sb="194" eb="196">
      <t>ジッセキ</t>
    </rPh>
    <rPh sb="210" eb="212">
      <t>コンゴ</t>
    </rPh>
    <phoneticPr fontId="2"/>
  </si>
  <si>
    <t>・令和元年度は、これまでの活動により認知度が向上したことや、相談ノウハウ等の熟度向上、セミナー開催による企業経営層の意識啓発などの成果から、目標を大幅に上回る実績をあげることができた。
・今後は、新型コロナウイルス感染拡大の影響による経営上の課題の増加・多様化に対応できるよう、これまでの成果やノウハウを活かしつつ、新たに副業・兼業の促進などを含め、中小企業への人材マッチング支援に取り組む。</t>
    <rPh sb="1" eb="3">
      <t>レイワ</t>
    </rPh>
    <rPh sb="3" eb="5">
      <t>ガンネン</t>
    </rPh>
    <rPh sb="5" eb="6">
      <t>ド</t>
    </rPh>
    <rPh sb="13" eb="15">
      <t>カツドウ</t>
    </rPh>
    <rPh sb="18" eb="21">
      <t>ニンチド</t>
    </rPh>
    <rPh sb="22" eb="24">
      <t>コウジョウ</t>
    </rPh>
    <rPh sb="30" eb="32">
      <t>ソウダン</t>
    </rPh>
    <rPh sb="36" eb="37">
      <t>トウ</t>
    </rPh>
    <rPh sb="38" eb="40">
      <t>ジュクド</t>
    </rPh>
    <rPh sb="40" eb="42">
      <t>コウジョウ</t>
    </rPh>
    <rPh sb="47" eb="49">
      <t>カイサイ</t>
    </rPh>
    <rPh sb="52" eb="54">
      <t>キギョウ</t>
    </rPh>
    <rPh sb="54" eb="56">
      <t>ケイエイ</t>
    </rPh>
    <rPh sb="56" eb="57">
      <t>ソウ</t>
    </rPh>
    <rPh sb="58" eb="60">
      <t>イシキ</t>
    </rPh>
    <rPh sb="60" eb="62">
      <t>ケイハツ</t>
    </rPh>
    <rPh sb="65" eb="67">
      <t>セイカ</t>
    </rPh>
    <rPh sb="70" eb="72">
      <t>モクヒョウ</t>
    </rPh>
    <rPh sb="76" eb="78">
      <t>ウワマワ</t>
    </rPh>
    <rPh sb="79" eb="81">
      <t>ジッセキ</t>
    </rPh>
    <rPh sb="95" eb="97">
      <t>コンゴ</t>
    </rPh>
    <rPh sb="118" eb="120">
      <t>ケイエイ</t>
    </rPh>
    <rPh sb="120" eb="121">
      <t>ジョウ</t>
    </rPh>
    <rPh sb="122" eb="124">
      <t>カダイ</t>
    </rPh>
    <rPh sb="125" eb="127">
      <t>ゾウカ</t>
    </rPh>
    <rPh sb="128" eb="131">
      <t>タヨウカ</t>
    </rPh>
    <rPh sb="132" eb="134">
      <t>タイオウ</t>
    </rPh>
    <rPh sb="145" eb="147">
      <t>セイカ</t>
    </rPh>
    <rPh sb="159" eb="160">
      <t>アラ</t>
    </rPh>
    <rPh sb="176" eb="178">
      <t>チュウショウ</t>
    </rPh>
    <rPh sb="178" eb="180">
      <t>キギョウ</t>
    </rPh>
    <rPh sb="182" eb="184">
      <t>ジンザイ</t>
    </rPh>
    <phoneticPr fontId="2"/>
  </si>
  <si>
    <t xml:space="preserve">・ブドウ研究拠点において、設置目標に従って「大阪ワインの品質向上と高付加価値化」に取り組んだ結果、ワイン平均単価が上昇したことから新たな経済波及効果として1.1億円が生まれた。今後、研究成果の活用によりぶどう関連産業のさらなる活性化が期待できる。
・また、大阪府、ブドウ産地の市町村、生産者、各事業者団体、大阪環農水研がネットワークを立ち上げ生産振興から醸造、販売拡大にむけ各種取り組みを実施。
・「ぶどう・ワインラボ」での具体的な取り組みは、主要事業ロードマップを作成して進捗管理。試験研究や分析の他、「ぶどう・ワインラボ」を活用したセミナー人材育成も実施。
・受託研究・簡易受託による事業者支援についても、前年の1,800千円から2,885千円に増加。KPIの年度目標値を大きく上回り、順調に進捗。
・主な受託研究・簡易受託としては、品種登録申請中の醸造用ブドウの特性調査や自然界から分離した酵母による醸造試験、光刺激でアントシアニン量を増幅したブドウの醸造、大阪ワインの品質向上のための成分分析などを実施。
・新たな取り組みとして、大阪ワインの海外輸出強化のため、大阪府、大阪ワイナリー協会と連携して農水省補助金「グローバル産地づくり推進事業」に取り組み経済波及効果を生み出すための積極的な事業に着手した。
・今後は、事業終了後も引き続き研究拠点を活用し大阪ワインの製造者とともに技術開発を進めていく。
・引き続き新たな需要拡大のため着手した海外への大阪ワインの輸出拡大も進め、今後も国内外に向け大阪ワインの振興に尽力し、地域活性に取り組んでいく。
</t>
    <rPh sb="558" eb="560">
      <t>コンゴ</t>
    </rPh>
    <phoneticPr fontId="2"/>
  </si>
  <si>
    <t>・令和元年度事業では、2つの旅行会社と協議しながらインフラツーリズムを５度実施し、４か所の治水施設と１か所の道路施設を観光資源として利活用できた。インフラツーリズムの参加者数、認知度ともにKPIを達成。
KPIインフラツーリズムへの参加者数について、目標値を大幅に上回った理由については以下の2点が考えられる。
①昨年10月に関東で豪雨災害が発生したことより、治水に対する関心度が高まったため。
②普段は立ち入ることのできない地下施設を見学できるという希少性があったため。
・今後は、新型コロナウイルスの状況を見ながら、開催について検討中。</t>
    <rPh sb="239" eb="241">
      <t>コンゴ</t>
    </rPh>
    <phoneticPr fontId="2"/>
  </si>
  <si>
    <t>・令和元年度は、企業団派遣を含むトッププロモーションや海外バイヤー招聘商談会・府内視察、農産物の現地需要調査等を実施し、KPIを大きく上回る効果があった。
・今後は、前年度と同様に東南アジア諸国への海外販路開拓を支援するとともにECサイトや非対面型商談会等を活用した販路開拓の機会の提供するなど、地方創生交付金を活用して実施する予定。
ただし、本事業は新型コロナ対策における「令和２年度事務事業の見直し」の見直し事業候補となっている。</t>
    <rPh sb="1" eb="3">
      <t>レイワ</t>
    </rPh>
    <rPh sb="4" eb="6">
      <t>ネンド</t>
    </rPh>
    <rPh sb="8" eb="11">
      <t>キギョウダン</t>
    </rPh>
    <rPh sb="11" eb="13">
      <t>ハケン</t>
    </rPh>
    <rPh sb="14" eb="15">
      <t>フク</t>
    </rPh>
    <rPh sb="27" eb="29">
      <t>カイガイ</t>
    </rPh>
    <rPh sb="33" eb="35">
      <t>ショウヘイ</t>
    </rPh>
    <rPh sb="35" eb="38">
      <t>ショウダンカイ</t>
    </rPh>
    <rPh sb="39" eb="41">
      <t>フナイ</t>
    </rPh>
    <rPh sb="41" eb="43">
      <t>シサツ</t>
    </rPh>
    <rPh sb="44" eb="47">
      <t>ノウサンブツ</t>
    </rPh>
    <rPh sb="48" eb="50">
      <t>ゲンチ</t>
    </rPh>
    <rPh sb="50" eb="52">
      <t>ジュヨウ</t>
    </rPh>
    <rPh sb="52" eb="54">
      <t>チョウサ</t>
    </rPh>
    <rPh sb="54" eb="55">
      <t>トウ</t>
    </rPh>
    <rPh sb="56" eb="58">
      <t>ジッシ</t>
    </rPh>
    <rPh sb="70" eb="72">
      <t>コウカ</t>
    </rPh>
    <rPh sb="80" eb="82">
      <t>コンゴ</t>
    </rPh>
    <rPh sb="84" eb="87">
      <t>ゼンネンド</t>
    </rPh>
    <rPh sb="88" eb="90">
      <t>ドウヨウ</t>
    </rPh>
    <rPh sb="91" eb="93">
      <t>トウナン</t>
    </rPh>
    <rPh sb="96" eb="98">
      <t>ショコク</t>
    </rPh>
    <rPh sb="100" eb="106">
      <t>カイガイハンロカイタク</t>
    </rPh>
    <rPh sb="107" eb="109">
      <t>シエン</t>
    </rPh>
    <rPh sb="121" eb="122">
      <t>ヒ</t>
    </rPh>
    <rPh sb="122" eb="125">
      <t>タイメンガタ</t>
    </rPh>
    <rPh sb="125" eb="127">
      <t>ショウダン</t>
    </rPh>
    <rPh sb="127" eb="128">
      <t>カイ</t>
    </rPh>
    <rPh sb="128" eb="129">
      <t>トウ</t>
    </rPh>
    <rPh sb="130" eb="132">
      <t>カツヨウ</t>
    </rPh>
    <rPh sb="134" eb="136">
      <t>ハンロ</t>
    </rPh>
    <rPh sb="136" eb="138">
      <t>カイタク</t>
    </rPh>
    <rPh sb="139" eb="141">
      <t>キカイ</t>
    </rPh>
    <rPh sb="142" eb="144">
      <t>テイキョウ</t>
    </rPh>
    <rPh sb="149" eb="156">
      <t>チホウソウセイコウフキン</t>
    </rPh>
    <rPh sb="157" eb="159">
      <t>カツヨウ</t>
    </rPh>
    <rPh sb="161" eb="163">
      <t>ジッシ</t>
    </rPh>
    <rPh sb="165" eb="167">
      <t>ヨテイ</t>
    </rPh>
    <rPh sb="173" eb="174">
      <t>ホン</t>
    </rPh>
    <rPh sb="174" eb="176">
      <t>ジギョウ</t>
    </rPh>
    <rPh sb="204" eb="206">
      <t>ミナオ</t>
    </rPh>
    <rPh sb="207" eb="209">
      <t>ジギョウ</t>
    </rPh>
    <rPh sb="209" eb="211">
      <t>コウホ</t>
    </rPh>
    <phoneticPr fontId="2"/>
  </si>
  <si>
    <t>・令和元年度は、御堂筋全長４ｋｍのイチョウ並木の枝全体をイルミネーションで装飾し、調光により色彩が変化する光の演出を実施した。さらに御堂筋沿線の公開空地などに大型フォトモニュメントを設置した。結果としては来場者数は目標を上回る約578万人に達するなど、効果があった。
・今後は、感染拡大を抑えつつ社会経済活動が再び元気になるための「希望の光」として、今年もイルミネーションを実施する方向で実行委員会で調整予定。</t>
    <rPh sb="1" eb="3">
      <t>レイワ</t>
    </rPh>
    <rPh sb="3" eb="5">
      <t>ガンネン</t>
    </rPh>
    <rPh sb="5" eb="6">
      <t>ド</t>
    </rPh>
    <rPh sb="8" eb="11">
      <t>ミドウスジ</t>
    </rPh>
    <rPh sb="21" eb="23">
      <t>ナミキ</t>
    </rPh>
    <rPh sb="24" eb="25">
      <t>エダ</t>
    </rPh>
    <rPh sb="25" eb="27">
      <t>ゼンタイ</t>
    </rPh>
    <rPh sb="37" eb="39">
      <t>ソウショク</t>
    </rPh>
    <rPh sb="136" eb="138">
      <t>コンゴ</t>
    </rPh>
    <rPh sb="140" eb="142">
      <t>カンセン</t>
    </rPh>
    <rPh sb="142" eb="144">
      <t>カクダイ</t>
    </rPh>
    <rPh sb="145" eb="146">
      <t>オサ</t>
    </rPh>
    <rPh sb="149" eb="151">
      <t>シャカイ</t>
    </rPh>
    <rPh sb="151" eb="153">
      <t>ケイザイ</t>
    </rPh>
    <rPh sb="153" eb="155">
      <t>カツドウ</t>
    </rPh>
    <rPh sb="156" eb="157">
      <t>フタタ</t>
    </rPh>
    <rPh sb="158" eb="160">
      <t>ゲンキ</t>
    </rPh>
    <rPh sb="167" eb="169">
      <t>キボウ</t>
    </rPh>
    <rPh sb="170" eb="171">
      <t>ヒカリ</t>
    </rPh>
    <rPh sb="176" eb="178">
      <t>コトシ</t>
    </rPh>
    <rPh sb="188" eb="190">
      <t>ジッシ</t>
    </rPh>
    <rPh sb="192" eb="194">
      <t>ホウコウ</t>
    </rPh>
    <rPh sb="195" eb="197">
      <t>ジッコウ</t>
    </rPh>
    <rPh sb="197" eb="200">
      <t>イインカイ</t>
    </rPh>
    <rPh sb="201" eb="203">
      <t>チョウセイ</t>
    </rPh>
    <rPh sb="203" eb="205">
      <t>ヨテイ</t>
    </rPh>
    <phoneticPr fontId="2"/>
  </si>
  <si>
    <t>・令和元年度事業では、鉄道乗継駅9駅において、多言語による案内モニターの設置や経路床面案内表示の整備を実施。
・新たに旅行者の利便性向上に向けた環境整備を実施する駅数について、目標値を大幅に上回った理由としては、令和元年度については、主要乗継駅のほか、百舌鳥・古市古墳群の世界遺産登録やラグビーワールドカップの開催等を踏まえ、乗継利用が見込まれる駅についても整備を実施したことが考えられる。
   今後も、引き続き、公共交通機関等と連携した受入環境整備に取組んでいく。ただし、本事業は、令和２年度は新型コロナ対策における「令和２年度事務事業見直し」の成案化までに判断する事業候補となっている。</t>
    <rPh sb="1" eb="3">
      <t>レイワ</t>
    </rPh>
    <rPh sb="3" eb="4">
      <t>ガン</t>
    </rPh>
    <rPh sb="4" eb="6">
      <t>ネンド</t>
    </rPh>
    <rPh sb="6" eb="8">
      <t>ジギョウ</t>
    </rPh>
    <rPh sb="11" eb="13">
      <t>テツドウ</t>
    </rPh>
    <rPh sb="13" eb="15">
      <t>ノリツギ</t>
    </rPh>
    <rPh sb="15" eb="16">
      <t>エキ</t>
    </rPh>
    <rPh sb="17" eb="18">
      <t>エキ</t>
    </rPh>
    <rPh sb="23" eb="26">
      <t>タゲンゴ</t>
    </rPh>
    <rPh sb="29" eb="31">
      <t>アンナイ</t>
    </rPh>
    <rPh sb="36" eb="38">
      <t>セッチ</t>
    </rPh>
    <rPh sb="39" eb="41">
      <t>ケイロ</t>
    </rPh>
    <rPh sb="41" eb="43">
      <t>ユカメン</t>
    </rPh>
    <rPh sb="43" eb="45">
      <t>アンナイ</t>
    </rPh>
    <rPh sb="45" eb="47">
      <t>ヒョウジ</t>
    </rPh>
    <rPh sb="48" eb="50">
      <t>セイビ</t>
    </rPh>
    <rPh sb="51" eb="53">
      <t>ジッシ</t>
    </rPh>
    <rPh sb="190" eb="191">
      <t>カンガ</t>
    </rPh>
    <phoneticPr fontId="2"/>
  </si>
  <si>
    <r>
      <rPr>
        <b/>
        <u/>
        <sz val="10"/>
        <color theme="1"/>
        <rFont val="ＭＳ Ｐゴシック"/>
        <family val="3"/>
        <charset val="128"/>
      </rPr>
      <t>○ 大阪観光局運営事業費（大阪版ＤＭＯ）</t>
    </r>
    <r>
      <rPr>
        <sz val="10"/>
        <color theme="1"/>
        <rFont val="ＭＳ Ｐゴシック"/>
        <family val="3"/>
        <charset val="128"/>
      </rPr>
      <t xml:space="preserve">
大阪観光局において、大阪版ＤＭＯとして、マーケティングリサーチや観光案内機能の充実などにより「観光地経営」の視点に立った観光地域づくりを推進する。　　　　　　　　　
 【地方創生推進交付金】　</t>
    </r>
    <phoneticPr fontId="2"/>
  </si>
  <si>
    <r>
      <t xml:space="preserve">1224万人
</t>
    </r>
    <r>
      <rPr>
        <sz val="8"/>
        <color theme="1"/>
        <rFont val="ＭＳ Ｐゴシック"/>
        <family val="3"/>
        <charset val="128"/>
      </rPr>
      <t>※当初目標値
2020年度までに
650万人を           1300万人に上方修正</t>
    </r>
    <rPh sb="4" eb="6">
      <t>マンニン</t>
    </rPh>
    <rPh sb="8" eb="10">
      <t>トウショ</t>
    </rPh>
    <rPh sb="10" eb="12">
      <t>モクヒョウ</t>
    </rPh>
    <rPh sb="12" eb="13">
      <t>チ</t>
    </rPh>
    <rPh sb="18" eb="20">
      <t>ネンド</t>
    </rPh>
    <rPh sb="27" eb="29">
      <t>マンニン</t>
    </rPh>
    <rPh sb="45" eb="46">
      <t>マン</t>
    </rPh>
    <rPh sb="46" eb="47">
      <t>ニン</t>
    </rPh>
    <rPh sb="48" eb="50">
      <t>ジョウホウ</t>
    </rPh>
    <rPh sb="50" eb="52">
      <t>シュウセイ</t>
    </rPh>
    <phoneticPr fontId="2"/>
  </si>
  <si>
    <r>
      <rPr>
        <b/>
        <u/>
        <sz val="10"/>
        <color theme="1"/>
        <rFont val="ＭＳ Ｐゴシック"/>
        <family val="3"/>
        <charset val="128"/>
      </rPr>
      <t>○インフラツーリズムの推進による観光地域づくりの促進事業 (観光地域づくりと「大阪の食」による魅力創出・発信事業 )</t>
    </r>
    <r>
      <rPr>
        <sz val="10"/>
        <color theme="1"/>
        <rFont val="ＭＳ Ｐゴシック"/>
        <family val="3"/>
        <charset val="128"/>
      </rPr>
      <t xml:space="preserve">
国内外からの観光客を継続的・安定的に呼び込むために府有のインフラ施設を観光資源化することで、府内各地で多様な楽しみ方をできる都市をめざす（土木施設のPRや防災意識の向上等）。
 【地方創生推進交付金】</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</si>
</sst>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
  </numFmts>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b/>
      <u/>
      <sz val="10"/>
      <color theme="1"/>
      <name val="ＭＳ Ｐゴシック"/>
      <family val="3"/>
      <charset val="128"/>
      <scheme val="minor"/>
    </font>
    <font>
      <sz val="11"/>
      <color theme="1"/>
      <name val="メイリオ"/>
      <family val="3"/>
      <charset val="128"/>
    </font>
    <font>
      <b/>
      <sz val="16"/>
      <color theme="1"/>
      <name val="メイリオ"/>
      <family val="3"/>
      <charset val="128"/>
    </font>
    <font>
      <sz val="12"/>
      <color theme="1"/>
      <name val="メイリオ"/>
      <family val="3"/>
      <charset val="128"/>
    </font>
    <font>
      <sz val="14"/>
      <color theme="1"/>
      <name val="メイリオ"/>
      <family val="3"/>
      <charset val="128"/>
    </font>
    <font>
      <b/>
      <sz val="18"/>
      <color theme="1"/>
      <name val="メイリオ"/>
      <family val="3"/>
      <charset val="128"/>
    </font>
    <font>
      <sz val="10"/>
      <color theme="1"/>
      <name val="ＭＳ Ｐゴシック"/>
      <family val="3"/>
      <charset val="128"/>
    </font>
    <font>
      <b/>
      <sz val="14"/>
      <color theme="1"/>
      <name val="メイリオ"/>
      <family val="3"/>
      <charset val="128"/>
    </font>
    <font>
      <b/>
      <u/>
      <sz val="10"/>
      <color theme="1"/>
      <name val="ＭＳ Ｐゴシック"/>
      <family val="3"/>
      <charset val="128"/>
    </font>
    <font>
      <b/>
      <sz val="11"/>
      <color theme="1"/>
      <name val="メイリオ"/>
      <family val="3"/>
      <charset val="128"/>
    </font>
    <font>
      <b/>
      <sz val="10"/>
      <color theme="1"/>
      <name val="ＭＳ Ｐゴシック"/>
      <family val="3"/>
      <charset val="128"/>
    </font>
    <font>
      <sz val="14"/>
      <color theme="1"/>
      <name val="ＭＳ Ｐゴシック"/>
      <family val="3"/>
      <charset val="128"/>
    </font>
    <font>
      <sz val="9"/>
      <color indexed="81"/>
      <name val="MS P ゴシック"/>
      <family val="3"/>
      <charset val="128"/>
    </font>
    <font>
      <b/>
      <sz val="9"/>
      <color indexed="81"/>
      <name val="MS P ゴシック"/>
      <family val="3"/>
      <charset val="128"/>
    </font>
    <font>
      <sz val="8"/>
      <color theme="1"/>
      <name val="ＭＳ Ｐゴシック"/>
      <family val="3"/>
      <charset val="128"/>
    </font>
  </fonts>
  <fills count="8">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right style="thin">
        <color auto="1"/>
      </right>
      <top/>
      <bottom style="thin">
        <color auto="1"/>
      </bottom>
      <diagonal/>
    </border>
    <border>
      <left/>
      <right style="thin">
        <color auto="1"/>
      </right>
      <top style="thin">
        <color auto="1"/>
      </top>
      <bottom/>
      <diagonal/>
    </border>
    <border>
      <left/>
      <right style="hair">
        <color auto="1"/>
      </right>
      <top/>
      <bottom/>
      <diagonal/>
    </border>
    <border>
      <left style="thin">
        <color auto="1"/>
      </left>
      <right style="thin">
        <color auto="1"/>
      </right>
      <top style="dashed">
        <color auto="1"/>
      </top>
      <bottom style="dashed">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style="thin">
        <color auto="1"/>
      </right>
      <top/>
      <bottom style="hair">
        <color auto="1"/>
      </bottom>
      <diagonal/>
    </border>
    <border>
      <left/>
      <right/>
      <top style="thin">
        <color auto="1"/>
      </top>
      <bottom style="hair">
        <color auto="1"/>
      </bottom>
      <diagonal/>
    </border>
    <border>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indexed="64"/>
      </bottom>
      <diagonal/>
    </border>
  </borders>
  <cellStyleXfs count="4">
    <xf numFmtId="0" fontId="0" fillId="0" borderId="0">
      <alignment vertical="center"/>
    </xf>
    <xf numFmtId="0" fontId="3" fillId="0" borderId="0"/>
    <xf numFmtId="0" fontId="1" fillId="0" borderId="0">
      <alignment vertical="center"/>
    </xf>
    <xf numFmtId="0" fontId="1" fillId="0" borderId="0">
      <alignment vertical="center"/>
    </xf>
  </cellStyleXfs>
  <cellXfs count="253">
    <xf numFmtId="0" fontId="0" fillId="0" borderId="0" xfId="0">
      <alignment vertical="center"/>
    </xf>
    <xf numFmtId="0" fontId="7" fillId="0" borderId="0" xfId="1" applyFont="1" applyAlignment="1">
      <alignment horizontal="center" vertical="center"/>
    </xf>
    <xf numFmtId="9" fontId="7" fillId="0" borderId="0" xfId="1" applyNumberFormat="1" applyFont="1" applyAlignment="1">
      <alignment horizontal="center" vertical="center"/>
    </xf>
    <xf numFmtId="0" fontId="7" fillId="0" borderId="0" xfId="1" applyFont="1"/>
    <xf numFmtId="3" fontId="7" fillId="0" borderId="0" xfId="0" applyNumberFormat="1" applyFont="1" applyAlignment="1">
      <alignment vertical="center" shrinkToFit="1"/>
    </xf>
    <xf numFmtId="9" fontId="7" fillId="0" borderId="0" xfId="0" applyNumberFormat="1" applyFont="1">
      <alignment vertical="center"/>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xf>
    <xf numFmtId="0" fontId="11" fillId="0" borderId="0" xfId="1" applyFont="1" applyAlignment="1">
      <alignment horizontal="left"/>
    </xf>
    <xf numFmtId="9" fontId="7" fillId="0" borderId="0" xfId="1" applyNumberFormat="1" applyFont="1"/>
    <xf numFmtId="0" fontId="9" fillId="2" borderId="5"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9" xfId="1" applyFont="1" applyFill="1" applyBorder="1" applyAlignment="1">
      <alignment horizontal="center" vertical="center"/>
    </xf>
    <xf numFmtId="9" fontId="9" fillId="2" borderId="8" xfId="1" applyNumberFormat="1" applyFont="1" applyFill="1" applyBorder="1" applyAlignment="1">
      <alignment horizontal="center" vertical="center"/>
    </xf>
    <xf numFmtId="3" fontId="10" fillId="3" borderId="6" xfId="1" applyNumberFormat="1" applyFont="1" applyFill="1" applyBorder="1" applyAlignment="1">
      <alignment horizontal="right" vertical="center"/>
    </xf>
    <xf numFmtId="9" fontId="10" fillId="3" borderId="6" xfId="1" applyNumberFormat="1" applyFont="1" applyFill="1" applyBorder="1" applyAlignment="1">
      <alignment horizontal="right" vertical="center"/>
    </xf>
    <xf numFmtId="3" fontId="10" fillId="3" borderId="6" xfId="1" applyNumberFormat="1" applyFont="1" applyFill="1" applyBorder="1" applyAlignment="1">
      <alignment horizontal="right" vertical="center" shrinkToFit="1"/>
    </xf>
    <xf numFmtId="0" fontId="10" fillId="3" borderId="6" xfId="1" applyFont="1" applyFill="1" applyBorder="1" applyAlignment="1">
      <alignment horizontal="center" vertical="center" wrapText="1"/>
    </xf>
    <xf numFmtId="0" fontId="10" fillId="3" borderId="2" xfId="1" applyFont="1" applyFill="1" applyBorder="1" applyAlignment="1">
      <alignment horizontal="left" vertical="center" wrapText="1"/>
    </xf>
    <xf numFmtId="3" fontId="10" fillId="3" borderId="6" xfId="0" applyNumberFormat="1" applyFont="1" applyFill="1" applyBorder="1" applyAlignment="1">
      <alignment horizontal="left" vertical="center" wrapText="1"/>
    </xf>
    <xf numFmtId="0" fontId="13" fillId="0" borderId="0" xfId="1" applyFont="1" applyAlignment="1">
      <alignment horizontal="center" vertical="center" wrapText="1"/>
    </xf>
    <xf numFmtId="0" fontId="8" fillId="0" borderId="0" xfId="1" applyFont="1" applyAlignment="1">
      <alignment vertical="top"/>
    </xf>
    <xf numFmtId="3" fontId="12" fillId="0" borderId="7" xfId="1" applyNumberFormat="1" applyFont="1" applyFill="1" applyBorder="1" applyAlignment="1">
      <alignment horizontal="left" vertical="center" wrapText="1"/>
    </xf>
    <xf numFmtId="3" fontId="12" fillId="0" borderId="8" xfId="1" applyNumberFormat="1" applyFont="1" applyFill="1" applyBorder="1" applyAlignment="1">
      <alignment horizontal="right" vertical="center" shrinkToFit="1"/>
    </xf>
    <xf numFmtId="3" fontId="12" fillId="0" borderId="22" xfId="1" applyNumberFormat="1" applyFont="1" applyFill="1" applyBorder="1" applyAlignment="1">
      <alignment horizontal="right" vertical="center" shrinkToFit="1"/>
    </xf>
    <xf numFmtId="9" fontId="12" fillId="0" borderId="9" xfId="1" applyNumberFormat="1" applyFont="1" applyFill="1" applyBorder="1" applyAlignment="1">
      <alignment vertical="center"/>
    </xf>
    <xf numFmtId="0" fontId="7" fillId="0" borderId="0" xfId="1" applyFont="1" applyAlignment="1">
      <alignment horizontal="left" vertical="center" wrapText="1"/>
    </xf>
    <xf numFmtId="0" fontId="15" fillId="0" borderId="0" xfId="1" applyFont="1" applyFill="1" applyAlignment="1">
      <alignment horizontal="left" wrapText="1"/>
    </xf>
    <xf numFmtId="3" fontId="12" fillId="0" borderId="8" xfId="1" applyNumberFormat="1" applyFont="1" applyFill="1" applyBorder="1" applyAlignment="1">
      <alignment horizontal="right" vertical="center"/>
    </xf>
    <xf numFmtId="3" fontId="12" fillId="0" borderId="10" xfId="1" applyNumberFormat="1" applyFont="1" applyFill="1" applyBorder="1" applyAlignment="1">
      <alignment horizontal="left" vertical="center" wrapText="1"/>
    </xf>
    <xf numFmtId="3" fontId="12" fillId="0" borderId="11" xfId="1" applyNumberFormat="1" applyFont="1" applyFill="1" applyBorder="1" applyAlignment="1">
      <alignment horizontal="right" vertical="center" shrinkToFit="1"/>
    </xf>
    <xf numFmtId="3" fontId="12" fillId="0" borderId="13" xfId="1" applyNumberFormat="1" applyFont="1" applyFill="1" applyBorder="1" applyAlignment="1">
      <alignment horizontal="left" vertical="center" wrapText="1"/>
    </xf>
    <xf numFmtId="3" fontId="12" fillId="0" borderId="14" xfId="1" applyNumberFormat="1" applyFont="1" applyFill="1" applyBorder="1" applyAlignment="1">
      <alignment horizontal="right" vertical="center" wrapText="1"/>
    </xf>
    <xf numFmtId="3" fontId="12" fillId="0" borderId="14" xfId="1" applyNumberFormat="1" applyFont="1" applyFill="1" applyBorder="1" applyAlignment="1">
      <alignment horizontal="right" vertical="center" shrinkToFit="1"/>
    </xf>
    <xf numFmtId="3" fontId="12" fillId="0" borderId="17" xfId="1" applyNumberFormat="1" applyFont="1" applyFill="1" applyBorder="1" applyAlignment="1">
      <alignment horizontal="right" vertical="center" wrapText="1"/>
    </xf>
    <xf numFmtId="3" fontId="12" fillId="0" borderId="11" xfId="1" applyNumberFormat="1" applyFont="1" applyFill="1" applyBorder="1" applyAlignment="1">
      <alignment horizontal="right" vertical="center"/>
    </xf>
    <xf numFmtId="3" fontId="12" fillId="0" borderId="14" xfId="1" applyNumberFormat="1" applyFont="1" applyFill="1" applyBorder="1" applyAlignment="1">
      <alignment horizontal="right" vertical="center"/>
    </xf>
    <xf numFmtId="3" fontId="5" fillId="0" borderId="11" xfId="1" applyNumberFormat="1" applyFont="1" applyFill="1" applyBorder="1" applyAlignment="1">
      <alignment horizontal="right" vertical="center" shrinkToFit="1"/>
    </xf>
    <xf numFmtId="3" fontId="5" fillId="0" borderId="12" xfId="1" quotePrefix="1" applyNumberFormat="1" applyFont="1" applyFill="1" applyBorder="1" applyAlignment="1">
      <alignment horizontal="right" vertical="center"/>
    </xf>
    <xf numFmtId="3" fontId="5" fillId="0" borderId="14" xfId="1" applyNumberFormat="1" applyFont="1" applyFill="1" applyBorder="1" applyAlignment="1">
      <alignment horizontal="right" vertical="center" shrinkToFit="1"/>
    </xf>
    <xf numFmtId="3" fontId="5" fillId="0" borderId="17" xfId="1" applyNumberFormat="1" applyFont="1" applyFill="1" applyBorder="1" applyAlignment="1">
      <alignment horizontal="right" vertical="center" shrinkToFit="1"/>
    </xf>
    <xf numFmtId="0" fontId="12" fillId="0" borderId="11" xfId="1" applyNumberFormat="1" applyFont="1" applyFill="1" applyBorder="1" applyAlignment="1">
      <alignment horizontal="right" vertical="center" wrapText="1"/>
    </xf>
    <xf numFmtId="3" fontId="5" fillId="0" borderId="11" xfId="1" applyNumberFormat="1" applyFont="1" applyFill="1" applyBorder="1" applyAlignment="1">
      <alignment horizontal="right" vertical="center" wrapText="1"/>
    </xf>
    <xf numFmtId="3" fontId="5" fillId="0" borderId="14" xfId="1" applyNumberFormat="1" applyFont="1" applyFill="1" applyBorder="1" applyAlignment="1">
      <alignment horizontal="right" vertical="center" wrapText="1"/>
    </xf>
    <xf numFmtId="3" fontId="5" fillId="0" borderId="17" xfId="1" applyNumberFormat="1" applyFont="1" applyFill="1" applyBorder="1" applyAlignment="1">
      <alignment horizontal="left" vertical="center" wrapText="1"/>
    </xf>
    <xf numFmtId="9" fontId="12" fillId="4" borderId="12" xfId="1" applyNumberFormat="1" applyFont="1" applyFill="1" applyBorder="1" applyAlignment="1">
      <alignment horizontal="right" vertical="center"/>
    </xf>
    <xf numFmtId="9" fontId="12" fillId="4" borderId="15" xfId="1" applyNumberFormat="1" applyFont="1" applyFill="1" applyBorder="1" applyAlignment="1">
      <alignment horizontal="right" vertical="center"/>
    </xf>
    <xf numFmtId="9" fontId="5" fillId="4" borderId="12" xfId="1" applyNumberFormat="1" applyFont="1" applyFill="1" applyBorder="1" applyAlignment="1">
      <alignment horizontal="right" vertical="center" wrapText="1"/>
    </xf>
    <xf numFmtId="9" fontId="5" fillId="4" borderId="18" xfId="1" applyNumberFormat="1" applyFont="1" applyFill="1" applyBorder="1" applyAlignment="1">
      <alignment horizontal="right" vertical="center" wrapText="1"/>
    </xf>
    <xf numFmtId="9" fontId="12" fillId="4" borderId="22" xfId="1" applyNumberFormat="1" applyFont="1" applyFill="1" applyBorder="1" applyAlignment="1">
      <alignment horizontal="right" vertical="center"/>
    </xf>
    <xf numFmtId="176" fontId="12" fillId="4" borderId="7" xfId="1" applyNumberFormat="1" applyFont="1" applyFill="1" applyBorder="1" applyAlignment="1">
      <alignment horizontal="right" vertical="center"/>
    </xf>
    <xf numFmtId="9" fontId="12" fillId="0" borderId="23" xfId="1" applyNumberFormat="1" applyFont="1" applyFill="1" applyBorder="1" applyAlignment="1">
      <alignment vertical="center"/>
    </xf>
    <xf numFmtId="3" fontId="12" fillId="0" borderId="22" xfId="1" applyNumberFormat="1" applyFont="1" applyFill="1" applyBorder="1" applyAlignment="1">
      <alignment horizontal="right" vertical="center"/>
    </xf>
    <xf numFmtId="9" fontId="5" fillId="4" borderId="15" xfId="1" applyNumberFormat="1" applyFont="1" applyFill="1" applyBorder="1" applyAlignment="1">
      <alignment horizontal="right" vertical="center" wrapText="1"/>
    </xf>
    <xf numFmtId="0" fontId="12" fillId="0" borderId="0" xfId="0" applyFont="1" applyAlignment="1">
      <alignment vertical="center" wrapText="1"/>
    </xf>
    <xf numFmtId="177" fontId="5" fillId="0" borderId="15" xfId="1" applyNumberFormat="1" applyFont="1" applyFill="1" applyBorder="1" applyAlignment="1">
      <alignment horizontal="right" vertical="center"/>
    </xf>
    <xf numFmtId="3" fontId="10" fillId="3" borderId="39" xfId="1" applyNumberFormat="1" applyFont="1" applyFill="1" applyBorder="1" applyAlignment="1">
      <alignment horizontal="right" vertical="center"/>
    </xf>
    <xf numFmtId="9" fontId="10" fillId="3" borderId="39" xfId="1" applyNumberFormat="1" applyFont="1" applyFill="1" applyBorder="1" applyAlignment="1">
      <alignment horizontal="right" vertical="center"/>
    </xf>
    <xf numFmtId="3" fontId="17" fillId="3" borderId="39" xfId="1" applyNumberFormat="1" applyFont="1" applyFill="1" applyBorder="1" applyAlignment="1">
      <alignment horizontal="left" vertical="center" wrapText="1"/>
    </xf>
    <xf numFmtId="3" fontId="10" fillId="3" borderId="39" xfId="1" applyNumberFormat="1" applyFont="1" applyFill="1" applyBorder="1" applyAlignment="1">
      <alignment horizontal="right" vertical="center" shrinkToFit="1"/>
    </xf>
    <xf numFmtId="3" fontId="10" fillId="3" borderId="0" xfId="1" applyNumberFormat="1" applyFont="1" applyFill="1" applyBorder="1" applyAlignment="1">
      <alignment horizontal="right" vertical="center"/>
    </xf>
    <xf numFmtId="0" fontId="7" fillId="0" borderId="0" xfId="1" applyFont="1" applyBorder="1" applyAlignment="1">
      <alignment horizontal="left" vertical="center"/>
    </xf>
    <xf numFmtId="0" fontId="7" fillId="0" borderId="0" xfId="0" applyFont="1" applyBorder="1">
      <alignment vertical="center"/>
    </xf>
    <xf numFmtId="177" fontId="5" fillId="0" borderId="12" xfId="1" applyNumberFormat="1" applyFont="1" applyFill="1" applyBorder="1" applyAlignment="1">
      <alignment horizontal="right" vertical="center"/>
    </xf>
    <xf numFmtId="177" fontId="12" fillId="0" borderId="23" xfId="1" applyNumberFormat="1" applyFont="1" applyFill="1" applyBorder="1" applyAlignment="1">
      <alignment horizontal="right" vertical="center"/>
    </xf>
    <xf numFmtId="177" fontId="12" fillId="0" borderId="9" xfId="1" applyNumberFormat="1" applyFont="1" applyFill="1" applyBorder="1" applyAlignment="1">
      <alignment horizontal="right" vertical="center"/>
    </xf>
    <xf numFmtId="0" fontId="9" fillId="2" borderId="32" xfId="1" applyFont="1" applyFill="1" applyBorder="1" applyAlignment="1">
      <alignment horizontal="center" vertical="center" wrapText="1"/>
    </xf>
    <xf numFmtId="0" fontId="9" fillId="2" borderId="33" xfId="1" applyFont="1" applyFill="1" applyBorder="1" applyAlignment="1">
      <alignment horizontal="center" vertical="center"/>
    </xf>
    <xf numFmtId="0" fontId="7" fillId="0" borderId="40" xfId="1" applyFont="1" applyBorder="1" applyAlignment="1">
      <alignment horizontal="left" vertical="center"/>
    </xf>
    <xf numFmtId="0" fontId="7" fillId="0" borderId="40" xfId="0" applyFont="1" applyBorder="1">
      <alignment vertical="center"/>
    </xf>
    <xf numFmtId="0" fontId="7" fillId="0" borderId="39" xfId="1" applyFont="1" applyBorder="1" applyAlignment="1">
      <alignment horizontal="left" vertical="center"/>
    </xf>
    <xf numFmtId="0" fontId="7" fillId="0" borderId="39" xfId="0" applyFont="1" applyBorder="1">
      <alignment vertical="center"/>
    </xf>
    <xf numFmtId="3" fontId="12" fillId="6" borderId="10" xfId="1" applyNumberFormat="1" applyFont="1" applyFill="1" applyBorder="1" applyAlignment="1">
      <alignment horizontal="left" vertical="center" wrapText="1"/>
    </xf>
    <xf numFmtId="3" fontId="12" fillId="6" borderId="11" xfId="1" applyNumberFormat="1" applyFont="1" applyFill="1" applyBorder="1" applyAlignment="1">
      <alignment horizontal="right" vertical="center" wrapText="1"/>
    </xf>
    <xf numFmtId="3" fontId="12" fillId="6" borderId="11" xfId="1" applyNumberFormat="1" applyFont="1" applyFill="1" applyBorder="1" applyAlignment="1">
      <alignment horizontal="right" vertical="center" shrinkToFit="1"/>
    </xf>
    <xf numFmtId="177" fontId="5" fillId="6" borderId="12" xfId="1" applyNumberFormat="1" applyFont="1" applyFill="1" applyBorder="1" applyAlignment="1">
      <alignment horizontal="right" vertical="center"/>
    </xf>
    <xf numFmtId="0" fontId="7" fillId="6" borderId="0" xfId="1" applyFont="1" applyFill="1" applyBorder="1" applyAlignment="1">
      <alignment horizontal="left" vertical="center"/>
    </xf>
    <xf numFmtId="0" fontId="7" fillId="6" borderId="0" xfId="0" applyFont="1" applyFill="1" applyBorder="1">
      <alignment vertical="center"/>
    </xf>
    <xf numFmtId="3" fontId="12" fillId="6" borderId="16" xfId="1" applyNumberFormat="1" applyFont="1" applyFill="1" applyBorder="1" applyAlignment="1">
      <alignment horizontal="left" vertical="center" wrapText="1"/>
    </xf>
    <xf numFmtId="3" fontId="12" fillId="6" borderId="17" xfId="1" applyNumberFormat="1" applyFont="1" applyFill="1" applyBorder="1" applyAlignment="1">
      <alignment horizontal="right" vertical="center" wrapText="1"/>
    </xf>
    <xf numFmtId="3" fontId="12" fillId="6" borderId="17" xfId="1" applyNumberFormat="1" applyFont="1" applyFill="1" applyBorder="1" applyAlignment="1">
      <alignment horizontal="right" vertical="center" shrinkToFit="1"/>
    </xf>
    <xf numFmtId="177" fontId="5" fillId="6" borderId="18" xfId="1" applyNumberFormat="1" applyFont="1" applyFill="1" applyBorder="1" applyAlignment="1">
      <alignment horizontal="right" vertical="center"/>
    </xf>
    <xf numFmtId="3" fontId="12" fillId="6" borderId="8" xfId="1" applyNumberFormat="1" applyFont="1" applyFill="1" applyBorder="1" applyAlignment="1">
      <alignment vertical="center"/>
    </xf>
    <xf numFmtId="3" fontId="12" fillId="6" borderId="37" xfId="1" applyNumberFormat="1" applyFont="1" applyFill="1" applyBorder="1" applyAlignment="1">
      <alignment horizontal="left" vertical="center" wrapText="1"/>
    </xf>
    <xf numFmtId="0" fontId="12" fillId="6" borderId="38" xfId="1" applyNumberFormat="1" applyFont="1" applyFill="1" applyBorder="1" applyAlignment="1">
      <alignment horizontal="right" vertical="center" wrapText="1"/>
    </xf>
    <xf numFmtId="3" fontId="12" fillId="6" borderId="38" xfId="1" applyNumberFormat="1" applyFont="1" applyFill="1" applyBorder="1" applyAlignment="1">
      <alignment horizontal="right" vertical="center" shrinkToFit="1"/>
    </xf>
    <xf numFmtId="177" fontId="5" fillId="6" borderId="34" xfId="1" applyNumberFormat="1" applyFont="1" applyFill="1" applyBorder="1" applyAlignment="1">
      <alignment horizontal="right" vertical="center"/>
    </xf>
    <xf numFmtId="3" fontId="12" fillId="6" borderId="13" xfId="1" applyNumberFormat="1" applyFont="1" applyFill="1" applyBorder="1" applyAlignment="1">
      <alignment horizontal="left" vertical="center" wrapText="1"/>
    </xf>
    <xf numFmtId="3" fontId="12" fillId="6" borderId="14" xfId="1" applyNumberFormat="1" applyFont="1" applyFill="1" applyBorder="1" applyAlignment="1">
      <alignment horizontal="right" vertical="center" wrapText="1"/>
    </xf>
    <xf numFmtId="3" fontId="12" fillId="6" borderId="14" xfId="1" applyNumberFormat="1" applyFont="1" applyFill="1" applyBorder="1" applyAlignment="1">
      <alignment horizontal="right" vertical="center" shrinkToFit="1"/>
    </xf>
    <xf numFmtId="177" fontId="5" fillId="6" borderId="15" xfId="1" applyNumberFormat="1" applyFont="1" applyFill="1" applyBorder="1" applyAlignment="1">
      <alignment horizontal="right" vertical="center"/>
    </xf>
    <xf numFmtId="0" fontId="7" fillId="0" borderId="0" xfId="0" applyFont="1">
      <alignment vertical="center"/>
    </xf>
    <xf numFmtId="0" fontId="7" fillId="0" borderId="0" xfId="1" applyFont="1" applyAlignment="1">
      <alignment horizontal="left" vertical="center"/>
    </xf>
    <xf numFmtId="3" fontId="12" fillId="0" borderId="16" xfId="1" applyNumberFormat="1" applyFont="1" applyFill="1" applyBorder="1" applyAlignment="1">
      <alignment horizontal="left" vertical="center" wrapText="1"/>
    </xf>
    <xf numFmtId="3" fontId="12" fillId="0" borderId="17" xfId="1" applyNumberFormat="1" applyFont="1" applyFill="1" applyBorder="1" applyAlignment="1">
      <alignment horizontal="right" vertical="center" shrinkToFit="1"/>
    </xf>
    <xf numFmtId="3" fontId="12" fillId="0" borderId="17" xfId="1" applyNumberFormat="1" applyFont="1" applyFill="1" applyBorder="1" applyAlignment="1">
      <alignment horizontal="right" vertical="center"/>
    </xf>
    <xf numFmtId="9" fontId="12" fillId="4" borderId="18" xfId="1" applyNumberFormat="1" applyFont="1" applyFill="1" applyBorder="1" applyAlignment="1">
      <alignment horizontal="right" vertical="center"/>
    </xf>
    <xf numFmtId="3" fontId="12" fillId="0" borderId="37" xfId="1" applyNumberFormat="1" applyFont="1" applyFill="1" applyBorder="1" applyAlignment="1">
      <alignment horizontal="left" vertical="center" wrapText="1"/>
    </xf>
    <xf numFmtId="3" fontId="12" fillId="0" borderId="38" xfId="1" applyNumberFormat="1" applyFont="1" applyFill="1" applyBorder="1" applyAlignment="1">
      <alignment horizontal="right" vertical="center"/>
    </xf>
    <xf numFmtId="3" fontId="12" fillId="0" borderId="38" xfId="1" applyNumberFormat="1" applyFont="1" applyFill="1" applyBorder="1" applyAlignment="1">
      <alignment horizontal="right" vertical="center" shrinkToFit="1"/>
    </xf>
    <xf numFmtId="9" fontId="12" fillId="4" borderId="34" xfId="1" applyNumberFormat="1" applyFont="1" applyFill="1" applyBorder="1" applyAlignment="1">
      <alignment horizontal="right" vertical="center"/>
    </xf>
    <xf numFmtId="177" fontId="5" fillId="0" borderId="18" xfId="1" applyNumberFormat="1" applyFont="1" applyFill="1" applyBorder="1" applyAlignment="1">
      <alignment horizontal="right" vertical="center"/>
    </xf>
    <xf numFmtId="177" fontId="5" fillId="0" borderId="34" xfId="1" applyNumberFormat="1" applyFont="1" applyFill="1" applyBorder="1" applyAlignment="1">
      <alignment horizontal="right" vertical="center"/>
    </xf>
    <xf numFmtId="3" fontId="12" fillId="4" borderId="37" xfId="1" applyNumberFormat="1" applyFont="1" applyFill="1" applyBorder="1" applyAlignment="1">
      <alignment horizontal="right" vertical="center"/>
    </xf>
    <xf numFmtId="3" fontId="12" fillId="4" borderId="16" xfId="1" applyNumberFormat="1" applyFont="1" applyFill="1" applyBorder="1" applyAlignment="1">
      <alignment horizontal="right" vertical="center"/>
    </xf>
    <xf numFmtId="9" fontId="12" fillId="7" borderId="34" xfId="1" applyNumberFormat="1" applyFont="1" applyFill="1" applyBorder="1" applyAlignment="1">
      <alignment horizontal="right" vertical="center"/>
    </xf>
    <xf numFmtId="9" fontId="12" fillId="7" borderId="15" xfId="1" applyNumberFormat="1" applyFont="1" applyFill="1" applyBorder="1" applyAlignment="1">
      <alignment horizontal="right" vertical="center"/>
    </xf>
    <xf numFmtId="3" fontId="12" fillId="7" borderId="10" xfId="1" applyNumberFormat="1" applyFont="1" applyFill="1" applyBorder="1" applyAlignment="1">
      <alignment horizontal="right" vertical="center"/>
    </xf>
    <xf numFmtId="9" fontId="12" fillId="7" borderId="12" xfId="1" applyNumberFormat="1" applyFont="1" applyFill="1" applyBorder="1" applyAlignment="1">
      <alignment horizontal="right" vertical="center"/>
    </xf>
    <xf numFmtId="3" fontId="12" fillId="7" borderId="16" xfId="1" applyNumberFormat="1" applyFont="1" applyFill="1" applyBorder="1" applyAlignment="1">
      <alignment horizontal="right" vertical="center"/>
    </xf>
    <xf numFmtId="9" fontId="12" fillId="7" borderId="18" xfId="1" applyNumberFormat="1" applyFont="1" applyFill="1" applyBorder="1" applyAlignment="1">
      <alignment horizontal="right" vertical="center"/>
    </xf>
    <xf numFmtId="0" fontId="12" fillId="0" borderId="1" xfId="1" applyFont="1" applyFill="1" applyBorder="1" applyAlignment="1">
      <alignment vertical="center" wrapText="1"/>
    </xf>
    <xf numFmtId="0" fontId="13" fillId="3" borderId="1" xfId="1" applyFont="1" applyFill="1" applyBorder="1" applyAlignment="1">
      <alignment horizontal="left" vertical="center"/>
    </xf>
    <xf numFmtId="0" fontId="10" fillId="3" borderId="1" xfId="1" applyFont="1" applyFill="1" applyBorder="1" applyAlignment="1">
      <alignment horizontal="left" vertical="center" wrapText="1"/>
    </xf>
    <xf numFmtId="0" fontId="13" fillId="3" borderId="5" xfId="1" applyFont="1" applyFill="1" applyBorder="1" applyAlignment="1">
      <alignment horizontal="left" vertical="center"/>
    </xf>
    <xf numFmtId="0" fontId="10" fillId="3" borderId="5" xfId="1" applyFont="1" applyFill="1" applyBorder="1" applyAlignment="1">
      <alignment horizontal="left" vertical="center" wrapText="1"/>
    </xf>
    <xf numFmtId="3" fontId="12" fillId="0" borderId="12" xfId="1" applyNumberFormat="1" applyFont="1" applyFill="1" applyBorder="1" applyAlignment="1">
      <alignment horizontal="right" vertical="center" shrinkToFit="1"/>
    </xf>
    <xf numFmtId="3" fontId="12" fillId="0" borderId="21" xfId="1" applyNumberFormat="1" applyFont="1" applyFill="1" applyBorder="1" applyAlignment="1">
      <alignment horizontal="left" vertical="center" wrapText="1"/>
    </xf>
    <xf numFmtId="3" fontId="12" fillId="0" borderId="23" xfId="1" applyNumberFormat="1" applyFont="1" applyFill="1" applyBorder="1" applyAlignment="1">
      <alignment horizontal="right" vertical="center" shrinkToFit="1"/>
    </xf>
    <xf numFmtId="3" fontId="12" fillId="0" borderId="15" xfId="1" applyNumberFormat="1" applyFont="1" applyFill="1" applyBorder="1" applyAlignment="1">
      <alignment horizontal="right" vertical="center" shrinkToFit="1"/>
    </xf>
    <xf numFmtId="3" fontId="12" fillId="4" borderId="13" xfId="1" applyNumberFormat="1" applyFont="1" applyFill="1" applyBorder="1" applyAlignment="1">
      <alignment horizontal="right" vertical="center"/>
    </xf>
    <xf numFmtId="0" fontId="9" fillId="2" borderId="7" xfId="1" applyFont="1" applyFill="1" applyBorder="1" applyAlignment="1">
      <alignment horizontal="center" vertical="center"/>
    </xf>
    <xf numFmtId="0" fontId="12" fillId="0" borderId="4" xfId="1" applyFont="1" applyFill="1" applyBorder="1" applyAlignment="1">
      <alignment vertical="center" wrapText="1"/>
    </xf>
    <xf numFmtId="3" fontId="12" fillId="6" borderId="22" xfId="1" applyNumberFormat="1" applyFont="1" applyFill="1" applyBorder="1" applyAlignment="1">
      <alignment vertical="center"/>
    </xf>
    <xf numFmtId="0" fontId="12" fillId="6" borderId="1" xfId="1" applyFont="1" applyFill="1" applyBorder="1" applyAlignment="1">
      <alignment horizontal="center" vertical="center"/>
    </xf>
    <xf numFmtId="3" fontId="12" fillId="4" borderId="21" xfId="1" applyNumberFormat="1" applyFont="1" applyFill="1" applyBorder="1" applyAlignment="1">
      <alignment horizontal="right" vertical="center"/>
    </xf>
    <xf numFmtId="0" fontId="12" fillId="0" borderId="4" xfId="1" applyFont="1" applyFill="1" applyBorder="1" applyAlignment="1">
      <alignment horizontal="center" vertical="center"/>
    </xf>
    <xf numFmtId="4" fontId="12" fillId="4" borderId="10" xfId="1" applyNumberFormat="1" applyFont="1" applyFill="1" applyBorder="1" applyAlignment="1">
      <alignment horizontal="right" vertical="center" wrapText="1"/>
    </xf>
    <xf numFmtId="3" fontId="5" fillId="7" borderId="10" xfId="1" applyNumberFormat="1" applyFont="1" applyFill="1" applyBorder="1" applyAlignment="1">
      <alignment horizontal="right" vertical="center" wrapText="1"/>
    </xf>
    <xf numFmtId="3" fontId="5" fillId="7" borderId="13" xfId="1" applyNumberFormat="1" applyFont="1" applyFill="1" applyBorder="1" applyAlignment="1">
      <alignment horizontal="right" vertical="center" wrapText="1"/>
    </xf>
    <xf numFmtId="3" fontId="5" fillId="7" borderId="16" xfId="1" applyNumberFormat="1" applyFont="1" applyFill="1" applyBorder="1" applyAlignment="1">
      <alignment horizontal="right" vertical="center" wrapText="1"/>
    </xf>
    <xf numFmtId="0" fontId="10" fillId="3" borderId="39" xfId="1" applyFont="1" applyFill="1" applyBorder="1" applyAlignment="1">
      <alignment horizontal="center" vertical="center" wrapText="1"/>
    </xf>
    <xf numFmtId="0" fontId="10" fillId="3" borderId="29" xfId="1" applyFont="1" applyFill="1" applyBorder="1" applyAlignment="1">
      <alignment horizontal="left" vertical="center" wrapText="1"/>
    </xf>
    <xf numFmtId="3" fontId="12" fillId="4" borderId="10" xfId="1" applyNumberFormat="1" applyFont="1" applyFill="1" applyBorder="1" applyAlignment="1">
      <alignment horizontal="right" vertical="center"/>
    </xf>
    <xf numFmtId="0" fontId="12" fillId="0" borderId="35" xfId="0" applyFont="1" applyBorder="1">
      <alignment vertical="center"/>
    </xf>
    <xf numFmtId="3" fontId="12" fillId="0" borderId="11" xfId="1" applyNumberFormat="1" applyFont="1" applyFill="1" applyBorder="1" applyAlignment="1">
      <alignment horizontal="right" vertical="center" wrapText="1"/>
    </xf>
    <xf numFmtId="3" fontId="12" fillId="7" borderId="13" xfId="1" applyNumberFormat="1" applyFont="1" applyFill="1" applyBorder="1" applyAlignment="1">
      <alignment horizontal="right" vertical="center"/>
    </xf>
    <xf numFmtId="3" fontId="12" fillId="7" borderId="37" xfId="1" applyNumberFormat="1" applyFont="1" applyFill="1" applyBorder="1" applyAlignment="1">
      <alignment horizontal="right" vertical="center" wrapText="1"/>
    </xf>
    <xf numFmtId="3" fontId="12" fillId="4" borderId="7" xfId="1" applyNumberFormat="1" applyFont="1" applyFill="1" applyBorder="1" applyAlignment="1">
      <alignment vertical="center"/>
    </xf>
    <xf numFmtId="3" fontId="12" fillId="7" borderId="7" xfId="1" applyNumberFormat="1" applyFont="1" applyFill="1" applyBorder="1" applyAlignment="1">
      <alignment horizontal="right" vertical="center"/>
    </xf>
    <xf numFmtId="9" fontId="12" fillId="7" borderId="8" xfId="1" applyNumberFormat="1" applyFont="1" applyFill="1" applyBorder="1" applyAlignment="1">
      <alignment horizontal="right" vertical="center"/>
    </xf>
    <xf numFmtId="0" fontId="12" fillId="7" borderId="4" xfId="1" applyFont="1" applyFill="1" applyBorder="1" applyAlignment="1">
      <alignment vertical="center" wrapText="1"/>
    </xf>
    <xf numFmtId="0" fontId="12" fillId="4" borderId="9" xfId="1" applyFont="1" applyFill="1" applyBorder="1" applyAlignment="1">
      <alignment vertical="center" wrapText="1"/>
    </xf>
    <xf numFmtId="3" fontId="12" fillId="4" borderId="8" xfId="1" applyNumberFormat="1" applyFont="1" applyFill="1" applyBorder="1" applyAlignment="1">
      <alignment vertical="center"/>
    </xf>
    <xf numFmtId="0" fontId="12" fillId="4" borderId="1" xfId="1" applyFont="1" applyFill="1" applyBorder="1" applyAlignment="1">
      <alignment vertical="center" wrapText="1"/>
    </xf>
    <xf numFmtId="0" fontId="12" fillId="0" borderId="36" xfId="0" applyFont="1" applyBorder="1" applyAlignment="1">
      <alignment vertical="center" wrapText="1"/>
    </xf>
    <xf numFmtId="3" fontId="12" fillId="6" borderId="11" xfId="1" applyNumberFormat="1" applyFont="1" applyFill="1" applyBorder="1" applyAlignment="1">
      <alignment horizontal="right" vertical="center"/>
    </xf>
    <xf numFmtId="3" fontId="12" fillId="6" borderId="14" xfId="1" applyNumberFormat="1" applyFont="1" applyFill="1" applyBorder="1" applyAlignment="1">
      <alignment horizontal="right" vertical="center"/>
    </xf>
    <xf numFmtId="3" fontId="12" fillId="6" borderId="17" xfId="1" applyNumberFormat="1" applyFont="1" applyFill="1" applyBorder="1" applyAlignment="1">
      <alignment horizontal="right" vertical="center"/>
    </xf>
    <xf numFmtId="0" fontId="12" fillId="4" borderId="25" xfId="1" applyFont="1" applyFill="1" applyBorder="1" applyAlignment="1">
      <alignment vertical="center" wrapText="1"/>
    </xf>
    <xf numFmtId="0" fontId="12" fillId="5" borderId="24" xfId="1" applyFont="1" applyFill="1" applyBorder="1" applyAlignment="1">
      <alignment vertical="center" wrapText="1"/>
    </xf>
    <xf numFmtId="0" fontId="12" fillId="5" borderId="23" xfId="1" applyFont="1" applyFill="1" applyBorder="1" applyAlignment="1">
      <alignment vertical="center" wrapText="1"/>
    </xf>
    <xf numFmtId="0" fontId="12" fillId="4" borderId="5" xfId="1" applyFont="1" applyFill="1" applyBorder="1" applyAlignment="1">
      <alignment vertical="center" wrapText="1"/>
    </xf>
    <xf numFmtId="0" fontId="12" fillId="4" borderId="3" xfId="1" applyFont="1" applyFill="1" applyBorder="1" applyAlignment="1">
      <alignment vertical="center" wrapText="1"/>
    </xf>
    <xf numFmtId="0" fontId="12" fillId="4" borderId="4" xfId="1" applyFont="1" applyFill="1" applyBorder="1" applyAlignment="1">
      <alignment vertical="center" wrapText="1"/>
    </xf>
    <xf numFmtId="0" fontId="12" fillId="4" borderId="25" xfId="1" applyFont="1" applyFill="1" applyBorder="1" applyAlignment="1">
      <alignment horizontal="left" vertical="center" wrapText="1"/>
    </xf>
    <xf numFmtId="0" fontId="12" fillId="4" borderId="24" xfId="1" applyFont="1" applyFill="1" applyBorder="1" applyAlignment="1">
      <alignment horizontal="left" vertical="center" wrapText="1"/>
    </xf>
    <xf numFmtId="0" fontId="12" fillId="4" borderId="23" xfId="1" applyFont="1" applyFill="1" applyBorder="1" applyAlignment="1">
      <alignment horizontal="left" vertical="center" wrapText="1"/>
    </xf>
    <xf numFmtId="0" fontId="12" fillId="0" borderId="5" xfId="1" applyFont="1" applyFill="1" applyBorder="1" applyAlignment="1">
      <alignment horizontal="right" vertical="center"/>
    </xf>
    <xf numFmtId="0" fontId="12" fillId="0" borderId="3" xfId="1" applyFont="1" applyFill="1" applyBorder="1" applyAlignment="1">
      <alignment horizontal="right" vertical="center"/>
    </xf>
    <xf numFmtId="0" fontId="12" fillId="0" borderId="4" xfId="1" applyFont="1" applyFill="1" applyBorder="1" applyAlignment="1">
      <alignment horizontal="right" vertical="center"/>
    </xf>
    <xf numFmtId="0" fontId="12" fillId="7" borderId="5" xfId="1" applyFont="1" applyFill="1" applyBorder="1" applyAlignment="1">
      <alignment horizontal="left" vertical="center" wrapText="1"/>
    </xf>
    <xf numFmtId="0" fontId="12" fillId="7" borderId="4" xfId="1" applyFont="1" applyFill="1" applyBorder="1" applyAlignment="1">
      <alignment horizontal="left" vertical="center" wrapText="1"/>
    </xf>
    <xf numFmtId="0" fontId="12" fillId="6" borderId="5" xfId="1" applyFont="1" applyFill="1" applyBorder="1" applyAlignment="1">
      <alignment horizontal="center" vertical="center"/>
    </xf>
    <xf numFmtId="0" fontId="12" fillId="6" borderId="4" xfId="1" applyFont="1" applyFill="1" applyBorder="1" applyAlignment="1">
      <alignment horizontal="center" vertical="center"/>
    </xf>
    <xf numFmtId="0" fontId="12" fillId="6" borderId="3" xfId="1" applyFont="1" applyFill="1" applyBorder="1" applyAlignment="1">
      <alignment horizontal="left" vertical="center" wrapText="1"/>
    </xf>
    <xf numFmtId="3" fontId="12" fillId="4" borderId="26" xfId="1" applyNumberFormat="1" applyFont="1" applyFill="1" applyBorder="1" applyAlignment="1">
      <alignment horizontal="right" vertical="center"/>
    </xf>
    <xf numFmtId="3" fontId="12" fillId="6" borderId="27" xfId="1" applyNumberFormat="1" applyFont="1" applyFill="1" applyBorder="1" applyAlignment="1">
      <alignment horizontal="right" vertical="center"/>
    </xf>
    <xf numFmtId="9" fontId="12" fillId="6" borderId="24" xfId="1" applyNumberFormat="1" applyFont="1" applyFill="1" applyBorder="1" applyAlignment="1">
      <alignment horizontal="center" vertical="center"/>
    </xf>
    <xf numFmtId="0" fontId="12" fillId="7" borderId="3" xfId="1" applyFont="1" applyFill="1" applyBorder="1" applyAlignment="1">
      <alignment horizontal="left" vertical="center" wrapText="1"/>
    </xf>
    <xf numFmtId="0" fontId="12" fillId="0" borderId="5"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3" fontId="12" fillId="4" borderId="19" xfId="1" applyNumberFormat="1" applyFont="1" applyFill="1" applyBorder="1" applyAlignment="1">
      <alignment vertical="center"/>
    </xf>
    <xf numFmtId="3" fontId="12" fillId="4" borderId="26" xfId="1" applyNumberFormat="1" applyFont="1" applyFill="1" applyBorder="1" applyAlignment="1">
      <alignment vertical="center"/>
    </xf>
    <xf numFmtId="3" fontId="12" fillId="4" borderId="21" xfId="1" applyNumberFormat="1" applyFont="1" applyFill="1" applyBorder="1" applyAlignment="1">
      <alignment vertical="center"/>
    </xf>
    <xf numFmtId="3" fontId="12" fillId="6" borderId="20" xfId="1" applyNumberFormat="1" applyFont="1" applyFill="1" applyBorder="1" applyAlignment="1">
      <alignment vertical="center"/>
    </xf>
    <xf numFmtId="3" fontId="12" fillId="6" borderId="27" xfId="1" applyNumberFormat="1" applyFont="1" applyFill="1" applyBorder="1" applyAlignment="1">
      <alignment vertical="center"/>
    </xf>
    <xf numFmtId="3" fontId="12" fillId="6" borderId="22" xfId="1" applyNumberFormat="1" applyFont="1" applyFill="1" applyBorder="1" applyAlignment="1">
      <alignment vertical="center"/>
    </xf>
    <xf numFmtId="9" fontId="12" fillId="0" borderId="12" xfId="1" applyNumberFormat="1" applyFont="1" applyFill="1" applyBorder="1" applyAlignment="1">
      <alignment vertical="center"/>
    </xf>
    <xf numFmtId="9" fontId="12" fillId="0" borderId="15" xfId="1" applyNumberFormat="1" applyFont="1" applyFill="1" applyBorder="1" applyAlignment="1">
      <alignment vertical="center"/>
    </xf>
    <xf numFmtId="9" fontId="12" fillId="0" borderId="18" xfId="1" applyNumberFormat="1" applyFont="1" applyFill="1" applyBorder="1" applyAlignment="1">
      <alignment vertical="center"/>
    </xf>
    <xf numFmtId="3" fontId="12" fillId="0" borderId="27" xfId="1" applyNumberFormat="1" applyFont="1" applyFill="1" applyBorder="1" applyAlignment="1">
      <alignment vertical="center"/>
    </xf>
    <xf numFmtId="3" fontId="12" fillId="0" borderId="22" xfId="1" applyNumberFormat="1" applyFont="1" applyFill="1" applyBorder="1" applyAlignment="1">
      <alignment vertical="center"/>
    </xf>
    <xf numFmtId="9" fontId="12" fillId="0" borderId="34" xfId="1" applyNumberFormat="1" applyFont="1" applyFill="1" applyBorder="1" applyAlignment="1">
      <alignment vertical="center"/>
    </xf>
    <xf numFmtId="0" fontId="12" fillId="4" borderId="24" xfId="1" applyFont="1" applyFill="1" applyBorder="1" applyAlignment="1">
      <alignment vertical="center" wrapText="1"/>
    </xf>
    <xf numFmtId="0" fontId="12" fillId="4" borderId="23" xfId="1" applyFont="1" applyFill="1" applyBorder="1" applyAlignment="1">
      <alignment vertical="center" wrapText="1"/>
    </xf>
    <xf numFmtId="3" fontId="12" fillId="4" borderId="19" xfId="1" applyNumberFormat="1" applyFont="1" applyFill="1" applyBorder="1" applyAlignment="1">
      <alignment horizontal="center" vertical="center"/>
    </xf>
    <xf numFmtId="3" fontId="12" fillId="4" borderId="26" xfId="1" applyNumberFormat="1" applyFont="1" applyFill="1" applyBorder="1" applyAlignment="1">
      <alignment horizontal="center" vertical="center"/>
    </xf>
    <xf numFmtId="3" fontId="12" fillId="4" borderId="21" xfId="1" applyNumberFormat="1" applyFont="1" applyFill="1" applyBorder="1" applyAlignment="1">
      <alignment horizontal="center" vertical="center"/>
    </xf>
    <xf numFmtId="3" fontId="12" fillId="6" borderId="20" xfId="1" applyNumberFormat="1" applyFont="1" applyFill="1" applyBorder="1" applyAlignment="1">
      <alignment horizontal="center" vertical="center"/>
    </xf>
    <xf numFmtId="3" fontId="12" fillId="6" borderId="27" xfId="1" applyNumberFormat="1" applyFont="1" applyFill="1" applyBorder="1" applyAlignment="1">
      <alignment horizontal="center" vertical="center"/>
    </xf>
    <xf numFmtId="3" fontId="12" fillId="6" borderId="22" xfId="1" applyNumberFormat="1" applyFont="1" applyFill="1" applyBorder="1" applyAlignment="1">
      <alignment horizontal="center" vertical="center"/>
    </xf>
    <xf numFmtId="9" fontId="12" fillId="0" borderId="25" xfId="1" applyNumberFormat="1" applyFont="1" applyFill="1" applyBorder="1" applyAlignment="1">
      <alignment horizontal="center" vertical="center"/>
    </xf>
    <xf numFmtId="9" fontId="12" fillId="0" borderId="24" xfId="1" applyNumberFormat="1" applyFont="1" applyFill="1" applyBorder="1" applyAlignment="1">
      <alignment horizontal="center" vertical="center"/>
    </xf>
    <xf numFmtId="9" fontId="12" fillId="0" borderId="23" xfId="1" applyNumberFormat="1" applyFont="1" applyFill="1" applyBorder="1" applyAlignment="1">
      <alignment horizontal="center" vertical="center"/>
    </xf>
    <xf numFmtId="0" fontId="12" fillId="6" borderId="5" xfId="1" applyFont="1" applyFill="1" applyBorder="1" applyAlignment="1">
      <alignment horizontal="left" vertical="center" wrapText="1"/>
    </xf>
    <xf numFmtId="0" fontId="12" fillId="6" borderId="4" xfId="1" applyFont="1" applyFill="1" applyBorder="1" applyAlignment="1">
      <alignment horizontal="left" vertical="center" wrapText="1"/>
    </xf>
    <xf numFmtId="3" fontId="12" fillId="4" borderId="19" xfId="1" applyNumberFormat="1" applyFont="1" applyFill="1" applyBorder="1" applyAlignment="1">
      <alignment horizontal="right" vertical="center"/>
    </xf>
    <xf numFmtId="3" fontId="12" fillId="4" borderId="21" xfId="1" applyNumberFormat="1" applyFont="1" applyFill="1" applyBorder="1" applyAlignment="1">
      <alignment horizontal="right" vertical="center"/>
    </xf>
    <xf numFmtId="3" fontId="12" fillId="6" borderId="20" xfId="1" applyNumberFormat="1" applyFont="1" applyFill="1" applyBorder="1" applyAlignment="1">
      <alignment horizontal="right" vertical="center"/>
    </xf>
    <xf numFmtId="3" fontId="12" fillId="6" borderId="22" xfId="1" applyNumberFormat="1" applyFont="1" applyFill="1" applyBorder="1" applyAlignment="1">
      <alignment horizontal="right" vertical="center"/>
    </xf>
    <xf numFmtId="9" fontId="12" fillId="6" borderId="25" xfId="1" applyNumberFormat="1" applyFont="1" applyFill="1" applyBorder="1" applyAlignment="1">
      <alignment horizontal="right" vertical="center"/>
    </xf>
    <xf numFmtId="9" fontId="12" fillId="6" borderId="23" xfId="1" applyNumberFormat="1" applyFont="1" applyFill="1" applyBorder="1" applyAlignment="1">
      <alignment horizontal="right" vertical="center"/>
    </xf>
    <xf numFmtId="3" fontId="12" fillId="4" borderId="32" xfId="1" applyNumberFormat="1" applyFont="1" applyFill="1" applyBorder="1" applyAlignment="1">
      <alignment vertical="center"/>
    </xf>
    <xf numFmtId="3" fontId="12" fillId="4" borderId="30" xfId="1" applyNumberFormat="1" applyFont="1" applyFill="1" applyBorder="1" applyAlignment="1">
      <alignment vertical="center"/>
    </xf>
    <xf numFmtId="3" fontId="12" fillId="4" borderId="33" xfId="1" applyNumberFormat="1" applyFont="1" applyFill="1" applyBorder="1" applyAlignment="1">
      <alignment vertical="center"/>
    </xf>
    <xf numFmtId="3" fontId="12" fillId="0" borderId="20" xfId="1" applyNumberFormat="1" applyFont="1" applyFill="1" applyBorder="1" applyAlignment="1">
      <alignment vertical="center"/>
    </xf>
    <xf numFmtId="0" fontId="12" fillId="4" borderId="41" xfId="1" applyFont="1" applyFill="1" applyBorder="1" applyAlignment="1">
      <alignment vertical="center" wrapText="1"/>
    </xf>
    <xf numFmtId="0" fontId="12" fillId="4" borderId="31" xfId="1" applyFont="1" applyFill="1" applyBorder="1" applyAlignment="1">
      <alignment vertical="center" wrapText="1"/>
    </xf>
    <xf numFmtId="0" fontId="12" fillId="4" borderId="42" xfId="1" applyFont="1" applyFill="1" applyBorder="1" applyAlignment="1">
      <alignment vertical="center" wrapText="1"/>
    </xf>
    <xf numFmtId="0" fontId="5" fillId="0" borderId="1" xfId="1" applyFont="1" applyFill="1" applyBorder="1" applyAlignment="1">
      <alignment horizontal="right" vertical="center"/>
    </xf>
    <xf numFmtId="0" fontId="5" fillId="0" borderId="1" xfId="1" applyFont="1" applyFill="1" applyBorder="1" applyAlignment="1">
      <alignment vertical="center" wrapText="1"/>
    </xf>
    <xf numFmtId="0" fontId="12" fillId="4" borderId="5" xfId="1" applyFont="1" applyFill="1" applyBorder="1" applyAlignment="1">
      <alignment horizontal="left" vertical="center" wrapText="1"/>
    </xf>
    <xf numFmtId="0" fontId="12" fillId="4" borderId="3" xfId="1" applyFont="1" applyFill="1" applyBorder="1" applyAlignment="1">
      <alignment horizontal="left" vertical="center" wrapText="1"/>
    </xf>
    <xf numFmtId="0" fontId="12" fillId="4" borderId="4"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0" borderId="1" xfId="1" applyFont="1" applyFill="1" applyBorder="1" applyAlignment="1">
      <alignment horizontal="left" vertical="center" wrapText="1"/>
    </xf>
    <xf numFmtId="3" fontId="12" fillId="4" borderId="32" xfId="1" applyNumberFormat="1" applyFont="1" applyFill="1" applyBorder="1" applyAlignment="1">
      <alignment horizontal="right" vertical="center"/>
    </xf>
    <xf numFmtId="3" fontId="12" fillId="4" borderId="30" xfId="1" applyNumberFormat="1" applyFont="1" applyFill="1" applyBorder="1" applyAlignment="1">
      <alignment horizontal="right" vertical="center"/>
    </xf>
    <xf numFmtId="3" fontId="12" fillId="4" borderId="33" xfId="1" applyNumberFormat="1" applyFont="1" applyFill="1" applyBorder="1" applyAlignment="1">
      <alignment horizontal="right" vertical="center"/>
    </xf>
    <xf numFmtId="0" fontId="12" fillId="6" borderId="3" xfId="1" applyFont="1" applyFill="1" applyBorder="1" applyAlignment="1">
      <alignment horizontal="center" vertical="center"/>
    </xf>
    <xf numFmtId="0" fontId="12" fillId="0" borderId="5" xfId="1" applyFont="1" applyFill="1" applyBorder="1" applyAlignment="1">
      <alignment vertical="center" wrapText="1"/>
    </xf>
    <xf numFmtId="0" fontId="12" fillId="0" borderId="3" xfId="1" applyFont="1" applyFill="1" applyBorder="1" applyAlignment="1">
      <alignment vertical="center" wrapText="1"/>
    </xf>
    <xf numFmtId="0" fontId="12" fillId="0" borderId="4" xfId="1" applyFont="1" applyFill="1" applyBorder="1" applyAlignment="1">
      <alignment vertical="center" wrapText="1"/>
    </xf>
    <xf numFmtId="0" fontId="9" fillId="2" borderId="29"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5" fillId="4" borderId="5" xfId="1" applyFont="1" applyFill="1" applyBorder="1" applyAlignment="1">
      <alignment vertical="center" wrapText="1"/>
    </xf>
    <xf numFmtId="0" fontId="5" fillId="4" borderId="3" xfId="1" applyFont="1" applyFill="1" applyBorder="1" applyAlignment="1">
      <alignment vertical="center" wrapText="1"/>
    </xf>
    <xf numFmtId="0" fontId="5" fillId="4" borderId="4" xfId="1" applyFont="1" applyFill="1" applyBorder="1" applyAlignment="1">
      <alignment vertical="center" wrapText="1"/>
    </xf>
    <xf numFmtId="0" fontId="5" fillId="4" borderId="25" xfId="1" applyFont="1" applyFill="1" applyBorder="1" applyAlignment="1">
      <alignment vertical="center" wrapText="1"/>
    </xf>
    <xf numFmtId="0" fontId="5" fillId="4" borderId="24" xfId="1" applyFont="1" applyFill="1" applyBorder="1" applyAlignment="1">
      <alignment vertical="center" wrapText="1"/>
    </xf>
    <xf numFmtId="0" fontId="5" fillId="4" borderId="23" xfId="1" applyFont="1" applyFill="1" applyBorder="1" applyAlignment="1">
      <alignment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xf>
    <xf numFmtId="9" fontId="9" fillId="2" borderId="9" xfId="1" applyNumberFormat="1" applyFont="1" applyFill="1" applyBorder="1" applyAlignment="1">
      <alignment horizontal="center" vertical="center" wrapText="1"/>
    </xf>
    <xf numFmtId="3" fontId="5" fillId="7" borderId="32" xfId="1" applyNumberFormat="1" applyFont="1" applyFill="1" applyBorder="1" applyAlignment="1">
      <alignment vertical="center"/>
    </xf>
    <xf numFmtId="3" fontId="5" fillId="7" borderId="30" xfId="1" applyNumberFormat="1" applyFont="1" applyFill="1" applyBorder="1" applyAlignment="1">
      <alignment vertical="center"/>
    </xf>
    <xf numFmtId="3" fontId="5" fillId="7" borderId="33" xfId="1" applyNumberFormat="1" applyFont="1" applyFill="1" applyBorder="1" applyAlignment="1">
      <alignment vertical="center"/>
    </xf>
    <xf numFmtId="3" fontId="5" fillId="0" borderId="20" xfId="1" applyNumberFormat="1" applyFont="1" applyFill="1" applyBorder="1" applyAlignment="1">
      <alignment vertical="center"/>
    </xf>
    <xf numFmtId="3" fontId="5" fillId="0" borderId="27" xfId="1" applyNumberFormat="1" applyFont="1" applyFill="1" applyBorder="1" applyAlignment="1">
      <alignment vertical="center"/>
    </xf>
    <xf numFmtId="3" fontId="5" fillId="0" borderId="22" xfId="1" applyNumberFormat="1" applyFont="1" applyFill="1" applyBorder="1" applyAlignment="1">
      <alignment vertical="center"/>
    </xf>
    <xf numFmtId="9" fontId="5" fillId="0" borderId="12" xfId="1" applyNumberFormat="1" applyFont="1" applyFill="1" applyBorder="1" applyAlignment="1">
      <alignment vertical="center"/>
    </xf>
    <xf numFmtId="9" fontId="5" fillId="0" borderId="15" xfId="1" applyNumberFormat="1" applyFont="1" applyFill="1" applyBorder="1" applyAlignment="1">
      <alignment vertical="center"/>
    </xf>
    <xf numFmtId="9" fontId="5" fillId="0" borderId="18" xfId="1" applyNumberFormat="1" applyFont="1" applyFill="1" applyBorder="1" applyAlignment="1">
      <alignment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12" fillId="0" borderId="1" xfId="1" applyFont="1" applyFill="1" applyBorder="1" applyAlignment="1">
      <alignment horizontal="right" vertical="center"/>
    </xf>
    <xf numFmtId="0" fontId="16" fillId="0" borderId="1" xfId="1" applyFont="1" applyFill="1" applyBorder="1" applyAlignment="1">
      <alignment horizontal="left" vertical="center" wrapText="1"/>
    </xf>
  </cellXfs>
  <cellStyles count="4">
    <cellStyle name="標準" xfId="0" builtinId="0"/>
    <cellStyle name="標準 2" xfId="2"/>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99392</xdr:colOff>
      <xdr:row>24</xdr:row>
      <xdr:rowOff>13555</xdr:rowOff>
    </xdr:from>
    <xdr:to>
      <xdr:col>4</xdr:col>
      <xdr:colOff>448235</xdr:colOff>
      <xdr:row>24</xdr:row>
      <xdr:rowOff>571500</xdr:rowOff>
    </xdr:to>
    <xdr:sp macro="" textlink="">
      <xdr:nvSpPr>
        <xdr:cNvPr id="2" name="大かっこ 1"/>
        <xdr:cNvSpPr/>
      </xdr:nvSpPr>
      <xdr:spPr>
        <a:xfrm>
          <a:off x="4233242" y="19168330"/>
          <a:ext cx="2234793" cy="557945"/>
        </a:xfrm>
        <a:prstGeom prst="bracketPair">
          <a:avLst/>
        </a:prstGeom>
        <a:noFill/>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900">
              <a:solidFill>
                <a:schemeClr val="tx1"/>
              </a:solidFill>
            </a:rPr>
            <a:t>2017</a:t>
          </a:r>
          <a:r>
            <a:rPr kumimoji="1" lang="ja-JP" altLang="en-US" sz="900">
              <a:solidFill>
                <a:schemeClr val="tx1"/>
              </a:solidFill>
            </a:rPr>
            <a:t>年度に施設整備完了。</a:t>
          </a:r>
          <a:endParaRPr kumimoji="1" lang="en-US" altLang="ja-JP" sz="900">
            <a:solidFill>
              <a:schemeClr val="tx1"/>
            </a:solidFill>
          </a:endParaRPr>
        </a:p>
        <a:p>
          <a:pPr algn="l"/>
          <a:r>
            <a:rPr kumimoji="1" lang="en-US" altLang="ja-JP" sz="900">
              <a:solidFill>
                <a:schemeClr val="tx1"/>
              </a:solidFill>
            </a:rPr>
            <a:t>2019</a:t>
          </a:r>
          <a:r>
            <a:rPr kumimoji="1" lang="ja-JP" altLang="en-US" sz="900">
              <a:solidFill>
                <a:schemeClr val="tx1"/>
              </a:solidFill>
            </a:rPr>
            <a:t>年度は実績額・予算額とも無し</a:t>
          </a:r>
          <a:endParaRPr kumimoji="1" lang="ja-JP" altLang="en-US" sz="900">
            <a:solidFill>
              <a:srgbClr val="FF0000"/>
            </a:solidFill>
          </a:endParaRPr>
        </a:p>
      </xdr:txBody>
    </xdr:sp>
    <xdr:clientData/>
  </xdr:twoCellAnchor>
  <xdr:twoCellAnchor>
    <xdr:from>
      <xdr:col>2</xdr:col>
      <xdr:colOff>99392</xdr:colOff>
      <xdr:row>24</xdr:row>
      <xdr:rowOff>13555</xdr:rowOff>
    </xdr:from>
    <xdr:to>
      <xdr:col>4</xdr:col>
      <xdr:colOff>448235</xdr:colOff>
      <xdr:row>24</xdr:row>
      <xdr:rowOff>571500</xdr:rowOff>
    </xdr:to>
    <xdr:sp macro="" textlink="">
      <xdr:nvSpPr>
        <xdr:cNvPr id="3" name="大かっこ 2"/>
        <xdr:cNvSpPr/>
      </xdr:nvSpPr>
      <xdr:spPr>
        <a:xfrm>
          <a:off x="4233242" y="19168330"/>
          <a:ext cx="2234793" cy="557945"/>
        </a:xfrm>
        <a:prstGeom prst="bracketPair">
          <a:avLst/>
        </a:prstGeom>
        <a:noFill/>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900">
              <a:solidFill>
                <a:schemeClr val="tx1"/>
              </a:solidFill>
            </a:rPr>
            <a:t>2017</a:t>
          </a:r>
          <a:r>
            <a:rPr kumimoji="1" lang="ja-JP" altLang="en-US" sz="900">
              <a:solidFill>
                <a:schemeClr val="tx1"/>
              </a:solidFill>
            </a:rPr>
            <a:t>年度に施設整備完了。</a:t>
          </a:r>
          <a:endParaRPr kumimoji="1" lang="en-US" altLang="ja-JP" sz="900">
            <a:solidFill>
              <a:schemeClr val="tx1"/>
            </a:solidFill>
          </a:endParaRPr>
        </a:p>
        <a:p>
          <a:pPr algn="l"/>
          <a:r>
            <a:rPr kumimoji="1" lang="en-US" altLang="ja-JP" sz="900">
              <a:solidFill>
                <a:schemeClr val="tx1"/>
              </a:solidFill>
            </a:rPr>
            <a:t>2019</a:t>
          </a:r>
          <a:r>
            <a:rPr kumimoji="1" lang="ja-JP" altLang="en-US" sz="900">
              <a:solidFill>
                <a:schemeClr val="tx1"/>
              </a:solidFill>
            </a:rPr>
            <a:t>年度は実績額・予算額とも無し</a:t>
          </a:r>
          <a:endParaRPr kumimoji="1" lang="ja-JP" altLang="en-US" sz="900">
            <a:solidFill>
              <a:srgbClr val="FF0000"/>
            </a:solidFill>
          </a:endParaRPr>
        </a:p>
      </xdr:txBody>
    </xdr:sp>
    <xdr:clientData/>
  </xdr:twoCellAnchor>
  <xdr:twoCellAnchor>
    <xdr:from>
      <xdr:col>12</xdr:col>
      <xdr:colOff>3395383</xdr:colOff>
      <xdr:row>0</xdr:row>
      <xdr:rowOff>33619</xdr:rowOff>
    </xdr:from>
    <xdr:to>
      <xdr:col>12</xdr:col>
      <xdr:colOff>4309783</xdr:colOff>
      <xdr:row>0</xdr:row>
      <xdr:rowOff>414619</xdr:rowOff>
    </xdr:to>
    <xdr:sp macro="" textlink="">
      <xdr:nvSpPr>
        <xdr:cNvPr id="4" name="正方形/長方形 3"/>
        <xdr:cNvSpPr/>
      </xdr:nvSpPr>
      <xdr:spPr>
        <a:xfrm>
          <a:off x="19139648" y="33619"/>
          <a:ext cx="914400" cy="381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資料４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N50"/>
  <sheetViews>
    <sheetView tabSelected="1" view="pageBreakPreview" topLeftCell="A27" zoomScale="75" zoomScaleNormal="70" zoomScaleSheetLayoutView="75" workbookViewId="0">
      <selection activeCell="B29" sqref="B29:B30"/>
    </sheetView>
  </sheetViews>
  <sheetFormatPr defaultRowHeight="18.75"/>
  <cols>
    <col min="1" max="1" width="3.625" style="91" customWidth="1"/>
    <col min="2" max="2" width="50.625" style="91" customWidth="1"/>
    <col min="3" max="4" width="12.375" style="91" customWidth="1"/>
    <col min="5" max="5" width="8.75" style="5" customWidth="1"/>
    <col min="6" max="6" width="20.625" style="91" customWidth="1"/>
    <col min="7" max="7" width="14.125" style="91" customWidth="1"/>
    <col min="8" max="8" width="7.75" style="91" customWidth="1"/>
    <col min="9" max="9" width="9" style="91"/>
    <col min="10" max="10" width="14.75" style="91" customWidth="1"/>
    <col min="11" max="11" width="12.25" style="5" customWidth="1"/>
    <col min="12" max="12" width="37.5" style="91" customWidth="1"/>
    <col min="13" max="13" width="60" style="91" customWidth="1"/>
    <col min="14" max="16384" width="9" style="91"/>
  </cols>
  <sheetData>
    <row r="1" spans="1:14" ht="38.25" customHeight="1">
      <c r="A1" s="8" t="s">
        <v>35</v>
      </c>
      <c r="B1" s="20"/>
      <c r="C1" s="1"/>
      <c r="D1" s="1"/>
      <c r="E1" s="2"/>
      <c r="F1" s="21"/>
      <c r="G1" s="1"/>
      <c r="H1" s="1"/>
      <c r="I1" s="1"/>
      <c r="J1" s="1"/>
      <c r="K1" s="2"/>
      <c r="L1" s="26"/>
      <c r="M1" s="27"/>
      <c r="N1" s="1"/>
    </row>
    <row r="2" spans="1:14" ht="18" customHeight="1">
      <c r="A2" s="236"/>
      <c r="B2" s="237" t="s">
        <v>5</v>
      </c>
      <c r="C2" s="66" t="s">
        <v>0</v>
      </c>
      <c r="D2" s="6" t="s">
        <v>17</v>
      </c>
      <c r="E2" s="239" t="s">
        <v>7</v>
      </c>
      <c r="F2" s="237" t="s">
        <v>1</v>
      </c>
      <c r="G2" s="237"/>
      <c r="H2" s="237"/>
      <c r="I2" s="237"/>
      <c r="J2" s="237"/>
      <c r="K2" s="237"/>
      <c r="L2" s="10" t="s">
        <v>12</v>
      </c>
      <c r="M2" s="228" t="s">
        <v>79</v>
      </c>
      <c r="N2" s="1"/>
    </row>
    <row r="3" spans="1:14" ht="18" customHeight="1">
      <c r="A3" s="236"/>
      <c r="B3" s="238"/>
      <c r="C3" s="67" t="s">
        <v>6</v>
      </c>
      <c r="D3" s="7" t="s">
        <v>6</v>
      </c>
      <c r="E3" s="239"/>
      <c r="F3" s="249" t="s">
        <v>2</v>
      </c>
      <c r="G3" s="250"/>
      <c r="H3" s="250"/>
      <c r="I3" s="12" t="s">
        <v>3</v>
      </c>
      <c r="J3" s="121" t="s">
        <v>4</v>
      </c>
      <c r="K3" s="13" t="s">
        <v>8</v>
      </c>
      <c r="L3" s="11" t="s">
        <v>63</v>
      </c>
      <c r="M3" s="229"/>
      <c r="N3" s="3"/>
    </row>
    <row r="4" spans="1:14" ht="33" customHeight="1">
      <c r="A4" s="112" t="s">
        <v>9</v>
      </c>
      <c r="B4" s="113"/>
      <c r="C4" s="14"/>
      <c r="D4" s="14"/>
      <c r="E4" s="15"/>
      <c r="F4" s="19"/>
      <c r="G4" s="14"/>
      <c r="H4" s="16"/>
      <c r="I4" s="14"/>
      <c r="J4" s="14"/>
      <c r="K4" s="15"/>
      <c r="L4" s="17"/>
      <c r="M4" s="18"/>
      <c r="N4" s="92"/>
    </row>
    <row r="5" spans="1:14" ht="51" customHeight="1">
      <c r="A5" s="251">
        <v>1</v>
      </c>
      <c r="B5" s="252" t="s">
        <v>54</v>
      </c>
      <c r="C5" s="207">
        <v>3012609720</v>
      </c>
      <c r="D5" s="210">
        <v>3048012000</v>
      </c>
      <c r="E5" s="182">
        <f>SUM(C5/D5)</f>
        <v>0.98838512446801385</v>
      </c>
      <c r="F5" s="29" t="s">
        <v>22</v>
      </c>
      <c r="G5" s="41">
        <v>1.39</v>
      </c>
      <c r="H5" s="30"/>
      <c r="I5" s="55">
        <v>2020.3</v>
      </c>
      <c r="J5" s="127">
        <v>1.31</v>
      </c>
      <c r="K5" s="45">
        <f t="shared" ref="K5:K8" si="0">J5/G5</f>
        <v>0.94244604316546776</v>
      </c>
      <c r="L5" s="152"/>
      <c r="M5" s="149" t="s">
        <v>83</v>
      </c>
      <c r="N5" s="92"/>
    </row>
    <row r="6" spans="1:14" ht="51" customHeight="1">
      <c r="A6" s="251"/>
      <c r="B6" s="220"/>
      <c r="C6" s="208"/>
      <c r="D6" s="185"/>
      <c r="E6" s="183"/>
      <c r="F6" s="31" t="s">
        <v>23</v>
      </c>
      <c r="G6" s="32">
        <v>821</v>
      </c>
      <c r="H6" s="33" t="s">
        <v>24</v>
      </c>
      <c r="I6" s="55">
        <v>2020.3</v>
      </c>
      <c r="J6" s="120">
        <v>656</v>
      </c>
      <c r="K6" s="46">
        <f>J6/G6</f>
        <v>0.79902557856272838</v>
      </c>
      <c r="L6" s="153"/>
      <c r="M6" s="188"/>
      <c r="N6" s="92"/>
    </row>
    <row r="7" spans="1:14" ht="51" customHeight="1">
      <c r="A7" s="251"/>
      <c r="B7" s="220"/>
      <c r="C7" s="208"/>
      <c r="D7" s="185"/>
      <c r="E7" s="183"/>
      <c r="F7" s="31" t="s">
        <v>30</v>
      </c>
      <c r="G7" s="32">
        <v>522</v>
      </c>
      <c r="H7" s="33" t="s">
        <v>24</v>
      </c>
      <c r="I7" s="55">
        <v>2020.3</v>
      </c>
      <c r="J7" s="120">
        <v>444</v>
      </c>
      <c r="K7" s="46">
        <f t="shared" si="0"/>
        <v>0.85057471264367812</v>
      </c>
      <c r="L7" s="153"/>
      <c r="M7" s="188"/>
      <c r="N7" s="92"/>
    </row>
    <row r="8" spans="1:14" ht="51" customHeight="1">
      <c r="A8" s="251"/>
      <c r="B8" s="220"/>
      <c r="C8" s="209"/>
      <c r="D8" s="186"/>
      <c r="E8" s="184"/>
      <c r="F8" s="93" t="s">
        <v>25</v>
      </c>
      <c r="G8" s="34">
        <v>127</v>
      </c>
      <c r="H8" s="94" t="s">
        <v>24</v>
      </c>
      <c r="I8" s="101">
        <v>2020.3</v>
      </c>
      <c r="J8" s="104">
        <v>84</v>
      </c>
      <c r="K8" s="96">
        <f t="shared" si="0"/>
        <v>0.66141732283464572</v>
      </c>
      <c r="L8" s="154"/>
      <c r="M8" s="189"/>
      <c r="N8" s="92"/>
    </row>
    <row r="9" spans="1:14" ht="33" customHeight="1">
      <c r="A9" s="112" t="s">
        <v>10</v>
      </c>
      <c r="B9" s="113"/>
      <c r="C9" s="14"/>
      <c r="D9" s="14"/>
      <c r="E9" s="15"/>
      <c r="F9" s="19"/>
      <c r="G9" s="14"/>
      <c r="H9" s="16"/>
      <c r="I9" s="14"/>
      <c r="J9" s="14"/>
      <c r="K9" s="15"/>
      <c r="L9" s="17"/>
      <c r="M9" s="18"/>
      <c r="N9" s="92"/>
    </row>
    <row r="10" spans="1:14" ht="69" customHeight="1">
      <c r="A10" s="214">
        <v>2</v>
      </c>
      <c r="B10" s="215" t="s">
        <v>36</v>
      </c>
      <c r="C10" s="240">
        <v>188000</v>
      </c>
      <c r="D10" s="243">
        <v>188000</v>
      </c>
      <c r="E10" s="246">
        <f>SUM(C10/D10)</f>
        <v>1</v>
      </c>
      <c r="F10" s="29" t="s">
        <v>73</v>
      </c>
      <c r="G10" s="42">
        <v>1</v>
      </c>
      <c r="H10" s="37" t="s">
        <v>18</v>
      </c>
      <c r="I10" s="38" t="s">
        <v>75</v>
      </c>
      <c r="J10" s="128">
        <v>2</v>
      </c>
      <c r="K10" s="47">
        <f t="shared" ref="K10:K11" si="1">J10/G10</f>
        <v>2</v>
      </c>
      <c r="L10" s="230"/>
      <c r="M10" s="233" t="s">
        <v>84</v>
      </c>
      <c r="N10" s="92"/>
    </row>
    <row r="11" spans="1:14" ht="69" customHeight="1">
      <c r="A11" s="214"/>
      <c r="B11" s="215"/>
      <c r="C11" s="241"/>
      <c r="D11" s="244"/>
      <c r="E11" s="247"/>
      <c r="F11" s="31" t="s">
        <v>37</v>
      </c>
      <c r="G11" s="43">
        <v>50</v>
      </c>
      <c r="H11" s="39" t="s">
        <v>14</v>
      </c>
      <c r="I11" s="55">
        <v>2020.3</v>
      </c>
      <c r="J11" s="129">
        <v>85</v>
      </c>
      <c r="K11" s="53">
        <f t="shared" si="1"/>
        <v>1.7</v>
      </c>
      <c r="L11" s="231"/>
      <c r="M11" s="234"/>
      <c r="N11" s="92"/>
    </row>
    <row r="12" spans="1:14" ht="69" customHeight="1">
      <c r="A12" s="214"/>
      <c r="B12" s="215"/>
      <c r="C12" s="242"/>
      <c r="D12" s="245"/>
      <c r="E12" s="248"/>
      <c r="F12" s="93" t="s">
        <v>31</v>
      </c>
      <c r="G12" s="44" t="s">
        <v>48</v>
      </c>
      <c r="H12" s="40"/>
      <c r="I12" s="101">
        <v>2020.3</v>
      </c>
      <c r="J12" s="130" t="s">
        <v>74</v>
      </c>
      <c r="K12" s="48"/>
      <c r="L12" s="232"/>
      <c r="M12" s="235"/>
      <c r="N12" s="92"/>
    </row>
    <row r="13" spans="1:14" ht="33" customHeight="1">
      <c r="A13" s="114" t="s">
        <v>11</v>
      </c>
      <c r="B13" s="115"/>
      <c r="C13" s="56"/>
      <c r="D13" s="56"/>
      <c r="E13" s="57"/>
      <c r="F13" s="58"/>
      <c r="G13" s="56"/>
      <c r="H13" s="59"/>
      <c r="I13" s="60"/>
      <c r="J13" s="56"/>
      <c r="K13" s="57"/>
      <c r="L13" s="131"/>
      <c r="M13" s="132"/>
      <c r="N13" s="92"/>
    </row>
    <row r="14" spans="1:14" s="71" customFormat="1" ht="49.5" customHeight="1">
      <c r="A14" s="219">
        <v>3</v>
      </c>
      <c r="B14" s="220" t="s">
        <v>50</v>
      </c>
      <c r="C14" s="221">
        <v>38083166</v>
      </c>
      <c r="D14" s="203">
        <v>38084000</v>
      </c>
      <c r="E14" s="196">
        <f>SUM(C14/D14)</f>
        <v>0.99997810103980678</v>
      </c>
      <c r="F14" s="29" t="s">
        <v>38</v>
      </c>
      <c r="G14" s="41">
        <v>200</v>
      </c>
      <c r="H14" s="30" t="s">
        <v>26</v>
      </c>
      <c r="I14" s="63">
        <v>2020.3</v>
      </c>
      <c r="J14" s="127">
        <v>379</v>
      </c>
      <c r="K14" s="45">
        <f t="shared" ref="K14" si="2">J14/G14</f>
        <v>1.895</v>
      </c>
      <c r="L14" s="216"/>
      <c r="M14" s="216" t="s">
        <v>81</v>
      </c>
      <c r="N14" s="70"/>
    </row>
    <row r="15" spans="1:14" s="62" customFormat="1" ht="49.5" customHeight="1">
      <c r="A15" s="219"/>
      <c r="B15" s="220"/>
      <c r="C15" s="222"/>
      <c r="D15" s="167"/>
      <c r="E15" s="197"/>
      <c r="F15" s="31" t="s">
        <v>39</v>
      </c>
      <c r="G15" s="32">
        <v>1960</v>
      </c>
      <c r="H15" s="33" t="s">
        <v>26</v>
      </c>
      <c r="I15" s="55">
        <v>2020.3</v>
      </c>
      <c r="J15" s="120">
        <v>2005</v>
      </c>
      <c r="K15" s="46">
        <f t="shared" ref="K15:K18" si="3">J15/G15</f>
        <v>1.0229591836734695</v>
      </c>
      <c r="L15" s="217"/>
      <c r="M15" s="217"/>
      <c r="N15" s="61"/>
    </row>
    <row r="16" spans="1:14" s="62" customFormat="1" ht="49.5" customHeight="1">
      <c r="A16" s="219"/>
      <c r="B16" s="220"/>
      <c r="C16" s="222"/>
      <c r="D16" s="167"/>
      <c r="E16" s="197"/>
      <c r="F16" s="31" t="s">
        <v>40</v>
      </c>
      <c r="G16" s="32">
        <v>90</v>
      </c>
      <c r="H16" s="33" t="s">
        <v>26</v>
      </c>
      <c r="I16" s="55">
        <v>2020.3</v>
      </c>
      <c r="J16" s="120">
        <v>102</v>
      </c>
      <c r="K16" s="46">
        <f t="shared" si="3"/>
        <v>1.1333333333333333</v>
      </c>
      <c r="L16" s="217"/>
      <c r="M16" s="217"/>
      <c r="N16" s="61"/>
    </row>
    <row r="17" spans="1:14" s="69" customFormat="1" ht="100.5" customHeight="1">
      <c r="A17" s="219"/>
      <c r="B17" s="220"/>
      <c r="C17" s="223"/>
      <c r="D17" s="204"/>
      <c r="E17" s="198"/>
      <c r="F17" s="93" t="s">
        <v>41</v>
      </c>
      <c r="G17" s="34">
        <v>340</v>
      </c>
      <c r="H17" s="94" t="s">
        <v>13</v>
      </c>
      <c r="I17" s="101">
        <v>2020.3</v>
      </c>
      <c r="J17" s="104">
        <v>448</v>
      </c>
      <c r="K17" s="96">
        <f t="shared" si="3"/>
        <v>1.3176470588235294</v>
      </c>
      <c r="L17" s="218"/>
      <c r="M17" s="218"/>
      <c r="N17" s="68"/>
    </row>
    <row r="18" spans="1:14" s="62" customFormat="1" ht="69.75" customHeight="1">
      <c r="A18" s="163">
        <v>4</v>
      </c>
      <c r="B18" s="225" t="s">
        <v>67</v>
      </c>
      <c r="C18" s="176">
        <v>41707910</v>
      </c>
      <c r="D18" s="179">
        <v>41708000</v>
      </c>
      <c r="E18" s="182">
        <f>C18/D18</f>
        <v>0.9999978421405965</v>
      </c>
      <c r="F18" s="29" t="s">
        <v>21</v>
      </c>
      <c r="G18" s="35">
        <v>85</v>
      </c>
      <c r="H18" s="30" t="s">
        <v>15</v>
      </c>
      <c r="I18" s="63">
        <v>2020.3</v>
      </c>
      <c r="J18" s="133">
        <v>164</v>
      </c>
      <c r="K18" s="45">
        <f t="shared" si="3"/>
        <v>1.9294117647058824</v>
      </c>
      <c r="L18" s="211"/>
      <c r="M18" s="149" t="s">
        <v>85</v>
      </c>
      <c r="N18" s="61"/>
    </row>
    <row r="19" spans="1:14" s="62" customFormat="1" ht="69.75" customHeight="1">
      <c r="A19" s="224"/>
      <c r="B19" s="226"/>
      <c r="C19" s="177"/>
      <c r="D19" s="180"/>
      <c r="E19" s="183"/>
      <c r="F19" s="31" t="s">
        <v>49</v>
      </c>
      <c r="G19" s="36">
        <v>200</v>
      </c>
      <c r="H19" s="33" t="s">
        <v>15</v>
      </c>
      <c r="I19" s="55">
        <v>2020.3</v>
      </c>
      <c r="J19" s="120">
        <v>275</v>
      </c>
      <c r="K19" s="46">
        <f>J19/G19</f>
        <v>1.375</v>
      </c>
      <c r="L19" s="212"/>
      <c r="M19" s="188"/>
      <c r="N19" s="61"/>
    </row>
    <row r="20" spans="1:14" s="69" customFormat="1" ht="69.75" customHeight="1">
      <c r="A20" s="164"/>
      <c r="B20" s="227"/>
      <c r="C20" s="178"/>
      <c r="D20" s="181"/>
      <c r="E20" s="184"/>
      <c r="F20" s="93" t="s">
        <v>32</v>
      </c>
      <c r="G20" s="95">
        <v>150</v>
      </c>
      <c r="H20" s="94" t="s">
        <v>19</v>
      </c>
      <c r="I20" s="101">
        <v>2020.3</v>
      </c>
      <c r="J20" s="104">
        <v>167</v>
      </c>
      <c r="K20" s="96">
        <f>J20/G20</f>
        <v>1.1133333333333333</v>
      </c>
      <c r="L20" s="213"/>
      <c r="M20" s="189"/>
      <c r="N20" s="68"/>
    </row>
    <row r="21" spans="1:14" ht="49.5" customHeight="1">
      <c r="A21" s="171">
        <v>5</v>
      </c>
      <c r="B21" s="174" t="s">
        <v>78</v>
      </c>
      <c r="C21" s="177">
        <v>800000</v>
      </c>
      <c r="D21" s="185">
        <v>800000</v>
      </c>
      <c r="E21" s="187">
        <f>SUM(C21/D21)</f>
        <v>1</v>
      </c>
      <c r="F21" s="97" t="s">
        <v>64</v>
      </c>
      <c r="G21" s="98">
        <v>700</v>
      </c>
      <c r="H21" s="99" t="s">
        <v>26</v>
      </c>
      <c r="I21" s="102">
        <v>2020.3</v>
      </c>
      <c r="J21" s="103">
        <v>741</v>
      </c>
      <c r="K21" s="100">
        <f t="shared" ref="K21" si="4">J21/G21</f>
        <v>1.0585714285714285</v>
      </c>
      <c r="L21" s="153"/>
      <c r="M21" s="188" t="s">
        <v>80</v>
      </c>
      <c r="N21" s="92"/>
    </row>
    <row r="22" spans="1:14" ht="104.25" customHeight="1">
      <c r="A22" s="172"/>
      <c r="B22" s="175"/>
      <c r="C22" s="178"/>
      <c r="D22" s="186"/>
      <c r="E22" s="184"/>
      <c r="F22" s="93" t="s">
        <v>65</v>
      </c>
      <c r="G22" s="95">
        <v>20</v>
      </c>
      <c r="H22" s="94" t="s">
        <v>26</v>
      </c>
      <c r="I22" s="101">
        <v>2020.3</v>
      </c>
      <c r="J22" s="104">
        <v>24</v>
      </c>
      <c r="K22" s="96">
        <f>J22/G22</f>
        <v>1.2</v>
      </c>
      <c r="L22" s="154"/>
      <c r="M22" s="189"/>
      <c r="N22" s="92"/>
    </row>
    <row r="23" spans="1:14" ht="185.25" customHeight="1">
      <c r="A23" s="158">
        <v>6</v>
      </c>
      <c r="B23" s="173" t="s">
        <v>55</v>
      </c>
      <c r="C23" s="190" t="s">
        <v>56</v>
      </c>
      <c r="D23" s="193" t="s">
        <v>57</v>
      </c>
      <c r="E23" s="196" t="s">
        <v>56</v>
      </c>
      <c r="F23" s="29" t="s">
        <v>66</v>
      </c>
      <c r="G23" s="35">
        <v>83000</v>
      </c>
      <c r="H23" s="30" t="s">
        <v>58</v>
      </c>
      <c r="I23" s="116" t="s">
        <v>59</v>
      </c>
      <c r="J23" s="133">
        <v>110000</v>
      </c>
      <c r="K23" s="45">
        <f>J23/G23</f>
        <v>1.3253012048192772</v>
      </c>
      <c r="L23" s="152"/>
      <c r="M23" s="155" t="s">
        <v>86</v>
      </c>
    </row>
    <row r="24" spans="1:14" ht="185.25" customHeight="1">
      <c r="A24" s="159"/>
      <c r="B24" s="174"/>
      <c r="C24" s="191"/>
      <c r="D24" s="194"/>
      <c r="E24" s="197"/>
      <c r="F24" s="31" t="s">
        <v>60</v>
      </c>
      <c r="G24" s="36">
        <v>2800</v>
      </c>
      <c r="H24" s="33" t="s">
        <v>58</v>
      </c>
      <c r="I24" s="119" t="s">
        <v>59</v>
      </c>
      <c r="J24" s="120">
        <v>4075</v>
      </c>
      <c r="K24" s="46">
        <f>J24/G24</f>
        <v>1.4553571428571428</v>
      </c>
      <c r="L24" s="153"/>
      <c r="M24" s="156"/>
    </row>
    <row r="25" spans="1:14" ht="122.25" customHeight="1">
      <c r="A25" s="160"/>
      <c r="B25" s="175"/>
      <c r="C25" s="192"/>
      <c r="D25" s="195"/>
      <c r="E25" s="198"/>
      <c r="F25" s="117" t="s">
        <v>61</v>
      </c>
      <c r="G25" s="52">
        <v>350</v>
      </c>
      <c r="H25" s="24" t="s">
        <v>58</v>
      </c>
      <c r="I25" s="118" t="s">
        <v>59</v>
      </c>
      <c r="J25" s="125">
        <v>610</v>
      </c>
      <c r="K25" s="49">
        <f>J25/G25</f>
        <v>1.7428571428571429</v>
      </c>
      <c r="L25" s="154"/>
      <c r="M25" s="157"/>
    </row>
    <row r="26" spans="1:14" ht="219" customHeight="1">
      <c r="A26" s="170">
        <v>7</v>
      </c>
      <c r="B26" s="173" t="s">
        <v>91</v>
      </c>
      <c r="C26" s="176">
        <v>100000000</v>
      </c>
      <c r="D26" s="179">
        <v>100000000</v>
      </c>
      <c r="E26" s="182">
        <f>SUM(C26/D26)</f>
        <v>1</v>
      </c>
      <c r="F26" s="134" t="s">
        <v>33</v>
      </c>
      <c r="G26" s="135" t="s">
        <v>92</v>
      </c>
      <c r="H26" s="30" t="s">
        <v>16</v>
      </c>
      <c r="I26" s="63">
        <v>2020.3</v>
      </c>
      <c r="J26" s="107">
        <v>1231</v>
      </c>
      <c r="K26" s="108">
        <f>J26/1224</f>
        <v>1.005718954248366</v>
      </c>
      <c r="L26" s="161"/>
      <c r="M26" s="149" t="s">
        <v>77</v>
      </c>
      <c r="N26" s="92"/>
    </row>
    <row r="27" spans="1:14" ht="48.75" customHeight="1">
      <c r="A27" s="171"/>
      <c r="B27" s="174"/>
      <c r="C27" s="177"/>
      <c r="D27" s="180"/>
      <c r="E27" s="183"/>
      <c r="F27" s="31" t="s">
        <v>34</v>
      </c>
      <c r="G27" s="36">
        <v>11204</v>
      </c>
      <c r="H27" s="33" t="s">
        <v>20</v>
      </c>
      <c r="I27" s="55">
        <v>2020.3</v>
      </c>
      <c r="J27" s="136">
        <v>15665</v>
      </c>
      <c r="K27" s="106">
        <f t="shared" ref="K27:K28" si="5">J27/G27</f>
        <v>1.3981613709389504</v>
      </c>
      <c r="L27" s="169"/>
      <c r="M27" s="150"/>
      <c r="N27" s="92"/>
    </row>
    <row r="28" spans="1:14" ht="48.75" customHeight="1">
      <c r="A28" s="172"/>
      <c r="B28" s="175"/>
      <c r="C28" s="178"/>
      <c r="D28" s="181"/>
      <c r="E28" s="184"/>
      <c r="F28" s="93" t="s">
        <v>62</v>
      </c>
      <c r="G28" s="95">
        <v>3503</v>
      </c>
      <c r="H28" s="94" t="s">
        <v>16</v>
      </c>
      <c r="I28" s="101">
        <v>2020.3</v>
      </c>
      <c r="J28" s="109">
        <v>4451</v>
      </c>
      <c r="K28" s="110">
        <f t="shared" si="5"/>
        <v>1.2706251784184985</v>
      </c>
      <c r="L28" s="162"/>
      <c r="M28" s="151"/>
      <c r="N28" s="92"/>
    </row>
    <row r="29" spans="1:14" s="77" customFormat="1" ht="84.75" customHeight="1">
      <c r="A29" s="163">
        <v>8</v>
      </c>
      <c r="B29" s="165" t="s">
        <v>93</v>
      </c>
      <c r="C29" s="166">
        <v>2000000</v>
      </c>
      <c r="D29" s="167">
        <v>2000000</v>
      </c>
      <c r="E29" s="168">
        <v>1</v>
      </c>
      <c r="F29" s="83" t="s">
        <v>43</v>
      </c>
      <c r="G29" s="84">
        <v>50</v>
      </c>
      <c r="H29" s="85" t="s">
        <v>26</v>
      </c>
      <c r="I29" s="86">
        <v>2020.3</v>
      </c>
      <c r="J29" s="137">
        <v>213</v>
      </c>
      <c r="K29" s="105">
        <v>4.26</v>
      </c>
      <c r="L29" s="161"/>
      <c r="M29" s="155" t="s">
        <v>87</v>
      </c>
      <c r="N29" s="76"/>
    </row>
    <row r="30" spans="1:14" s="77" customFormat="1" ht="186.75" customHeight="1">
      <c r="A30" s="164"/>
      <c r="B30" s="165"/>
      <c r="C30" s="166"/>
      <c r="D30" s="167"/>
      <c r="E30" s="168"/>
      <c r="F30" s="87" t="s">
        <v>44</v>
      </c>
      <c r="G30" s="88">
        <v>20</v>
      </c>
      <c r="H30" s="89" t="s">
        <v>76</v>
      </c>
      <c r="I30" s="90">
        <v>2020.3</v>
      </c>
      <c r="J30" s="136">
        <v>38</v>
      </c>
      <c r="K30" s="106">
        <v>1.9</v>
      </c>
      <c r="L30" s="169"/>
      <c r="M30" s="156"/>
      <c r="N30" s="76"/>
    </row>
    <row r="31" spans="1:14" s="77" customFormat="1" ht="65.25" customHeight="1">
      <c r="A31" s="163">
        <v>9</v>
      </c>
      <c r="B31" s="199" t="s">
        <v>72</v>
      </c>
      <c r="C31" s="201">
        <v>7507242</v>
      </c>
      <c r="D31" s="203">
        <v>10179000</v>
      </c>
      <c r="E31" s="205">
        <f>SUM(C31/D31)</f>
        <v>0.73752254641909809</v>
      </c>
      <c r="F31" s="72" t="s">
        <v>45</v>
      </c>
      <c r="G31" s="73">
        <v>7</v>
      </c>
      <c r="H31" s="74" t="s">
        <v>42</v>
      </c>
      <c r="I31" s="75">
        <v>2020.3</v>
      </c>
      <c r="J31" s="107">
        <v>23</v>
      </c>
      <c r="K31" s="108">
        <f t="shared" ref="K31:K34" si="6">J31/G31</f>
        <v>3.2857142857142856</v>
      </c>
      <c r="L31" s="161"/>
      <c r="M31" s="155" t="s">
        <v>88</v>
      </c>
      <c r="N31" s="76"/>
    </row>
    <row r="32" spans="1:14" s="77" customFormat="1" ht="108" customHeight="1">
      <c r="A32" s="164"/>
      <c r="B32" s="200"/>
      <c r="C32" s="202"/>
      <c r="D32" s="204"/>
      <c r="E32" s="206"/>
      <c r="F32" s="78" t="s">
        <v>46</v>
      </c>
      <c r="G32" s="79">
        <v>125</v>
      </c>
      <c r="H32" s="80" t="s">
        <v>15</v>
      </c>
      <c r="I32" s="81">
        <v>2020.3</v>
      </c>
      <c r="J32" s="109">
        <v>168</v>
      </c>
      <c r="K32" s="110">
        <f t="shared" si="6"/>
        <v>1.3440000000000001</v>
      </c>
      <c r="L32" s="162"/>
      <c r="M32" s="157"/>
      <c r="N32" s="76"/>
    </row>
    <row r="33" spans="1:14" ht="114" customHeight="1">
      <c r="A33" s="126">
        <v>10</v>
      </c>
      <c r="B33" s="122" t="s">
        <v>51</v>
      </c>
      <c r="C33" s="138">
        <v>296593045</v>
      </c>
      <c r="D33" s="123">
        <v>353770000</v>
      </c>
      <c r="E33" s="51">
        <f t="shared" ref="E33:E35" si="7">C33/D33</f>
        <v>0.83837816943211696</v>
      </c>
      <c r="F33" s="54" t="s">
        <v>47</v>
      </c>
      <c r="G33" s="52">
        <v>525</v>
      </c>
      <c r="H33" s="24" t="s">
        <v>16</v>
      </c>
      <c r="I33" s="64">
        <v>2020.3</v>
      </c>
      <c r="J33" s="139">
        <v>578</v>
      </c>
      <c r="K33" s="140">
        <f t="shared" si="6"/>
        <v>1.1009523809523809</v>
      </c>
      <c r="L33" s="141"/>
      <c r="M33" s="142" t="s">
        <v>89</v>
      </c>
      <c r="N33" s="92"/>
    </row>
    <row r="34" spans="1:14" ht="235.5" customHeight="1">
      <c r="A34" s="124">
        <v>11</v>
      </c>
      <c r="B34" s="111" t="s">
        <v>52</v>
      </c>
      <c r="C34" s="143">
        <v>35299000</v>
      </c>
      <c r="D34" s="82">
        <v>45300000</v>
      </c>
      <c r="E34" s="25">
        <f t="shared" si="7"/>
        <v>0.7792273730684327</v>
      </c>
      <c r="F34" s="22" t="s">
        <v>27</v>
      </c>
      <c r="G34" s="28">
        <v>3</v>
      </c>
      <c r="H34" s="23" t="s">
        <v>28</v>
      </c>
      <c r="I34" s="65">
        <v>2020.3</v>
      </c>
      <c r="J34" s="50">
        <v>9</v>
      </c>
      <c r="K34" s="49">
        <f t="shared" si="6"/>
        <v>3</v>
      </c>
      <c r="L34" s="144"/>
      <c r="M34" s="142" t="s">
        <v>90</v>
      </c>
      <c r="N34" s="92"/>
    </row>
    <row r="35" spans="1:14" ht="49.5" customHeight="1">
      <c r="A35" s="170">
        <v>12</v>
      </c>
      <c r="B35" s="173" t="s">
        <v>53</v>
      </c>
      <c r="C35" s="207">
        <v>2369760</v>
      </c>
      <c r="D35" s="210">
        <v>2800000</v>
      </c>
      <c r="E35" s="182">
        <f t="shared" si="7"/>
        <v>0.84634285714285717</v>
      </c>
      <c r="F35" s="145" t="s">
        <v>68</v>
      </c>
      <c r="G35" s="146">
        <v>199</v>
      </c>
      <c r="H35" s="30" t="s">
        <v>69</v>
      </c>
      <c r="I35" s="63">
        <v>2020.3</v>
      </c>
      <c r="J35" s="133">
        <v>219</v>
      </c>
      <c r="K35" s="45">
        <f>J35/G35</f>
        <v>1.1005025125628141</v>
      </c>
      <c r="L35" s="152"/>
      <c r="M35" s="149" t="s">
        <v>82</v>
      </c>
      <c r="N35" s="92"/>
    </row>
    <row r="36" spans="1:14" ht="49.5" customHeight="1">
      <c r="A36" s="171"/>
      <c r="B36" s="174"/>
      <c r="C36" s="208"/>
      <c r="D36" s="185"/>
      <c r="E36" s="183"/>
      <c r="F36" s="31" t="s">
        <v>70</v>
      </c>
      <c r="G36" s="147">
        <v>300</v>
      </c>
      <c r="H36" s="33" t="s">
        <v>14</v>
      </c>
      <c r="I36" s="55">
        <v>2020.3</v>
      </c>
      <c r="J36" s="120">
        <v>445</v>
      </c>
      <c r="K36" s="46">
        <f>J36/G36</f>
        <v>1.4833333333333334</v>
      </c>
      <c r="L36" s="153"/>
      <c r="M36" s="188"/>
      <c r="N36" s="92"/>
    </row>
    <row r="37" spans="1:14" ht="76.5" customHeight="1">
      <c r="A37" s="172"/>
      <c r="B37" s="175"/>
      <c r="C37" s="209"/>
      <c r="D37" s="186"/>
      <c r="E37" s="184"/>
      <c r="F37" s="93" t="s">
        <v>71</v>
      </c>
      <c r="G37" s="148">
        <v>1930</v>
      </c>
      <c r="H37" s="94" t="s">
        <v>29</v>
      </c>
      <c r="I37" s="64">
        <v>2020.3</v>
      </c>
      <c r="J37" s="104">
        <v>1426</v>
      </c>
      <c r="K37" s="96">
        <f>J37/G37</f>
        <v>0.73886010362694299</v>
      </c>
      <c r="L37" s="154"/>
      <c r="M37" s="189"/>
      <c r="N37" s="92"/>
    </row>
    <row r="38" spans="1:14" ht="29.25" customHeight="1">
      <c r="C38" s="4"/>
      <c r="D38" s="4"/>
      <c r="G38" s="3"/>
      <c r="H38" s="3"/>
      <c r="I38" s="3"/>
      <c r="J38" s="3"/>
      <c r="K38" s="9"/>
      <c r="L38" s="3"/>
      <c r="M38" s="3"/>
      <c r="N38" s="3"/>
    </row>
    <row r="39" spans="1:14">
      <c r="G39" s="3"/>
      <c r="H39" s="3"/>
      <c r="I39" s="3"/>
      <c r="J39" s="3"/>
      <c r="K39" s="9"/>
      <c r="L39" s="3"/>
      <c r="M39" s="3"/>
      <c r="N39" s="3"/>
    </row>
    <row r="40" spans="1:14">
      <c r="G40" s="3"/>
      <c r="H40" s="3"/>
      <c r="I40" s="3"/>
      <c r="J40" s="3"/>
      <c r="K40" s="9"/>
      <c r="L40" s="3"/>
      <c r="M40" s="3"/>
      <c r="N40" s="3"/>
    </row>
    <row r="41" spans="1:14">
      <c r="G41" s="3"/>
      <c r="H41" s="3"/>
      <c r="I41" s="3"/>
      <c r="J41" s="3"/>
      <c r="K41" s="9"/>
      <c r="L41" s="3"/>
      <c r="M41" s="3"/>
      <c r="N41" s="3"/>
    </row>
    <row r="42" spans="1:14">
      <c r="G42" s="3"/>
      <c r="H42" s="3"/>
      <c r="I42" s="3"/>
      <c r="J42" s="3"/>
      <c r="K42" s="9"/>
      <c r="L42" s="3"/>
      <c r="M42" s="3"/>
      <c r="N42" s="3"/>
    </row>
    <row r="43" spans="1:14">
      <c r="G43" s="3"/>
      <c r="H43" s="3"/>
      <c r="I43" s="3"/>
      <c r="J43" s="3"/>
      <c r="K43" s="9"/>
      <c r="L43" s="3"/>
      <c r="M43" s="3"/>
      <c r="N43" s="3"/>
    </row>
    <row r="44" spans="1:14">
      <c r="G44" s="3"/>
      <c r="H44" s="3"/>
      <c r="I44" s="3"/>
      <c r="J44" s="3"/>
      <c r="K44" s="9"/>
      <c r="L44" s="3"/>
      <c r="M44" s="3"/>
      <c r="N44" s="3"/>
    </row>
    <row r="45" spans="1:14">
      <c r="G45" s="3"/>
      <c r="H45" s="3"/>
      <c r="I45" s="3"/>
      <c r="J45" s="3"/>
      <c r="K45" s="9"/>
      <c r="L45" s="3"/>
      <c r="M45" s="3"/>
      <c r="N45" s="3"/>
    </row>
    <row r="46" spans="1:14">
      <c r="G46" s="3"/>
      <c r="H46" s="3"/>
      <c r="I46" s="3"/>
      <c r="J46" s="3"/>
      <c r="K46" s="9"/>
      <c r="L46" s="3"/>
      <c r="M46" s="3"/>
      <c r="N46" s="3"/>
    </row>
    <row r="47" spans="1:14">
      <c r="G47" s="3"/>
      <c r="H47" s="3"/>
      <c r="I47" s="3"/>
      <c r="J47" s="3"/>
      <c r="K47" s="9"/>
      <c r="L47" s="3"/>
      <c r="M47" s="3"/>
      <c r="N47" s="3"/>
    </row>
    <row r="48" spans="1:14">
      <c r="G48" s="3"/>
      <c r="H48" s="3"/>
      <c r="I48" s="3"/>
      <c r="J48" s="3"/>
      <c r="K48" s="9"/>
      <c r="L48" s="3"/>
      <c r="M48" s="3"/>
      <c r="N48" s="3"/>
    </row>
    <row r="49" spans="7:14">
      <c r="G49" s="3"/>
      <c r="H49" s="3"/>
      <c r="I49" s="3"/>
      <c r="J49" s="3"/>
      <c r="K49" s="9"/>
      <c r="L49" s="3"/>
      <c r="M49" s="3"/>
      <c r="N49" s="3"/>
    </row>
    <row r="50" spans="7:14">
      <c r="G50" s="3"/>
      <c r="H50" s="3"/>
      <c r="I50" s="3"/>
      <c r="J50" s="3"/>
      <c r="K50" s="9"/>
      <c r="L50" s="3"/>
      <c r="M50" s="3"/>
      <c r="N50" s="3"/>
    </row>
  </sheetData>
  <autoFilter ref="A3:N38">
    <filterColumn colId="5" showButton="0"/>
    <filterColumn colId="6" showButton="0"/>
  </autoFilter>
  <mergeCells count="76">
    <mergeCell ref="A2:A3"/>
    <mergeCell ref="B2:B3"/>
    <mergeCell ref="E2:E3"/>
    <mergeCell ref="F2:K2"/>
    <mergeCell ref="C10:C12"/>
    <mergeCell ref="D10:D12"/>
    <mergeCell ref="E10:E12"/>
    <mergeCell ref="F3:H3"/>
    <mergeCell ref="A5:A8"/>
    <mergeCell ref="B5:B8"/>
    <mergeCell ref="D5:D8"/>
    <mergeCell ref="E5:E8"/>
    <mergeCell ref="M2:M3"/>
    <mergeCell ref="C5:C8"/>
    <mergeCell ref="L10:L12"/>
    <mergeCell ref="M10:M12"/>
    <mergeCell ref="M5:M8"/>
    <mergeCell ref="L5:L8"/>
    <mergeCell ref="L18:L20"/>
    <mergeCell ref="M18:M20"/>
    <mergeCell ref="A10:A12"/>
    <mergeCell ref="B10:B12"/>
    <mergeCell ref="M14:M17"/>
    <mergeCell ref="L14:L17"/>
    <mergeCell ref="A14:A17"/>
    <mergeCell ref="B14:B17"/>
    <mergeCell ref="C14:C17"/>
    <mergeCell ref="D14:D17"/>
    <mergeCell ref="E14:E17"/>
    <mergeCell ref="A18:A20"/>
    <mergeCell ref="B18:B20"/>
    <mergeCell ref="C18:C20"/>
    <mergeCell ref="D18:D20"/>
    <mergeCell ref="E18:E20"/>
    <mergeCell ref="L35:L37"/>
    <mergeCell ref="M35:M37"/>
    <mergeCell ref="A31:A32"/>
    <mergeCell ref="B31:B32"/>
    <mergeCell ref="C31:C32"/>
    <mergeCell ref="D31:D32"/>
    <mergeCell ref="E31:E32"/>
    <mergeCell ref="A35:A37"/>
    <mergeCell ref="B35:B37"/>
    <mergeCell ref="C35:C37"/>
    <mergeCell ref="D35:D37"/>
    <mergeCell ref="E35:E37"/>
    <mergeCell ref="M21:M22"/>
    <mergeCell ref="L21:L22"/>
    <mergeCell ref="B23:B25"/>
    <mergeCell ref="C23:C25"/>
    <mergeCell ref="D23:D25"/>
    <mergeCell ref="E23:E25"/>
    <mergeCell ref="A21:A22"/>
    <mergeCell ref="B21:B22"/>
    <mergeCell ref="C21:C22"/>
    <mergeCell ref="D21:D22"/>
    <mergeCell ref="E21:E22"/>
    <mergeCell ref="A23:A25"/>
    <mergeCell ref="L31:L32"/>
    <mergeCell ref="A29:A30"/>
    <mergeCell ref="B29:B30"/>
    <mergeCell ref="C29:C30"/>
    <mergeCell ref="D29:D30"/>
    <mergeCell ref="E29:E30"/>
    <mergeCell ref="L29:L30"/>
    <mergeCell ref="L26:L28"/>
    <mergeCell ref="A26:A28"/>
    <mergeCell ref="B26:B28"/>
    <mergeCell ref="C26:C28"/>
    <mergeCell ref="D26:D28"/>
    <mergeCell ref="E26:E28"/>
    <mergeCell ref="M26:M28"/>
    <mergeCell ref="L23:L25"/>
    <mergeCell ref="M23:M25"/>
    <mergeCell ref="M31:M32"/>
    <mergeCell ref="M29:M30"/>
  </mergeCells>
  <phoneticPr fontId="2"/>
  <pageMargins left="0.70866141732283472" right="0.70866141732283472" top="0.74803149606299213" bottom="0.74803149606299213" header="0.31496062992125984" footer="0.31496062992125984"/>
  <pageSetup paperSize="8" scale="74" fitToHeight="0" orientation="landscape" r:id="rId1"/>
  <headerFooter>
    <oddFooter>&amp;C&amp;P</oddFooter>
  </headerFooter>
  <rowBreaks count="2" manualBreakCount="2">
    <brk id="20" max="13" man="1"/>
    <brk id="28"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資料３ 令和元年度事業効果検証</vt:lpstr>
      <vt:lpstr>'資料３ 令和元年度事業効果検証'!Print_Area</vt:lpstr>
      <vt:lpstr>'資料３ 令和元年度事業効果検証'!Print_Titles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2020-08-31T08:34:29Z</dcterms:created>
  <dcterms:modified xsi:type="dcterms:W3CDTF">2020-09-03T00:51:50Z</dcterms:modified>
</cp:coreProperties>
</file>