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1_事業推進グループ\51._地方創生\H31【地方創生】関係\04 まち・ひと・しごと創生推進審議会\03 第1回審議会\10 HP更新\20190913会議概要、効果検証\"/>
    </mc:Choice>
  </mc:AlternateContent>
  <bookViews>
    <workbookView xWindow="0" yWindow="0" windowWidth="20490" windowHeight="7680"/>
  </bookViews>
  <sheets>
    <sheet name="2018年度事業の評価" sheetId="9" r:id="rId1"/>
  </sheets>
  <definedNames>
    <definedName name="_xlnm._FilterDatabase" localSheetId="0" hidden="1">'2018年度事業の評価'!$A$3:$P$58</definedName>
    <definedName name="_xlnm.Print_Area" localSheetId="0">'2018年度事業の評価'!$A$1:$N$58</definedName>
    <definedName name="_xlnm.Print_Titles" localSheetId="0">'2018年度事業の評価'!$1:$3</definedName>
  </definedNames>
  <calcPr calcId="162913"/>
</workbook>
</file>

<file path=xl/calcChain.xml><?xml version="1.0" encoding="utf-8"?>
<calcChain xmlns="http://schemas.openxmlformats.org/spreadsheetml/2006/main">
  <c r="D58" i="9" l="1"/>
  <c r="C58" i="9"/>
  <c r="K57" i="9"/>
  <c r="K56" i="9"/>
  <c r="K55" i="9"/>
  <c r="E55" i="9"/>
  <c r="K54" i="9"/>
  <c r="E54" i="9"/>
  <c r="K53" i="9"/>
  <c r="E53" i="9"/>
  <c r="K52" i="9"/>
  <c r="E52" i="9"/>
  <c r="K51" i="9"/>
  <c r="E51" i="9"/>
  <c r="K50" i="9"/>
  <c r="E50" i="9"/>
  <c r="K49" i="9"/>
  <c r="K48" i="9"/>
  <c r="K47" i="9"/>
  <c r="E47" i="9"/>
  <c r="K46" i="9"/>
  <c r="K45" i="9"/>
  <c r="E43" i="9"/>
  <c r="E41" i="9"/>
  <c r="K40" i="9"/>
  <c r="K39" i="9"/>
  <c r="E39" i="9"/>
  <c r="K38" i="9"/>
  <c r="K37" i="9"/>
  <c r="E37" i="9"/>
  <c r="K36" i="9"/>
  <c r="K35" i="9"/>
  <c r="K34" i="9"/>
  <c r="E34" i="9"/>
  <c r="K33" i="9"/>
  <c r="K32" i="9"/>
  <c r="K31" i="9"/>
  <c r="E31" i="9"/>
  <c r="E30" i="9"/>
  <c r="E27" i="9"/>
  <c r="E24" i="9"/>
  <c r="E21" i="9"/>
  <c r="K20" i="9"/>
  <c r="K19" i="9"/>
  <c r="K18" i="9"/>
  <c r="E17" i="9"/>
  <c r="E11" i="9"/>
  <c r="E8" i="9"/>
  <c r="K6" i="9"/>
  <c r="K5" i="9"/>
  <c r="E5" i="9"/>
  <c r="E58" i="9" l="1"/>
</calcChain>
</file>

<file path=xl/sharedStrings.xml><?xml version="1.0" encoding="utf-8"?>
<sst xmlns="http://schemas.openxmlformats.org/spreadsheetml/2006/main" count="270" uniqueCount="179">
  <si>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</si>
  <si>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</si>
  <si>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</si>
  <si>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</si>
  <si>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</si>
  <si>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人</t>
    <rPh sb="0" eb="1">
      <t>ニン</t>
    </rPh>
    <phoneticPr fontId="4"/>
  </si>
  <si>
    <t>交付対象事業の名称・概要</t>
    <rPh sb="0" eb="2">
      <t>コウフ</t>
    </rPh>
    <rPh sb="2" eb="4">
      <t>タイショウ</t>
    </rPh>
    <rPh sb="4" eb="6">
      <t>ジギョウ</t>
    </rPh>
    <rPh sb="7" eb="9">
      <t>メイショウ</t>
    </rPh>
    <rPh sb="10" eb="12">
      <t>ガイヨウ</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</si>
  <si>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</si>
  <si>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</si>
  <si>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</si>
  <si>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総合戦略の方向性Ⅰ）若者が活躍でき、子育て安心の都市「大阪」の実現</t>
    <rPh sb="0" eb="2">
      <t>ソウゴウ</t>
    </rPh>
    <rPh sb="2" eb="4">
      <t>センリャク</t>
    </rPh>
    <rPh sb="5" eb="8">
      <t>ホウコウセイ</t>
    </rPh>
    <rPh sb="10" eb="12">
      <t>ワカモノ</t>
    </rPh>
    <rPh sb="13" eb="15">
      <t>カツヤク</t>
    </rPh>
    <rPh sb="18" eb="20">
      <t>コソダ</t>
    </rPh>
    <rPh sb="21" eb="23">
      <t>アンシン</t>
    </rPh>
    <rPh sb="24" eb="26">
      <t>トシ</t>
    </rPh>
    <rPh sb="27" eb="29">
      <t>オオサカ</t>
    </rPh>
    <rPh sb="31" eb="33">
      <t>ジツゲン</t>
    </rPh>
    <phoneticPr fontId="2"/>
  </si>
  <si>
    <t>総合戦略の方向性Ⅱ）人口減少・超高齢社会でも持続可能な地域づくり</t>
    <rPh sb="0" eb="2">
      <t>ソウゴウ</t>
    </rPh>
    <rPh sb="2" eb="4">
      <t>センリャク</t>
    </rPh>
    <rPh sb="5" eb="8">
      <t>ホウコウセイ</t>
    </rPh>
    <rPh sb="10" eb="12">
      <t>ジンコウ</t>
    </rPh>
    <rPh sb="12" eb="14">
      <t>ゲンショウ</t>
    </rPh>
    <rPh sb="15" eb="16">
      <t>チョウ</t>
    </rPh>
    <rPh sb="16" eb="18">
      <t>コウレイ</t>
    </rPh>
    <rPh sb="18" eb="20">
      <t>シャカイ</t>
    </rPh>
    <rPh sb="22" eb="24">
      <t>ジゾク</t>
    </rPh>
    <rPh sb="24" eb="26">
      <t>カノウ</t>
    </rPh>
    <rPh sb="27" eb="29">
      <t>チイキ</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</si>
  <si>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</si>
  <si>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外部有識者</t>
    <rPh sb="0" eb="2">
      <t>ガイブ</t>
    </rPh>
    <rPh sb="2" eb="5">
      <t>ユウシキシャ</t>
    </rPh>
    <phoneticPr fontId="4"/>
  </si>
  <si>
    <t>社</t>
    <rPh sb="0" eb="1">
      <t>シャ</t>
    </rPh>
    <phoneticPr fontId="2"/>
  </si>
  <si>
    <t>人</t>
    <rPh sb="0" eb="1">
      <t>ニン</t>
    </rPh>
    <phoneticPr fontId="2"/>
  </si>
  <si>
    <t>件</t>
    <rPh sb="0" eb="1">
      <t>ケン</t>
    </rPh>
    <phoneticPr fontId="2"/>
  </si>
  <si>
    <t>社以上</t>
    <rPh sb="0" eb="1">
      <t>シャ</t>
    </rPh>
    <rPh sb="1" eb="3">
      <t>イジョウ</t>
    </rPh>
    <phoneticPr fontId="2"/>
  </si>
  <si>
    <t>万人</t>
    <rPh sb="0" eb="2">
      <t>マンニン</t>
    </rPh>
    <phoneticPr fontId="2"/>
  </si>
  <si>
    <t>予算額</t>
    <rPh sb="0" eb="2">
      <t>ヨサン</t>
    </rPh>
    <rPh sb="2" eb="3">
      <t>ガク</t>
    </rPh>
    <phoneticPr fontId="2"/>
  </si>
  <si>
    <t>連携大学における若者の安定就職者数</t>
    <rPh sb="0" eb="2">
      <t>レンケイ</t>
    </rPh>
    <rPh sb="2" eb="4">
      <t>ダイガク</t>
    </rPh>
    <rPh sb="8" eb="10">
      <t>ワカモノ</t>
    </rPh>
    <rPh sb="11" eb="13">
      <t>アンテイ</t>
    </rPh>
    <rPh sb="13" eb="15">
      <t>シュウショク</t>
    </rPh>
    <rPh sb="15" eb="16">
      <t>シャ</t>
    </rPh>
    <rPh sb="16" eb="17">
      <t>スウ</t>
    </rPh>
    <phoneticPr fontId="2"/>
  </si>
  <si>
    <t>出展事業者の商談数
（１事業者あたり）</t>
    <rPh sb="0" eb="2">
      <t>シュッテン</t>
    </rPh>
    <rPh sb="2" eb="4">
      <t>ジギョウ</t>
    </rPh>
    <rPh sb="4" eb="5">
      <t>シャ</t>
    </rPh>
    <rPh sb="6" eb="8">
      <t>ショウダン</t>
    </rPh>
    <rPh sb="8" eb="9">
      <t>スウ</t>
    </rPh>
    <rPh sb="12" eb="14">
      <t>ジギョウ</t>
    </rPh>
    <rPh sb="14" eb="15">
      <t>シャ</t>
    </rPh>
    <phoneticPr fontId="2"/>
  </si>
  <si>
    <t>事業の振り返りと今後の方針</t>
    <rPh sb="0" eb="2">
      <t>ジギョウ</t>
    </rPh>
    <rPh sb="3" eb="4">
      <t>フ</t>
    </rPh>
    <rPh sb="5" eb="6">
      <t>カエ</t>
    </rPh>
    <rPh sb="8" eb="10">
      <t>コンゴ</t>
    </rPh>
    <rPh sb="11" eb="13">
      <t>ホウシン</t>
    </rPh>
    <phoneticPr fontId="4"/>
  </si>
  <si>
    <t>インターンシップ参加者数</t>
    <rPh sb="8" eb="11">
      <t>サンカシャ</t>
    </rPh>
    <rPh sb="11" eb="12">
      <t>スウ</t>
    </rPh>
    <phoneticPr fontId="2"/>
  </si>
  <si>
    <t>既参入事業者の雇用拡大</t>
    <phoneticPr fontId="2"/>
  </si>
  <si>
    <t>地域</t>
    <rPh sb="0" eb="2">
      <t>チイキ</t>
    </rPh>
    <phoneticPr fontId="2"/>
  </si>
  <si>
    <t>UIJターン就職者数</t>
    <phoneticPr fontId="2"/>
  </si>
  <si>
    <t>企業</t>
    <rPh sb="0" eb="2">
      <t>キギョウ</t>
    </rPh>
    <phoneticPr fontId="2"/>
  </si>
  <si>
    <t>人以上</t>
    <rPh sb="0" eb="1">
      <t>ヒト</t>
    </rPh>
    <rPh sb="1" eb="3">
      <t>イジョウ</t>
    </rPh>
    <phoneticPr fontId="2"/>
  </si>
  <si>
    <t>関係機関と連携するセミナー等を含めた集客</t>
    <phoneticPr fontId="2"/>
  </si>
  <si>
    <t>10ａ当たり収益増</t>
    <rPh sb="8" eb="9">
      <t>ゾウ</t>
    </rPh>
    <phoneticPr fontId="2"/>
  </si>
  <si>
    <t>実証ハウスの設置個所数</t>
    <rPh sb="0" eb="2">
      <t>ジッショウ</t>
    </rPh>
    <rPh sb="6" eb="8">
      <t>セッチ</t>
    </rPh>
    <rPh sb="8" eb="10">
      <t>カショ</t>
    </rPh>
    <rPh sb="10" eb="11">
      <t>スウ</t>
    </rPh>
    <phoneticPr fontId="2"/>
  </si>
  <si>
    <t>箇所</t>
    <rPh sb="0" eb="2">
      <t>カショ</t>
    </rPh>
    <phoneticPr fontId="2"/>
  </si>
  <si>
    <t>億円</t>
    <rPh sb="0" eb="2">
      <t>オクエン</t>
    </rPh>
    <phoneticPr fontId="2"/>
  </si>
  <si>
    <t>からの評価</t>
    <phoneticPr fontId="2"/>
  </si>
  <si>
    <t>名以上</t>
    <rPh sb="0" eb="1">
      <t>メイ</t>
    </rPh>
    <rPh sb="1" eb="3">
      <t>イジョウ</t>
    </rPh>
    <phoneticPr fontId="2"/>
  </si>
  <si>
    <t>府内中小企業等とプロフェッショナル人材とのマッチング成約件数</t>
    <phoneticPr fontId="2"/>
  </si>
  <si>
    <t>回</t>
    <rPh sb="0" eb="1">
      <t>カイ</t>
    </rPh>
    <phoneticPr fontId="2"/>
  </si>
  <si>
    <r>
      <rPr>
        <b/>
        <u/>
        <sz val="10"/>
        <color theme="1"/>
        <rFont val="ＭＳ Ｐゴシック"/>
        <family val="3"/>
        <charset val="128"/>
      </rPr>
      <t>○国家戦略特区等推進事業</t>
    </r>
    <r>
      <rPr>
        <sz val="10"/>
        <color theme="1"/>
        <rFont val="ＭＳ Ｐゴシック"/>
        <family val="3"/>
        <charset val="128"/>
      </rPr>
      <t xml:space="preserve">
　地域経済機能強化の一環として、特区における企業集積の促進を図るため、プロモーション活動を実施することにより、「国家戦略特区」及び「関西イノベーション国際戦略総合特区」のメリットや大阪の投資魅力を府内外へ周知する。</t>
    </r>
    <phoneticPr fontId="2"/>
  </si>
  <si>
    <t>合計特殊出生率</t>
    <rPh sb="0" eb="2">
      <t>ゴウケイ</t>
    </rPh>
    <rPh sb="2" eb="4">
      <t>トクシュ</t>
    </rPh>
    <rPh sb="4" eb="6">
      <t>シュッショウ</t>
    </rPh>
    <rPh sb="6" eb="7">
      <t>リツ</t>
    </rPh>
    <phoneticPr fontId="2"/>
  </si>
  <si>
    <t>認定こども園の数</t>
    <rPh sb="0" eb="2">
      <t>ニンテイ</t>
    </rPh>
    <rPh sb="5" eb="6">
      <t>エン</t>
    </rPh>
    <rPh sb="7" eb="8">
      <t>カズ</t>
    </rPh>
    <phoneticPr fontId="2"/>
  </si>
  <si>
    <t>ヶ所</t>
    <rPh sb="1" eb="2">
      <t>ショ</t>
    </rPh>
    <phoneticPr fontId="2"/>
  </si>
  <si>
    <t>利用者支援事業の実施箇所数</t>
    <rPh sb="0" eb="3">
      <t>リヨウシャ</t>
    </rPh>
    <rPh sb="3" eb="5">
      <t>シエン</t>
    </rPh>
    <rPh sb="5" eb="7">
      <t>ジギョウ</t>
    </rPh>
    <rPh sb="8" eb="10">
      <t>ジッシ</t>
    </rPh>
    <rPh sb="10" eb="12">
      <t>カショ</t>
    </rPh>
    <rPh sb="12" eb="13">
      <t>スウ</t>
    </rPh>
    <phoneticPr fontId="2"/>
  </si>
  <si>
    <t>中小企業経営者等とのプロフェッショナル人材ニーズにかかる相談件数</t>
    <phoneticPr fontId="2"/>
  </si>
  <si>
    <t>BNCTを目的とした来阪人口</t>
    <phoneticPr fontId="2"/>
  </si>
  <si>
    <t>人</t>
    <rPh sb="0" eb="1">
      <t>ヒト</t>
    </rPh>
    <phoneticPr fontId="2"/>
  </si>
  <si>
    <t>新たに旅行者の利便性向上に向けた環境整備を実施する駅数</t>
    <phoneticPr fontId="2"/>
  </si>
  <si>
    <t>駅以上</t>
    <rPh sb="0" eb="1">
      <t>エキ</t>
    </rPh>
    <rPh sb="1" eb="3">
      <t>イジョウ</t>
    </rPh>
    <phoneticPr fontId="2"/>
  </si>
  <si>
    <t>連携することで実現するサイクルルートの距離</t>
    <phoneticPr fontId="2"/>
  </si>
  <si>
    <t>連携して実施するサイクルイベントの参加者数</t>
    <phoneticPr fontId="2"/>
  </si>
  <si>
    <t>連携地点における自転車通行量</t>
    <phoneticPr fontId="2"/>
  </si>
  <si>
    <t>ｋｍ</t>
    <phoneticPr fontId="2"/>
  </si>
  <si>
    <t>台</t>
    <rPh sb="0" eb="1">
      <t>ダイ</t>
    </rPh>
    <phoneticPr fontId="2"/>
  </si>
  <si>
    <t>企業主導型保育施設の共同利用者等支援</t>
    <rPh sb="7" eb="9">
      <t>シセツ</t>
    </rPh>
    <rPh sb="10" eb="12">
      <t>キョウドウ</t>
    </rPh>
    <rPh sb="12" eb="14">
      <t>リヨウ</t>
    </rPh>
    <rPh sb="14" eb="15">
      <t>シャ</t>
    </rPh>
    <rPh sb="15" eb="16">
      <t>トウ</t>
    </rPh>
    <rPh sb="16" eb="18">
      <t>シエン</t>
    </rPh>
    <phoneticPr fontId="2"/>
  </si>
  <si>
    <t>支援を受けて人材確保につながった企業数</t>
    <rPh sb="0" eb="2">
      <t>シエン</t>
    </rPh>
    <rPh sb="3" eb="4">
      <t>ウ</t>
    </rPh>
    <rPh sb="6" eb="8">
      <t>ジンザイ</t>
    </rPh>
    <rPh sb="8" eb="10">
      <t>カクホ</t>
    </rPh>
    <rPh sb="16" eb="19">
      <t>キギョウスウ</t>
    </rPh>
    <phoneticPr fontId="2"/>
  </si>
  <si>
    <t>地域子育て支援拠点の数</t>
    <rPh sb="0" eb="2">
      <t>チイキ</t>
    </rPh>
    <rPh sb="2" eb="4">
      <t>コソダ</t>
    </rPh>
    <rPh sb="5" eb="7">
      <t>シエン</t>
    </rPh>
    <rPh sb="7" eb="9">
      <t>キョテン</t>
    </rPh>
    <rPh sb="10" eb="11">
      <t>カズ</t>
    </rPh>
    <phoneticPr fontId="2"/>
  </si>
  <si>
    <t>スマートエイジング・シティ具体化手法セミナー、マッチング機会の創出・提供、ネットワーク形成に参加した各年度の参加者数</t>
    <rPh sb="13" eb="18">
      <t>グタイカシュホウ</t>
    </rPh>
    <rPh sb="28" eb="30">
      <t>キカイ</t>
    </rPh>
    <rPh sb="31" eb="33">
      <t>ソウシュツ</t>
    </rPh>
    <rPh sb="34" eb="36">
      <t>テイキョウ</t>
    </rPh>
    <rPh sb="43" eb="45">
      <t>ケイセイ</t>
    </rPh>
    <rPh sb="46" eb="48">
      <t>サンカ</t>
    </rPh>
    <rPh sb="50" eb="53">
      <t>カクネンド</t>
    </rPh>
    <rPh sb="54" eb="57">
      <t>サンカシャ</t>
    </rPh>
    <rPh sb="57" eb="58">
      <t>スウ</t>
    </rPh>
    <phoneticPr fontId="2"/>
  </si>
  <si>
    <t>健康寿命の延伸</t>
    <rPh sb="0" eb="2">
      <t>ケンコウ</t>
    </rPh>
    <rPh sb="2" eb="4">
      <t>ジュミョウ</t>
    </rPh>
    <rPh sb="5" eb="7">
      <t>エンシン</t>
    </rPh>
    <phoneticPr fontId="2"/>
  </si>
  <si>
    <t>平均寿命の増加分を上回る健康寿命の増加</t>
    <rPh sb="0" eb="2">
      <t>ヘイキン</t>
    </rPh>
    <rPh sb="2" eb="4">
      <t>ジュミョウ</t>
    </rPh>
    <rPh sb="5" eb="7">
      <t>ゾウカ</t>
    </rPh>
    <rPh sb="7" eb="8">
      <t>ブン</t>
    </rPh>
    <rPh sb="9" eb="11">
      <t>ウワマワ</t>
    </rPh>
    <rPh sb="12" eb="14">
      <t>ケンコウ</t>
    </rPh>
    <rPh sb="14" eb="16">
      <t>ジュミョウ</t>
    </rPh>
    <rPh sb="17" eb="19">
      <t>ゾウカ</t>
    </rPh>
    <phoneticPr fontId="2"/>
  </si>
  <si>
    <t>システム構築</t>
    <rPh sb="4" eb="6">
      <t>コウチク</t>
    </rPh>
    <phoneticPr fontId="2"/>
  </si>
  <si>
    <t>河川分野</t>
    <rPh sb="0" eb="2">
      <t>カセン</t>
    </rPh>
    <rPh sb="2" eb="4">
      <t>ブンヤ</t>
    </rPh>
    <phoneticPr fontId="2"/>
  </si>
  <si>
    <t>点検結果のデータ蓄積
（府管理道路橋梁）</t>
    <rPh sb="0" eb="2">
      <t>テンケン</t>
    </rPh>
    <rPh sb="2" eb="4">
      <t>ケッカ</t>
    </rPh>
    <rPh sb="8" eb="10">
      <t>チクセキ</t>
    </rPh>
    <rPh sb="12" eb="13">
      <t>フ</t>
    </rPh>
    <rPh sb="13" eb="15">
      <t>カンリ</t>
    </rPh>
    <rPh sb="15" eb="17">
      <t>ドウロ</t>
    </rPh>
    <rPh sb="17" eb="19">
      <t>キョウリョウ</t>
    </rPh>
    <phoneticPr fontId="2"/>
  </si>
  <si>
    <t>約2,200</t>
    <rPh sb="0" eb="1">
      <t>ヤク</t>
    </rPh>
    <phoneticPr fontId="2"/>
  </si>
  <si>
    <t>橋</t>
    <rPh sb="0" eb="1">
      <t>ハシ</t>
    </rPh>
    <phoneticPr fontId="2"/>
  </si>
  <si>
    <t>支援対象</t>
    <rPh sb="0" eb="2">
      <t>シエン</t>
    </rPh>
    <rPh sb="2" eb="4">
      <t>タイショウ</t>
    </rPh>
    <phoneticPr fontId="2"/>
  </si>
  <si>
    <t>プログラムを継続</t>
    <rPh sb="6" eb="8">
      <t>ケイゾク</t>
    </rPh>
    <phoneticPr fontId="2"/>
  </si>
  <si>
    <t>支援対象のうち1/5以上が支援開始から3年以内に上場等（上場・上場準備・M&amp;A等）を達成</t>
    <rPh sb="0" eb="2">
      <t>シエン</t>
    </rPh>
    <rPh sb="2" eb="4">
      <t>タイショウ</t>
    </rPh>
    <rPh sb="10" eb="12">
      <t>イジョウ</t>
    </rPh>
    <rPh sb="13" eb="15">
      <t>シエン</t>
    </rPh>
    <rPh sb="15" eb="17">
      <t>カイシ</t>
    </rPh>
    <rPh sb="20" eb="21">
      <t>ネン</t>
    </rPh>
    <rPh sb="21" eb="23">
      <t>イナイ</t>
    </rPh>
    <rPh sb="24" eb="26">
      <t>ジョウジョウ</t>
    </rPh>
    <rPh sb="26" eb="27">
      <t>トウ</t>
    </rPh>
    <rPh sb="28" eb="30">
      <t>ジョウジョウ</t>
    </rPh>
    <rPh sb="31" eb="33">
      <t>ジョウジョウ</t>
    </rPh>
    <rPh sb="33" eb="35">
      <t>ジュンビ</t>
    </rPh>
    <rPh sb="39" eb="40">
      <t>トウ</t>
    </rPh>
    <rPh sb="42" eb="44">
      <t>タッセイ</t>
    </rPh>
    <phoneticPr fontId="2"/>
  </si>
  <si>
    <t>Wi-Fi整備計画書提出市町村</t>
    <rPh sb="7" eb="9">
      <t>ケイカク</t>
    </rPh>
    <rPh sb="9" eb="10">
      <t>ショ</t>
    </rPh>
    <rPh sb="10" eb="12">
      <t>テイシュツ</t>
    </rPh>
    <rPh sb="12" eb="15">
      <t>シチョウソン</t>
    </rPh>
    <phoneticPr fontId="2"/>
  </si>
  <si>
    <t>市町村</t>
    <rPh sb="0" eb="3">
      <t>シチョウソン</t>
    </rPh>
    <phoneticPr fontId="2"/>
  </si>
  <si>
    <t>御堂筋イルミネーションの来場者数
（H29年度実績：493万人）</t>
    <rPh sb="0" eb="3">
      <t>ミドウスジ</t>
    </rPh>
    <rPh sb="12" eb="15">
      <t>ライジョウシャ</t>
    </rPh>
    <rPh sb="15" eb="16">
      <t>スウ</t>
    </rPh>
    <rPh sb="21" eb="23">
      <t>ネンド</t>
    </rPh>
    <rPh sb="23" eb="25">
      <t>ジッセキ</t>
    </rPh>
    <rPh sb="29" eb="31">
      <t>マンニン</t>
    </rPh>
    <phoneticPr fontId="2"/>
  </si>
  <si>
    <t>2019.3</t>
  </si>
  <si>
    <t>2020.3</t>
  </si>
  <si>
    <t>2018.9</t>
    <phoneticPr fontId="2"/>
  </si>
  <si>
    <t>2019.8</t>
    <phoneticPr fontId="2"/>
  </si>
  <si>
    <t>2016～
　2020年度</t>
    <rPh sb="11" eb="12">
      <t>ネン</t>
    </rPh>
    <rPh sb="12" eb="13">
      <t>ド</t>
    </rPh>
    <phoneticPr fontId="2"/>
  </si>
  <si>
    <t>事業所
／５年間</t>
    <rPh sb="0" eb="2">
      <t>ジギョウ</t>
    </rPh>
    <rPh sb="2" eb="3">
      <t>ショ</t>
    </rPh>
    <rPh sb="6" eb="8">
      <t>ネンカン</t>
    </rPh>
    <phoneticPr fontId="2"/>
  </si>
  <si>
    <t>人以上
／５年間</t>
    <rPh sb="0" eb="1">
      <t>ニン</t>
    </rPh>
    <rPh sb="1" eb="3">
      <t>イジョウ</t>
    </rPh>
    <rPh sb="6" eb="8">
      <t>ネンカン</t>
    </rPh>
    <phoneticPr fontId="2"/>
  </si>
  <si>
    <r>
      <rPr>
        <b/>
        <u/>
        <sz val="10"/>
        <color theme="1"/>
        <rFont val="ＭＳ Ｐゴシック"/>
        <family val="3"/>
        <charset val="128"/>
      </rPr>
      <t xml:space="preserve">○Osaka Free Wi-Fi設置促進事業
</t>
    </r>
    <r>
      <rPr>
        <sz val="10"/>
        <color theme="1"/>
        <rFont val="ＭＳ Ｐゴシック"/>
        <family val="3"/>
        <charset val="128"/>
      </rPr>
      <t>　外国人旅行者からのニーズが高いWi-Fi環境の整備を促進するため、市町村が策定したWi-Fi整備計画書の整備エリア内におけるWi-Fi機器の設置に係る初期費用の一部を支援する。</t>
    </r>
    <rPh sb="58" eb="61">
      <t>シチョウソン</t>
    </rPh>
    <rPh sb="62" eb="64">
      <t>サクテイ</t>
    </rPh>
    <rPh sb="71" eb="73">
      <t>セイビ</t>
    </rPh>
    <rPh sb="73" eb="75">
      <t>ケイカク</t>
    </rPh>
    <rPh sb="75" eb="76">
      <t>ショ</t>
    </rPh>
    <rPh sb="77" eb="79">
      <t>セイビ</t>
    </rPh>
    <rPh sb="82" eb="83">
      <t>ナイ</t>
    </rPh>
    <rPh sb="92" eb="94">
      <t>キキ</t>
    </rPh>
    <rPh sb="95" eb="97">
      <t>セッチ</t>
    </rPh>
    <rPh sb="98" eb="99">
      <t>カカ</t>
    </rPh>
    <phoneticPr fontId="2"/>
  </si>
  <si>
    <r>
      <rPr>
        <b/>
        <u/>
        <sz val="10"/>
        <color theme="1"/>
        <rFont val="ＭＳ Ｐゴシック"/>
        <family val="3"/>
        <charset val="128"/>
      </rPr>
      <t>○国内外からの誘客促進事業</t>
    </r>
    <r>
      <rPr>
        <sz val="10"/>
        <color theme="1"/>
        <rFont val="ＭＳ Ｐゴシック"/>
        <family val="3"/>
        <charset val="128"/>
      </rPr>
      <t xml:space="preserve">
　御堂筋、万博公園など大阪府域のシンボリックなエリアを集客装置として活用し、世界的な創造都市、国際エンターテイメント都市へ加速すべく、世界で活躍するパフォーマー等が共演するイベントを開催。話題を集め、⼤阪の魅⼒を国内外に発信する。</t>
    </r>
    <phoneticPr fontId="2"/>
  </si>
  <si>
    <t>千円</t>
    <rPh sb="0" eb="2">
      <t>センエン</t>
    </rPh>
    <phoneticPr fontId="2"/>
  </si>
  <si>
    <t>H30～32年度</t>
    <rPh sb="6" eb="7">
      <t>ネン</t>
    </rPh>
    <rPh sb="7" eb="8">
      <t>ド</t>
    </rPh>
    <phoneticPr fontId="2"/>
  </si>
  <si>
    <t>終了</t>
    <rPh sb="0" eb="2">
      <t>シュウリョウ</t>
    </rPh>
    <phoneticPr fontId="2"/>
  </si>
  <si>
    <t>就職者数</t>
    <phoneticPr fontId="2"/>
  </si>
  <si>
    <t>継続</t>
    <rPh sb="0" eb="2">
      <t>ケイゾク</t>
    </rPh>
    <phoneticPr fontId="2"/>
  </si>
  <si>
    <t>安定就職者数</t>
    <phoneticPr fontId="2"/>
  </si>
  <si>
    <t>2019.3</t>
    <phoneticPr fontId="2"/>
  </si>
  <si>
    <t>企業主導型保育助成金決定件数</t>
    <phoneticPr fontId="2"/>
  </si>
  <si>
    <t>-</t>
    <phoneticPr fontId="2"/>
  </si>
  <si>
    <t>カウンセリング実施者数（実数）</t>
    <phoneticPr fontId="2"/>
  </si>
  <si>
    <t>・2018年度は、業界団体や行政機関、金融機関等で構成する「大阪人材確保推進会議」において、計107の事業（精査中）を実施した。
・求職者に対しては、セミナー等による業界の魅力発信や企業との交流会、カウンセリングなどを通して、職種志向拡大を図り、高校生21名、大学生137名、を含む、計535名が製造、運輸、建設業界に就職した。
・また、業界団体から推薦を受けた意欲のある企業に対し、職場環境整備や魅力発信力向上のためのプログラムを提供した。45社から申込みがあり、全課程を修了し、大阪人材確保推進会議への協力計画を提出した28社を大阪版エクセレントカンパニー（「大阪人材確保推進会議　Ｅ（イー）カンパニー」）に認定した。
・本事業は2018年度をもって終了。2019年度以降は、厚生労働省の雇用開発支援事業費等補助金（地域活性化雇用創造プロジェクト）を活用し、製造関連、運輸関連、建設関連、インバウンド関連分野への安定就職（正社員）就職を促進するため事業を行う。</t>
    <rPh sb="5" eb="7">
      <t>ネンド</t>
    </rPh>
    <rPh sb="9" eb="11">
      <t>ギョウカイ</t>
    </rPh>
    <rPh sb="11" eb="13">
      <t>ダンタイ</t>
    </rPh>
    <rPh sb="14" eb="16">
      <t>ギョウセイ</t>
    </rPh>
    <rPh sb="16" eb="18">
      <t>キカン</t>
    </rPh>
    <rPh sb="19" eb="21">
      <t>キンユウ</t>
    </rPh>
    <rPh sb="21" eb="23">
      <t>キカン</t>
    </rPh>
    <rPh sb="23" eb="24">
      <t>トウ</t>
    </rPh>
    <rPh sb="25" eb="27">
      <t>コウセイ</t>
    </rPh>
    <rPh sb="30" eb="32">
      <t>オオサカ</t>
    </rPh>
    <rPh sb="32" eb="34">
      <t>ジンザイ</t>
    </rPh>
    <rPh sb="34" eb="36">
      <t>カクホ</t>
    </rPh>
    <rPh sb="36" eb="38">
      <t>スイシン</t>
    </rPh>
    <rPh sb="38" eb="40">
      <t>カイギ</t>
    </rPh>
    <rPh sb="46" eb="47">
      <t>ケイ</t>
    </rPh>
    <rPh sb="51" eb="53">
      <t>ジギョウ</t>
    </rPh>
    <rPh sb="54" eb="56">
      <t>セイサ</t>
    </rPh>
    <rPh sb="56" eb="57">
      <t>チュウ</t>
    </rPh>
    <rPh sb="59" eb="61">
      <t>ジッシ</t>
    </rPh>
    <rPh sb="66" eb="68">
      <t>キュウショク</t>
    </rPh>
    <rPh sb="68" eb="69">
      <t>シャ</t>
    </rPh>
    <rPh sb="70" eb="71">
      <t>タイ</t>
    </rPh>
    <rPh sb="79" eb="80">
      <t>トウ</t>
    </rPh>
    <rPh sb="83" eb="85">
      <t>ギョウカイ</t>
    </rPh>
    <rPh sb="86" eb="88">
      <t>ミリョク</t>
    </rPh>
    <rPh sb="88" eb="90">
      <t>ハッシン</t>
    </rPh>
    <rPh sb="91" eb="93">
      <t>キギョウ</t>
    </rPh>
    <rPh sb="95" eb="98">
      <t>コウリュウカイ</t>
    </rPh>
    <rPh sb="109" eb="110">
      <t>トオ</t>
    </rPh>
    <rPh sb="113" eb="115">
      <t>ショクシュ</t>
    </rPh>
    <rPh sb="115" eb="117">
      <t>シコウ</t>
    </rPh>
    <rPh sb="117" eb="119">
      <t>カクダイ</t>
    </rPh>
    <rPh sb="120" eb="121">
      <t>ハカ</t>
    </rPh>
    <rPh sb="123" eb="126">
      <t>コウコウセイ</t>
    </rPh>
    <rPh sb="128" eb="129">
      <t>メイ</t>
    </rPh>
    <rPh sb="130" eb="133">
      <t>ダイガクセイ</t>
    </rPh>
    <rPh sb="136" eb="137">
      <t>メイ</t>
    </rPh>
    <rPh sb="139" eb="140">
      <t>フク</t>
    </rPh>
    <rPh sb="142" eb="143">
      <t>ケイ</t>
    </rPh>
    <rPh sb="146" eb="147">
      <t>メイ</t>
    </rPh>
    <rPh sb="148" eb="150">
      <t>セイゾウ</t>
    </rPh>
    <rPh sb="151" eb="153">
      <t>ウンユ</t>
    </rPh>
    <rPh sb="154" eb="156">
      <t>ケンセツ</t>
    </rPh>
    <rPh sb="156" eb="158">
      <t>ギョウカイ</t>
    </rPh>
    <rPh sb="159" eb="161">
      <t>シュウショク</t>
    </rPh>
    <rPh sb="169" eb="171">
      <t>ギョウカイ</t>
    </rPh>
    <rPh sb="171" eb="173">
      <t>ダンタイ</t>
    </rPh>
    <rPh sb="175" eb="177">
      <t>スイセン</t>
    </rPh>
    <rPh sb="178" eb="179">
      <t>ウ</t>
    </rPh>
    <rPh sb="181" eb="183">
      <t>イヨク</t>
    </rPh>
    <rPh sb="186" eb="188">
      <t>キギョウ</t>
    </rPh>
    <rPh sb="189" eb="190">
      <t>タイ</t>
    </rPh>
    <rPh sb="192" eb="194">
      <t>ショクバ</t>
    </rPh>
    <rPh sb="194" eb="196">
      <t>カンキョウ</t>
    </rPh>
    <rPh sb="196" eb="198">
      <t>セイビ</t>
    </rPh>
    <rPh sb="199" eb="201">
      <t>ミリョク</t>
    </rPh>
    <rPh sb="201" eb="203">
      <t>ハッシン</t>
    </rPh>
    <rPh sb="203" eb="204">
      <t>リョク</t>
    </rPh>
    <rPh sb="204" eb="206">
      <t>コウジョウ</t>
    </rPh>
    <rPh sb="216" eb="218">
      <t>テイキョウ</t>
    </rPh>
    <rPh sb="223" eb="224">
      <t>シャ</t>
    </rPh>
    <rPh sb="226" eb="228">
      <t>モウシコミ</t>
    </rPh>
    <rPh sb="233" eb="234">
      <t>ゼン</t>
    </rPh>
    <rPh sb="234" eb="236">
      <t>カテイ</t>
    </rPh>
    <rPh sb="237" eb="239">
      <t>シュウリョウ</t>
    </rPh>
    <rPh sb="241" eb="243">
      <t>オオサカ</t>
    </rPh>
    <rPh sb="243" eb="245">
      <t>ジンザイ</t>
    </rPh>
    <rPh sb="245" eb="247">
      <t>カクホ</t>
    </rPh>
    <rPh sb="247" eb="249">
      <t>スイシン</t>
    </rPh>
    <rPh sb="249" eb="251">
      <t>カイギ</t>
    </rPh>
    <rPh sb="253" eb="255">
      <t>キョウリョク</t>
    </rPh>
    <rPh sb="255" eb="257">
      <t>ケイカク</t>
    </rPh>
    <rPh sb="258" eb="260">
      <t>テイシュツ</t>
    </rPh>
    <rPh sb="264" eb="265">
      <t>シャ</t>
    </rPh>
    <rPh sb="266" eb="268">
      <t>オオサカ</t>
    </rPh>
    <rPh sb="268" eb="269">
      <t>ハン</t>
    </rPh>
    <rPh sb="282" eb="284">
      <t>オオサカ</t>
    </rPh>
    <rPh sb="284" eb="286">
      <t>ジンザイ</t>
    </rPh>
    <rPh sb="286" eb="288">
      <t>カクホ</t>
    </rPh>
    <rPh sb="288" eb="290">
      <t>スイシン</t>
    </rPh>
    <rPh sb="290" eb="292">
      <t>カイギ</t>
    </rPh>
    <rPh sb="306" eb="308">
      <t>ニンテイ</t>
    </rPh>
    <rPh sb="314" eb="315">
      <t>ホン</t>
    </rPh>
    <rPh sb="315" eb="317">
      <t>ジギョウ</t>
    </rPh>
    <rPh sb="322" eb="324">
      <t>ネンド</t>
    </rPh>
    <rPh sb="328" eb="330">
      <t>シュウリョウ</t>
    </rPh>
    <rPh sb="335" eb="337">
      <t>ネンド</t>
    </rPh>
    <rPh sb="337" eb="339">
      <t>イコウ</t>
    </rPh>
    <rPh sb="382" eb="384">
      <t>セイゾウ</t>
    </rPh>
    <rPh sb="384" eb="386">
      <t>カンレン</t>
    </rPh>
    <rPh sb="387" eb="389">
      <t>ウンユ</t>
    </rPh>
    <rPh sb="389" eb="391">
      <t>カンレン</t>
    </rPh>
    <rPh sb="392" eb="394">
      <t>ケンセツ</t>
    </rPh>
    <rPh sb="394" eb="396">
      <t>カンレン</t>
    </rPh>
    <rPh sb="403" eb="405">
      <t>カンレン</t>
    </rPh>
    <rPh sb="405" eb="407">
      <t>ブンヤ</t>
    </rPh>
    <rPh sb="427" eb="429">
      <t>ジギョウ</t>
    </rPh>
    <rPh sb="430" eb="431">
      <t>オコナ</t>
    </rPh>
    <phoneticPr fontId="2"/>
  </si>
  <si>
    <t>インターンシップ（大学１～３回生対象）受入人数</t>
    <phoneticPr fontId="2"/>
  </si>
  <si>
    <t>職業体験（女性や若者の求職者）受入人数</t>
    <phoneticPr fontId="2"/>
  </si>
  <si>
    <t>・2018年度は、これまでの取組みの成果により、成約件数が順調に伸びたため、府内中小企業等とプロフェッショナル人材とのマッチング成約件数の実績がＫＰＩを大きく上回るなど効果があった。
・2019年度は、引き続き、企業が求めるプロフェッショナル人材のマッチングに努めるとともに、経営者に対して、プロフェッショナル人材活用の意識啓発を図っていく。</t>
    <rPh sb="14" eb="16">
      <t>トリク</t>
    </rPh>
    <rPh sb="18" eb="20">
      <t>セイカ</t>
    </rPh>
    <phoneticPr fontId="2"/>
  </si>
  <si>
    <t>中小企業経営者向けセミナー参加企業数</t>
    <phoneticPr fontId="2"/>
  </si>
  <si>
    <t>・2018年度は、前年度からの支援先を含め、改めて公募したベンチャー企業を対象に、成功起業家10人の協力による個別指導等の支援を実施し、KPIを達成するなど効果があった。特に、2018年度には本事業の支援先企業から初の新規上場企業が生まれ、ベンチャーエコシステムの構築に寄与しているものと考える。
・当初より、2018年度までの事業実施を想定。今後は、これまでの支援先企業の成長を確認するとともに、受託先事業者による本事業の自立化に対して側面支援を行っていく。</t>
    <rPh sb="85" eb="86">
      <t>トク</t>
    </rPh>
    <rPh sb="92" eb="94">
      <t>ネンド</t>
    </rPh>
    <rPh sb="96" eb="97">
      <t>ホン</t>
    </rPh>
    <rPh sb="97" eb="99">
      <t>ジギョウ</t>
    </rPh>
    <rPh sb="100" eb="102">
      <t>シエン</t>
    </rPh>
    <rPh sb="102" eb="103">
      <t>サキ</t>
    </rPh>
    <rPh sb="103" eb="105">
      <t>キギョウ</t>
    </rPh>
    <rPh sb="107" eb="108">
      <t>ハツ</t>
    </rPh>
    <rPh sb="109" eb="111">
      <t>シンキ</t>
    </rPh>
    <rPh sb="111" eb="113">
      <t>ジョウジョウ</t>
    </rPh>
    <rPh sb="113" eb="115">
      <t>キギョウ</t>
    </rPh>
    <rPh sb="116" eb="117">
      <t>ウ</t>
    </rPh>
    <rPh sb="132" eb="134">
      <t>コウチク</t>
    </rPh>
    <rPh sb="135" eb="137">
      <t>キヨ</t>
    </rPh>
    <rPh sb="144" eb="145">
      <t>カンガ</t>
    </rPh>
    <rPh sb="160" eb="162">
      <t>ネンド</t>
    </rPh>
    <rPh sb="188" eb="190">
      <t>セイチョウ</t>
    </rPh>
    <phoneticPr fontId="2"/>
  </si>
  <si>
    <t>・2018年度は、東京並びに福岡において開催された展示会への出展とセミナーを実施し、両特区のメリットや、大阪の投資魅力などの認知度向上に努め、KPIを達成するなど効果があった。
・2019年度は東京をはじめ、他の主要都市（名古屋や福岡など）での開催も視野に入れ、事業を継続して実施。</t>
    <rPh sb="11" eb="12">
      <t>ナラ</t>
    </rPh>
    <rPh sb="14" eb="16">
      <t>フクオカ</t>
    </rPh>
    <rPh sb="20" eb="22">
      <t>カイサイ</t>
    </rPh>
    <rPh sb="25" eb="28">
      <t>テンジカイ</t>
    </rPh>
    <rPh sb="30" eb="32">
      <t>シュッテン</t>
    </rPh>
    <rPh sb="38" eb="40">
      <t>ジッシ</t>
    </rPh>
    <rPh sb="105" eb="106">
      <t>タ</t>
    </rPh>
    <rPh sb="112" eb="115">
      <t>ナゴヤ</t>
    </rPh>
    <phoneticPr fontId="2"/>
  </si>
  <si>
    <t>企業接触</t>
    <phoneticPr fontId="2"/>
  </si>
  <si>
    <t>スマートエイジング・シティの理念を踏まえ、新たに事業着手した地域の数</t>
    <phoneticPr fontId="2"/>
  </si>
  <si>
    <t>2020.3</t>
    <phoneticPr fontId="2"/>
  </si>
  <si>
    <t>・2018年度は、国内外の展示商談会に出展する事業者の支援を行い、1事業者当たりの商談数も前年度比で大きく上回るなどの効果があった。
・2019年度は、事業者にとって障壁の高い海外販路開拓の支援事業を発展させ、海外バイヤーを招聘して府内で商談会を開催するなど、地方創生推進交付金を活用して実施。</t>
    <rPh sb="5" eb="7">
      <t>ネンド</t>
    </rPh>
    <rPh sb="9" eb="11">
      <t>コクナイ</t>
    </rPh>
    <rPh sb="11" eb="12">
      <t>ガイ</t>
    </rPh>
    <rPh sb="13" eb="15">
      <t>テンジ</t>
    </rPh>
    <rPh sb="15" eb="18">
      <t>ショウダンカイ</t>
    </rPh>
    <rPh sb="19" eb="21">
      <t>シュッテン</t>
    </rPh>
    <rPh sb="23" eb="26">
      <t>ジギョウシャ</t>
    </rPh>
    <rPh sb="27" eb="29">
      <t>シエン</t>
    </rPh>
    <rPh sb="30" eb="31">
      <t>オコナ</t>
    </rPh>
    <rPh sb="34" eb="37">
      <t>ジギョウシャ</t>
    </rPh>
    <rPh sb="37" eb="38">
      <t>ア</t>
    </rPh>
    <rPh sb="41" eb="43">
      <t>ショウダン</t>
    </rPh>
    <rPh sb="43" eb="44">
      <t>スウ</t>
    </rPh>
    <rPh sb="45" eb="49">
      <t>ゼンネンドヒ</t>
    </rPh>
    <rPh sb="50" eb="51">
      <t>オオ</t>
    </rPh>
    <rPh sb="53" eb="55">
      <t>ウワマワ</t>
    </rPh>
    <rPh sb="59" eb="61">
      <t>コウカ</t>
    </rPh>
    <rPh sb="73" eb="74">
      <t>ネン</t>
    </rPh>
    <rPh sb="74" eb="75">
      <t>ド</t>
    </rPh>
    <rPh sb="77" eb="80">
      <t>ジギョウシャ</t>
    </rPh>
    <rPh sb="84" eb="86">
      <t>ショウヘキ</t>
    </rPh>
    <rPh sb="87" eb="88">
      <t>タカ</t>
    </rPh>
    <rPh sb="89" eb="91">
      <t>カイガイ</t>
    </rPh>
    <rPh sb="91" eb="93">
      <t>ハンロ</t>
    </rPh>
    <rPh sb="93" eb="95">
      <t>カイタク</t>
    </rPh>
    <rPh sb="96" eb="98">
      <t>シエン</t>
    </rPh>
    <rPh sb="98" eb="100">
      <t>ジギョウ</t>
    </rPh>
    <rPh sb="101" eb="103">
      <t>ハッテン</t>
    </rPh>
    <rPh sb="106" eb="108">
      <t>カイガイ</t>
    </rPh>
    <rPh sb="113" eb="115">
      <t>ショウヘイ</t>
    </rPh>
    <rPh sb="117" eb="119">
      <t>フナイ</t>
    </rPh>
    <rPh sb="120" eb="123">
      <t>ショウダンカイ</t>
    </rPh>
    <rPh sb="124" eb="126">
      <t>カイサイ</t>
    </rPh>
    <rPh sb="131" eb="133">
      <t>チホウ</t>
    </rPh>
    <rPh sb="133" eb="135">
      <t>ソウセイ</t>
    </rPh>
    <rPh sb="135" eb="137">
      <t>スイシン</t>
    </rPh>
    <rPh sb="137" eb="140">
      <t>コウフキン</t>
    </rPh>
    <rPh sb="141" eb="143">
      <t>カツヨウ</t>
    </rPh>
    <rPh sb="145" eb="147">
      <t>ジッシ</t>
    </rPh>
    <phoneticPr fontId="2"/>
  </si>
  <si>
    <t>事業者による醸造等試験加工、品質分析等研究拠点利用に関する簡易な受託総額</t>
    <phoneticPr fontId="2"/>
  </si>
  <si>
    <t>・2018年度事業では、広域的なサイクルルート形成に向けて、大阪南部地域にて連携会議や社会実験を実施。サイクルイベントへの参加者数が目標を下回っている点は、十分な周知期間が確保できないなど、広報に要因があったと認識。
・2019年度は、2018年度の社会実験の検証結果を踏まえ、淀川を軸として、ベイエリアから京都方面へと展開するとともに、関係自治体、各種団体などと意見交換や情報共有する連携会議を開催し、社会実験を実施する。</t>
    <rPh sb="5" eb="7">
      <t>ネンド</t>
    </rPh>
    <rPh sb="7" eb="9">
      <t>ジギョウ</t>
    </rPh>
    <rPh sb="12" eb="15">
      <t>コウイキテキ</t>
    </rPh>
    <rPh sb="23" eb="25">
      <t>ケイセイ</t>
    </rPh>
    <rPh sb="26" eb="27">
      <t>ム</t>
    </rPh>
    <rPh sb="30" eb="32">
      <t>オオサカ</t>
    </rPh>
    <rPh sb="32" eb="34">
      <t>ナンブ</t>
    </rPh>
    <rPh sb="34" eb="36">
      <t>チイキ</t>
    </rPh>
    <rPh sb="38" eb="40">
      <t>レンケイ</t>
    </rPh>
    <rPh sb="40" eb="42">
      <t>カイギ</t>
    </rPh>
    <rPh sb="43" eb="45">
      <t>シャカイ</t>
    </rPh>
    <rPh sb="45" eb="47">
      <t>ジッケン</t>
    </rPh>
    <rPh sb="48" eb="50">
      <t>ジッシ</t>
    </rPh>
    <rPh sb="61" eb="64">
      <t>サンカシャ</t>
    </rPh>
    <rPh sb="64" eb="65">
      <t>スウ</t>
    </rPh>
    <rPh sb="66" eb="68">
      <t>モクヒョウ</t>
    </rPh>
    <rPh sb="69" eb="71">
      <t>シタマワ</t>
    </rPh>
    <rPh sb="75" eb="76">
      <t>テン</t>
    </rPh>
    <rPh sb="78" eb="80">
      <t>ジュウブン</t>
    </rPh>
    <rPh sb="81" eb="83">
      <t>シュウチ</t>
    </rPh>
    <rPh sb="83" eb="85">
      <t>キカン</t>
    </rPh>
    <rPh sb="86" eb="88">
      <t>カクホ</t>
    </rPh>
    <rPh sb="95" eb="97">
      <t>コウホウ</t>
    </rPh>
    <rPh sb="115" eb="117">
      <t>ネンド</t>
    </rPh>
    <rPh sb="143" eb="144">
      <t>ジク</t>
    </rPh>
    <rPh sb="176" eb="178">
      <t>カクシュ</t>
    </rPh>
    <rPh sb="194" eb="196">
      <t>レンケイ</t>
    </rPh>
    <rPh sb="196" eb="198">
      <t>カイギ</t>
    </rPh>
    <rPh sb="199" eb="201">
      <t>カイサイ</t>
    </rPh>
    <phoneticPr fontId="2"/>
  </si>
  <si>
    <t>631人</t>
    <rPh sb="3" eb="4">
      <t>ニン</t>
    </rPh>
    <phoneticPr fontId="2"/>
  </si>
  <si>
    <t>12人</t>
    <rPh sb="2" eb="3">
      <t>ニン</t>
    </rPh>
    <phoneticPr fontId="2"/>
  </si>
  <si>
    <t>BNCT普及発展による雇用者数</t>
    <phoneticPr fontId="2"/>
  </si>
  <si>
    <t>来阪外国人旅行者数</t>
    <phoneticPr fontId="2"/>
  </si>
  <si>
    <t>外国人旅行消費額</t>
    <phoneticPr fontId="2"/>
  </si>
  <si>
    <t>延べ宿泊者数</t>
    <phoneticPr fontId="2"/>
  </si>
  <si>
    <r>
      <rPr>
        <b/>
        <u/>
        <sz val="10"/>
        <color theme="1"/>
        <rFont val="ＭＳ Ｐゴシック"/>
        <family val="3"/>
        <charset val="128"/>
      </rPr>
      <t>○水と光とみどりのまちづくり推進事業</t>
    </r>
    <r>
      <rPr>
        <sz val="10"/>
        <color theme="1"/>
        <rFont val="ＭＳ Ｐゴシック"/>
        <family val="3"/>
        <charset val="128"/>
      </rPr>
      <t xml:space="preserve">
　府・市・経済界等による公民一体型の組織「水都大阪コンソーシアム」を組成し、水と光の首都大阪の実現に向けた取組みを強力に推進する。また、水辺の魅力景観づくりや舟運活性化に向けた環境整備、遊歩道等の緑化など水辺の回遊性の向上などを推進する。</t>
    </r>
    <phoneticPr fontId="2"/>
  </si>
  <si>
    <t>舟運利用者数</t>
    <phoneticPr fontId="2"/>
  </si>
  <si>
    <t>2021.3</t>
    <phoneticPr fontId="2"/>
  </si>
  <si>
    <t xml:space="preserve">テレビ・新聞・雑誌の掲載回数
</t>
    <phoneticPr fontId="2"/>
  </si>
  <si>
    <t>継続</t>
    <phoneticPr fontId="2"/>
  </si>
  <si>
    <t>6
(2016～2018年度）</t>
    <phoneticPr fontId="2"/>
  </si>
  <si>
    <t>2
（2016～2018年度）</t>
    <rPh sb="12" eb="14">
      <t>ネンド</t>
    </rPh>
    <phoneticPr fontId="2"/>
  </si>
  <si>
    <t>％</t>
    <phoneticPr fontId="2"/>
  </si>
  <si>
    <t>―</t>
    <phoneticPr fontId="2"/>
  </si>
  <si>
    <t xml:space="preserve">― </t>
    <phoneticPr fontId="2"/>
  </si>
  <si>
    <t>ブドウ関連商品の売上（最終消費）の増加による経済波及効果</t>
    <phoneticPr fontId="2"/>
  </si>
  <si>
    <t>事業者が環農水研に委託するブドウ加工品新規開発に関する受託研究総額</t>
    <phoneticPr fontId="2"/>
  </si>
  <si>
    <t>大阪版エクセレントカンパニー</t>
    <rPh sb="0" eb="2">
      <t>オオサカ</t>
    </rPh>
    <rPh sb="2" eb="3">
      <t>バン</t>
    </rPh>
    <phoneticPr fontId="2"/>
  </si>
  <si>
    <r>
      <rPr>
        <b/>
        <u/>
        <sz val="10"/>
        <color theme="1"/>
        <rFont val="ＭＳ Ｐゴシック"/>
        <family val="3"/>
        <charset val="128"/>
        <scheme val="minor"/>
      </rPr>
      <t>○ハートフル企業農の参入促進事業</t>
    </r>
    <r>
      <rPr>
        <sz val="10"/>
        <color theme="1"/>
        <rFont val="ＭＳ Ｐゴシック"/>
        <family val="3"/>
        <charset val="128"/>
        <scheme val="minor"/>
      </rPr>
      <t xml:space="preserve">
　社会の高齢化・成熟化の進展に伴って「農」に関するニーズが増加・多様化し、農と福祉の連携による障がい者の就労や雇用等を目的として農園開設等が増加している中、農と福祉等各分野の連携強化により企業等の障がい者雇用による新規農業参入を促進し、農の分野における障がい者の就労・雇用の促進及び多様な担い手の育成・確保による都市農業の振興、農空間の保全を図る。</t>
    </r>
    <phoneticPr fontId="2"/>
  </si>
  <si>
    <t>障がい者雇用に取り組む、 新規参入企業等</t>
    <phoneticPr fontId="2"/>
  </si>
  <si>
    <t>・2018年度は、発達障がいやその可能性のある方など、就職に困難性を有する方を対象に、キャリアカウンセリングと職場体験を組み合わせて就職をめざすプログラムを年６回実施した。
・LGBT等性的マイノリティの方が働いたり仕事探しをするうえでの困りごとを話し合える場所として、「LGBTsコミュニティスペース for Work」を毎月開催した。
・企業主導型保育事業は、企業の関心も高く、OSAKAしごとフィールド内に設置した相談窓口において相談対応を行うとともに、複数の企業による共同設置や共同利用も可能であることから、共同利用を促進するためマッチング会の開催など実施した。
・雇用環境は改善されたものの、就職に困難性を有する方の利用が相対的に増加していることからKPIの達成につながらなかった。
・2019年度は、就職に困難性を有する方に対する支援メニューの充実を図りながら、企業の理解促進等を含めた周知・啓発に引き続き取り組んでいく。
・企業主導型保育事業については、データベースの活用やコンサルティングによる共同利用支援等を通じ、定員充足率向上や保育の質担保に向けた取組を拡充していく。</t>
    <rPh sb="5" eb="6">
      <t>ネン</t>
    </rPh>
    <rPh sb="6" eb="7">
      <t>ド</t>
    </rPh>
    <rPh sb="9" eb="11">
      <t>ハッタツ</t>
    </rPh>
    <rPh sb="287" eb="289">
      <t>コヨウ</t>
    </rPh>
    <rPh sb="289" eb="291">
      <t>カンキョウ</t>
    </rPh>
    <rPh sb="292" eb="294">
      <t>カイゼン</t>
    </rPh>
    <rPh sb="301" eb="303">
      <t>シュウショク</t>
    </rPh>
    <rPh sb="304" eb="307">
      <t>コンナンセイ</t>
    </rPh>
    <rPh sb="308" eb="309">
      <t>ユウ</t>
    </rPh>
    <rPh sb="311" eb="312">
      <t>カタ</t>
    </rPh>
    <rPh sb="313" eb="315">
      <t>リヨウ</t>
    </rPh>
    <rPh sb="316" eb="319">
      <t>ソウタイテキ</t>
    </rPh>
    <rPh sb="320" eb="322">
      <t>ゾウカ</t>
    </rPh>
    <rPh sb="334" eb="336">
      <t>タッセイ</t>
    </rPh>
    <rPh sb="357" eb="359">
      <t>シュウショク</t>
    </rPh>
    <rPh sb="360" eb="363">
      <t>コンナンセイ</t>
    </rPh>
    <rPh sb="364" eb="365">
      <t>ユウ</t>
    </rPh>
    <rPh sb="367" eb="368">
      <t>カタ</t>
    </rPh>
    <rPh sb="369" eb="370">
      <t>タイ</t>
    </rPh>
    <rPh sb="382" eb="383">
      <t>ハカ</t>
    </rPh>
    <rPh sb="388" eb="390">
      <t>キギョウ</t>
    </rPh>
    <rPh sb="391" eb="393">
      <t>リカイ</t>
    </rPh>
    <rPh sb="393" eb="395">
      <t>ソクシン</t>
    </rPh>
    <rPh sb="395" eb="396">
      <t>ナド</t>
    </rPh>
    <rPh sb="397" eb="398">
      <t>フク</t>
    </rPh>
    <rPh sb="400" eb="402">
      <t>シュウチ</t>
    </rPh>
    <rPh sb="403" eb="405">
      <t>ケイハツ</t>
    </rPh>
    <rPh sb="406" eb="407">
      <t>ヒ</t>
    </rPh>
    <rPh sb="408" eb="409">
      <t>ツヅ</t>
    </rPh>
    <rPh sb="410" eb="411">
      <t>ト</t>
    </rPh>
    <rPh sb="412" eb="413">
      <t>ク</t>
    </rPh>
    <rPh sb="420" eb="422">
      <t>キギョウ</t>
    </rPh>
    <rPh sb="422" eb="425">
      <t>シュドウガタ</t>
    </rPh>
    <rPh sb="425" eb="427">
      <t>ホイク</t>
    </rPh>
    <rPh sb="427" eb="429">
      <t>ジギョウ</t>
    </rPh>
    <rPh sb="442" eb="444">
      <t>カツヨウ</t>
    </rPh>
    <rPh sb="464" eb="465">
      <t>ツウ</t>
    </rPh>
    <rPh sb="485" eb="487">
      <t>トリクミ</t>
    </rPh>
    <phoneticPr fontId="2"/>
  </si>
  <si>
    <t>・2016年度に道路、港湾分野、2017年度に公園、海岸分野、2018年度に河川分野のシステム構築を行い、システム構築事業は完了。
・今後は、システムの適切な運用・保守を行い、システムを活用した着実な維持管理を推進していく。</t>
    <rPh sb="57" eb="59">
      <t>コウチク</t>
    </rPh>
    <rPh sb="59" eb="61">
      <t>ジギョウ</t>
    </rPh>
    <rPh sb="62" eb="64">
      <t>カンリョウ</t>
    </rPh>
    <rPh sb="68" eb="70">
      <t>コンゴ</t>
    </rPh>
    <rPh sb="77" eb="79">
      <t>テキセツ</t>
    </rPh>
    <rPh sb="80" eb="82">
      <t>ウンヨウ</t>
    </rPh>
    <rPh sb="83" eb="85">
      <t>ホシュ</t>
    </rPh>
    <rPh sb="86" eb="87">
      <t>オコナ</t>
    </rPh>
    <phoneticPr fontId="2"/>
  </si>
  <si>
    <t>・2018年度は、UIJターン就職に関する協定を締結した東京圏の大学と連携し、学内での就職相談会等に参画した。また、費用対効果を考慮し、就職情報サイトを駆使して効率的に求職者への情報提供を行った。これらの取組みにより、東京圏からのUIJターン就職者数が66人を達成するなど効果があった。
・本事業は2018年度をもって終了。2019年度は、東京圏への人材流出防止を目的とした事業に重点を置く。大阪へのUIJターン就職の促進は、東京圏の協定締結大学との連携により引き続き実施する。</t>
    <rPh sb="15" eb="17">
      <t>シュウショク</t>
    </rPh>
    <rPh sb="18" eb="19">
      <t>カン</t>
    </rPh>
    <rPh sb="21" eb="23">
      <t>キョウテイ</t>
    </rPh>
    <rPh sb="24" eb="26">
      <t>テイケツ</t>
    </rPh>
    <rPh sb="28" eb="31">
      <t>トウキョウケン</t>
    </rPh>
    <rPh sb="32" eb="34">
      <t>ダイガク</t>
    </rPh>
    <rPh sb="35" eb="37">
      <t>レンケイ</t>
    </rPh>
    <rPh sb="39" eb="41">
      <t>ガクナイ</t>
    </rPh>
    <rPh sb="43" eb="45">
      <t>シュウショク</t>
    </rPh>
    <rPh sb="45" eb="47">
      <t>ソウダン</t>
    </rPh>
    <rPh sb="47" eb="48">
      <t>カイ</t>
    </rPh>
    <rPh sb="48" eb="49">
      <t>トウ</t>
    </rPh>
    <rPh sb="50" eb="52">
      <t>サンカク</t>
    </rPh>
    <rPh sb="58" eb="60">
      <t>ヒヨウ</t>
    </rPh>
    <rPh sb="60" eb="61">
      <t>タイ</t>
    </rPh>
    <rPh sb="61" eb="63">
      <t>コウカ</t>
    </rPh>
    <rPh sb="64" eb="66">
      <t>コウリョ</t>
    </rPh>
    <rPh sb="68" eb="70">
      <t>シュウショク</t>
    </rPh>
    <rPh sb="70" eb="72">
      <t>ジョウホウ</t>
    </rPh>
    <rPh sb="76" eb="78">
      <t>クシ</t>
    </rPh>
    <rPh sb="80" eb="83">
      <t>コウリツテキ</t>
    </rPh>
    <rPh sb="84" eb="86">
      <t>キュウショク</t>
    </rPh>
    <rPh sb="86" eb="87">
      <t>シャ</t>
    </rPh>
    <rPh sb="89" eb="91">
      <t>ジョウホウ</t>
    </rPh>
    <rPh sb="91" eb="93">
      <t>テイキョウ</t>
    </rPh>
    <rPh sb="94" eb="95">
      <t>オコナ</t>
    </rPh>
    <rPh sb="102" eb="104">
      <t>トリク</t>
    </rPh>
    <rPh sb="109" eb="112">
      <t>トウキョウケン</t>
    </rPh>
    <rPh sb="121" eb="124">
      <t>シュウショクシャ</t>
    </rPh>
    <rPh sb="124" eb="125">
      <t>スウ</t>
    </rPh>
    <rPh sb="128" eb="129">
      <t>ニン</t>
    </rPh>
    <rPh sb="130" eb="132">
      <t>タッセイ</t>
    </rPh>
    <rPh sb="136" eb="138">
      <t>コウカ</t>
    </rPh>
    <rPh sb="146" eb="147">
      <t>ホン</t>
    </rPh>
    <rPh sb="147" eb="149">
      <t>ジギョウ</t>
    </rPh>
    <rPh sb="154" eb="156">
      <t>ネンド</t>
    </rPh>
    <rPh sb="160" eb="162">
      <t>シュウリョウ</t>
    </rPh>
    <rPh sb="167" eb="169">
      <t>ネンド</t>
    </rPh>
    <rPh sb="191" eb="193">
      <t>ジュウテン</t>
    </rPh>
    <rPh sb="194" eb="195">
      <t>オ</t>
    </rPh>
    <rPh sb="214" eb="216">
      <t>トウキョウ</t>
    </rPh>
    <rPh sb="216" eb="217">
      <t>ケン</t>
    </rPh>
    <rPh sb="218" eb="220">
      <t>キョウテイ</t>
    </rPh>
    <rPh sb="220" eb="222">
      <t>テイケツ</t>
    </rPh>
    <rPh sb="222" eb="224">
      <t>ダイガク</t>
    </rPh>
    <rPh sb="226" eb="228">
      <t>レンケイ</t>
    </rPh>
    <rPh sb="231" eb="232">
      <t>ヒ</t>
    </rPh>
    <rPh sb="233" eb="234">
      <t>ツヅ</t>
    </rPh>
    <rPh sb="235" eb="237">
      <t>ジッシ</t>
    </rPh>
    <phoneticPr fontId="2"/>
  </si>
  <si>
    <t>・2018年度は研究拠点「ぶどう・ワインラボ」オープニング記念として、 『「大阪ぶどう」地域活性化サミット』を開催し、関係機関と共にブドウを核とした魅力ある地域づくりを推進していくことで決意表明と共同宣言を実施した。
・受託研究・簡易受託による事業者支援については、ワインやブドウ加工品の成分分析や技術支援・開発を行い、順調に事業が進んでいる。
（なお、経済波及効果のKPIについては、試算根拠となる国の統計値（大阪府のワイン生産量及び大阪府のぶどう生産額）が現時点で公表されていないため、公表後速やかに試算する。）
・2019年度は、研究拠点を中心とした連携を強化するためネットワークづくりを推進し、引き続き受託研究・簡易受託に取り組むとともに、積極的な事業展開を進めていく。</t>
    <rPh sb="5" eb="7">
      <t>ネンド</t>
    </rPh>
    <rPh sb="59" eb="61">
      <t>カンケイ</t>
    </rPh>
    <rPh sb="61" eb="63">
      <t>キカン</t>
    </rPh>
    <rPh sb="64" eb="65">
      <t>トモ</t>
    </rPh>
    <rPh sb="140" eb="142">
      <t>カコウ</t>
    </rPh>
    <rPh sb="142" eb="143">
      <t>ヒン</t>
    </rPh>
    <rPh sb="144" eb="146">
      <t>セイブン</t>
    </rPh>
    <rPh sb="146" eb="148">
      <t>ブンセキ</t>
    </rPh>
    <rPh sb="149" eb="151">
      <t>ギジュツ</t>
    </rPh>
    <rPh sb="151" eb="153">
      <t>シエン</t>
    </rPh>
    <rPh sb="154" eb="156">
      <t>カイハツ</t>
    </rPh>
    <rPh sb="157" eb="158">
      <t>オコナ</t>
    </rPh>
    <rPh sb="160" eb="162">
      <t>ジュンチョウ</t>
    </rPh>
    <rPh sb="163" eb="165">
      <t>ジギョウ</t>
    </rPh>
    <rPh sb="166" eb="167">
      <t>スス</t>
    </rPh>
    <rPh sb="265" eb="267">
      <t>ネンド</t>
    </rPh>
    <rPh sb="269" eb="271">
      <t>ケンキュウ</t>
    </rPh>
    <rPh sb="271" eb="273">
      <t>キョテン</t>
    </rPh>
    <rPh sb="274" eb="276">
      <t>チュウシン</t>
    </rPh>
    <rPh sb="302" eb="303">
      <t>ヒ</t>
    </rPh>
    <rPh sb="304" eb="305">
      <t>ツヅ</t>
    </rPh>
    <rPh sb="316" eb="317">
      <t>ト</t>
    </rPh>
    <rPh sb="318" eb="319">
      <t>ク</t>
    </rPh>
    <rPh sb="334" eb="335">
      <t>スス</t>
    </rPh>
    <phoneticPr fontId="2"/>
  </si>
  <si>
    <t>・DMO交付金事業3年目にあたる2018年度は、データに基づくマーケティング、国内・海外でのプロモーション、観光案内所の運営などの事業を継続して実施。また、広域周遊については、新たなコンテンツの掘り起こしや、大阪をハブとするテーマ型回遊ルート構築の取組みを開始した。なお、台風21号の災害発生後には、民間事業者と共同で東アジア地域からの来阪促進キャンペーンなど、大阪への観光客回復に取り組んだ。
　これらの取組みを行った結果、来阪外国人旅行者数、外国人旅行消費額、延べ宿泊者数はいずれも過去最高となった。
・2019年度は、引き続き、地方創生推進交付金を活用し、マーケティングやプロモーションに取り組むとともに、百舌鳥・古市古墳群の世界遺産登録やラグビーワールドカップ開催などを機に新たな観光客層の呼び込みを図り、大阪・関西全体への周遊促進へとつなげていく。</t>
    <rPh sb="4" eb="7">
      <t>コウフキン</t>
    </rPh>
    <rPh sb="7" eb="9">
      <t>ジギョウ</t>
    </rPh>
    <rPh sb="10" eb="12">
      <t>ネンメ</t>
    </rPh>
    <rPh sb="20" eb="22">
      <t>ネンド</t>
    </rPh>
    <rPh sb="28" eb="29">
      <t>モト</t>
    </rPh>
    <rPh sb="39" eb="41">
      <t>コクナイ</t>
    </rPh>
    <rPh sb="42" eb="44">
      <t>カイガイ</t>
    </rPh>
    <rPh sb="54" eb="56">
      <t>カンコウ</t>
    </rPh>
    <rPh sb="56" eb="58">
      <t>アンナイ</t>
    </rPh>
    <rPh sb="58" eb="59">
      <t>ショ</t>
    </rPh>
    <rPh sb="60" eb="62">
      <t>ウンエイ</t>
    </rPh>
    <rPh sb="65" eb="67">
      <t>ジギョウ</t>
    </rPh>
    <rPh sb="68" eb="70">
      <t>ケイゾク</t>
    </rPh>
    <rPh sb="72" eb="74">
      <t>ジッシ</t>
    </rPh>
    <rPh sb="78" eb="80">
      <t>コウイキ</t>
    </rPh>
    <rPh sb="80" eb="82">
      <t>シュウユウ</t>
    </rPh>
    <rPh sb="88" eb="89">
      <t>アラ</t>
    </rPh>
    <rPh sb="97" eb="98">
      <t>ホ</t>
    </rPh>
    <rPh sb="99" eb="100">
      <t>オ</t>
    </rPh>
    <rPh sb="104" eb="106">
      <t>オオサカ</t>
    </rPh>
    <rPh sb="115" eb="116">
      <t>ガタ</t>
    </rPh>
    <rPh sb="116" eb="118">
      <t>カイユウ</t>
    </rPh>
    <rPh sb="121" eb="123">
      <t>コウチク</t>
    </rPh>
    <rPh sb="124" eb="125">
      <t>ト</t>
    </rPh>
    <rPh sb="125" eb="126">
      <t>ク</t>
    </rPh>
    <rPh sb="128" eb="130">
      <t>カイシ</t>
    </rPh>
    <rPh sb="136" eb="138">
      <t>タイフウ</t>
    </rPh>
    <rPh sb="140" eb="141">
      <t>ゴウ</t>
    </rPh>
    <rPh sb="142" eb="144">
      <t>サイガイ</t>
    </rPh>
    <rPh sb="144" eb="146">
      <t>ハッセイ</t>
    </rPh>
    <rPh sb="146" eb="147">
      <t>ゴ</t>
    </rPh>
    <rPh sb="150" eb="152">
      <t>ミンカン</t>
    </rPh>
    <rPh sb="152" eb="155">
      <t>ジギョウシャ</t>
    </rPh>
    <rPh sb="156" eb="158">
      <t>キョウドウ</t>
    </rPh>
    <rPh sb="159" eb="160">
      <t>ヒガシ</t>
    </rPh>
    <rPh sb="163" eb="165">
      <t>チイキ</t>
    </rPh>
    <rPh sb="168" eb="170">
      <t>ライハン</t>
    </rPh>
    <rPh sb="170" eb="172">
      <t>ソクシン</t>
    </rPh>
    <rPh sb="181" eb="183">
      <t>オオサカ</t>
    </rPh>
    <rPh sb="185" eb="188">
      <t>カンコウキャク</t>
    </rPh>
    <rPh sb="188" eb="190">
      <t>カイフク</t>
    </rPh>
    <rPh sb="191" eb="192">
      <t>ト</t>
    </rPh>
    <rPh sb="193" eb="194">
      <t>ク</t>
    </rPh>
    <rPh sb="203" eb="205">
      <t>トリクミ</t>
    </rPh>
    <rPh sb="207" eb="208">
      <t>オコナ</t>
    </rPh>
    <rPh sb="210" eb="212">
      <t>ケッカ</t>
    </rPh>
    <rPh sb="213" eb="215">
      <t>ライハン</t>
    </rPh>
    <rPh sb="215" eb="217">
      <t>ガイコク</t>
    </rPh>
    <rPh sb="217" eb="218">
      <t>ジン</t>
    </rPh>
    <rPh sb="218" eb="221">
      <t>リョコウシャ</t>
    </rPh>
    <rPh sb="221" eb="222">
      <t>スウ</t>
    </rPh>
    <rPh sb="243" eb="245">
      <t>カコ</t>
    </rPh>
    <rPh sb="245" eb="247">
      <t>サイコウ</t>
    </rPh>
    <rPh sb="259" eb="261">
      <t>ネンド</t>
    </rPh>
    <rPh sb="263" eb="264">
      <t>ヒ</t>
    </rPh>
    <rPh sb="265" eb="266">
      <t>ツヅ</t>
    </rPh>
    <rPh sb="268" eb="270">
      <t>チホウ</t>
    </rPh>
    <rPh sb="270" eb="272">
      <t>ソウセイ</t>
    </rPh>
    <rPh sb="272" eb="274">
      <t>スイシン</t>
    </rPh>
    <rPh sb="274" eb="277">
      <t>コウフキン</t>
    </rPh>
    <rPh sb="278" eb="280">
      <t>カツヨウ</t>
    </rPh>
    <rPh sb="298" eb="299">
      <t>ト</t>
    </rPh>
    <rPh sb="300" eb="301">
      <t>ク</t>
    </rPh>
    <rPh sb="335" eb="337">
      <t>カイサイ</t>
    </rPh>
    <rPh sb="340" eb="341">
      <t>キ</t>
    </rPh>
    <rPh sb="342" eb="343">
      <t>アラ</t>
    </rPh>
    <rPh sb="345" eb="348">
      <t>カンコウキャク</t>
    </rPh>
    <rPh sb="348" eb="349">
      <t>ソウ</t>
    </rPh>
    <rPh sb="350" eb="351">
      <t>ヨ</t>
    </rPh>
    <rPh sb="352" eb="353">
      <t>コ</t>
    </rPh>
    <rPh sb="355" eb="356">
      <t>ハカ</t>
    </rPh>
    <rPh sb="358" eb="360">
      <t>オオサカ</t>
    </rPh>
    <rPh sb="361" eb="363">
      <t>カンサイ</t>
    </rPh>
    <rPh sb="363" eb="365">
      <t>ゼンタイ</t>
    </rPh>
    <rPh sb="367" eb="369">
      <t>シュウユウ</t>
    </rPh>
    <rPh sb="369" eb="371">
      <t>ソクシン</t>
    </rPh>
    <phoneticPr fontId="2"/>
  </si>
  <si>
    <t>・2018年度は2017年度に引き続き、市町村が策定したOsaka Free Wi-Fi整備計画書に基づき、Wi－Fi環境を整備して多数の旅行者を呼び込む意欲のあるエリアへの、Osaka Free Wi-Fiの設置に対する補助を行った。市町村数としての実績は指標に届かなかったが、同一市町村内で複数事業を実施したところが多く、事業全体としては進捗した。
・2019年度は、引き続き①設置に対する補助を行うとともに、新たに、②利用が集中する地域・エリアにおける接続環境の改善や、③災害時における非常用電源装置の設置を支援する。</t>
    <rPh sb="5" eb="7">
      <t>ネンド</t>
    </rPh>
    <rPh sb="12" eb="14">
      <t>ネンド</t>
    </rPh>
    <rPh sb="15" eb="16">
      <t>ヒ</t>
    </rPh>
    <rPh sb="17" eb="18">
      <t>ツヅ</t>
    </rPh>
    <rPh sb="20" eb="23">
      <t>シチョウソン</t>
    </rPh>
    <rPh sb="24" eb="26">
      <t>サクテイ</t>
    </rPh>
    <rPh sb="118" eb="121">
      <t>シチョウソン</t>
    </rPh>
    <rPh sb="121" eb="122">
      <t>スウ</t>
    </rPh>
    <rPh sb="126" eb="128">
      <t>ジッセキ</t>
    </rPh>
    <rPh sb="129" eb="131">
      <t>シヒョウ</t>
    </rPh>
    <rPh sb="132" eb="133">
      <t>トド</t>
    </rPh>
    <rPh sb="140" eb="142">
      <t>ドウイツ</t>
    </rPh>
    <rPh sb="142" eb="145">
      <t>シチョウソン</t>
    </rPh>
    <rPh sb="145" eb="146">
      <t>ナイ</t>
    </rPh>
    <rPh sb="147" eb="149">
      <t>フクスウ</t>
    </rPh>
    <rPh sb="149" eb="151">
      <t>ジギョウ</t>
    </rPh>
    <rPh sb="152" eb="154">
      <t>ジッシ</t>
    </rPh>
    <rPh sb="160" eb="161">
      <t>オオ</t>
    </rPh>
    <rPh sb="163" eb="165">
      <t>ジギョウ</t>
    </rPh>
    <rPh sb="165" eb="167">
      <t>ゼンタイ</t>
    </rPh>
    <rPh sb="171" eb="173">
      <t>シンチョク</t>
    </rPh>
    <rPh sb="184" eb="185">
      <t>ド</t>
    </rPh>
    <rPh sb="187" eb="188">
      <t>ヒ</t>
    </rPh>
    <rPh sb="189" eb="190">
      <t>ツヅ</t>
    </rPh>
    <rPh sb="192" eb="194">
      <t>セッチ</t>
    </rPh>
    <rPh sb="195" eb="196">
      <t>タイ</t>
    </rPh>
    <rPh sb="198" eb="200">
      <t>ホジョ</t>
    </rPh>
    <rPh sb="201" eb="202">
      <t>オコナ</t>
    </rPh>
    <phoneticPr fontId="2"/>
  </si>
  <si>
    <t>・2018年度は、新たな取り組みとして調光を利用し「流れる光」を演出した。さらに北御堂で参加型プロジェクションマッピングを実施し、結果として来場者数は目標を上回る約520万人に達するなど、効果があった。
・2019年度は、さらなる新たな企画を実施するなど、よりインパクトのある光空間を創造し、国内外からの誘客促進を図る。</t>
    <rPh sb="5" eb="7">
      <t>ネンド</t>
    </rPh>
    <rPh sb="9" eb="10">
      <t>アラ</t>
    </rPh>
    <rPh sb="12" eb="13">
      <t>ト</t>
    </rPh>
    <rPh sb="14" eb="15">
      <t>ク</t>
    </rPh>
    <rPh sb="19" eb="21">
      <t>チョウコウ</t>
    </rPh>
    <rPh sb="22" eb="24">
      <t>リヨウ</t>
    </rPh>
    <rPh sb="65" eb="67">
      <t>ケッカ</t>
    </rPh>
    <rPh sb="75" eb="77">
      <t>モクヒョウ</t>
    </rPh>
    <rPh sb="78" eb="80">
      <t>ウワマワ</t>
    </rPh>
    <rPh sb="88" eb="89">
      <t>タッ</t>
    </rPh>
    <rPh sb="94" eb="96">
      <t>コウカ</t>
    </rPh>
    <rPh sb="108" eb="109">
      <t>ネン</t>
    </rPh>
    <rPh sb="109" eb="110">
      <t>ド</t>
    </rPh>
    <rPh sb="116" eb="117">
      <t>アラ</t>
    </rPh>
    <rPh sb="119" eb="121">
      <t>キカク</t>
    </rPh>
    <rPh sb="122" eb="124">
      <t>ジッシ</t>
    </rPh>
    <rPh sb="139" eb="140">
      <t>ヒカリ</t>
    </rPh>
    <rPh sb="140" eb="142">
      <t>クウカン</t>
    </rPh>
    <rPh sb="143" eb="145">
      <t>ソウゾウ</t>
    </rPh>
    <rPh sb="147" eb="150">
      <t>コクナイガイ</t>
    </rPh>
    <rPh sb="153" eb="155">
      <t>ユウキャク</t>
    </rPh>
    <rPh sb="155" eb="157">
      <t>ソクシン</t>
    </rPh>
    <rPh sb="158" eb="159">
      <t>ハカ</t>
    </rPh>
    <phoneticPr fontId="2"/>
  </si>
  <si>
    <t>・2018年度は、公民共通のプラットフォーム「水都大阪コンソーシアム」によるにぎわいや魅力ある舟運の創出を進めるとともに、さらなる舟運の活性化に重要となるクルーズの安全航行に向けた調査や、舟運の拠点整備のための測量調査・基本設計を実施した。
・舟運利用者数は昨年度120万人を上回る123万人であった。
・2019年度も引き続き、公民共通のプラットフォームを活用し、舟運活性化や水辺・水上の魅力創出・にぎわいづくりを推進するとともに、舟運拠点となる公共船着場や、クルーズ船の増加等に対応するための係留施設を整備する。
※実績額・予算額に、平成29年度予算から繰越した49,252,880円を含めている。</t>
    <phoneticPr fontId="2"/>
  </si>
  <si>
    <t>・2018年度は、子どもの貧困対策や、障がい児支援、児童虐待防止、乳幼児医療費助成など、市町村が地域の実情に沿った取組みを実施。
・一部のKPIを達成できなかったが、地域子育て支援拠点数、利用者支援事業の実施箇所数とも、地域再生計画申請時（支援拠点409か所、利用者支援事業53か所）を上回っており、徐々に子育ての環境づくりが進んでいる。合計特殊出生率については、長期的に把握し効果を検証することが必要。
・引き続き、市町村の取組状況やニーズ等を踏まえて対象事業を設定するとともに、効果検証を行い、より効果的な制度運用を行うことで、府内の子育て支援策の充実を図っていく。</t>
    <rPh sb="5" eb="7">
      <t>ネンド</t>
    </rPh>
    <phoneticPr fontId="2"/>
  </si>
  <si>
    <t>・2018年度は、障がい者雇用による農業参入のワンストップ相談窓口｢ハートフルアグリサポートセンター｣を運営し、46件の相談に対応した。
・参入事業者は増加しているが、KPI達成には至っていない。
・また、既参入事業者における雇用者数は、雇用者数が増加した事業者もあるが、減少している事業者もあり、KPI達成には至っていない。
・2019年度は、引き続き、サポートセンターを運営するとともに、参入判断のための体験研修等の受入体制の整備、関係機関と連携した農地の掘り起こしなどを行い、新規参入を支援していく。
・また、既参入事業者の販路開拓等を支援することにより、経営安定・収益性改善を図ることで、障がい者の雇用拡大の好循環に繋がるように継続支援する。</t>
    <rPh sb="5" eb="6">
      <t>ネン</t>
    </rPh>
    <rPh sb="119" eb="122">
      <t>コヨウシャ</t>
    </rPh>
    <rPh sb="122" eb="123">
      <t>スウ</t>
    </rPh>
    <rPh sb="124" eb="126">
      <t>ゾウカ</t>
    </rPh>
    <rPh sb="152" eb="154">
      <t>タッセイ</t>
    </rPh>
    <rPh sb="156" eb="157">
      <t>イタ</t>
    </rPh>
    <phoneticPr fontId="2"/>
  </si>
  <si>
    <t>・2018年度は、先行モデル３地域等の取組事例の紹介や情報発信を行うセミナーを淀川キリスト教病院が実施する健康イベントと同時開催するなど、府内市町村、医療福祉等民間事業者、大学等に対する意識啓発を実施し、事業を展開する上でのアドバイス等を行うことができた。加えて、府民に対しても、健康意識の啓発を図ることができた。
・この取組みにより、複数の地域において、新たな事業の着手に向けた動きも出てきているとともに、従来から事業を進めてきた地域においてもさらなる取組が加速している。
・2019年度においても引き続き、本事業を進めながら、スマートエイジング・シティの普及・啓発に取組む。</t>
    <rPh sb="17" eb="18">
      <t>ナド</t>
    </rPh>
    <rPh sb="24" eb="26">
      <t>ショウカイ</t>
    </rPh>
    <rPh sb="32" eb="33">
      <t>オコナ</t>
    </rPh>
    <rPh sb="39" eb="48">
      <t>ヨドガワキリストキョウビョウイン</t>
    </rPh>
    <rPh sb="49" eb="51">
      <t>ジッシ</t>
    </rPh>
    <rPh sb="53" eb="55">
      <t>ケンコウ</t>
    </rPh>
    <rPh sb="60" eb="62">
      <t>ドウジ</t>
    </rPh>
    <rPh sb="98" eb="100">
      <t>ジッシ</t>
    </rPh>
    <rPh sb="128" eb="129">
      <t>クワ</t>
    </rPh>
    <rPh sb="132" eb="134">
      <t>フミン</t>
    </rPh>
    <rPh sb="135" eb="136">
      <t>タイ</t>
    </rPh>
    <rPh sb="140" eb="142">
      <t>ケンコウ</t>
    </rPh>
    <rPh sb="142" eb="144">
      <t>イシキ</t>
    </rPh>
    <rPh sb="145" eb="147">
      <t>ケイハツ</t>
    </rPh>
    <rPh sb="148" eb="149">
      <t>ハカ</t>
    </rPh>
    <rPh sb="178" eb="179">
      <t>アラ</t>
    </rPh>
    <rPh sb="204" eb="206">
      <t>ジュウライ</t>
    </rPh>
    <rPh sb="208" eb="210">
      <t>ジギョウ</t>
    </rPh>
    <rPh sb="211" eb="212">
      <t>スス</t>
    </rPh>
    <rPh sb="216" eb="218">
      <t>チイキ</t>
    </rPh>
    <rPh sb="227" eb="229">
      <t>トリクミ</t>
    </rPh>
    <rPh sb="230" eb="232">
      <t>カソク</t>
    </rPh>
    <phoneticPr fontId="2"/>
  </si>
  <si>
    <t>・2018年度も京都大学が府内関係機関と連携して実施した、専門人材育成・情報発信事業の経費に対する補助を実施した。
・2018年６月に関西BNCT共同医療センターが開院したこともあり、BNCTの研究等による来阪人口及び新規雇用者は増加し、設定したKPIを上回る結果となった。
・BNCTの医療実用化が目前に迫る中、令和元年度も本事業を継続して実施し、来阪人口の増加等を図るとともに、大阪の地域活性化にもつなげていく。</t>
    <rPh sb="5" eb="7">
      <t>ネンド</t>
    </rPh>
    <rPh sb="8" eb="10">
      <t>キョウト</t>
    </rPh>
    <rPh sb="10" eb="12">
      <t>ダイガク</t>
    </rPh>
    <rPh sb="13" eb="15">
      <t>フナイ</t>
    </rPh>
    <rPh sb="15" eb="17">
      <t>カンケイ</t>
    </rPh>
    <rPh sb="17" eb="19">
      <t>キカン</t>
    </rPh>
    <rPh sb="20" eb="22">
      <t>レンケイ</t>
    </rPh>
    <rPh sb="24" eb="26">
      <t>ジッシ</t>
    </rPh>
    <rPh sb="29" eb="31">
      <t>センモン</t>
    </rPh>
    <rPh sb="31" eb="33">
      <t>ジンザイ</t>
    </rPh>
    <rPh sb="33" eb="35">
      <t>イクセイ</t>
    </rPh>
    <rPh sb="36" eb="38">
      <t>ジョウホウ</t>
    </rPh>
    <rPh sb="38" eb="40">
      <t>ハッシン</t>
    </rPh>
    <rPh sb="40" eb="42">
      <t>ジギョウ</t>
    </rPh>
    <rPh sb="43" eb="45">
      <t>ケイヒ</t>
    </rPh>
    <rPh sb="46" eb="47">
      <t>タイ</t>
    </rPh>
    <rPh sb="49" eb="51">
      <t>ホジョ</t>
    </rPh>
    <rPh sb="52" eb="54">
      <t>ジッシ</t>
    </rPh>
    <rPh sb="63" eb="64">
      <t>ネン</t>
    </rPh>
    <rPh sb="65" eb="66">
      <t>ガツ</t>
    </rPh>
    <rPh sb="67" eb="69">
      <t>カンサイ</t>
    </rPh>
    <rPh sb="73" eb="75">
      <t>キョウドウ</t>
    </rPh>
    <rPh sb="75" eb="77">
      <t>イリョウ</t>
    </rPh>
    <rPh sb="82" eb="84">
      <t>カイイン</t>
    </rPh>
    <rPh sb="97" eb="99">
      <t>ケンキュウ</t>
    </rPh>
    <rPh sb="99" eb="100">
      <t>ナド</t>
    </rPh>
    <rPh sb="103" eb="105">
      <t>ライハン</t>
    </rPh>
    <rPh sb="105" eb="107">
      <t>ジンコウ</t>
    </rPh>
    <rPh sb="107" eb="108">
      <t>オヨ</t>
    </rPh>
    <rPh sb="109" eb="111">
      <t>シンキ</t>
    </rPh>
    <rPh sb="111" eb="114">
      <t>コヨウシャ</t>
    </rPh>
    <rPh sb="115" eb="117">
      <t>ゾウカ</t>
    </rPh>
    <rPh sb="119" eb="121">
      <t>セッテイ</t>
    </rPh>
    <rPh sb="127" eb="129">
      <t>ウワマワ</t>
    </rPh>
    <rPh sb="130" eb="132">
      <t>ケッカ</t>
    </rPh>
    <rPh sb="145" eb="147">
      <t>イリョウ</t>
    </rPh>
    <rPh sb="147" eb="150">
      <t>ジツヨウカ</t>
    </rPh>
    <rPh sb="151" eb="153">
      <t>モクゼン</t>
    </rPh>
    <rPh sb="154" eb="155">
      <t>セマ</t>
    </rPh>
    <rPh sb="156" eb="157">
      <t>ナカ</t>
    </rPh>
    <rPh sb="158" eb="160">
      <t>レイワ</t>
    </rPh>
    <rPh sb="160" eb="162">
      <t>ガンネン</t>
    </rPh>
    <rPh sb="162" eb="163">
      <t>ド</t>
    </rPh>
    <rPh sb="164" eb="165">
      <t>ホン</t>
    </rPh>
    <rPh sb="165" eb="167">
      <t>ジギョウ</t>
    </rPh>
    <rPh sb="168" eb="170">
      <t>ケイゾク</t>
    </rPh>
    <rPh sb="172" eb="174">
      <t>ジッシ</t>
    </rPh>
    <rPh sb="176" eb="178">
      <t>ライハン</t>
    </rPh>
    <rPh sb="178" eb="180">
      <t>ジンコウ</t>
    </rPh>
    <rPh sb="181" eb="184">
      <t>ゾウカナド</t>
    </rPh>
    <rPh sb="185" eb="186">
      <t>ハカ</t>
    </rPh>
    <rPh sb="192" eb="194">
      <t>オオサカ</t>
    </rPh>
    <rPh sb="195" eb="197">
      <t>チイキ</t>
    </rPh>
    <rPh sb="197" eb="200">
      <t>カッセイカ</t>
    </rPh>
    <phoneticPr fontId="2"/>
  </si>
  <si>
    <t>・2018年度事業では、自動換気装置の導入により、著しく商品価値を下げる焼け果の発生が抑制されるとともに、作業の省力化による効果も高く、KPIの達成には至らなかったものの、収益向上の効果は得られた。
・実証ハウスの設置については、興味を持つ農家が増えたため、目標を上回った。
・2019年度以降は、これまで設置してきた実証ハウスを活用した現地検討会を実施し、生産農家が自ら導入するよう、これら技術の紹介・啓発に努める。</t>
    <rPh sb="101" eb="103">
      <t>ジッショウ</t>
    </rPh>
    <rPh sb="107" eb="109">
      <t>セッチ</t>
    </rPh>
    <phoneticPr fontId="2"/>
  </si>
  <si>
    <t>・2018年度事業では、鉄道乗継駅4駅において、多言語による案内モニターの設置や経路床面案内表示の整備を実施。
・2019年度も国内外の観光客に対して、より一層の利便性向上を図るため、事業を継続して実施。</t>
    <rPh sb="5" eb="7">
      <t>ネンド</t>
    </rPh>
    <rPh sb="7" eb="9">
      <t>ジギョウ</t>
    </rPh>
    <rPh sb="49" eb="51">
      <t>セイビ</t>
    </rPh>
    <rPh sb="52" eb="54">
      <t>ジッシ</t>
    </rPh>
    <rPh sb="62" eb="64">
      <t>ネンド</t>
    </rPh>
    <rPh sb="88" eb="89">
      <t>ハカ</t>
    </rPh>
    <rPh sb="93" eb="95">
      <t>ジギョウ</t>
    </rPh>
    <rPh sb="96" eb="98">
      <t>ケイゾク</t>
    </rPh>
    <rPh sb="100" eb="102">
      <t>ジッシ</t>
    </rPh>
    <phoneticPr fontId="2"/>
  </si>
  <si>
    <t>・2018年度は、金融機関と連携した合同企業説明会を11回開催し、関西圏の約150大学との連携により、学生を含む約2,800人を支援した。
・その他、企業から若者に直接オファーが出せる交流会の開催や、インターネットの活用により合同企業説明会の参加企業の情報発信を継続的に行った。
・また、府立学校と連携し、高校１～２年生を対象とするインターンシップの促進や府立学校にコーディネーターを派遣し、製造・建設・運輸業界の受入企業の開拓や企業の環境整備、生徒への事前研修や事後研修を支援した。
・これらの取組みを通じて、安定就職者数等の目標を上回るなど効果があった。
・本事業は2018年度をもって終了。2019年度は、府の総合就業支援拠点であるOSAKAしごとフィールド等において、引き続き金融機関等と連携し、若者と府内中小企業とのマッチング支援に取り組む。
・インターンシップについては、OSAKAしごフィールド内に高校や企業向けのサポートデスクを設置することにより、更なる支援を行う。</t>
    <rPh sb="9" eb="11">
      <t>キンユウ</t>
    </rPh>
    <rPh sb="11" eb="13">
      <t>キカン</t>
    </rPh>
    <rPh sb="14" eb="16">
      <t>レンケイ</t>
    </rPh>
    <rPh sb="37" eb="38">
      <t>ヤク</t>
    </rPh>
    <rPh sb="73" eb="74">
      <t>ホカ</t>
    </rPh>
    <rPh sb="108" eb="110">
      <t>カツヨウ</t>
    </rPh>
    <rPh sb="113" eb="115">
      <t>ゴウドウ</t>
    </rPh>
    <rPh sb="115" eb="117">
      <t>キギョウ</t>
    </rPh>
    <rPh sb="117" eb="120">
      <t>セツメイカイ</t>
    </rPh>
    <rPh sb="121" eb="123">
      <t>サンカ</t>
    </rPh>
    <rPh sb="123" eb="125">
      <t>キギョウ</t>
    </rPh>
    <rPh sb="126" eb="128">
      <t>ジョウホウ</t>
    </rPh>
    <rPh sb="128" eb="130">
      <t>ハッシン</t>
    </rPh>
    <rPh sb="131" eb="134">
      <t>ケイゾクテキ</t>
    </rPh>
    <rPh sb="135" eb="136">
      <t>オコナ</t>
    </rPh>
    <rPh sb="161" eb="163">
      <t>タイショウ</t>
    </rPh>
    <rPh sb="175" eb="177">
      <t>ソクシン</t>
    </rPh>
    <rPh sb="248" eb="250">
      <t>トリク</t>
    </rPh>
    <rPh sb="252" eb="253">
      <t>ツウ</t>
    </rPh>
    <rPh sb="256" eb="258">
      <t>アンテイ</t>
    </rPh>
    <rPh sb="258" eb="261">
      <t>シュウショクシャ</t>
    </rPh>
    <rPh sb="261" eb="262">
      <t>スウ</t>
    </rPh>
    <rPh sb="262" eb="263">
      <t>トウ</t>
    </rPh>
    <rPh sb="264" eb="266">
      <t>モクヒョウ</t>
    </rPh>
    <rPh sb="267" eb="269">
      <t>ウワマワ</t>
    </rPh>
    <rPh sb="272" eb="274">
      <t>コウカ</t>
    </rPh>
    <rPh sb="303" eb="305">
      <t>ネンド</t>
    </rPh>
    <rPh sb="315" eb="317">
      <t>キョテン</t>
    </rPh>
    <rPh sb="333" eb="334">
      <t>トウ</t>
    </rPh>
    <rPh sb="339" eb="340">
      <t>ヒ</t>
    </rPh>
    <rPh sb="341" eb="342">
      <t>ツヅ</t>
    </rPh>
    <rPh sb="343" eb="345">
      <t>キンユウ</t>
    </rPh>
    <rPh sb="345" eb="347">
      <t>キカン</t>
    </rPh>
    <rPh sb="347" eb="348">
      <t>トウ</t>
    </rPh>
    <rPh sb="349" eb="351">
      <t>レンケイ</t>
    </rPh>
    <rPh sb="372" eb="373">
      <t>ト</t>
    </rPh>
    <rPh sb="374" eb="375">
      <t>ク</t>
    </rPh>
    <rPh sb="407" eb="409">
      <t>コウコウ</t>
    </rPh>
    <rPh sb="410" eb="412">
      <t>キギョウ</t>
    </rPh>
    <rPh sb="412" eb="413">
      <t>ム</t>
    </rPh>
    <rPh sb="433" eb="434">
      <t>サラ</t>
    </rPh>
    <rPh sb="436" eb="438">
      <t>シエン</t>
    </rPh>
    <rPh sb="439" eb="440">
      <t>オコナ</t>
    </rPh>
    <phoneticPr fontId="2"/>
  </si>
  <si>
    <t>・2018年度は、トップアーティストによる音楽ライブやリアルな恐竜を御堂筋に登場させるパフォーマンスなど、これまでにない企画と多彩なキャストによる１日限りの豪華共演「御堂筋ランウェイ」を開催した。
・2019年度は引き続き、大阪の都市魅力を国内外に広く発信するため、一層のにぎわいの創出につながる事業を推進する。</t>
    <phoneticPr fontId="2"/>
  </si>
  <si>
    <t>・中堅・中小企業が求めるプロフェッショナル人材のマッチングを促し、企業の成長戦略を支援することは重要な取組みである。</t>
    <rPh sb="1" eb="3">
      <t>チュウケン</t>
    </rPh>
    <rPh sb="38" eb="40">
      <t>センリャク</t>
    </rPh>
    <phoneticPr fontId="2"/>
  </si>
  <si>
    <t>・大阪経済の発展のため、新たな価値創出に挑むベンチャー企業の大阪での活躍は必要であり、大阪でエコシステムを構築するためには成功事例を生み出すことは欠かせない。
・さまざまな研究等からわかっていることであるが、短期間、集中的に取り組むだけは成果が出ない。細く長く続けていくことが重要である。
・10年後に残っている会社は5％以下と言われている中、支援対象をもっと増やしても良いのではないか。</t>
    <rPh sb="1" eb="3">
      <t>オオサカ</t>
    </rPh>
    <rPh sb="3" eb="5">
      <t>ケイザイ</t>
    </rPh>
    <rPh sb="6" eb="8">
      <t>ハッテン</t>
    </rPh>
    <rPh sb="12" eb="13">
      <t>アラ</t>
    </rPh>
    <rPh sb="15" eb="17">
      <t>カチ</t>
    </rPh>
    <rPh sb="17" eb="19">
      <t>ソウシュツ</t>
    </rPh>
    <rPh sb="20" eb="21">
      <t>イド</t>
    </rPh>
    <rPh sb="27" eb="29">
      <t>キギョウ</t>
    </rPh>
    <rPh sb="30" eb="32">
      <t>オオサカ</t>
    </rPh>
    <rPh sb="34" eb="36">
      <t>カツヤク</t>
    </rPh>
    <rPh sb="37" eb="39">
      <t>ヒツヨウ</t>
    </rPh>
    <rPh sb="43" eb="45">
      <t>オオサカ</t>
    </rPh>
    <rPh sb="53" eb="55">
      <t>コウチク</t>
    </rPh>
    <rPh sb="61" eb="63">
      <t>セイコウ</t>
    </rPh>
    <rPh sb="63" eb="65">
      <t>ジレイ</t>
    </rPh>
    <rPh sb="66" eb="67">
      <t>ウ</t>
    </rPh>
    <rPh sb="68" eb="69">
      <t>ダ</t>
    </rPh>
    <rPh sb="73" eb="74">
      <t>カ</t>
    </rPh>
    <rPh sb="104" eb="107">
      <t>タンキカン</t>
    </rPh>
    <rPh sb="108" eb="110">
      <t>シュウチュウ</t>
    </rPh>
    <rPh sb="110" eb="111">
      <t>テキ</t>
    </rPh>
    <rPh sb="112" eb="113">
      <t>ト</t>
    </rPh>
    <rPh sb="114" eb="115">
      <t>ク</t>
    </rPh>
    <rPh sb="119" eb="121">
      <t>セイカ</t>
    </rPh>
    <rPh sb="122" eb="123">
      <t>デ</t>
    </rPh>
    <rPh sb="126" eb="127">
      <t>ホソ</t>
    </rPh>
    <rPh sb="128" eb="129">
      <t>ナガ</t>
    </rPh>
    <rPh sb="130" eb="131">
      <t>ツヅ</t>
    </rPh>
    <rPh sb="138" eb="140">
      <t>ジュウヨウ</t>
    </rPh>
    <rPh sb="148" eb="150">
      <t>ネンゴ</t>
    </rPh>
    <rPh sb="151" eb="152">
      <t>ノコ</t>
    </rPh>
    <rPh sb="156" eb="158">
      <t>カイシャ</t>
    </rPh>
    <rPh sb="161" eb="163">
      <t>イカ</t>
    </rPh>
    <rPh sb="164" eb="165">
      <t>イ</t>
    </rPh>
    <rPh sb="170" eb="171">
      <t>ナカ</t>
    </rPh>
    <rPh sb="172" eb="174">
      <t>シエン</t>
    </rPh>
    <rPh sb="174" eb="176">
      <t>タイショウ</t>
    </rPh>
    <rPh sb="180" eb="181">
      <t>フ</t>
    </rPh>
    <rPh sb="185" eb="186">
      <t>ヨ</t>
    </rPh>
    <phoneticPr fontId="2"/>
  </si>
  <si>
    <t>・食料自給率を上げていくために、必要な取組みである。
・実証結果を分析し、効果等をＰＲしていくことで、さらなる新技術の普及に努めていただきたい。</t>
    <rPh sb="7" eb="8">
      <t>ア</t>
    </rPh>
    <phoneticPr fontId="2"/>
  </si>
  <si>
    <t>・大阪産（もん）の販路拡大については、KPIが増加するなど一定成果が出ている。
・海外販路開拓については、事業者にとって依然障壁が高いことから、今後も継続的な支援が必要である。
・併せて、拡大しているインバウンド需要を確実に取込むため、国内外で大阪産（もん）のPRに努め、海外販路開拓と一体となって取り組んでいくべき。</t>
    <rPh sb="1" eb="3">
      <t>オオサカ</t>
    </rPh>
    <rPh sb="3" eb="4">
      <t>サン</t>
    </rPh>
    <rPh sb="9" eb="11">
      <t>ハンロ</t>
    </rPh>
    <rPh sb="11" eb="13">
      <t>カクダイ</t>
    </rPh>
    <rPh sb="23" eb="25">
      <t>ゾウカ</t>
    </rPh>
    <rPh sb="29" eb="31">
      <t>イッテイ</t>
    </rPh>
    <rPh sb="31" eb="33">
      <t>セイカ</t>
    </rPh>
    <rPh sb="34" eb="35">
      <t>デ</t>
    </rPh>
    <rPh sb="41" eb="43">
      <t>カイガイ</t>
    </rPh>
    <rPh sb="43" eb="45">
      <t>ハンロ</t>
    </rPh>
    <rPh sb="45" eb="47">
      <t>カイタク</t>
    </rPh>
    <rPh sb="53" eb="56">
      <t>ジギョウシャ</t>
    </rPh>
    <rPh sb="60" eb="62">
      <t>イゼン</t>
    </rPh>
    <rPh sb="62" eb="64">
      <t>ショウヘキ</t>
    </rPh>
    <rPh sb="65" eb="66">
      <t>タカ</t>
    </rPh>
    <rPh sb="72" eb="74">
      <t>コンゴ</t>
    </rPh>
    <rPh sb="75" eb="78">
      <t>ケイゾクテキ</t>
    </rPh>
    <rPh sb="79" eb="81">
      <t>シエン</t>
    </rPh>
    <rPh sb="82" eb="84">
      <t>ヒツヨウ</t>
    </rPh>
    <rPh sb="90" eb="91">
      <t>アワ</t>
    </rPh>
    <rPh sb="94" eb="96">
      <t>カクダイ</t>
    </rPh>
    <rPh sb="106" eb="108">
      <t>ジュヨウ</t>
    </rPh>
    <rPh sb="109" eb="111">
      <t>カクジツ</t>
    </rPh>
    <rPh sb="112" eb="114">
      <t>トリコ</t>
    </rPh>
    <rPh sb="118" eb="120">
      <t>コクナイ</t>
    </rPh>
    <rPh sb="120" eb="121">
      <t>ガイ</t>
    </rPh>
    <rPh sb="122" eb="124">
      <t>オオサカ</t>
    </rPh>
    <rPh sb="124" eb="125">
      <t>サン</t>
    </rPh>
    <rPh sb="133" eb="134">
      <t>ツト</t>
    </rPh>
    <rPh sb="136" eb="138">
      <t>カイガイ</t>
    </rPh>
    <rPh sb="138" eb="140">
      <t>ハンロ</t>
    </rPh>
    <rPh sb="140" eb="142">
      <t>カイタク</t>
    </rPh>
    <rPh sb="143" eb="145">
      <t>イッタイ</t>
    </rPh>
    <rPh sb="149" eb="150">
      <t>ト</t>
    </rPh>
    <rPh sb="151" eb="152">
      <t>ク</t>
    </rPh>
    <phoneticPr fontId="2"/>
  </si>
  <si>
    <t>・来阪外国人の急伸は、外部要因もあるものの、一定評価できる。
・百舌鳥・古市古墳群の世界遺産登録などの動きや大阪の魅力を活かし、外国人旅行者の一層の誘客に取組むことが重要である。</t>
    <rPh sb="1" eb="3">
      <t>ライハン</t>
    </rPh>
    <rPh sb="3" eb="5">
      <t>ガイコク</t>
    </rPh>
    <rPh sb="5" eb="6">
      <t>ジン</t>
    </rPh>
    <rPh sb="7" eb="9">
      <t>キュウシン</t>
    </rPh>
    <rPh sb="11" eb="13">
      <t>ガイブ</t>
    </rPh>
    <rPh sb="13" eb="15">
      <t>ヨウイン</t>
    </rPh>
    <rPh sb="22" eb="24">
      <t>イッテイ</t>
    </rPh>
    <rPh sb="24" eb="26">
      <t>ヒョウカ</t>
    </rPh>
    <rPh sb="32" eb="35">
      <t>モズ</t>
    </rPh>
    <rPh sb="36" eb="38">
      <t>フルイチ</t>
    </rPh>
    <rPh sb="38" eb="40">
      <t>コフン</t>
    </rPh>
    <rPh sb="40" eb="41">
      <t>グン</t>
    </rPh>
    <rPh sb="42" eb="44">
      <t>セカイ</t>
    </rPh>
    <rPh sb="44" eb="46">
      <t>イサン</t>
    </rPh>
    <rPh sb="46" eb="48">
      <t>トウロク</t>
    </rPh>
    <rPh sb="51" eb="52">
      <t>ウゴ</t>
    </rPh>
    <rPh sb="54" eb="56">
      <t>オオサカ</t>
    </rPh>
    <rPh sb="57" eb="59">
      <t>ミリョク</t>
    </rPh>
    <rPh sb="60" eb="61">
      <t>イ</t>
    </rPh>
    <rPh sb="64" eb="66">
      <t>ガイコク</t>
    </rPh>
    <rPh sb="66" eb="67">
      <t>ジン</t>
    </rPh>
    <rPh sb="67" eb="70">
      <t>リョコウシャ</t>
    </rPh>
    <rPh sb="71" eb="73">
      <t>イッソウ</t>
    </rPh>
    <rPh sb="74" eb="76">
      <t>ユウキャク</t>
    </rPh>
    <rPh sb="77" eb="79">
      <t>トリク</t>
    </rPh>
    <rPh sb="83" eb="85">
      <t>ジュウヨウ</t>
    </rPh>
    <phoneticPr fontId="2"/>
  </si>
  <si>
    <t>・Wi-Fi環境の整備は、外国人観光客の誘客に、重要な取組みであり、さらなる整備の拡大が必要である。</t>
    <rPh sb="6" eb="8">
      <t>カンキョウ</t>
    </rPh>
    <rPh sb="9" eb="11">
      <t>セイビ</t>
    </rPh>
    <rPh sb="13" eb="15">
      <t>ガイコク</t>
    </rPh>
    <rPh sb="15" eb="16">
      <t>ジン</t>
    </rPh>
    <rPh sb="16" eb="19">
      <t>カンコウキャク</t>
    </rPh>
    <rPh sb="20" eb="22">
      <t>ユウキャク</t>
    </rPh>
    <rPh sb="24" eb="26">
      <t>ジュウヨウ</t>
    </rPh>
    <rPh sb="27" eb="29">
      <t>トリク</t>
    </rPh>
    <rPh sb="38" eb="40">
      <t>セイビ</t>
    </rPh>
    <rPh sb="41" eb="43">
      <t>カクダイ</t>
    </rPh>
    <rPh sb="44" eb="46">
      <t>ヒツヨウ</t>
    </rPh>
    <phoneticPr fontId="2"/>
  </si>
  <si>
    <t>・来阪外国人の急伸は、外部要因もあるものの、一定評価できる。
・大阪の魅力を活かし、外国人旅行者の一層の誘客に取組むことが重要である。</t>
    <rPh sb="42" eb="44">
      <t>ガイコク</t>
    </rPh>
    <rPh sb="44" eb="45">
      <t>ジン</t>
    </rPh>
    <rPh sb="45" eb="48">
      <t>リョコウシャ</t>
    </rPh>
    <rPh sb="49" eb="51">
      <t>イッソウ</t>
    </rPh>
    <rPh sb="52" eb="54">
      <t>ユウキャク</t>
    </rPh>
    <phoneticPr fontId="2"/>
  </si>
  <si>
    <t>・国内外からの誘客に、効果のある取組みである。
・新たな魅力の創出や、来場者の受入環境の整備に向けた取組みも必要である。</t>
    <rPh sb="1" eb="4">
      <t>コクナイガイ</t>
    </rPh>
    <rPh sb="7" eb="9">
      <t>ユウキャク</t>
    </rPh>
    <rPh sb="11" eb="13">
      <t>コウカ</t>
    </rPh>
    <rPh sb="16" eb="18">
      <t>トリク</t>
    </rPh>
    <rPh sb="25" eb="26">
      <t>アラ</t>
    </rPh>
    <rPh sb="28" eb="30">
      <t>ミリョク</t>
    </rPh>
    <rPh sb="31" eb="33">
      <t>ソウシュツ</t>
    </rPh>
    <rPh sb="35" eb="38">
      <t>ライジョウシャ</t>
    </rPh>
    <rPh sb="39" eb="41">
      <t>ウケイレ</t>
    </rPh>
    <rPh sb="41" eb="43">
      <t>カンキョウ</t>
    </rPh>
    <rPh sb="44" eb="46">
      <t>セイビ</t>
    </rPh>
    <rPh sb="47" eb="48">
      <t>ム</t>
    </rPh>
    <rPh sb="50" eb="52">
      <t>トリク</t>
    </rPh>
    <rPh sb="54" eb="56">
      <t>ヒツヨウ</t>
    </rPh>
    <phoneticPr fontId="2"/>
  </si>
  <si>
    <t>・広域的なサイクルルートが形成され、自転車通行量も増加している。
・内外からの集客を促進し、にぎわいと交流人口の拡大を図るという目的に、効果があったと認められる。
・一方で、イベント参加者数が目標に達していないので、広報・周知方法等の工夫が必要である。</t>
    <rPh sb="1" eb="4">
      <t>コウイキテキ</t>
    </rPh>
    <rPh sb="13" eb="15">
      <t>ケイセイ</t>
    </rPh>
    <rPh sb="18" eb="21">
      <t>ジテンシャ</t>
    </rPh>
    <rPh sb="21" eb="23">
      <t>ツウコウ</t>
    </rPh>
    <rPh sb="23" eb="24">
      <t>リョウ</t>
    </rPh>
    <rPh sb="25" eb="27">
      <t>ゾウカ</t>
    </rPh>
    <rPh sb="64" eb="66">
      <t>モクテキ</t>
    </rPh>
    <rPh sb="68" eb="70">
      <t>コウカ</t>
    </rPh>
    <rPh sb="75" eb="76">
      <t>ミト</t>
    </rPh>
    <rPh sb="83" eb="85">
      <t>イッポウ</t>
    </rPh>
    <rPh sb="91" eb="94">
      <t>サンカシャ</t>
    </rPh>
    <rPh sb="94" eb="95">
      <t>スウ</t>
    </rPh>
    <rPh sb="96" eb="98">
      <t>モクヒョウ</t>
    </rPh>
    <rPh sb="99" eb="100">
      <t>タッ</t>
    </rPh>
    <rPh sb="115" eb="116">
      <t>トウ</t>
    </rPh>
    <rPh sb="117" eb="119">
      <t>クフウ</t>
    </rPh>
    <rPh sb="120" eb="122">
      <t>ヒツヨウ</t>
    </rPh>
    <phoneticPr fontId="2"/>
  </si>
  <si>
    <t>目標年度に向け、今後も研究拠点を中心に、地元を巻き込んで盛り上がっていくことを期待する、今後も継続した事業展開を図ることが重要である。</t>
    <rPh sb="0" eb="2">
      <t>モクヒョウ</t>
    </rPh>
    <rPh sb="2" eb="4">
      <t>ネンド</t>
    </rPh>
    <rPh sb="5" eb="6">
      <t>ム</t>
    </rPh>
    <rPh sb="44" eb="46">
      <t>コンゴ</t>
    </rPh>
    <rPh sb="47" eb="49">
      <t>ケイゾク</t>
    </rPh>
    <rPh sb="51" eb="53">
      <t>ジギョウ</t>
    </rPh>
    <rPh sb="53" eb="55">
      <t>テンカイ</t>
    </rPh>
    <rPh sb="56" eb="57">
      <t>ハカ</t>
    </rPh>
    <rPh sb="61" eb="63">
      <t>ジュウヨウ</t>
    </rPh>
    <phoneticPr fontId="2"/>
  </si>
  <si>
    <t>・高齢者や障がい者をはじめ働きたいと思うすべての人が利用できる当該拠点は、大きな役割を担う場所である。
・就職者数については、2018年度のKPI数値が未達成になっていることから、求職者や企業への周知等に取り組むとともに、昨今の雇用情勢も踏まえ、KPIの設定について検討されたい。</t>
    <rPh sb="1" eb="4">
      <t>コウレイシャ</t>
    </rPh>
    <rPh sb="5" eb="6">
      <t>ショウ</t>
    </rPh>
    <rPh sb="8" eb="9">
      <t>シャ</t>
    </rPh>
    <rPh sb="13" eb="14">
      <t>ハタラ</t>
    </rPh>
    <rPh sb="18" eb="19">
      <t>オモ</t>
    </rPh>
    <rPh sb="24" eb="25">
      <t>ヒト</t>
    </rPh>
    <rPh sb="26" eb="28">
      <t>リヨウ</t>
    </rPh>
    <rPh sb="31" eb="33">
      <t>トウガイ</t>
    </rPh>
    <rPh sb="33" eb="35">
      <t>キョテン</t>
    </rPh>
    <rPh sb="37" eb="38">
      <t>オオ</t>
    </rPh>
    <rPh sb="40" eb="42">
      <t>ヤクワリ</t>
    </rPh>
    <rPh sb="43" eb="44">
      <t>ニナ</t>
    </rPh>
    <rPh sb="45" eb="47">
      <t>バショ</t>
    </rPh>
    <phoneticPr fontId="2"/>
  </si>
  <si>
    <t>・農と福祉の連携は、障がい者の就労や生きがいの場を創出するとともに、就業人口の減少や高齢化が進む農業分野において、多様な担い手の確保につながる有益な取組みである。
・農業の参入に必要となる技術や経営の習得、農地の確保や施設整備等の初期投資の課題などに対して、農林水産省などの関係機関とも連携し、総合的な支援が必要ではないか。</t>
    <phoneticPr fontId="2"/>
  </si>
  <si>
    <t>・女性の安定就職支援には、企業側に対する受入環境整備の支援も重要である。
・これまでの支援ノウハウを活かし、企業の人材確保支援と求職者の就業支援が充実されるよう期待する。</t>
    <rPh sb="1" eb="3">
      <t>ジョセイ</t>
    </rPh>
    <rPh sb="4" eb="6">
      <t>アンテイ</t>
    </rPh>
    <rPh sb="6" eb="8">
      <t>シュウショク</t>
    </rPh>
    <rPh sb="8" eb="10">
      <t>シエン</t>
    </rPh>
    <rPh sb="13" eb="15">
      <t>キギョウ</t>
    </rPh>
    <rPh sb="15" eb="16">
      <t>ガワ</t>
    </rPh>
    <rPh sb="17" eb="18">
      <t>タイ</t>
    </rPh>
    <rPh sb="20" eb="22">
      <t>ウケイレ</t>
    </rPh>
    <rPh sb="22" eb="24">
      <t>カンキョウ</t>
    </rPh>
    <rPh sb="24" eb="26">
      <t>セイビ</t>
    </rPh>
    <rPh sb="27" eb="29">
      <t>シエン</t>
    </rPh>
    <rPh sb="30" eb="32">
      <t>ジュウヨウ</t>
    </rPh>
    <phoneticPr fontId="2"/>
  </si>
  <si>
    <t>・就学前後の子育て支援環境の整備は、子育て環境の整備の観点から重要な取組みである。
・市町村がそれぞれの特色を活かしながら施策の充実を図れるよう、引き続き支援していく必要がある。</t>
    <rPh sb="1" eb="3">
      <t>シュウガク</t>
    </rPh>
    <rPh sb="3" eb="5">
      <t>ゼンゴ</t>
    </rPh>
    <rPh sb="6" eb="8">
      <t>コソダ</t>
    </rPh>
    <rPh sb="9" eb="11">
      <t>シエン</t>
    </rPh>
    <rPh sb="11" eb="13">
      <t>カンキョウ</t>
    </rPh>
    <rPh sb="14" eb="16">
      <t>セイビ</t>
    </rPh>
    <rPh sb="18" eb="20">
      <t>コソダ</t>
    </rPh>
    <rPh sb="21" eb="23">
      <t>カンキョウ</t>
    </rPh>
    <rPh sb="24" eb="26">
      <t>セイビ</t>
    </rPh>
    <rPh sb="27" eb="29">
      <t>カンテン</t>
    </rPh>
    <rPh sb="31" eb="33">
      <t>ジュウヨウ</t>
    </rPh>
    <rPh sb="34" eb="36">
      <t>トリク</t>
    </rPh>
    <phoneticPr fontId="2"/>
  </si>
  <si>
    <t>・万博の開催地となる大阪府において、いのち輝く未来社会を見据え、健康で住み続けられるまちづくりを進めることは、意義がある。
・先行モデル3地域のこれまでの取組事例も検証しつつ、今後も市町村をはじめとする関係者と連携を図り、持続的に取り組んでいく必要がある。</t>
    <rPh sb="21" eb="22">
      <t>カガヤ</t>
    </rPh>
    <rPh sb="63" eb="65">
      <t>センコウ</t>
    </rPh>
    <rPh sb="69" eb="71">
      <t>チイキ</t>
    </rPh>
    <rPh sb="77" eb="79">
      <t>トリクミ</t>
    </rPh>
    <rPh sb="79" eb="81">
      <t>ジレイ</t>
    </rPh>
    <rPh sb="82" eb="84">
      <t>ケンショウ</t>
    </rPh>
    <phoneticPr fontId="2"/>
  </si>
  <si>
    <t>・市町村の参画も可能なシステムを構築したことは評価できる。
・今後もデータの蓄積を行い、過去の蓄積したデータとともに広く活用し、効率的・効果的な維持管理を進めていくべき。</t>
    <rPh sb="1" eb="4">
      <t>シチョウソン</t>
    </rPh>
    <rPh sb="5" eb="7">
      <t>サンカク</t>
    </rPh>
    <rPh sb="8" eb="10">
      <t>カノウ</t>
    </rPh>
    <rPh sb="16" eb="18">
      <t>コウチク</t>
    </rPh>
    <rPh sb="31" eb="33">
      <t>コンゴ</t>
    </rPh>
    <rPh sb="38" eb="40">
      <t>チクセキ</t>
    </rPh>
    <rPh sb="41" eb="42">
      <t>オコナ</t>
    </rPh>
    <rPh sb="44" eb="46">
      <t>カコ</t>
    </rPh>
    <rPh sb="47" eb="49">
      <t>チクセキ</t>
    </rPh>
    <rPh sb="58" eb="59">
      <t>ヒロ</t>
    </rPh>
    <rPh sb="60" eb="62">
      <t>カツヨウ</t>
    </rPh>
    <rPh sb="64" eb="67">
      <t>コウリツテキ</t>
    </rPh>
    <rPh sb="68" eb="71">
      <t>コウカテキ</t>
    </rPh>
    <phoneticPr fontId="2"/>
  </si>
  <si>
    <t>・東京圏の人材と府内企業をマッチングし、大阪へのUIJターンを促進することは重要である。
・成果を上げるのは難しい取組みではあるが、KPIが達成されたことは評価できる。
・移住促進に加えて、定住者の活用促進や流出防止等の取組みと併せて実施することが重要である。</t>
    <rPh sb="46" eb="48">
      <t>セイカ</t>
    </rPh>
    <rPh sb="49" eb="50">
      <t>ア</t>
    </rPh>
    <rPh sb="54" eb="55">
      <t>ムズカ</t>
    </rPh>
    <rPh sb="57" eb="58">
      <t>ト</t>
    </rPh>
    <rPh sb="58" eb="59">
      <t>ク</t>
    </rPh>
    <rPh sb="70" eb="72">
      <t>タッセイ</t>
    </rPh>
    <rPh sb="78" eb="80">
      <t>ヒョウカ</t>
    </rPh>
    <rPh sb="86" eb="88">
      <t>イジュウ</t>
    </rPh>
    <rPh sb="88" eb="90">
      <t>ソクシン</t>
    </rPh>
    <rPh sb="91" eb="92">
      <t>クワ</t>
    </rPh>
    <rPh sb="95" eb="98">
      <t>テイジュウシャ</t>
    </rPh>
    <rPh sb="99" eb="101">
      <t>カツヨウ</t>
    </rPh>
    <rPh sb="101" eb="103">
      <t>ソクシン</t>
    </rPh>
    <rPh sb="104" eb="106">
      <t>リュウシュツ</t>
    </rPh>
    <rPh sb="106" eb="108">
      <t>ボウシ</t>
    </rPh>
    <rPh sb="108" eb="109">
      <t>トウ</t>
    </rPh>
    <rPh sb="110" eb="112">
      <t>トリクミ</t>
    </rPh>
    <rPh sb="114" eb="115">
      <t>アワ</t>
    </rPh>
    <rPh sb="117" eb="119">
      <t>ジッシ</t>
    </rPh>
    <rPh sb="124" eb="126">
      <t>ジュウヨウ</t>
    </rPh>
    <phoneticPr fontId="2"/>
  </si>
  <si>
    <t>・BNCTの研究等による来阪人口や雇用者が増加したことは、一定評価できる。
・引き続き、BNCTの医療実用化を見据え、普及促進に向けた取組みを期待する。</t>
    <phoneticPr fontId="2"/>
  </si>
  <si>
    <t>・企業集積を図る上で、「関西圏国家戦略特区」及び「関西イノベーション国際戦略総合特区」両特区のメリットや大阪が持つポテンシャル、その他大阪の投資魅力を府内外に対し周知することは、重要な取組みである。</t>
    <rPh sb="1" eb="3">
      <t>キギョウ</t>
    </rPh>
    <rPh sb="3" eb="5">
      <t>シュウセキ</t>
    </rPh>
    <rPh sb="6" eb="7">
      <t>ハカ</t>
    </rPh>
    <rPh sb="8" eb="9">
      <t>ウエ</t>
    </rPh>
    <rPh sb="43" eb="44">
      <t>リョウ</t>
    </rPh>
    <rPh sb="44" eb="46">
      <t>トック</t>
    </rPh>
    <rPh sb="52" eb="54">
      <t>オオサカ</t>
    </rPh>
    <rPh sb="55" eb="56">
      <t>モ</t>
    </rPh>
    <phoneticPr fontId="2"/>
  </si>
  <si>
    <t>・KPIは達成しているが、前年度に比べて、舟運利用者の伸び率が鈍化しており、その要因を分析して、今後の舟運利用者アップに期待する。
・水都大阪にふさわしい魅力創出に向けた検討が、必要である。
・道頓堀川の橋から飛び込んだ人がクルーズ船の上に落ちるとの報道があった、大事には至らなかったようだが、一歩間違えば大事故につながるので、今後の安全対策への取組みを強化されたい。</t>
    <rPh sb="67" eb="68">
      <t>スイ</t>
    </rPh>
    <rPh sb="68" eb="69">
      <t>ミヤコ</t>
    </rPh>
    <rPh sb="69" eb="71">
      <t>オオサカ</t>
    </rPh>
    <rPh sb="77" eb="79">
      <t>ミリョク</t>
    </rPh>
    <rPh sb="79" eb="81">
      <t>ソウシュツ</t>
    </rPh>
    <rPh sb="82" eb="83">
      <t>ム</t>
    </rPh>
    <rPh sb="85" eb="87">
      <t>ケントウ</t>
    </rPh>
    <rPh sb="89" eb="91">
      <t>ヒツヨウ</t>
    </rPh>
    <phoneticPr fontId="2"/>
  </si>
  <si>
    <t>・観光客の受入環境の整備は重要な取組みであり、継続した取組みが必要。
・乗継利用の多い駅や観光客の利用が見込まれる駅に活用されるよう、鉄道事業者と情報共有を図り、連携した取組をお願いしたい。</t>
    <rPh sb="1" eb="4">
      <t>カンコウキャク</t>
    </rPh>
    <rPh sb="5" eb="7">
      <t>ウケイレ</t>
    </rPh>
    <rPh sb="7" eb="9">
      <t>カンキョウ</t>
    </rPh>
    <rPh sb="10" eb="12">
      <t>セイビ</t>
    </rPh>
    <rPh sb="13" eb="15">
      <t>ジュウヨウ</t>
    </rPh>
    <rPh sb="16" eb="18">
      <t>トリク</t>
    </rPh>
    <rPh sb="23" eb="25">
      <t>ケイゾク</t>
    </rPh>
    <rPh sb="27" eb="29">
      <t>トリク</t>
    </rPh>
    <rPh sb="31" eb="33">
      <t>ヒツヨウ</t>
    </rPh>
    <rPh sb="67" eb="69">
      <t>テツドウ</t>
    </rPh>
    <rPh sb="69" eb="71">
      <t>ジギョウ</t>
    </rPh>
    <rPh sb="71" eb="72">
      <t>シャ</t>
    </rPh>
    <rPh sb="73" eb="75">
      <t>ジョウホウ</t>
    </rPh>
    <rPh sb="75" eb="77">
      <t>キョウユウ</t>
    </rPh>
    <rPh sb="78" eb="79">
      <t>ハカ</t>
    </rPh>
    <rPh sb="81" eb="83">
      <t>レンケイ</t>
    </rPh>
    <rPh sb="85" eb="87">
      <t>トリク</t>
    </rPh>
    <rPh sb="89" eb="90">
      <t>ネガ</t>
    </rPh>
    <phoneticPr fontId="2"/>
  </si>
  <si>
    <r>
      <t>・金融機関からの推薦による中小企業と若者のマッチングは良い実績に結びついているが、中小企業の人材不足解消に向けて、引き続き取り組む必要がある。
・早い段階から働くことへの関心や意欲を醸成することは非常に重要であり、インターンシップは有効な取組みである。
・利用者数のさらなる増加のため、関係機関等と幅広く連携することによる取組みの推進が重要である</t>
    </r>
    <r>
      <rPr>
        <strike/>
        <sz val="10"/>
        <color theme="1"/>
        <rFont val="ＭＳ Ｐゴシック"/>
        <family val="3"/>
        <charset val="128"/>
        <scheme val="minor"/>
      </rPr>
      <t xml:space="preserve">
</t>
    </r>
    <rPh sb="50" eb="52">
      <t>カイショウ</t>
    </rPh>
    <rPh sb="53" eb="54">
      <t>ム</t>
    </rPh>
    <rPh sb="128" eb="130">
      <t>リヨウ</t>
    </rPh>
    <rPh sb="130" eb="131">
      <t>シャ</t>
    </rPh>
    <rPh sb="131" eb="132">
      <t>スウ</t>
    </rPh>
    <rPh sb="137" eb="139">
      <t>ゾウカ</t>
    </rPh>
    <rPh sb="143" eb="145">
      <t>カンケイ</t>
    </rPh>
    <rPh sb="145" eb="147">
      <t>キカン</t>
    </rPh>
    <rPh sb="147" eb="148">
      <t>トウ</t>
    </rPh>
    <rPh sb="149" eb="151">
      <t>ハバヒロ</t>
    </rPh>
    <rPh sb="152" eb="154">
      <t>レンケイ</t>
    </rPh>
    <rPh sb="161" eb="163">
      <t>トリク</t>
    </rPh>
    <rPh sb="165" eb="167">
      <t>スイシン</t>
    </rPh>
    <rPh sb="168" eb="170">
      <t>ジュウヨウ</t>
    </rPh>
    <phoneticPr fontId="2"/>
  </si>
  <si>
    <r>
      <rPr>
        <b/>
        <u/>
        <sz val="10"/>
        <color theme="1"/>
        <rFont val="ＭＳ Ｐゴシック"/>
        <family val="3"/>
        <charset val="128"/>
      </rPr>
      <t>○大阪産（もん）ブドウ研究拠点整備事業</t>
    </r>
    <r>
      <rPr>
        <sz val="10"/>
        <color theme="1"/>
        <rFont val="ＭＳ Ｐゴシック"/>
        <family val="3"/>
        <charset val="128"/>
      </rPr>
      <t xml:space="preserve">
　大阪のワイン産業の活性化とワイナリー等の産地への参入促進をめざし、大阪産（もん）ブドウ加工品のブランド向上のための試験醸造や品質分析等を行う研究拠点施設の整備を支援。
　　　　　　　　　　　　　　　　　　　　　　【地方創生拠点整備交付金】</t>
    </r>
    <rPh sb="134" eb="136">
      <t>キョテン</t>
    </rPh>
    <rPh sb="136" eb="138">
      <t>セイビ</t>
    </rPh>
    <rPh sb="138" eb="141">
      <t>コウフキン</t>
    </rPh>
    <phoneticPr fontId="2"/>
  </si>
  <si>
    <r>
      <rPr>
        <b/>
        <u/>
        <sz val="10"/>
        <color theme="1"/>
        <rFont val="ＭＳ Ｐゴシック"/>
        <family val="3"/>
        <charset val="128"/>
      </rPr>
      <t>○大阪産（もん）グローバルブランド化促進事業</t>
    </r>
    <r>
      <rPr>
        <sz val="10"/>
        <color theme="1"/>
        <rFont val="ＭＳ Ｐゴシック"/>
        <family val="3"/>
        <charset val="128"/>
      </rPr>
      <t xml:space="preserve">
　農林水産事業者と食品産業、飲食事業者等が連携し、大阪産（もん）のＰＲ・販路拡大等を促進することにより、グローバルブランド化を進める。
　　　　　　　　　　　　　　　　　　　　　　　　　【地方創生推進交付金】</t>
    </r>
    <phoneticPr fontId="2"/>
  </si>
  <si>
    <r>
      <rPr>
        <b/>
        <u/>
        <sz val="10"/>
        <color theme="1"/>
        <rFont val="ＭＳ Ｐゴシック"/>
        <family val="3"/>
        <charset val="128"/>
      </rPr>
      <t>○おおさかＵＩＪターン促進事業</t>
    </r>
    <r>
      <rPr>
        <sz val="10"/>
        <color theme="1"/>
        <rFont val="ＭＳ Ｐゴシック"/>
        <family val="3"/>
        <charset val="128"/>
      </rPr>
      <t xml:space="preserve">
　府内企業の魅力などを効果的に発信し、東京圏を中心とした優秀な人材などと府内中堅・中小企業との就職マッチングを促進する。
　　　　　　　　　　　　　　　　　　　　　　　　　【地方創生推進交付金】</t>
    </r>
    <rPh sb="47" eb="49">
      <t>ジンザイ</t>
    </rPh>
    <phoneticPr fontId="2"/>
  </si>
  <si>
    <r>
      <rPr>
        <b/>
        <u/>
        <sz val="10"/>
        <color theme="1"/>
        <rFont val="ＭＳ Ｐゴシック"/>
        <family val="3"/>
        <charset val="128"/>
      </rPr>
      <t xml:space="preserve">○大阪版施設園芸新技術普及推進事業
</t>
    </r>
    <r>
      <rPr>
        <sz val="10"/>
        <color theme="1"/>
        <rFont val="ＭＳ Ｐゴシック"/>
        <family val="3"/>
        <charset val="128"/>
      </rPr>
      <t>　なすの小型パイプハウスで自動換気のモデル機の実証と改良を行い、品質・生産面の向上・省力化の新技術を確立する。
　　　　　　　　　　　　　　　　　　　　　　　　　【地方創生推進交付金】</t>
    </r>
    <phoneticPr fontId="2"/>
  </si>
  <si>
    <r>
      <rPr>
        <b/>
        <u/>
        <sz val="10"/>
        <color theme="1"/>
        <rFont val="ＭＳ Ｐゴシック"/>
        <family val="3"/>
        <charset val="128"/>
        <scheme val="minor"/>
      </rPr>
      <t>○大阪府市医療戦略推進事業</t>
    </r>
    <r>
      <rPr>
        <sz val="10"/>
        <color theme="1"/>
        <rFont val="ＭＳ Ｐゴシック"/>
        <family val="3"/>
        <charset val="128"/>
        <scheme val="minor"/>
      </rPr>
      <t xml:space="preserve">
　大阪府市医療戦略会議提言で示された７つの戦略のうちの一つである「スマートエイジング・シティ」の取組みを府内に広く普及させるため、先行モデル３地域（※）の取組事例を紹介するなど、健康寿命の延伸と住民のＱＯＬの向上に向け、市町村、医療機関、関係団体等によるまちづくりへの参画のきっかけづくりを図る。
　（※先行モデル３地域：城東区森之宮地域、東淀川区上新庄・淡路地域、河内長野市南花台地域）
　　　　　　　　　　　　　　　　　　　　　　　　　　【企業版ふるさと納税】</t>
    </r>
    <rPh sb="167" eb="169">
      <t>センコウ</t>
    </rPh>
    <rPh sb="173" eb="175">
      <t>チイキ</t>
    </rPh>
    <rPh sb="176" eb="179">
      <t>ジョウトウク</t>
    </rPh>
    <rPh sb="179" eb="182">
      <t>モリノミヤ</t>
    </rPh>
    <rPh sb="182" eb="184">
      <t>チイキ</t>
    </rPh>
    <rPh sb="185" eb="189">
      <t>ヒガシヨドガワク</t>
    </rPh>
    <rPh sb="195" eb="197">
      <t>チイキ</t>
    </rPh>
    <rPh sb="198" eb="203">
      <t>カワチナガノシ</t>
    </rPh>
    <rPh sb="203" eb="206">
      <t>ナンカダイ</t>
    </rPh>
    <rPh sb="206" eb="208">
      <t>チイキ</t>
    </rPh>
    <rPh sb="237" eb="239">
      <t>キギョウ</t>
    </rPh>
    <rPh sb="239" eb="240">
      <t>バン</t>
    </rPh>
    <rPh sb="244" eb="246">
      <t>ノウゼイ</t>
    </rPh>
    <phoneticPr fontId="2"/>
  </si>
  <si>
    <r>
      <rPr>
        <b/>
        <u/>
        <sz val="10"/>
        <color theme="1"/>
        <rFont val="ＭＳ Ｐゴシック"/>
        <family val="3"/>
        <charset val="128"/>
      </rPr>
      <t>○女性・若者働き方改革推進事業</t>
    </r>
    <r>
      <rPr>
        <sz val="10"/>
        <color theme="1"/>
        <rFont val="ＭＳ Ｐゴシック"/>
        <family val="3"/>
        <charset val="128"/>
      </rPr>
      <t xml:space="preserve">
　大阪の産業を支える製造、運輸、建設分野の人材確保を図るとともに、女性・若者の安定就職、経済的自立を実現するため、業界団体や行政機関等との連携体制を構築し、新たに設置した大阪働き方改革支援センターにおいて大阪府独自の職場改善プログラム（パッションプログラム）の提供等による業界・企業支援や、求職者の事務職志向の転換を促す新たな就職支援を実施。　　
　　　　　　　　　　　　　　　　　　　　　　　　　【地方創生推進交付金】　　　　　　　　　　　　　　　　　　　　　　　　　　　　　　　　　　　　　　　　　　　　　　　　　　　　　　　　　　　　</t>
    </r>
    <rPh sb="216" eb="218">
      <t>チホウ</t>
    </rPh>
    <rPh sb="218" eb="220">
      <t>ソウセイ</t>
    </rPh>
    <rPh sb="220" eb="222">
      <t>スイシン</t>
    </rPh>
    <rPh sb="222" eb="225">
      <t>コウフキン</t>
    </rPh>
    <phoneticPr fontId="2"/>
  </si>
  <si>
    <r>
      <rPr>
        <b/>
        <u/>
        <sz val="10"/>
        <color theme="1"/>
        <rFont val="ＭＳ Ｐゴシック"/>
        <family val="3"/>
        <charset val="128"/>
        <scheme val="minor"/>
      </rPr>
      <t>○若者安定就職応援事業</t>
    </r>
    <r>
      <rPr>
        <sz val="10"/>
        <color theme="1"/>
        <rFont val="ＭＳ Ｐゴシック"/>
        <family val="3"/>
        <charset val="128"/>
        <scheme val="minor"/>
      </rPr>
      <t xml:space="preserve">
　金融機関等と連携して合同企業説明会等を開催、人材不足状況にある府内中小企業と大学生等若者とのマッチングを促進。また、ものづくり企業等での高校生のインターンシップを実施。
　　　　　　　　　　　　　　　　　　　　　　　　　【地方創生推進交付金】　　　　　　　　　　　　　　　　　　　　　　　　　　　　　　　　　　　　　　　　　　　　　　　　　　　　　　　　　　　　　　　　　　　　　　　　　　　　　　　　　　　　　　　　　　　　　　　　　　　　　　</t>
    </r>
    <rPh sb="23" eb="25">
      <t>ゴウドウ</t>
    </rPh>
    <rPh sb="25" eb="27">
      <t>キギョウ</t>
    </rPh>
    <rPh sb="27" eb="30">
      <t>セツメイカイ</t>
    </rPh>
    <rPh sb="30" eb="31">
      <t>ナド</t>
    </rPh>
    <rPh sb="32" eb="34">
      <t>カイサイ</t>
    </rPh>
    <rPh sb="35" eb="37">
      <t>ジンザイ</t>
    </rPh>
    <rPh sb="37" eb="39">
      <t>フソク</t>
    </rPh>
    <rPh sb="39" eb="41">
      <t>ジョウキョウ</t>
    </rPh>
    <rPh sb="44" eb="46">
      <t>フナイ</t>
    </rPh>
    <rPh sb="46" eb="48">
      <t>チュウショウ</t>
    </rPh>
    <rPh sb="48" eb="50">
      <t>キギョウ</t>
    </rPh>
    <rPh sb="51" eb="54">
      <t>ダイガクセイ</t>
    </rPh>
    <rPh sb="54" eb="55">
      <t>ナド</t>
    </rPh>
    <rPh sb="55" eb="57">
      <t>ワカモノ</t>
    </rPh>
    <rPh sb="65" eb="67">
      <t>ソクシン</t>
    </rPh>
    <rPh sb="124" eb="126">
      <t>チホウ</t>
    </rPh>
    <rPh sb="126" eb="128">
      <t>ソウセイ</t>
    </rPh>
    <rPh sb="128" eb="130">
      <t>スイシン</t>
    </rPh>
    <rPh sb="130" eb="133">
      <t>コウフキン</t>
    </rPh>
    <phoneticPr fontId="2"/>
  </si>
  <si>
    <r>
      <rPr>
        <b/>
        <u/>
        <sz val="10"/>
        <color theme="1"/>
        <rFont val="ＭＳ Ｐゴシック"/>
        <family val="3"/>
        <charset val="128"/>
        <scheme val="minor"/>
      </rPr>
      <t xml:space="preserve">○OSAKAしごとフィールド運営事業
</t>
    </r>
    <r>
      <rPr>
        <sz val="10"/>
        <color theme="1"/>
        <rFont val="ＭＳ Ｐゴシック"/>
        <family val="3"/>
        <charset val="128"/>
        <scheme val="minor"/>
      </rPr>
      <t>　　若者を含むあらゆる世代の求職者支援として、一体的実施を行っているハローワークとの役割分担のもと就職から定着までの専門的な支援をワンストップで実施。また、出産等を機に離職した女性等の再就職を支援するため、「保活」と「就活」が一体となった支援を実施。さらに、女性が働き、働き続ける環境整備の一環として、企業主導型保育事業の推進などにより、中小企業の人材確保を支援。</t>
    </r>
    <r>
      <rPr>
        <b/>
        <u/>
        <sz val="10"/>
        <color theme="1"/>
        <rFont val="ＭＳ Ｐゴシック"/>
        <family val="3"/>
        <charset val="128"/>
        <scheme val="minor"/>
      </rPr>
      <t xml:space="preserve">
</t>
    </r>
    <rPh sb="21" eb="23">
      <t>ワカモノ</t>
    </rPh>
    <rPh sb="24" eb="25">
      <t>フク</t>
    </rPh>
    <rPh sb="30" eb="32">
      <t>セダイ</t>
    </rPh>
    <rPh sb="33" eb="35">
      <t>キュウショク</t>
    </rPh>
    <rPh sb="35" eb="36">
      <t>シャ</t>
    </rPh>
    <rPh sb="36" eb="38">
      <t>シエン</t>
    </rPh>
    <rPh sb="42" eb="45">
      <t>イッタイテキ</t>
    </rPh>
    <rPh sb="45" eb="47">
      <t>ジッシ</t>
    </rPh>
    <rPh sb="48" eb="49">
      <t>オコナ</t>
    </rPh>
    <rPh sb="61" eb="63">
      <t>ヤクワリ</t>
    </rPh>
    <rPh sb="63" eb="65">
      <t>ブンタン</t>
    </rPh>
    <rPh sb="68" eb="70">
      <t>シュウショク</t>
    </rPh>
    <rPh sb="72" eb="74">
      <t>テイチャク</t>
    </rPh>
    <rPh sb="77" eb="80">
      <t>センモンテキ</t>
    </rPh>
    <rPh sb="81" eb="83">
      <t>シエン</t>
    </rPh>
    <rPh sb="91" eb="93">
      <t>ジッシ</t>
    </rPh>
    <rPh sb="97" eb="99">
      <t>シュッサン</t>
    </rPh>
    <rPh sb="99" eb="100">
      <t>ナド</t>
    </rPh>
    <rPh sb="101" eb="102">
      <t>キ</t>
    </rPh>
    <rPh sb="103" eb="105">
      <t>リショク</t>
    </rPh>
    <rPh sb="109" eb="110">
      <t>ナド</t>
    </rPh>
    <rPh sb="111" eb="114">
      <t>サイシュウショク</t>
    </rPh>
    <rPh sb="115" eb="117">
      <t>シエン</t>
    </rPh>
    <phoneticPr fontId="2"/>
  </si>
  <si>
    <r>
      <rPr>
        <b/>
        <u/>
        <sz val="10"/>
        <color theme="1"/>
        <rFont val="ＭＳ Ｐゴシック"/>
        <family val="3"/>
        <charset val="128"/>
      </rPr>
      <t xml:space="preserve">○新子育て支援交付金   　
</t>
    </r>
    <r>
      <rPr>
        <b/>
        <sz val="10"/>
        <color theme="1"/>
        <rFont val="ＭＳ Ｐゴシック"/>
        <family val="3"/>
        <charset val="128"/>
      </rPr>
      <t>　　</t>
    </r>
    <r>
      <rPr>
        <sz val="10"/>
        <color theme="1"/>
        <rFont val="ＭＳ Ｐゴシック"/>
        <family val="3"/>
        <charset val="128"/>
      </rPr>
      <t>若い世代の子育ての希望が実現できる環境整備の一環として、府内市町村における子育て支援の充実を図るため、子ども・子育て支援新制度の実施に合わせ、新たな交付金制度を創設し、就学前の子育て支援、就学後の子育て支援、ひとり親家庭への支援等を促進する。</t>
    </r>
    <r>
      <rPr>
        <b/>
        <sz val="10"/>
        <color theme="1"/>
        <rFont val="ＭＳ Ｐゴシック"/>
        <family val="3"/>
        <charset val="128"/>
      </rPr>
      <t xml:space="preserve">
                                      　　　 　 </t>
    </r>
    <r>
      <rPr>
        <sz val="10"/>
        <color theme="1"/>
        <rFont val="ＭＳ Ｐゴシック"/>
        <family val="3"/>
        <charset val="128"/>
      </rPr>
      <t>【企業版ふるさと納税】</t>
    </r>
    <rPh sb="45" eb="47">
      <t>フナイ</t>
    </rPh>
    <rPh sb="47" eb="50">
      <t>シチョウソン</t>
    </rPh>
    <rPh sb="54" eb="56">
      <t>コソダ</t>
    </rPh>
    <rPh sb="57" eb="59">
      <t>シエン</t>
    </rPh>
    <rPh sb="60" eb="62">
      <t>ジュウジツ</t>
    </rPh>
    <rPh sb="63" eb="64">
      <t>ハカ</t>
    </rPh>
    <rPh sb="68" eb="69">
      <t>コ</t>
    </rPh>
    <rPh sb="72" eb="74">
      <t>コソダ</t>
    </rPh>
    <rPh sb="75" eb="77">
      <t>シエン</t>
    </rPh>
    <rPh sb="77" eb="78">
      <t>シン</t>
    </rPh>
    <rPh sb="78" eb="80">
      <t>セイド</t>
    </rPh>
    <rPh sb="81" eb="83">
      <t>ジッシ</t>
    </rPh>
    <rPh sb="84" eb="85">
      <t>ア</t>
    </rPh>
    <rPh sb="88" eb="89">
      <t>アラ</t>
    </rPh>
    <rPh sb="91" eb="94">
      <t>コウフキン</t>
    </rPh>
    <rPh sb="94" eb="96">
      <t>セイド</t>
    </rPh>
    <rPh sb="97" eb="99">
      <t>ソウセツ</t>
    </rPh>
    <rPh sb="101" eb="104">
      <t>シュウガクマエ</t>
    </rPh>
    <rPh sb="105" eb="107">
      <t>コソダ</t>
    </rPh>
    <rPh sb="108" eb="110">
      <t>シエン</t>
    </rPh>
    <rPh sb="111" eb="113">
      <t>シュウガク</t>
    </rPh>
    <rPh sb="113" eb="114">
      <t>ゴ</t>
    </rPh>
    <rPh sb="115" eb="117">
      <t>コソダ</t>
    </rPh>
    <rPh sb="118" eb="120">
      <t>シエン</t>
    </rPh>
    <rPh sb="124" eb="125">
      <t>オヤ</t>
    </rPh>
    <rPh sb="125" eb="127">
      <t>カテイ</t>
    </rPh>
    <rPh sb="129" eb="131">
      <t>シエン</t>
    </rPh>
    <rPh sb="131" eb="132">
      <t>ナド</t>
    </rPh>
    <rPh sb="133" eb="135">
      <t>ソクシン</t>
    </rPh>
    <phoneticPr fontId="2"/>
  </si>
  <si>
    <r>
      <rPr>
        <b/>
        <u/>
        <sz val="10"/>
        <color theme="1"/>
        <rFont val="ＭＳ Ｐゴシック"/>
        <family val="3"/>
        <charset val="128"/>
        <scheme val="minor"/>
      </rPr>
      <t>○地域維持管理連携支援事業　</t>
    </r>
    <r>
      <rPr>
        <sz val="10"/>
        <color theme="1"/>
        <rFont val="ＭＳ Ｐゴシック"/>
        <family val="3"/>
        <charset val="128"/>
        <scheme val="minor"/>
      </rPr>
      <t xml:space="preserve">
　道路・河川などの維持管理データの一元管理、ノウハウ集などの維持管理に必要な情報の蓄積・共有とともに、各施設の劣化予測やライフサイクルコストの自動算出ができるシステムを活用し、効率的な維持管理につなげる。</t>
    </r>
    <phoneticPr fontId="2"/>
  </si>
  <si>
    <r>
      <rPr>
        <b/>
        <u/>
        <sz val="10"/>
        <color theme="1"/>
        <rFont val="ＭＳ Ｐゴシック"/>
        <family val="3"/>
        <charset val="128"/>
      </rPr>
      <t>○大阪府プロフェッショナル人材戦略拠点運営事業</t>
    </r>
    <r>
      <rPr>
        <sz val="10"/>
        <color theme="1"/>
        <rFont val="ＭＳ Ｐゴシック"/>
        <family val="3"/>
        <charset val="128"/>
      </rPr>
      <t xml:space="preserve"> 
　　プロフェッショナル⼈材戦略拠点において、⾦融機関等との連携を通じ、府内の中堅・中小企業に対して「攻めの経営」や事業承継への取組みなど、経営改善への意欲を喚起するとともに、プロフェッショナル人材の活用による経営革新の実現を、企業訪問等を通じて経営者に促していく。これらの取組みにより掘り起こされた人材ニーズを人材紹介会社を通じて⺠間ビジネスベースでマッチングを進めていき、中堅・中⼩企業の成⻑戦略の実現を図っていく。　
                                  　　　　　　　　　 【地方創生推進交付金】</t>
    </r>
    <phoneticPr fontId="2"/>
  </si>
  <si>
    <r>
      <rPr>
        <b/>
        <u/>
        <sz val="10"/>
        <color theme="1"/>
        <rFont val="ＭＳ Ｐゴシック"/>
        <family val="3"/>
        <charset val="128"/>
      </rPr>
      <t xml:space="preserve">○成長志向創業者支援事業   </t>
    </r>
    <r>
      <rPr>
        <sz val="10"/>
        <color theme="1"/>
        <rFont val="ＭＳ Ｐゴシック"/>
        <family val="3"/>
        <charset val="128"/>
      </rPr>
      <t xml:space="preserve">
　　株式上場をめざす成⻑志向のベンチャー創業者に対し、既に成功した起業家等による個別指導等の支援を実施し、成功者が次の挑戦者を支援するベンチャーエコシステムの構築を促進。</t>
    </r>
    <phoneticPr fontId="2"/>
  </si>
  <si>
    <r>
      <rPr>
        <b/>
        <u/>
        <sz val="10"/>
        <color theme="1"/>
        <rFont val="ＭＳ Ｐゴシック"/>
        <family val="3"/>
        <charset val="128"/>
      </rPr>
      <t>○次世代がん治療法ＢＮＣＴ地方創生戦略事業</t>
    </r>
    <r>
      <rPr>
        <sz val="10"/>
        <color theme="1"/>
        <rFont val="ＭＳ Ｐゴシック"/>
        <family val="3"/>
        <charset val="128"/>
      </rPr>
      <t xml:space="preserve"> 　
　　大阪発の先進的ながん治療法であるホウ素中性子捕捉療法（BNCT）の世界初の医療実用化を見据え、BNCTの普及促進に向けた取組みを実施する。
　　　　　　                                      　　　【企業版ふるさと納税】 </t>
    </r>
    <phoneticPr fontId="2"/>
  </si>
  <si>
    <r>
      <rPr>
        <b/>
        <u/>
        <sz val="10"/>
        <color theme="1"/>
        <rFont val="ＭＳ Ｐゴシック"/>
        <family val="3"/>
        <charset val="128"/>
      </rPr>
      <t>○大阪観光局運営事業費（大阪版ＤＭＯ）</t>
    </r>
    <r>
      <rPr>
        <sz val="10"/>
        <color theme="1"/>
        <rFont val="ＭＳ Ｐゴシック"/>
        <family val="3"/>
        <charset val="128"/>
      </rPr>
      <t xml:space="preserve">
　大阪観光局において、大阪版ＤＭＯとして、マーケティングリサーチや観光案内機能の充実などにより「観光地経営」の視点に立った観光地域づくりを推進する。　　　　　　　　　
                                                        【地方創生推進交付金】　</t>
    </r>
    <phoneticPr fontId="2"/>
  </si>
  <si>
    <r>
      <rPr>
        <b/>
        <u/>
        <sz val="10"/>
        <color theme="1"/>
        <rFont val="ＭＳ Ｐゴシック"/>
        <family val="3"/>
        <charset val="128"/>
      </rPr>
      <t>○ナイトカルチャー魅力創出事業</t>
    </r>
    <r>
      <rPr>
        <sz val="10"/>
        <color theme="1"/>
        <rFont val="ＭＳ Ｐゴシック"/>
        <family val="3"/>
        <charset val="128"/>
      </rPr>
      <t xml:space="preserve">  　　　　　　 　
　　御堂筋にオンリーワンの光空間を創出し、大阪ならではのイルミネーションを実施することにより、大阪・光の饗宴の魅力向上を図る。また、夜間公演等の充実支援などを通じて、国内外からの旅行者の要望が多いナイトカルチャーの発掘・創出に取り組む。
　　　                                              　　【企業版ふるさと納税】　</t>
    </r>
    <phoneticPr fontId="2"/>
  </si>
  <si>
    <r>
      <rPr>
        <b/>
        <u/>
        <sz val="10"/>
        <color theme="1"/>
        <rFont val="ＭＳ Ｐゴシック"/>
        <family val="3"/>
        <charset val="128"/>
      </rPr>
      <t>○公共交通機関等と連携した受入環境整備事業　</t>
    </r>
    <r>
      <rPr>
        <sz val="10"/>
        <color theme="1"/>
        <rFont val="ＭＳ Ｐゴシック"/>
        <family val="3"/>
        <charset val="128"/>
      </rPr>
      <t xml:space="preserve">　　　　
　　国内外の観光客の乗継利便性の向上を図るため、鉄道乗継駅で多言語案内モニターの設置や経路上の床面案内表示等を整備する鉄道事業者に対して、事業費の一部を補助。 
　　　　　　　　　                               　　　【企業版ふるさと納税】 </t>
    </r>
    <rPh sb="82" eb="84">
      <t>セイビ</t>
    </rPh>
    <rPh sb="86" eb="87">
      <t>テツ</t>
    </rPh>
    <phoneticPr fontId="2"/>
  </si>
  <si>
    <r>
      <rPr>
        <b/>
        <u/>
        <sz val="10"/>
        <color theme="1"/>
        <rFont val="ＭＳ Ｐゴシック"/>
        <family val="3"/>
        <charset val="128"/>
      </rPr>
      <t xml:space="preserve">○広域サイクルルート連携事業  </t>
    </r>
    <r>
      <rPr>
        <sz val="10"/>
        <color theme="1"/>
        <rFont val="ＭＳ Ｐゴシック"/>
        <family val="3"/>
        <charset val="128"/>
      </rPr>
      <t xml:space="preserve"> 
　　誰もが自転車を楽しむことができる魅力的な都市空間を創造するため、各地域で整備が進められている自転車ルートの広域展開にあたっての課題等を抽出するための社会実験を通じて課題や成果を明らかにし、府県を越えて多方面へと広域的につなぐことで、魅力的なサイクルルートを創設する。
　　　　　　                                           　【企業版ふるさと納税】</t>
    </r>
    <phoneticPr fontId="2"/>
  </si>
  <si>
    <t>■ 第1期「大阪府まち・ひと・しごと創生総合戦略」に基づく2018年度事業の効果検証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</si>
</sst>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18"/>
      <color theme="1"/>
      <name val="メイリオ"/>
      <family val="3"/>
      <charset val="128"/>
    </font>
    <font>
      <sz val="10"/>
      <color theme="1"/>
      <name val="ＭＳ Ｐゴシック"/>
      <family val="3"/>
      <charset val="128"/>
    </font>
    <font>
      <b/>
      <sz val="14"/>
      <color theme="1"/>
      <name val="メイリオ"/>
      <family val="3"/>
      <charset val="128"/>
    </font>
    <font>
      <b/>
      <u/>
      <sz val="10"/>
      <color theme="1"/>
      <name val="ＭＳ Ｐゴシック"/>
      <family val="3"/>
      <charset val="128"/>
    </font>
    <font>
      <b/>
      <sz val="11"/>
      <color theme="1"/>
      <name val="メイリオ"/>
      <family val="3"/>
      <charset val="128"/>
    </font>
    <font>
      <sz val="9"/>
      <color theme="1"/>
      <name val="ＭＳ Ｐゴシック"/>
      <family val="3"/>
      <charset val="128"/>
      <scheme val="minor"/>
    </font>
    <font>
      <b/>
      <sz val="10"/>
      <color theme="1"/>
      <name val="ＭＳ Ｐゴシック"/>
      <family val="3"/>
      <charset val="128"/>
    </font>
    <font>
      <sz val="14"/>
      <color theme="1"/>
      <name val="ＭＳ Ｐゴシック"/>
      <family val="3"/>
      <charset val="128"/>
    </font>
    <font>
      <strike/>
      <sz val="10"/>
      <color theme="1"/>
      <name val="ＭＳ Ｐ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4"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thin">
        <color auto="1"/>
      </top>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hair">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top/>
      <bottom style="hair">
        <color auto="1"/>
      </bottom>
      <diagonal/>
    </border>
    <border>
      <left style="hair">
        <color auto="1"/>
      </left>
      <right style="thin">
        <color auto="1"/>
      </right>
      <top style="dashed">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291">
    <xf numFmtId="0" fontId="0" fillId="0" borderId="0" xfId="0">
      <alignment vertical="center"/>
    </xf>
    <xf numFmtId="0" fontId="7" fillId="0" borderId="0" xfId="1" applyFont="1" applyAlignment="1">
      <alignment horizontal="center" vertical="center"/>
    </xf>
    <xf numFmtId="9" fontId="7" fillId="0" borderId="0" xfId="1" applyNumberFormat="1" applyFont="1" applyAlignment="1">
      <alignment horizontal="center" vertical="center"/>
    </xf>
    <xf numFmtId="0" fontId="7" fillId="0" borderId="0" xfId="0" applyFont="1">
      <alignment vertical="center"/>
    </xf>
    <xf numFmtId="0" fontId="7" fillId="0" borderId="0" xfId="1" applyFont="1" applyAlignment="1">
      <alignment horizontal="center"/>
    </xf>
    <xf numFmtId="0" fontId="7" fillId="0" borderId="0" xfId="1" applyFont="1"/>
    <xf numFmtId="0" fontId="7" fillId="0" borderId="0" xfId="1" applyFont="1" applyAlignment="1">
      <alignment horizontal="left" vertical="center"/>
    </xf>
    <xf numFmtId="3" fontId="7" fillId="0" borderId="0" xfId="0" applyNumberFormat="1" applyFont="1" applyAlignment="1">
      <alignment vertical="center" shrinkToFit="1"/>
    </xf>
    <xf numFmtId="9" fontId="7" fillId="0" borderId="0" xfId="0" applyNumberFormat="1" applyFont="1">
      <alignment vertical="center"/>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xf>
    <xf numFmtId="0" fontId="11" fillId="0" borderId="0" xfId="1" applyFont="1" applyAlignment="1">
      <alignment horizontal="left"/>
    </xf>
    <xf numFmtId="9" fontId="7" fillId="0" borderId="0" xfId="1" applyNumberFormat="1" applyFont="1"/>
    <xf numFmtId="0" fontId="9" fillId="2" borderId="10" xfId="1" applyFont="1" applyFill="1" applyBorder="1" applyAlignment="1">
      <alignment horizontal="center" vertical="center"/>
    </xf>
    <xf numFmtId="9" fontId="9" fillId="2" borderId="9" xfId="1" applyNumberFormat="1" applyFont="1" applyFill="1" applyBorder="1" applyAlignment="1">
      <alignment horizontal="center" vertical="center"/>
    </xf>
    <xf numFmtId="0" fontId="13" fillId="3" borderId="2" xfId="1" applyFont="1" applyFill="1" applyBorder="1" applyAlignment="1">
      <alignment horizontal="left" vertical="center"/>
    </xf>
    <xf numFmtId="0" fontId="10" fillId="3" borderId="7" xfId="1" applyFont="1" applyFill="1" applyBorder="1" applyAlignment="1">
      <alignment horizontal="left" vertical="center" wrapText="1"/>
    </xf>
    <xf numFmtId="3" fontId="10" fillId="3" borderId="7" xfId="1" applyNumberFormat="1" applyFont="1" applyFill="1" applyBorder="1" applyAlignment="1">
      <alignment horizontal="right" vertical="center"/>
    </xf>
    <xf numFmtId="9" fontId="10" fillId="3" borderId="7" xfId="1" applyNumberFormat="1" applyFont="1" applyFill="1" applyBorder="1" applyAlignment="1">
      <alignment horizontal="right" vertical="center"/>
    </xf>
    <xf numFmtId="3" fontId="10" fillId="3" borderId="7" xfId="1" applyNumberFormat="1" applyFont="1" applyFill="1" applyBorder="1" applyAlignment="1">
      <alignment horizontal="right" vertical="center" shrinkToFit="1"/>
    </xf>
    <xf numFmtId="0" fontId="10" fillId="3" borderId="7" xfId="1" applyFont="1" applyFill="1" applyBorder="1" applyAlignment="1">
      <alignment horizontal="center" vertical="center" wrapText="1"/>
    </xf>
    <xf numFmtId="0" fontId="10" fillId="3" borderId="7" xfId="1" applyFont="1" applyFill="1" applyBorder="1" applyAlignment="1" applyProtection="1">
      <alignment horizontal="center" vertical="center" wrapText="1" shrinkToFit="1"/>
      <protection locked="0"/>
    </xf>
    <xf numFmtId="0" fontId="10" fillId="3" borderId="3" xfId="1" applyFont="1" applyFill="1" applyBorder="1" applyAlignment="1">
      <alignment horizontal="left" vertical="center" wrapText="1"/>
    </xf>
    <xf numFmtId="3" fontId="10" fillId="3" borderId="7" xfId="0" applyNumberFormat="1" applyFont="1" applyFill="1" applyBorder="1" applyAlignment="1">
      <alignment horizontal="left" vertical="center" wrapText="1"/>
    </xf>
    <xf numFmtId="0" fontId="13" fillId="0" borderId="0" xfId="1" applyFont="1" applyAlignment="1">
      <alignment horizontal="center" vertical="center" wrapText="1"/>
    </xf>
    <xf numFmtId="0" fontId="8" fillId="0" borderId="0" xfId="1" applyFont="1" applyAlignment="1">
      <alignment vertical="top"/>
    </xf>
    <xf numFmtId="3" fontId="12" fillId="0" borderId="8" xfId="1" applyNumberFormat="1" applyFont="1" applyFill="1" applyBorder="1" applyAlignment="1">
      <alignment horizontal="left" vertical="center" wrapText="1"/>
    </xf>
    <xf numFmtId="3" fontId="12" fillId="0" borderId="9" xfId="1" applyNumberFormat="1" applyFont="1" applyFill="1" applyBorder="1" applyAlignment="1">
      <alignment horizontal="right" vertical="center" shrinkToFit="1"/>
    </xf>
    <xf numFmtId="3" fontId="12" fillId="0" borderId="10" xfId="1" applyNumberFormat="1" applyFont="1" applyFill="1" applyBorder="1" applyAlignment="1">
      <alignment horizontal="right" vertical="center"/>
    </xf>
    <xf numFmtId="3" fontId="12" fillId="0" borderId="22" xfId="1" applyNumberFormat="1" applyFont="1" applyFill="1" applyBorder="1" applyAlignment="1">
      <alignment horizontal="left" vertical="center" wrapText="1"/>
    </xf>
    <xf numFmtId="3" fontId="12" fillId="0" borderId="23" xfId="1" applyNumberFormat="1" applyFont="1" applyFill="1" applyBorder="1" applyAlignment="1">
      <alignment horizontal="right" vertical="center" shrinkToFit="1"/>
    </xf>
    <xf numFmtId="9" fontId="12" fillId="0" borderId="10" xfId="1" applyNumberFormat="1" applyFont="1" applyFill="1" applyBorder="1" applyAlignment="1">
      <alignment vertical="center"/>
    </xf>
    <xf numFmtId="3" fontId="12" fillId="0" borderId="29" xfId="1" applyNumberFormat="1" applyFont="1" applyFill="1" applyBorder="1" applyAlignment="1">
      <alignment horizontal="left" vertical="center" wrapText="1"/>
    </xf>
    <xf numFmtId="3" fontId="12" fillId="0" borderId="30" xfId="1" applyNumberFormat="1" applyFont="1" applyFill="1" applyBorder="1" applyAlignment="1">
      <alignment horizontal="right" vertical="center"/>
    </xf>
    <xf numFmtId="3" fontId="12" fillId="0" borderId="30" xfId="1" applyNumberFormat="1" applyFont="1" applyFill="1" applyBorder="1" applyAlignment="1">
      <alignment horizontal="right" vertical="center" shrinkToFit="1"/>
    </xf>
    <xf numFmtId="0" fontId="7" fillId="0" borderId="0" xfId="0" applyFont="1" applyAlignment="1">
      <alignment horizontal="center" vertical="center"/>
    </xf>
    <xf numFmtId="0" fontId="7" fillId="0" borderId="0" xfId="1" applyFont="1" applyAlignment="1">
      <alignment horizontal="left" vertical="center" wrapText="1"/>
    </xf>
    <xf numFmtId="0" fontId="15" fillId="0" borderId="0" xfId="1" applyFont="1" applyFill="1" applyAlignment="1">
      <alignment horizontal="left" wrapText="1"/>
    </xf>
    <xf numFmtId="3" fontId="12" fillId="0" borderId="9" xfId="1" applyNumberFormat="1" applyFont="1" applyFill="1" applyBorder="1" applyAlignment="1">
      <alignment horizontal="right" vertical="center"/>
    </xf>
    <xf numFmtId="0" fontId="12" fillId="0" borderId="1" xfId="1" applyFont="1" applyFill="1" applyBorder="1" applyAlignment="1">
      <alignment horizontal="right" vertical="center"/>
    </xf>
    <xf numFmtId="0" fontId="12" fillId="0" borderId="1" xfId="1" applyFont="1" applyFill="1" applyBorder="1" applyAlignment="1">
      <alignment horizontal="left" vertical="center" wrapText="1"/>
    </xf>
    <xf numFmtId="9" fontId="12" fillId="0" borderId="10" xfId="1" applyNumberFormat="1" applyFont="1" applyFill="1" applyBorder="1" applyAlignment="1">
      <alignment horizontal="right" vertical="center"/>
    </xf>
    <xf numFmtId="0" fontId="7" fillId="0" borderId="0" xfId="1" applyFont="1" applyAlignment="1">
      <alignment horizontal="center" vertical="center" wrapText="1"/>
    </xf>
    <xf numFmtId="3" fontId="12" fillId="0" borderId="11" xfId="1" applyNumberFormat="1" applyFont="1" applyFill="1" applyBorder="1" applyAlignment="1">
      <alignment horizontal="left" vertical="center" wrapText="1"/>
    </xf>
    <xf numFmtId="3" fontId="12" fillId="0" borderId="12" xfId="1" applyNumberFormat="1" applyFont="1" applyFill="1" applyBorder="1" applyAlignment="1">
      <alignment horizontal="right" vertical="center" shrinkToFit="1"/>
    </xf>
    <xf numFmtId="3" fontId="5" fillId="0" borderId="13" xfId="1" applyNumberFormat="1" applyFont="1" applyFill="1" applyBorder="1" applyAlignment="1">
      <alignment horizontal="right" vertical="center"/>
    </xf>
    <xf numFmtId="3" fontId="12" fillId="0" borderId="14" xfId="1" applyNumberFormat="1" applyFont="1" applyFill="1" applyBorder="1" applyAlignment="1">
      <alignment horizontal="left" vertical="center" wrapText="1"/>
    </xf>
    <xf numFmtId="3" fontId="12" fillId="0" borderId="15" xfId="1" applyNumberFormat="1" applyFont="1" applyFill="1" applyBorder="1" applyAlignment="1">
      <alignment horizontal="right" vertical="center" wrapText="1"/>
    </xf>
    <xf numFmtId="3" fontId="12" fillId="0" borderId="15" xfId="1" applyNumberFormat="1" applyFont="1" applyFill="1" applyBorder="1" applyAlignment="1">
      <alignment horizontal="right" vertical="center" shrinkToFit="1"/>
    </xf>
    <xf numFmtId="3" fontId="5" fillId="0" borderId="16" xfId="1" applyNumberFormat="1" applyFont="1" applyFill="1" applyBorder="1" applyAlignment="1">
      <alignment horizontal="right" vertical="center"/>
    </xf>
    <xf numFmtId="3" fontId="12" fillId="0" borderId="17" xfId="1" applyNumberFormat="1" applyFont="1" applyFill="1" applyBorder="1" applyAlignment="1">
      <alignment horizontal="left" vertical="center" wrapText="1"/>
    </xf>
    <xf numFmtId="3" fontId="12" fillId="0" borderId="18" xfId="1" applyNumberFormat="1" applyFont="1" applyFill="1" applyBorder="1" applyAlignment="1">
      <alignment horizontal="right" vertical="center" wrapText="1"/>
    </xf>
    <xf numFmtId="3" fontId="12" fillId="0" borderId="18" xfId="1" applyNumberFormat="1" applyFont="1" applyFill="1" applyBorder="1" applyAlignment="1">
      <alignment horizontal="right" vertical="center" shrinkToFit="1"/>
    </xf>
    <xf numFmtId="3" fontId="5" fillId="0" borderId="19" xfId="1" applyNumberFormat="1" applyFont="1" applyFill="1" applyBorder="1" applyAlignment="1">
      <alignment horizontal="right" vertical="center"/>
    </xf>
    <xf numFmtId="3" fontId="12" fillId="0" borderId="12" xfId="1" applyNumberFormat="1" applyFont="1" applyFill="1" applyBorder="1" applyAlignment="1">
      <alignment horizontal="right" vertical="center"/>
    </xf>
    <xf numFmtId="3" fontId="12" fillId="0" borderId="18" xfId="1" applyNumberFormat="1" applyFont="1" applyFill="1" applyBorder="1" applyAlignment="1">
      <alignment horizontal="right" vertical="center"/>
    </xf>
    <xf numFmtId="3" fontId="12" fillId="0" borderId="15" xfId="1" applyNumberFormat="1" applyFont="1" applyFill="1" applyBorder="1" applyAlignment="1">
      <alignment horizontal="right" vertical="center"/>
    </xf>
    <xf numFmtId="3" fontId="12" fillId="0" borderId="9" xfId="1" applyNumberFormat="1" applyFont="1" applyFill="1" applyBorder="1" applyAlignment="1">
      <alignment vertical="center"/>
    </xf>
    <xf numFmtId="3" fontId="18" fillId="3" borderId="7" xfId="1" applyNumberFormat="1" applyFont="1" applyFill="1" applyBorder="1" applyAlignment="1">
      <alignment horizontal="left" vertical="center" wrapText="1"/>
    </xf>
    <xf numFmtId="3" fontId="12" fillId="0" borderId="10" xfId="1" quotePrefix="1" applyNumberFormat="1" applyFont="1" applyFill="1" applyBorder="1" applyAlignment="1">
      <alignment horizontal="right" vertical="center"/>
    </xf>
    <xf numFmtId="3" fontId="5" fillId="0" borderId="12" xfId="1" applyNumberFormat="1" applyFont="1" applyFill="1" applyBorder="1" applyAlignment="1">
      <alignment horizontal="right" vertical="center"/>
    </xf>
    <xf numFmtId="3" fontId="5" fillId="0" borderId="12" xfId="1" applyNumberFormat="1" applyFont="1" applyFill="1" applyBorder="1" applyAlignment="1">
      <alignment horizontal="right" vertical="center" shrinkToFit="1"/>
    </xf>
    <xf numFmtId="3" fontId="5" fillId="0" borderId="13" xfId="1" quotePrefix="1" applyNumberFormat="1" applyFont="1" applyFill="1" applyBorder="1" applyAlignment="1">
      <alignment horizontal="right" vertical="center"/>
    </xf>
    <xf numFmtId="3" fontId="5" fillId="0" borderId="15" xfId="1" applyNumberFormat="1" applyFont="1" applyFill="1" applyBorder="1" applyAlignment="1">
      <alignment horizontal="right" vertical="center"/>
    </xf>
    <xf numFmtId="3" fontId="5" fillId="0" borderId="15" xfId="1" applyNumberFormat="1" applyFont="1" applyFill="1" applyBorder="1" applyAlignment="1">
      <alignment horizontal="right" vertical="center" shrinkToFit="1"/>
    </xf>
    <xf numFmtId="3" fontId="5" fillId="0" borderId="18" xfId="1" applyNumberFormat="1" applyFont="1" applyFill="1" applyBorder="1" applyAlignment="1">
      <alignment horizontal="right" vertical="center"/>
    </xf>
    <xf numFmtId="3" fontId="5" fillId="0" borderId="18" xfId="1" applyNumberFormat="1" applyFont="1" applyFill="1" applyBorder="1" applyAlignment="1">
      <alignment horizontal="right" vertical="center" shrinkToFit="1"/>
    </xf>
    <xf numFmtId="3" fontId="12" fillId="0" borderId="12" xfId="1" applyNumberFormat="1" applyFont="1" applyFill="1" applyBorder="1" applyAlignment="1">
      <alignment horizontal="right" vertical="center" wrapText="1"/>
    </xf>
    <xf numFmtId="0" fontId="12" fillId="0" borderId="12" xfId="1" applyNumberFormat="1" applyFont="1" applyFill="1" applyBorder="1" applyAlignment="1">
      <alignment horizontal="right" vertical="center" wrapText="1"/>
    </xf>
    <xf numFmtId="3" fontId="5" fillId="0" borderId="12" xfId="1" applyNumberFormat="1" applyFont="1" applyFill="1" applyBorder="1" applyAlignment="1">
      <alignment horizontal="right" vertical="center" wrapText="1"/>
    </xf>
    <xf numFmtId="3" fontId="5" fillId="0" borderId="15" xfId="1" applyNumberFormat="1" applyFont="1" applyFill="1" applyBorder="1" applyAlignment="1">
      <alignment horizontal="right" vertical="center" wrapText="1"/>
    </xf>
    <xf numFmtId="3" fontId="5" fillId="0" borderId="18" xfId="1" applyNumberFormat="1" applyFont="1" applyFill="1" applyBorder="1" applyAlignment="1">
      <alignment horizontal="left" vertical="center" wrapText="1"/>
    </xf>
    <xf numFmtId="3" fontId="12" fillId="0" borderId="16" xfId="1" applyNumberFormat="1" applyFont="1" applyFill="1" applyBorder="1" applyAlignment="1">
      <alignment horizontal="right" vertical="center"/>
    </xf>
    <xf numFmtId="3" fontId="12" fillId="0" borderId="19" xfId="1" applyNumberFormat="1" applyFont="1" applyFill="1" applyBorder="1" applyAlignment="1">
      <alignment horizontal="right" vertical="center"/>
    </xf>
    <xf numFmtId="3" fontId="12" fillId="0" borderId="13" xfId="1" quotePrefix="1" applyNumberFormat="1" applyFont="1" applyFill="1" applyBorder="1" applyAlignment="1">
      <alignment horizontal="right" vertical="center"/>
    </xf>
    <xf numFmtId="3" fontId="12" fillId="0" borderId="19" xfId="1" quotePrefix="1" applyNumberFormat="1" applyFont="1" applyFill="1" applyBorder="1" applyAlignment="1">
      <alignment horizontal="right" vertical="center"/>
    </xf>
    <xf numFmtId="3" fontId="12" fillId="0" borderId="13" xfId="1" applyNumberFormat="1" applyFont="1" applyFill="1" applyBorder="1" applyAlignment="1">
      <alignment horizontal="right" vertical="center"/>
    </xf>
    <xf numFmtId="3" fontId="16" fillId="0" borderId="13" xfId="1" applyNumberFormat="1" applyFont="1" applyFill="1" applyBorder="1" applyAlignment="1">
      <alignment horizontal="left" vertical="center" wrapText="1" shrinkToFit="1"/>
    </xf>
    <xf numFmtId="3" fontId="16" fillId="0" borderId="19" xfId="1" applyNumberFormat="1" applyFont="1" applyFill="1" applyBorder="1" applyAlignment="1">
      <alignment vertical="center" wrapText="1" shrinkToFit="1"/>
    </xf>
    <xf numFmtId="3" fontId="5" fillId="0" borderId="12" xfId="1" applyNumberFormat="1" applyFont="1" applyFill="1" applyBorder="1" applyAlignment="1">
      <alignment horizontal="right" vertical="center" wrapText="1" shrinkToFit="1"/>
    </xf>
    <xf numFmtId="3" fontId="5" fillId="0" borderId="18" xfId="1" applyNumberFormat="1" applyFont="1" applyFill="1" applyBorder="1" applyAlignment="1">
      <alignment horizontal="right" vertical="center" wrapText="1" shrinkToFit="1"/>
    </xf>
    <xf numFmtId="3" fontId="12" fillId="0" borderId="31" xfId="1" applyNumberFormat="1" applyFont="1" applyFill="1" applyBorder="1" applyAlignment="1">
      <alignment horizontal="right" vertical="center" shrinkToFit="1"/>
    </xf>
    <xf numFmtId="3" fontId="12" fillId="0" borderId="32" xfId="1" applyNumberFormat="1" applyFont="1" applyFill="1" applyBorder="1" applyAlignment="1">
      <alignment horizontal="left" vertical="center" wrapText="1"/>
    </xf>
    <xf numFmtId="3" fontId="12" fillId="0" borderId="33" xfId="1" applyNumberFormat="1" applyFont="1" applyFill="1" applyBorder="1" applyAlignment="1">
      <alignment horizontal="right" vertical="center" shrinkToFit="1"/>
    </xf>
    <xf numFmtId="3" fontId="12" fillId="0" borderId="25" xfId="1" applyNumberFormat="1" applyFont="1" applyFill="1" applyBorder="1" applyAlignment="1">
      <alignment horizontal="right" vertical="center" shrinkToFit="1"/>
    </xf>
    <xf numFmtId="3" fontId="12" fillId="0" borderId="27" xfId="1" applyNumberFormat="1" applyFont="1" applyFill="1" applyBorder="1" applyAlignment="1">
      <alignment horizontal="left" vertical="center" wrapText="1"/>
    </xf>
    <xf numFmtId="3" fontId="12" fillId="0" borderId="28" xfId="1" applyNumberFormat="1" applyFont="1" applyFill="1" applyBorder="1" applyAlignment="1">
      <alignment horizontal="right" vertical="center"/>
    </xf>
    <xf numFmtId="3" fontId="12" fillId="0" borderId="28" xfId="1" applyNumberFormat="1" applyFont="1" applyFill="1" applyBorder="1" applyAlignment="1">
      <alignment horizontal="right" vertical="center" shrinkToFit="1"/>
    </xf>
    <xf numFmtId="3" fontId="12" fillId="0" borderId="52" xfId="1" applyNumberFormat="1" applyFont="1" applyFill="1" applyBorder="1" applyAlignment="1">
      <alignment horizontal="right" vertical="center" shrinkToFit="1"/>
    </xf>
    <xf numFmtId="4" fontId="12" fillId="4" borderId="11" xfId="1" applyNumberFormat="1" applyFont="1" applyFill="1" applyBorder="1" applyAlignment="1">
      <alignment horizontal="right" vertical="center" wrapText="1"/>
    </xf>
    <xf numFmtId="9" fontId="12" fillId="4" borderId="13" xfId="1" applyNumberFormat="1" applyFont="1" applyFill="1" applyBorder="1" applyAlignment="1">
      <alignment horizontal="right" vertical="center"/>
    </xf>
    <xf numFmtId="3" fontId="12" fillId="4" borderId="14" xfId="1" applyNumberFormat="1" applyFont="1" applyFill="1" applyBorder="1" applyAlignment="1">
      <alignment horizontal="right" vertical="center"/>
    </xf>
    <xf numFmtId="9" fontId="12" fillId="4" borderId="16" xfId="1" applyNumberFormat="1" applyFont="1" applyFill="1" applyBorder="1" applyAlignment="1">
      <alignment horizontal="right" vertical="center"/>
    </xf>
    <xf numFmtId="3" fontId="12" fillId="4" borderId="17" xfId="1" applyNumberFormat="1" applyFont="1" applyFill="1" applyBorder="1" applyAlignment="1">
      <alignment horizontal="right" vertical="center"/>
    </xf>
    <xf numFmtId="9" fontId="12" fillId="4" borderId="19" xfId="1" applyNumberFormat="1" applyFont="1" applyFill="1" applyBorder="1" applyAlignment="1">
      <alignment horizontal="right" vertical="center"/>
    </xf>
    <xf numFmtId="3" fontId="5" fillId="4" borderId="11" xfId="1" applyNumberFormat="1" applyFont="1" applyFill="1" applyBorder="1" applyAlignment="1">
      <alignment horizontal="right" vertical="center" wrapText="1"/>
    </xf>
    <xf numFmtId="9" fontId="5" fillId="4" borderId="13" xfId="1" applyNumberFormat="1" applyFont="1" applyFill="1" applyBorder="1" applyAlignment="1">
      <alignment horizontal="right" vertical="center" wrapText="1"/>
    </xf>
    <xf numFmtId="3" fontId="5" fillId="4" borderId="17" xfId="1" applyNumberFormat="1" applyFont="1" applyFill="1" applyBorder="1" applyAlignment="1">
      <alignment horizontal="right" vertical="center" wrapText="1"/>
    </xf>
    <xf numFmtId="9" fontId="5" fillId="4" borderId="19" xfId="1" applyNumberFormat="1" applyFont="1" applyFill="1" applyBorder="1" applyAlignment="1">
      <alignment horizontal="right" vertical="center" wrapText="1"/>
    </xf>
    <xf numFmtId="9" fontId="5" fillId="4" borderId="13" xfId="1" applyNumberFormat="1" applyFont="1" applyFill="1" applyBorder="1" applyAlignment="1">
      <alignment horizontal="right" vertical="center"/>
    </xf>
    <xf numFmtId="3" fontId="5" fillId="4" borderId="17" xfId="1" applyNumberFormat="1" applyFont="1" applyFill="1" applyBorder="1" applyAlignment="1">
      <alignment horizontal="right" vertical="center"/>
    </xf>
    <xf numFmtId="9" fontId="5" fillId="4" borderId="19" xfId="1" applyNumberFormat="1" applyFont="1" applyFill="1" applyBorder="1" applyAlignment="1">
      <alignment horizontal="right" vertical="center"/>
    </xf>
    <xf numFmtId="3" fontId="12" fillId="4" borderId="11" xfId="1" applyNumberFormat="1" applyFont="1" applyFill="1" applyBorder="1" applyAlignment="1">
      <alignment horizontal="right" vertical="center"/>
    </xf>
    <xf numFmtId="0" fontId="12" fillId="4" borderId="11" xfId="1" applyNumberFormat="1" applyFont="1" applyFill="1" applyBorder="1" applyAlignment="1">
      <alignment horizontal="right" vertical="center"/>
    </xf>
    <xf numFmtId="0" fontId="12" fillId="4" borderId="17" xfId="1" applyNumberFormat="1" applyFont="1" applyFill="1" applyBorder="1" applyAlignment="1">
      <alignment horizontal="right" vertical="center"/>
    </xf>
    <xf numFmtId="3" fontId="12" fillId="4" borderId="8" xfId="1" applyNumberFormat="1" applyFont="1" applyFill="1" applyBorder="1" applyAlignment="1">
      <alignment horizontal="right" vertical="center"/>
    </xf>
    <xf numFmtId="9" fontId="12" fillId="4" borderId="9" xfId="1" applyNumberFormat="1" applyFont="1" applyFill="1" applyBorder="1" applyAlignment="1">
      <alignment horizontal="right" vertical="center"/>
    </xf>
    <xf numFmtId="0" fontId="12" fillId="4" borderId="1" xfId="1" applyFont="1" applyFill="1" applyBorder="1" applyAlignment="1">
      <alignment vertical="center" wrapText="1"/>
    </xf>
    <xf numFmtId="0" fontId="12" fillId="4" borderId="8" xfId="1" applyFont="1" applyFill="1" applyBorder="1" applyAlignment="1" applyProtection="1">
      <alignment horizontal="center" vertical="center" wrapText="1" shrinkToFit="1"/>
      <protection locked="0"/>
    </xf>
    <xf numFmtId="0" fontId="12" fillId="4" borderId="10" xfId="1" applyFont="1" applyFill="1" applyBorder="1" applyAlignment="1">
      <alignment vertical="center" wrapText="1"/>
    </xf>
    <xf numFmtId="3" fontId="12" fillId="4" borderId="29" xfId="1" applyNumberFormat="1" applyFont="1" applyFill="1" applyBorder="1" applyAlignment="1">
      <alignment horizontal="center" vertical="center"/>
    </xf>
    <xf numFmtId="9" fontId="12" fillId="4" borderId="30" xfId="1" applyNumberFormat="1" applyFont="1" applyFill="1" applyBorder="1" applyAlignment="1">
      <alignment horizontal="center" vertical="center"/>
    </xf>
    <xf numFmtId="9" fontId="12" fillId="4" borderId="33" xfId="1" applyNumberFormat="1" applyFont="1" applyFill="1" applyBorder="1" applyAlignment="1">
      <alignment horizontal="right" vertical="center"/>
    </xf>
    <xf numFmtId="3" fontId="12" fillId="4" borderId="27" xfId="1" applyNumberFormat="1" applyFont="1" applyFill="1" applyBorder="1" applyAlignment="1">
      <alignment horizontal="right" vertical="center"/>
    </xf>
    <xf numFmtId="9" fontId="12" fillId="4" borderId="28" xfId="1" applyNumberFormat="1" applyFont="1" applyFill="1" applyBorder="1" applyAlignment="1">
      <alignment horizontal="right" vertical="center"/>
    </xf>
    <xf numFmtId="9" fontId="12" fillId="4" borderId="23" xfId="1" applyNumberFormat="1" applyFont="1" applyFill="1" applyBorder="1" applyAlignment="1">
      <alignment horizontal="right" vertical="center"/>
    </xf>
    <xf numFmtId="0" fontId="12" fillId="4" borderId="10" xfId="1" applyFont="1" applyFill="1" applyBorder="1" applyAlignment="1">
      <alignment horizontal="left" vertical="center" wrapText="1"/>
    </xf>
    <xf numFmtId="176" fontId="12" fillId="4" borderId="8" xfId="1" applyNumberFormat="1" applyFont="1" applyFill="1" applyBorder="1" applyAlignment="1">
      <alignment horizontal="right" vertical="center"/>
    </xf>
    <xf numFmtId="3" fontId="12" fillId="4" borderId="8" xfId="1" applyNumberFormat="1" applyFont="1" applyFill="1" applyBorder="1" applyAlignment="1">
      <alignment vertical="center"/>
    </xf>
    <xf numFmtId="3" fontId="12" fillId="4" borderId="9" xfId="1" applyNumberFormat="1" applyFont="1" applyFill="1" applyBorder="1" applyAlignment="1">
      <alignment vertical="center"/>
    </xf>
    <xf numFmtId="49" fontId="5" fillId="0" borderId="13" xfId="1" applyNumberFormat="1" applyFont="1" applyFill="1" applyBorder="1" applyAlignment="1">
      <alignment horizontal="right" vertical="center"/>
    </xf>
    <xf numFmtId="49" fontId="5" fillId="0" borderId="16" xfId="1" applyNumberFormat="1" applyFont="1" applyFill="1" applyBorder="1" applyAlignment="1">
      <alignment horizontal="right" vertical="center"/>
    </xf>
    <xf numFmtId="49" fontId="5" fillId="0" borderId="19" xfId="1" applyNumberFormat="1" applyFont="1" applyFill="1" applyBorder="1" applyAlignment="1">
      <alignment horizontal="right" vertical="center"/>
    </xf>
    <xf numFmtId="9" fontId="12" fillId="4" borderId="10" xfId="1" applyNumberFormat="1" applyFont="1" applyFill="1" applyBorder="1" applyAlignment="1">
      <alignment horizontal="right" vertical="center"/>
    </xf>
    <xf numFmtId="3" fontId="12" fillId="0" borderId="53" xfId="1" applyNumberFormat="1" applyFont="1" applyFill="1" applyBorder="1" applyAlignment="1">
      <alignment horizontal="left" vertical="center" wrapText="1"/>
    </xf>
    <xf numFmtId="3" fontId="12" fillId="0" borderId="54" xfId="1" applyNumberFormat="1" applyFont="1" applyFill="1" applyBorder="1" applyAlignment="1">
      <alignment horizontal="right" vertical="center"/>
    </xf>
    <xf numFmtId="3" fontId="12" fillId="0" borderId="54" xfId="1" applyNumberFormat="1" applyFont="1" applyFill="1" applyBorder="1" applyAlignment="1">
      <alignment horizontal="right" vertical="center" shrinkToFit="1"/>
    </xf>
    <xf numFmtId="3" fontId="12" fillId="0" borderId="49" xfId="1" applyNumberFormat="1" applyFont="1" applyFill="1" applyBorder="1" applyAlignment="1">
      <alignment horizontal="right" vertical="center"/>
    </xf>
    <xf numFmtId="3" fontId="12" fillId="0" borderId="9" xfId="1" applyNumberFormat="1" applyFont="1" applyFill="1" applyBorder="1" applyAlignment="1">
      <alignment horizontal="right" vertical="center" wrapText="1"/>
    </xf>
    <xf numFmtId="3" fontId="5" fillId="0" borderId="10" xfId="1" applyNumberFormat="1" applyFont="1" applyFill="1" applyBorder="1" applyAlignment="1">
      <alignment horizontal="right" vertical="center"/>
    </xf>
    <xf numFmtId="3" fontId="5" fillId="4" borderId="14" xfId="1" applyNumberFormat="1" applyFont="1" applyFill="1" applyBorder="1" applyAlignment="1">
      <alignment horizontal="right" vertical="center" wrapText="1"/>
    </xf>
    <xf numFmtId="9" fontId="5" fillId="4" borderId="49" xfId="1" applyNumberFormat="1" applyFont="1" applyFill="1" applyBorder="1" applyAlignment="1">
      <alignment horizontal="right" vertical="center" wrapText="1"/>
    </xf>
    <xf numFmtId="9" fontId="5" fillId="4" borderId="16" xfId="1" applyNumberFormat="1" applyFont="1" applyFill="1" applyBorder="1" applyAlignment="1">
      <alignment horizontal="right" vertical="center" wrapText="1"/>
    </xf>
    <xf numFmtId="3" fontId="12" fillId="4" borderId="53" xfId="1" applyNumberFormat="1" applyFont="1" applyFill="1" applyBorder="1" applyAlignment="1">
      <alignment horizontal="right" vertical="center"/>
    </xf>
    <xf numFmtId="9" fontId="12" fillId="4" borderId="49" xfId="1" applyNumberFormat="1" applyFont="1" applyFill="1" applyBorder="1" applyAlignment="1">
      <alignment horizontal="right" vertical="center"/>
    </xf>
    <xf numFmtId="0" fontId="12" fillId="0" borderId="50" xfId="0" applyFont="1" applyBorder="1">
      <alignment vertical="center"/>
    </xf>
    <xf numFmtId="0" fontId="12" fillId="0" borderId="51" xfId="0" applyFont="1" applyBorder="1" applyAlignment="1">
      <alignment vertical="center" wrapText="1"/>
    </xf>
    <xf numFmtId="3" fontId="12" fillId="0" borderId="23" xfId="1" applyNumberFormat="1" applyFont="1" applyFill="1" applyBorder="1" applyAlignment="1">
      <alignment vertical="center"/>
    </xf>
    <xf numFmtId="0" fontId="12" fillId="4" borderId="22" xfId="1" applyFont="1" applyFill="1" applyBorder="1" applyAlignment="1" applyProtection="1">
      <alignment horizontal="center" vertical="center" wrapText="1" shrinkToFit="1"/>
      <protection locked="0"/>
    </xf>
    <xf numFmtId="0" fontId="12" fillId="4" borderId="24" xfId="1" applyFont="1" applyFill="1" applyBorder="1" applyAlignment="1">
      <alignment vertical="center" wrapText="1"/>
    </xf>
    <xf numFmtId="0" fontId="9" fillId="2" borderId="8" xfId="1" applyFont="1" applyFill="1" applyBorder="1" applyAlignment="1">
      <alignment horizontal="center" vertical="center"/>
    </xf>
    <xf numFmtId="0" fontId="12" fillId="0" borderId="5" xfId="1" applyFont="1" applyFill="1" applyBorder="1" applyAlignment="1">
      <alignment horizontal="right" vertical="center"/>
    </xf>
    <xf numFmtId="3" fontId="12" fillId="4" borderId="22" xfId="1" applyNumberFormat="1" applyFont="1" applyFill="1" applyBorder="1" applyAlignment="1">
      <alignment vertical="center"/>
    </xf>
    <xf numFmtId="3" fontId="12" fillId="4" borderId="32" xfId="1" applyNumberFormat="1" applyFont="1" applyFill="1" applyBorder="1" applyAlignment="1">
      <alignment horizontal="right" vertical="center"/>
    </xf>
    <xf numFmtId="3" fontId="12" fillId="4" borderId="22" xfId="1" applyNumberFormat="1" applyFont="1" applyFill="1" applyBorder="1" applyAlignment="1">
      <alignment horizontal="right" vertical="center"/>
    </xf>
    <xf numFmtId="3" fontId="12" fillId="0" borderId="33" xfId="1" applyNumberFormat="1" applyFont="1" applyFill="1" applyBorder="1" applyAlignment="1">
      <alignment horizontal="right" vertical="center"/>
    </xf>
    <xf numFmtId="3" fontId="12" fillId="0" borderId="23" xfId="1" applyNumberFormat="1" applyFont="1" applyFill="1" applyBorder="1" applyAlignment="1">
      <alignment horizontal="right" vertical="center"/>
    </xf>
    <xf numFmtId="0" fontId="12" fillId="0" borderId="7" xfId="0" applyFont="1" applyBorder="1" applyAlignment="1">
      <alignment vertical="center" wrapText="1"/>
    </xf>
    <xf numFmtId="0" fontId="12" fillId="4" borderId="6" xfId="1" applyFont="1" applyFill="1" applyBorder="1" applyAlignment="1">
      <alignment vertical="center" wrapText="1"/>
    </xf>
    <xf numFmtId="0" fontId="12" fillId="4" borderId="5" xfId="1" applyFont="1" applyFill="1" applyBorder="1" applyAlignment="1">
      <alignment vertical="center" wrapText="1"/>
    </xf>
    <xf numFmtId="0" fontId="12" fillId="0" borderId="5" xfId="1" applyFont="1" applyFill="1" applyBorder="1" applyAlignment="1">
      <alignment vertical="center" wrapText="1"/>
    </xf>
    <xf numFmtId="0" fontId="12" fillId="0" borderId="1" xfId="1" applyFont="1" applyFill="1" applyBorder="1" applyAlignment="1">
      <alignment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xf>
    <xf numFmtId="9" fontId="9" fillId="2" borderId="10" xfId="1" applyNumberFormat="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5" fillId="0" borderId="6" xfId="1" applyFont="1" applyFill="1" applyBorder="1" applyAlignment="1">
      <alignment horizontal="right" vertical="center"/>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0" fontId="5" fillId="0" borderId="6"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3" fontId="5" fillId="4" borderId="20" xfId="1" applyNumberFormat="1" applyFont="1" applyFill="1" applyBorder="1" applyAlignment="1">
      <alignment vertical="center"/>
    </xf>
    <xf numFmtId="3" fontId="5" fillId="4" borderId="32" xfId="1" applyNumberFormat="1" applyFont="1" applyFill="1" applyBorder="1" applyAlignment="1">
      <alignment vertical="center"/>
    </xf>
    <xf numFmtId="3" fontId="5" fillId="4" borderId="22" xfId="1" applyNumberFormat="1" applyFont="1" applyFill="1" applyBorder="1" applyAlignment="1">
      <alignment vertical="center"/>
    </xf>
    <xf numFmtId="3" fontId="5" fillId="0" borderId="21" xfId="1" applyNumberFormat="1" applyFont="1" applyFill="1" applyBorder="1" applyAlignment="1">
      <alignment horizontal="right" vertical="center"/>
    </xf>
    <xf numFmtId="3" fontId="5" fillId="0" borderId="33" xfId="1" applyNumberFormat="1" applyFont="1" applyFill="1" applyBorder="1" applyAlignment="1">
      <alignment horizontal="right" vertical="center"/>
    </xf>
    <xf numFmtId="3" fontId="5" fillId="0" borderId="23" xfId="1" applyNumberFormat="1" applyFont="1" applyFill="1" applyBorder="1" applyAlignment="1">
      <alignment horizontal="right" vertical="center"/>
    </xf>
    <xf numFmtId="9" fontId="5" fillId="0" borderId="13" xfId="1" applyNumberFormat="1" applyFont="1" applyFill="1" applyBorder="1" applyAlignment="1">
      <alignment horizontal="right" vertical="center"/>
    </xf>
    <xf numFmtId="9" fontId="5" fillId="0" borderId="16" xfId="1" applyNumberFormat="1" applyFont="1" applyFill="1" applyBorder="1" applyAlignment="1">
      <alignment horizontal="right" vertical="center"/>
    </xf>
    <xf numFmtId="9" fontId="5" fillId="0" borderId="19" xfId="1" applyNumberFormat="1" applyFont="1" applyFill="1" applyBorder="1" applyAlignment="1">
      <alignment horizontal="right" vertical="center"/>
    </xf>
    <xf numFmtId="0" fontId="5" fillId="4" borderId="6" xfId="1" applyFont="1" applyFill="1" applyBorder="1" applyAlignment="1">
      <alignment vertical="center" wrapText="1"/>
    </xf>
    <xf numFmtId="0" fontId="5" fillId="4" borderId="4" xfId="1" applyFont="1" applyFill="1" applyBorder="1" applyAlignment="1">
      <alignment vertical="center" wrapText="1"/>
    </xf>
    <xf numFmtId="0" fontId="5" fillId="4" borderId="5" xfId="1" applyFont="1" applyFill="1" applyBorder="1" applyAlignment="1">
      <alignment vertical="center" wrapText="1"/>
    </xf>
    <xf numFmtId="0" fontId="5" fillId="4" borderId="20" xfId="1" applyFont="1" applyFill="1" applyBorder="1" applyAlignment="1" applyProtection="1">
      <alignment horizontal="center" vertical="center" wrapText="1" shrinkToFit="1"/>
      <protection locked="0"/>
    </xf>
    <xf numFmtId="0" fontId="5" fillId="4" borderId="32" xfId="1" applyFont="1" applyFill="1" applyBorder="1" applyAlignment="1" applyProtection="1">
      <alignment horizontal="center" vertical="center" wrapText="1" shrinkToFit="1"/>
      <protection locked="0"/>
    </xf>
    <xf numFmtId="0" fontId="5" fillId="4" borderId="22" xfId="1" applyFont="1" applyFill="1" applyBorder="1" applyAlignment="1" applyProtection="1">
      <alignment horizontal="center" vertical="center" wrapText="1" shrinkToFit="1"/>
      <protection locked="0"/>
    </xf>
    <xf numFmtId="0" fontId="5" fillId="4" borderId="26"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0" borderId="44" xfId="1" applyFont="1" applyFill="1" applyBorder="1" applyAlignment="1">
      <alignment vertical="center" wrapText="1"/>
    </xf>
    <xf numFmtId="0" fontId="5" fillId="0" borderId="45" xfId="1" applyFont="1" applyFill="1" applyBorder="1" applyAlignment="1">
      <alignment vertical="center" wrapText="1"/>
    </xf>
    <xf numFmtId="0" fontId="5" fillId="0" borderId="46" xfId="1" applyFont="1" applyFill="1" applyBorder="1" applyAlignment="1">
      <alignment vertical="center" wrapText="1"/>
    </xf>
    <xf numFmtId="3" fontId="5" fillId="4" borderId="29" xfId="1" applyNumberFormat="1" applyFont="1" applyFill="1" applyBorder="1" applyAlignment="1">
      <alignment vertical="center"/>
    </xf>
    <xf numFmtId="3" fontId="5" fillId="4" borderId="34" xfId="1" applyNumberFormat="1" applyFont="1" applyFill="1" applyBorder="1" applyAlignment="1">
      <alignment vertical="center"/>
    </xf>
    <xf numFmtId="3" fontId="5" fillId="4" borderId="27" xfId="1" applyNumberFormat="1" applyFont="1" applyFill="1" applyBorder="1" applyAlignment="1">
      <alignment vertical="center"/>
    </xf>
    <xf numFmtId="3" fontId="5" fillId="0" borderId="30" xfId="1" applyNumberFormat="1" applyFont="1" applyFill="1" applyBorder="1" applyAlignment="1">
      <alignment vertical="center"/>
    </xf>
    <xf numFmtId="3" fontId="5" fillId="0" borderId="35" xfId="1" applyNumberFormat="1" applyFont="1" applyFill="1" applyBorder="1" applyAlignment="1">
      <alignment vertical="center"/>
    </xf>
    <xf numFmtId="3" fontId="5" fillId="0" borderId="28" xfId="1" applyNumberFormat="1" applyFont="1" applyFill="1" applyBorder="1" applyAlignment="1">
      <alignment vertical="center"/>
    </xf>
    <xf numFmtId="9" fontId="5" fillId="0" borderId="13" xfId="1" applyNumberFormat="1" applyFont="1" applyFill="1" applyBorder="1" applyAlignment="1">
      <alignment vertical="center"/>
    </xf>
    <xf numFmtId="9" fontId="5" fillId="0" borderId="16" xfId="1" applyNumberFormat="1" applyFont="1" applyFill="1" applyBorder="1" applyAlignment="1">
      <alignment vertical="center"/>
    </xf>
    <xf numFmtId="9" fontId="5" fillId="0" borderId="19" xfId="1" applyNumberFormat="1" applyFont="1" applyFill="1" applyBorder="1" applyAlignment="1">
      <alignment vertical="center"/>
    </xf>
    <xf numFmtId="0" fontId="5" fillId="4" borderId="6"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5" xfId="1" applyFont="1" applyFill="1" applyBorder="1" applyAlignment="1">
      <alignment horizontal="left" vertical="center" wrapText="1"/>
    </xf>
    <xf numFmtId="0" fontId="12" fillId="0" borderId="6" xfId="1" applyFont="1" applyFill="1" applyBorder="1" applyAlignment="1">
      <alignment horizontal="right" vertical="center"/>
    </xf>
    <xf numFmtId="0" fontId="12" fillId="0" borderId="4" xfId="1" applyFont="1" applyFill="1" applyBorder="1" applyAlignment="1">
      <alignment horizontal="right" vertical="center"/>
    </xf>
    <xf numFmtId="0" fontId="12" fillId="0" borderId="5" xfId="1" applyFont="1" applyFill="1" applyBorder="1" applyAlignment="1">
      <alignment horizontal="right" vertical="center"/>
    </xf>
    <xf numFmtId="0" fontId="17" fillId="0" borderId="6"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3" fontId="12" fillId="4" borderId="20" xfId="1" applyNumberFormat="1" applyFont="1" applyFill="1" applyBorder="1" applyAlignment="1">
      <alignment vertical="center"/>
    </xf>
    <xf numFmtId="3" fontId="12" fillId="4" borderId="32" xfId="1" applyNumberFormat="1" applyFont="1" applyFill="1" applyBorder="1" applyAlignment="1">
      <alignment vertical="center"/>
    </xf>
    <xf numFmtId="3" fontId="12" fillId="4" borderId="22" xfId="1" applyNumberFormat="1" applyFont="1" applyFill="1" applyBorder="1" applyAlignment="1">
      <alignment vertical="center"/>
    </xf>
    <xf numFmtId="3" fontId="12" fillId="0" borderId="21" xfId="1" applyNumberFormat="1" applyFont="1" applyFill="1" applyBorder="1" applyAlignment="1">
      <alignment vertical="center"/>
    </xf>
    <xf numFmtId="3" fontId="12" fillId="0" borderId="33" xfId="1" applyNumberFormat="1" applyFont="1" applyFill="1" applyBorder="1" applyAlignment="1">
      <alignment vertical="center"/>
    </xf>
    <xf numFmtId="3" fontId="12" fillId="0" borderId="23" xfId="1" applyNumberFormat="1" applyFont="1" applyFill="1" applyBorder="1" applyAlignment="1">
      <alignment vertical="center"/>
    </xf>
    <xf numFmtId="9" fontId="12" fillId="0" borderId="13" xfId="1" applyNumberFormat="1" applyFont="1" applyFill="1" applyBorder="1" applyAlignment="1">
      <alignment vertical="center"/>
    </xf>
    <xf numFmtId="9" fontId="12" fillId="0" borderId="16" xfId="1" applyNumberFormat="1" applyFont="1" applyFill="1" applyBorder="1" applyAlignment="1">
      <alignment vertical="center"/>
    </xf>
    <xf numFmtId="9" fontId="12" fillId="0" borderId="19" xfId="1" applyNumberFormat="1" applyFont="1" applyFill="1" applyBorder="1" applyAlignment="1">
      <alignment vertical="center"/>
    </xf>
    <xf numFmtId="0" fontId="12" fillId="4" borderId="6" xfId="1" applyFont="1" applyFill="1" applyBorder="1" applyAlignment="1">
      <alignment vertical="center" wrapText="1"/>
    </xf>
    <xf numFmtId="0" fontId="12" fillId="4" borderId="4" xfId="1" applyFont="1" applyFill="1" applyBorder="1" applyAlignment="1">
      <alignment vertical="center" wrapText="1"/>
    </xf>
    <xf numFmtId="0" fontId="12" fillId="4" borderId="5" xfId="1" applyFont="1" applyFill="1" applyBorder="1" applyAlignment="1">
      <alignment vertical="center" wrapText="1"/>
    </xf>
    <xf numFmtId="0" fontId="5" fillId="4" borderId="26" xfId="1" applyFont="1" applyFill="1" applyBorder="1" applyAlignment="1">
      <alignment vertical="center" wrapText="1"/>
    </xf>
    <xf numFmtId="0" fontId="5" fillId="4" borderId="24" xfId="1" applyFont="1" applyFill="1" applyBorder="1" applyAlignment="1">
      <alignment vertical="center" wrapText="1"/>
    </xf>
    <xf numFmtId="0" fontId="12" fillId="4" borderId="20" xfId="1" applyFont="1" applyFill="1" applyBorder="1" applyAlignment="1" applyProtection="1">
      <alignment horizontal="center" vertical="center" wrapText="1" shrinkToFit="1"/>
      <protection locked="0"/>
    </xf>
    <xf numFmtId="0" fontId="12" fillId="4" borderId="32" xfId="1" applyFont="1" applyFill="1" applyBorder="1" applyAlignment="1" applyProtection="1">
      <alignment horizontal="center" vertical="center" wrapText="1" shrinkToFit="1"/>
      <protection locked="0"/>
    </xf>
    <xf numFmtId="0" fontId="12" fillId="4" borderId="22" xfId="1" applyFont="1" applyFill="1" applyBorder="1" applyAlignment="1" applyProtection="1">
      <alignment horizontal="center" vertical="center" wrapText="1" shrinkToFit="1"/>
      <protection locked="0"/>
    </xf>
    <xf numFmtId="0" fontId="12" fillId="4" borderId="26" xfId="1" applyFont="1" applyFill="1" applyBorder="1" applyAlignment="1">
      <alignment vertical="center" wrapText="1"/>
    </xf>
    <xf numFmtId="0" fontId="12" fillId="4" borderId="25" xfId="1" applyFont="1" applyFill="1" applyBorder="1" applyAlignment="1">
      <alignment vertical="center" wrapText="1"/>
    </xf>
    <xf numFmtId="0" fontId="12" fillId="4" borderId="24" xfId="1" applyFont="1" applyFill="1" applyBorder="1" applyAlignment="1">
      <alignment vertical="center" wrapText="1"/>
    </xf>
    <xf numFmtId="0" fontId="12" fillId="0" borderId="41" xfId="1" applyFont="1" applyFill="1" applyBorder="1" applyAlignment="1">
      <alignment horizontal="left" vertical="center" wrapText="1"/>
    </xf>
    <xf numFmtId="0" fontId="12" fillId="0" borderId="42" xfId="1" applyFont="1" applyFill="1" applyBorder="1" applyAlignment="1">
      <alignment horizontal="left" vertical="center" wrapText="1"/>
    </xf>
    <xf numFmtId="0" fontId="12" fillId="0" borderId="43" xfId="1" applyFont="1" applyFill="1" applyBorder="1" applyAlignment="1">
      <alignment horizontal="left" vertical="center" wrapText="1"/>
    </xf>
    <xf numFmtId="3" fontId="12" fillId="4" borderId="29" xfId="1" applyNumberFormat="1" applyFont="1" applyFill="1" applyBorder="1" applyAlignment="1">
      <alignment vertical="center"/>
    </xf>
    <xf numFmtId="3" fontId="12" fillId="4" borderId="34" xfId="1" applyNumberFormat="1" applyFont="1" applyFill="1" applyBorder="1" applyAlignment="1">
      <alignment vertical="center"/>
    </xf>
    <xf numFmtId="3" fontId="12" fillId="4" borderId="27" xfId="1" applyNumberFormat="1" applyFont="1" applyFill="1" applyBorder="1" applyAlignment="1">
      <alignment vertical="center"/>
    </xf>
    <xf numFmtId="3" fontId="12" fillId="0" borderId="30" xfId="1" applyNumberFormat="1" applyFont="1" applyFill="1" applyBorder="1" applyAlignment="1">
      <alignment vertical="center"/>
    </xf>
    <xf numFmtId="3" fontId="12" fillId="0" borderId="35" xfId="1" applyNumberFormat="1" applyFont="1" applyFill="1" applyBorder="1" applyAlignment="1">
      <alignment vertical="center"/>
    </xf>
    <xf numFmtId="3" fontId="12" fillId="0" borderId="28" xfId="1" applyNumberFormat="1" applyFont="1" applyFill="1" applyBorder="1" applyAlignment="1">
      <alignment vertical="center"/>
    </xf>
    <xf numFmtId="0" fontId="5" fillId="4" borderId="25" xfId="1" applyFont="1" applyFill="1" applyBorder="1" applyAlignment="1">
      <alignment vertical="center" wrapText="1"/>
    </xf>
    <xf numFmtId="0" fontId="5" fillId="0" borderId="1" xfId="1" applyFont="1" applyFill="1" applyBorder="1" applyAlignment="1">
      <alignment horizontal="right" vertical="center"/>
    </xf>
    <xf numFmtId="0" fontId="5" fillId="0" borderId="1" xfId="1" applyFont="1" applyFill="1" applyBorder="1" applyAlignment="1">
      <alignment horizontal="left" vertical="center" wrapText="1"/>
    </xf>
    <xf numFmtId="3" fontId="5" fillId="4" borderId="8" xfId="1" applyNumberFormat="1" applyFont="1" applyFill="1" applyBorder="1" applyAlignment="1">
      <alignment horizontal="right" vertical="center"/>
    </xf>
    <xf numFmtId="3" fontId="5" fillId="0" borderId="9" xfId="1" applyNumberFormat="1" applyFont="1" applyFill="1" applyBorder="1" applyAlignment="1">
      <alignment horizontal="right" vertical="center"/>
    </xf>
    <xf numFmtId="3" fontId="5" fillId="4" borderId="6" xfId="1" applyNumberFormat="1" applyFont="1" applyFill="1" applyBorder="1" applyAlignment="1">
      <alignment vertical="center" wrapText="1"/>
    </xf>
    <xf numFmtId="3" fontId="5" fillId="4" borderId="5" xfId="1" applyNumberFormat="1" applyFont="1" applyFill="1" applyBorder="1" applyAlignment="1">
      <alignment vertical="center"/>
    </xf>
    <xf numFmtId="3" fontId="5" fillId="4" borderId="20" xfId="1" applyNumberFormat="1" applyFont="1" applyFill="1" applyBorder="1" applyAlignment="1">
      <alignment horizontal="right" vertical="center"/>
    </xf>
    <xf numFmtId="3" fontId="5" fillId="4" borderId="22" xfId="1" applyNumberFormat="1" applyFont="1" applyFill="1" applyBorder="1" applyAlignment="1">
      <alignment horizontal="right" vertical="center"/>
    </xf>
    <xf numFmtId="9" fontId="5" fillId="0" borderId="26" xfId="1" applyNumberFormat="1" applyFont="1" applyFill="1" applyBorder="1" applyAlignment="1">
      <alignment horizontal="right" vertical="center"/>
    </xf>
    <xf numFmtId="9" fontId="5" fillId="0" borderId="24" xfId="1" applyNumberFormat="1" applyFont="1" applyFill="1" applyBorder="1" applyAlignment="1">
      <alignment horizontal="right" vertical="center"/>
    </xf>
    <xf numFmtId="0" fontId="5" fillId="0" borderId="6" xfId="1" applyFont="1" applyFill="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3" fontId="5" fillId="0" borderId="21" xfId="1" applyNumberFormat="1" applyFont="1" applyFill="1" applyBorder="1" applyAlignment="1">
      <alignment vertical="center"/>
    </xf>
    <xf numFmtId="3" fontId="5" fillId="0" borderId="33" xfId="1" applyNumberFormat="1" applyFont="1" applyFill="1" applyBorder="1" applyAlignment="1">
      <alignment vertical="center"/>
    </xf>
    <xf numFmtId="3" fontId="5" fillId="0" borderId="23" xfId="1" applyNumberFormat="1" applyFont="1" applyFill="1" applyBorder="1" applyAlignment="1">
      <alignment vertical="center"/>
    </xf>
    <xf numFmtId="0" fontId="12" fillId="0" borderId="4" xfId="1" applyFont="1" applyFill="1" applyBorder="1" applyAlignment="1">
      <alignment vertical="center" wrapText="1"/>
    </xf>
    <xf numFmtId="0" fontId="12" fillId="0" borderId="5" xfId="1" applyFont="1" applyFill="1" applyBorder="1" applyAlignment="1">
      <alignment vertical="center" wrapText="1"/>
    </xf>
    <xf numFmtId="9" fontId="12" fillId="0" borderId="49" xfId="1" applyNumberFormat="1" applyFont="1" applyFill="1" applyBorder="1" applyAlignment="1">
      <alignment vertical="center"/>
    </xf>
    <xf numFmtId="0" fontId="12" fillId="4" borderId="44" xfId="1" applyFont="1" applyFill="1" applyBorder="1" applyAlignment="1">
      <alignment vertical="center" wrapText="1"/>
    </xf>
    <xf numFmtId="0" fontId="12" fillId="4" borderId="45" xfId="1" applyFont="1" applyFill="1" applyBorder="1" applyAlignment="1">
      <alignment vertical="center" wrapText="1"/>
    </xf>
    <xf numFmtId="0" fontId="12" fillId="4" borderId="46" xfId="1" applyFont="1" applyFill="1" applyBorder="1" applyAlignment="1">
      <alignment vertical="center" wrapText="1"/>
    </xf>
    <xf numFmtId="0" fontId="12" fillId="4" borderId="26" xfId="1" applyFont="1" applyFill="1" applyBorder="1" applyAlignment="1">
      <alignment horizontal="left" vertical="center" wrapText="1"/>
    </xf>
    <xf numFmtId="0" fontId="12" fillId="4" borderId="24" xfId="1" applyFont="1" applyFill="1" applyBorder="1" applyAlignment="1">
      <alignment horizontal="left" vertical="center" wrapText="1"/>
    </xf>
    <xf numFmtId="0" fontId="12" fillId="4" borderId="25" xfId="1" applyFont="1" applyFill="1" applyBorder="1" applyAlignment="1">
      <alignment horizontal="left" vertical="center" wrapText="1"/>
    </xf>
    <xf numFmtId="0" fontId="12" fillId="0" borderId="6" xfId="1" applyFont="1" applyFill="1" applyBorder="1" applyAlignment="1">
      <alignment horizontal="left" vertical="center" wrapText="1"/>
    </xf>
    <xf numFmtId="3" fontId="12" fillId="4" borderId="20" xfId="1" applyNumberFormat="1" applyFont="1" applyFill="1" applyBorder="1" applyAlignment="1">
      <alignment horizontal="right" vertical="center"/>
    </xf>
    <xf numFmtId="3" fontId="12" fillId="4" borderId="32" xfId="1" applyNumberFormat="1" applyFont="1" applyFill="1" applyBorder="1" applyAlignment="1">
      <alignment horizontal="right" vertical="center"/>
    </xf>
    <xf numFmtId="3" fontId="12" fillId="4" borderId="22" xfId="1" applyNumberFormat="1" applyFont="1" applyFill="1" applyBorder="1" applyAlignment="1">
      <alignment horizontal="right" vertical="center"/>
    </xf>
    <xf numFmtId="3" fontId="12" fillId="0" borderId="21" xfId="1" applyNumberFormat="1" applyFont="1" applyFill="1" applyBorder="1" applyAlignment="1">
      <alignment horizontal="right" vertical="center"/>
    </xf>
    <xf numFmtId="3" fontId="12" fillId="0" borderId="33" xfId="1" applyNumberFormat="1" applyFont="1" applyFill="1" applyBorder="1" applyAlignment="1">
      <alignment horizontal="right" vertical="center"/>
    </xf>
    <xf numFmtId="3" fontId="12" fillId="0" borderId="23" xfId="1" applyNumberFormat="1" applyFont="1" applyFill="1" applyBorder="1" applyAlignment="1">
      <alignment horizontal="right" vertical="center"/>
    </xf>
    <xf numFmtId="9" fontId="12" fillId="0" borderId="13" xfId="1" applyNumberFormat="1" applyFont="1" applyFill="1" applyBorder="1" applyAlignment="1">
      <alignment horizontal="right" vertical="center"/>
    </xf>
    <xf numFmtId="9" fontId="12" fillId="0" borderId="16" xfId="1" applyNumberFormat="1" applyFont="1" applyFill="1" applyBorder="1" applyAlignment="1">
      <alignment horizontal="right" vertical="center"/>
    </xf>
    <xf numFmtId="9" fontId="12" fillId="0" borderId="19" xfId="1" applyNumberFormat="1" applyFont="1" applyFill="1" applyBorder="1" applyAlignment="1">
      <alignment horizontal="right" vertical="center"/>
    </xf>
    <xf numFmtId="0" fontId="12" fillId="0" borderId="6" xfId="1" applyFont="1" applyFill="1" applyBorder="1" applyAlignment="1">
      <alignment vertical="center" wrapText="1"/>
    </xf>
    <xf numFmtId="0" fontId="12" fillId="4" borderId="20" xfId="1" applyFont="1" applyFill="1" applyBorder="1" applyAlignment="1" applyProtection="1">
      <alignment vertical="center" wrapText="1" shrinkToFit="1"/>
      <protection locked="0"/>
    </xf>
    <xf numFmtId="0" fontId="12" fillId="4" borderId="32" xfId="1" applyFont="1" applyFill="1" applyBorder="1" applyAlignment="1" applyProtection="1">
      <alignment vertical="center" wrapText="1" shrinkToFit="1"/>
      <protection locked="0"/>
    </xf>
    <xf numFmtId="0" fontId="12" fillId="4" borderId="22" xfId="1" applyFont="1" applyFill="1" applyBorder="1" applyAlignment="1" applyProtection="1">
      <alignment vertical="center" wrapText="1" shrinkToFit="1"/>
      <protection locked="0"/>
    </xf>
    <xf numFmtId="3" fontId="12" fillId="4" borderId="20" xfId="1" applyNumberFormat="1" applyFont="1" applyFill="1" applyBorder="1" applyAlignment="1">
      <alignment horizontal="center" vertical="center"/>
    </xf>
    <xf numFmtId="3" fontId="12" fillId="4" borderId="32" xfId="1" applyNumberFormat="1" applyFont="1" applyFill="1" applyBorder="1" applyAlignment="1">
      <alignment horizontal="center" vertical="center"/>
    </xf>
    <xf numFmtId="3" fontId="12" fillId="4" borderId="22" xfId="1" applyNumberFormat="1" applyFont="1" applyFill="1" applyBorder="1" applyAlignment="1">
      <alignment horizontal="center" vertical="center"/>
    </xf>
    <xf numFmtId="3" fontId="12" fillId="0" borderId="21" xfId="1" applyNumberFormat="1" applyFont="1" applyFill="1" applyBorder="1" applyAlignment="1">
      <alignment horizontal="center" vertical="center"/>
    </xf>
    <xf numFmtId="3" fontId="12" fillId="0" borderId="33" xfId="1" applyNumberFormat="1" applyFont="1" applyFill="1" applyBorder="1" applyAlignment="1">
      <alignment horizontal="center" vertical="center"/>
    </xf>
    <xf numFmtId="3" fontId="12" fillId="0" borderId="23" xfId="1" applyNumberFormat="1" applyFont="1" applyFill="1" applyBorder="1" applyAlignment="1">
      <alignment horizontal="center" vertical="center"/>
    </xf>
    <xf numFmtId="9" fontId="12" fillId="0" borderId="26" xfId="1" applyNumberFormat="1" applyFont="1" applyFill="1" applyBorder="1" applyAlignment="1">
      <alignment horizontal="center" vertical="center"/>
    </xf>
    <xf numFmtId="9" fontId="12" fillId="0" borderId="25" xfId="1" applyNumberFormat="1" applyFont="1" applyFill="1" applyBorder="1" applyAlignment="1">
      <alignment horizontal="center" vertical="center"/>
    </xf>
    <xf numFmtId="9" fontId="12" fillId="0" borderId="24" xfId="1" applyNumberFormat="1" applyFont="1" applyFill="1" applyBorder="1" applyAlignment="1">
      <alignment horizontal="center" vertical="center"/>
    </xf>
    <xf numFmtId="3" fontId="12" fillId="4" borderId="47" xfId="1" applyNumberFormat="1" applyFont="1" applyFill="1" applyBorder="1" applyAlignment="1">
      <alignment vertical="center"/>
    </xf>
    <xf numFmtId="3" fontId="12" fillId="4" borderId="40" xfId="1" applyNumberFormat="1" applyFont="1" applyFill="1" applyBorder="1" applyAlignment="1">
      <alignment vertical="center"/>
    </xf>
    <xf numFmtId="3" fontId="12" fillId="4" borderId="48" xfId="1" applyNumberFormat="1" applyFont="1" applyFill="1" applyBorder="1" applyAlignment="1">
      <alignment vertical="center"/>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2251362</xdr:colOff>
      <xdr:row>0</xdr:row>
      <xdr:rowOff>51955</xdr:rowOff>
    </xdr:from>
    <xdr:ext cx="763351" cy="392415"/>
    <xdr:sp macro="" textlink="">
      <xdr:nvSpPr>
        <xdr:cNvPr id="2" name="テキスト ボックス 1"/>
        <xdr:cNvSpPr txBox="1"/>
      </xdr:nvSpPr>
      <xdr:spPr>
        <a:xfrm>
          <a:off x="17996187" y="51955"/>
          <a:ext cx="763351"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資料</a:t>
          </a:r>
          <a:r>
            <a:rPr kumimoji="1" lang="en-US" altLang="ja-JP" sz="1800"/>
            <a:t>2</a:t>
          </a:r>
          <a:endParaRPr kumimoji="1" lang="ja-JP" altLang="en-US" sz="1800"/>
        </a:p>
      </xdr:txBody>
    </xdr:sp>
    <xdr:clientData/>
  </xdr:oneCellAnchor>
  <xdr:twoCellAnchor>
    <xdr:from>
      <xdr:col>2</xdr:col>
      <xdr:colOff>99392</xdr:colOff>
      <xdr:row>45</xdr:row>
      <xdr:rowOff>13555</xdr:rowOff>
    </xdr:from>
    <xdr:to>
      <xdr:col>4</xdr:col>
      <xdr:colOff>448235</xdr:colOff>
      <xdr:row>45</xdr:row>
      <xdr:rowOff>571500</xdr:rowOff>
    </xdr:to>
    <xdr:sp macro="" textlink="">
      <xdr:nvSpPr>
        <xdr:cNvPr id="3" name="大かっこ 2"/>
        <xdr:cNvSpPr/>
      </xdr:nvSpPr>
      <xdr:spPr>
        <a:xfrm>
          <a:off x="4233242" y="38304055"/>
          <a:ext cx="2234793" cy="557945"/>
        </a:xfrm>
        <a:prstGeom prst="bracketPair">
          <a:avLst/>
        </a:prstGeom>
        <a:noFill/>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900">
              <a:solidFill>
                <a:schemeClr val="tx1"/>
              </a:solidFill>
            </a:rPr>
            <a:t>2017</a:t>
          </a:r>
          <a:r>
            <a:rPr kumimoji="1" lang="ja-JP" altLang="en-US" sz="900">
              <a:solidFill>
                <a:schemeClr val="tx1"/>
              </a:solidFill>
            </a:rPr>
            <a:t>年度に施設整備完了。</a:t>
          </a:r>
          <a:endParaRPr kumimoji="1" lang="en-US" altLang="ja-JP" sz="900">
            <a:solidFill>
              <a:schemeClr val="tx1"/>
            </a:solidFill>
          </a:endParaRPr>
        </a:p>
        <a:p>
          <a:pPr algn="l"/>
          <a:r>
            <a:rPr kumimoji="1" lang="en-US" altLang="ja-JP" sz="900">
              <a:solidFill>
                <a:schemeClr val="tx1"/>
              </a:solidFill>
            </a:rPr>
            <a:t>2018</a:t>
          </a:r>
          <a:r>
            <a:rPr kumimoji="1" lang="ja-JP" altLang="en-US" sz="900">
              <a:solidFill>
                <a:schemeClr val="tx1"/>
              </a:solidFill>
            </a:rPr>
            <a:t>年度は実績額・予算額とも無し</a:t>
          </a:r>
          <a:endParaRPr kumimoji="1" lang="ja-JP" altLang="en-US" sz="9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70"/>
  <sheetViews>
    <sheetView tabSelected="1" view="pageBreakPreview" zoomScale="70" zoomScaleNormal="70" zoomScaleSheetLayoutView="70" workbookViewId="0">
      <pane xSplit="2" ySplit="4" topLeftCell="C5" activePane="bottomRight" state="frozen"/>
      <selection pane="topRight" activeCell="C1" sqref="C1"/>
      <selection pane="bottomLeft" activeCell="A5" sqref="A5"/>
      <selection pane="bottomRight"/>
    </sheetView>
  </sheetViews>
  <sheetFormatPr defaultRowHeight="18.75" x14ac:dyDescent="0.15"/>
  <cols>
    <col min="1" max="1" width="3.625" style="3" customWidth="1"/>
    <col min="2" max="2" width="50.625" style="3" customWidth="1"/>
    <col min="3" max="4" width="12.375" style="3" customWidth="1"/>
    <col min="5" max="5" width="8.75" style="8" customWidth="1"/>
    <col min="6" max="6" width="20.625" style="3" customWidth="1"/>
    <col min="7" max="7" width="13.5" style="3" customWidth="1"/>
    <col min="8" max="8" width="7.75" style="3" customWidth="1"/>
    <col min="9" max="9" width="9" style="3"/>
    <col min="10" max="10" width="14.75" style="3" customWidth="1"/>
    <col min="11" max="11" width="9.125" style="8" bestFit="1" customWidth="1"/>
    <col min="12" max="12" width="37.5" style="3" customWidth="1"/>
    <col min="13" max="13" width="6.625" style="36" customWidth="1"/>
    <col min="14" max="14" width="40.625" style="3" customWidth="1"/>
    <col min="15" max="16384" width="9" style="3"/>
  </cols>
  <sheetData>
    <row r="1" spans="1:16" ht="38.25" customHeight="1" x14ac:dyDescent="0.65">
      <c r="A1" s="12" t="s">
        <v>178</v>
      </c>
      <c r="B1" s="25"/>
      <c r="C1" s="1"/>
      <c r="D1" s="1"/>
      <c r="E1" s="2"/>
      <c r="F1" s="26"/>
      <c r="G1" s="1"/>
      <c r="H1" s="1"/>
      <c r="I1" s="1"/>
      <c r="J1" s="1"/>
      <c r="K1" s="2"/>
      <c r="L1" s="37"/>
      <c r="M1" s="43"/>
      <c r="N1" s="38"/>
      <c r="O1" s="1"/>
      <c r="P1" s="1"/>
    </row>
    <row r="2" spans="1:16" ht="18" customHeight="1" x14ac:dyDescent="0.15">
      <c r="A2" s="157"/>
      <c r="B2" s="158" t="s">
        <v>6</v>
      </c>
      <c r="C2" s="9" t="s">
        <v>0</v>
      </c>
      <c r="D2" s="10" t="s">
        <v>19</v>
      </c>
      <c r="E2" s="160" t="s">
        <v>8</v>
      </c>
      <c r="F2" s="158" t="s">
        <v>1</v>
      </c>
      <c r="G2" s="158"/>
      <c r="H2" s="158"/>
      <c r="I2" s="158"/>
      <c r="J2" s="158"/>
      <c r="K2" s="158"/>
      <c r="L2" s="153" t="s">
        <v>13</v>
      </c>
      <c r="M2" s="161" t="s">
        <v>22</v>
      </c>
      <c r="N2" s="162"/>
      <c r="O2" s="1"/>
      <c r="P2" s="1"/>
    </row>
    <row r="3" spans="1:16" ht="18" customHeight="1" x14ac:dyDescent="0.45">
      <c r="A3" s="157"/>
      <c r="B3" s="159"/>
      <c r="C3" s="11" t="s">
        <v>7</v>
      </c>
      <c r="D3" s="11" t="s">
        <v>7</v>
      </c>
      <c r="E3" s="160"/>
      <c r="F3" s="155" t="s">
        <v>2</v>
      </c>
      <c r="G3" s="156"/>
      <c r="H3" s="156"/>
      <c r="I3" s="14" t="s">
        <v>3</v>
      </c>
      <c r="J3" s="141" t="s">
        <v>4</v>
      </c>
      <c r="K3" s="15" t="s">
        <v>9</v>
      </c>
      <c r="L3" s="154" t="s">
        <v>34</v>
      </c>
      <c r="M3" s="163"/>
      <c r="N3" s="164"/>
      <c r="O3" s="5"/>
      <c r="P3" s="5"/>
    </row>
    <row r="4" spans="1:16" ht="33" customHeight="1" x14ac:dyDescent="0.15">
      <c r="A4" s="16" t="s">
        <v>10</v>
      </c>
      <c r="B4" s="17"/>
      <c r="C4" s="18"/>
      <c r="D4" s="18"/>
      <c r="E4" s="19"/>
      <c r="F4" s="24"/>
      <c r="G4" s="18"/>
      <c r="H4" s="20"/>
      <c r="I4" s="18"/>
      <c r="J4" s="18"/>
      <c r="K4" s="19"/>
      <c r="L4" s="21"/>
      <c r="M4" s="22"/>
      <c r="N4" s="23"/>
      <c r="O4" s="6"/>
      <c r="P4" s="6"/>
    </row>
    <row r="5" spans="1:16" ht="99.95" customHeight="1" x14ac:dyDescent="0.15">
      <c r="A5" s="165">
        <v>1</v>
      </c>
      <c r="B5" s="168" t="s">
        <v>167</v>
      </c>
      <c r="C5" s="171">
        <v>18735999</v>
      </c>
      <c r="D5" s="174">
        <v>18852000</v>
      </c>
      <c r="E5" s="177">
        <f>C5/D5</f>
        <v>0.99384675366008912</v>
      </c>
      <c r="F5" s="44" t="s">
        <v>84</v>
      </c>
      <c r="G5" s="61">
        <v>700</v>
      </c>
      <c r="H5" s="62" t="s">
        <v>5</v>
      </c>
      <c r="I5" s="63" t="s">
        <v>85</v>
      </c>
      <c r="J5" s="96">
        <v>810</v>
      </c>
      <c r="K5" s="97">
        <f>J5/G5</f>
        <v>1.1571428571428573</v>
      </c>
      <c r="L5" s="180" t="s">
        <v>160</v>
      </c>
      <c r="M5" s="183" t="s">
        <v>81</v>
      </c>
      <c r="N5" s="186" t="s">
        <v>137</v>
      </c>
      <c r="O5" s="6"/>
      <c r="P5" s="6"/>
    </row>
    <row r="6" spans="1:16" ht="99.95" customHeight="1" x14ac:dyDescent="0.15">
      <c r="A6" s="166"/>
      <c r="B6" s="169"/>
      <c r="C6" s="172"/>
      <c r="D6" s="175"/>
      <c r="E6" s="178"/>
      <c r="F6" s="47" t="s">
        <v>20</v>
      </c>
      <c r="G6" s="64">
        <v>400</v>
      </c>
      <c r="H6" s="65" t="s">
        <v>15</v>
      </c>
      <c r="I6" s="50" t="s">
        <v>70</v>
      </c>
      <c r="J6" s="131">
        <v>428</v>
      </c>
      <c r="K6" s="132">
        <f>J6/G6</f>
        <v>1.07</v>
      </c>
      <c r="L6" s="181"/>
      <c r="M6" s="184"/>
      <c r="N6" s="187"/>
      <c r="O6" s="6"/>
      <c r="P6" s="6"/>
    </row>
    <row r="7" spans="1:16" ht="99.95" customHeight="1" x14ac:dyDescent="0.15">
      <c r="A7" s="167"/>
      <c r="B7" s="170"/>
      <c r="C7" s="173"/>
      <c r="D7" s="176"/>
      <c r="E7" s="179"/>
      <c r="F7" s="51" t="s">
        <v>23</v>
      </c>
      <c r="G7" s="66">
        <v>100</v>
      </c>
      <c r="H7" s="67" t="s">
        <v>15</v>
      </c>
      <c r="I7" s="54" t="s">
        <v>70</v>
      </c>
      <c r="J7" s="98">
        <v>118</v>
      </c>
      <c r="K7" s="99">
        <v>1.18</v>
      </c>
      <c r="L7" s="182"/>
      <c r="M7" s="185"/>
      <c r="N7" s="188"/>
      <c r="O7" s="6"/>
      <c r="P7" s="6"/>
    </row>
    <row r="8" spans="1:16" ht="105" customHeight="1" x14ac:dyDescent="0.15">
      <c r="A8" s="165">
        <v>2</v>
      </c>
      <c r="B8" s="189" t="s">
        <v>168</v>
      </c>
      <c r="C8" s="192">
        <v>143227000</v>
      </c>
      <c r="D8" s="195">
        <v>150815000</v>
      </c>
      <c r="E8" s="198">
        <f>C8/D8</f>
        <v>0.9496867022511023</v>
      </c>
      <c r="F8" s="44" t="s">
        <v>82</v>
      </c>
      <c r="G8" s="61">
        <v>8000</v>
      </c>
      <c r="H8" s="62" t="s">
        <v>15</v>
      </c>
      <c r="I8" s="46" t="s">
        <v>70</v>
      </c>
      <c r="J8" s="96">
        <v>7103</v>
      </c>
      <c r="K8" s="97">
        <v>0.89</v>
      </c>
      <c r="L8" s="201" t="s">
        <v>149</v>
      </c>
      <c r="M8" s="183" t="s">
        <v>83</v>
      </c>
      <c r="N8" s="186" t="s">
        <v>123</v>
      </c>
      <c r="O8" s="6"/>
      <c r="P8" s="6"/>
    </row>
    <row r="9" spans="1:16" ht="105" customHeight="1" x14ac:dyDescent="0.15">
      <c r="A9" s="166"/>
      <c r="B9" s="190"/>
      <c r="C9" s="193"/>
      <c r="D9" s="196"/>
      <c r="E9" s="199"/>
      <c r="F9" s="47" t="s">
        <v>86</v>
      </c>
      <c r="G9" s="64">
        <v>20</v>
      </c>
      <c r="H9" s="65" t="s">
        <v>32</v>
      </c>
      <c r="I9" s="50" t="s">
        <v>70</v>
      </c>
      <c r="J9" s="131" t="s">
        <v>87</v>
      </c>
      <c r="K9" s="133"/>
      <c r="L9" s="202"/>
      <c r="M9" s="184"/>
      <c r="N9" s="187"/>
      <c r="O9" s="6"/>
      <c r="P9" s="6"/>
    </row>
    <row r="10" spans="1:16" ht="105" customHeight="1" x14ac:dyDescent="0.15">
      <c r="A10" s="167"/>
      <c r="B10" s="191"/>
      <c r="C10" s="194"/>
      <c r="D10" s="197"/>
      <c r="E10" s="200"/>
      <c r="F10" s="51" t="s">
        <v>53</v>
      </c>
      <c r="G10" s="66">
        <v>30</v>
      </c>
      <c r="H10" s="67" t="s">
        <v>14</v>
      </c>
      <c r="I10" s="54" t="s">
        <v>70</v>
      </c>
      <c r="J10" s="98">
        <v>28</v>
      </c>
      <c r="K10" s="99">
        <v>0.93400000000000005</v>
      </c>
      <c r="L10" s="203"/>
      <c r="M10" s="185"/>
      <c r="N10" s="188"/>
      <c r="O10" s="6"/>
      <c r="P10" s="6"/>
    </row>
    <row r="11" spans="1:16" ht="46.5" customHeight="1" x14ac:dyDescent="0.15">
      <c r="A11" s="204">
        <v>3</v>
      </c>
      <c r="B11" s="230" t="s">
        <v>166</v>
      </c>
      <c r="C11" s="233">
        <v>83478015</v>
      </c>
      <c r="D11" s="236">
        <v>90693000</v>
      </c>
      <c r="E11" s="216">
        <f>SUM(C11/D11)</f>
        <v>0.92044606529721151</v>
      </c>
      <c r="F11" s="44" t="s">
        <v>88</v>
      </c>
      <c r="G11" s="68">
        <v>900</v>
      </c>
      <c r="H11" s="45" t="s">
        <v>15</v>
      </c>
      <c r="I11" s="46" t="s">
        <v>70</v>
      </c>
      <c r="J11" s="103">
        <v>1370</v>
      </c>
      <c r="K11" s="91">
        <v>1.522</v>
      </c>
      <c r="L11" s="219" t="s">
        <v>151</v>
      </c>
      <c r="M11" s="224" t="s">
        <v>81</v>
      </c>
      <c r="N11" s="227" t="s">
        <v>89</v>
      </c>
      <c r="O11" s="6"/>
      <c r="P11" s="6"/>
    </row>
    <row r="12" spans="1:16" ht="46.5" customHeight="1" x14ac:dyDescent="0.15">
      <c r="A12" s="205"/>
      <c r="B12" s="231"/>
      <c r="C12" s="234"/>
      <c r="D12" s="237"/>
      <c r="E12" s="217"/>
      <c r="F12" s="47" t="s">
        <v>82</v>
      </c>
      <c r="G12" s="48">
        <v>250</v>
      </c>
      <c r="H12" s="49" t="s">
        <v>15</v>
      </c>
      <c r="I12" s="50" t="s">
        <v>70</v>
      </c>
      <c r="J12" s="92">
        <v>535</v>
      </c>
      <c r="K12" s="93">
        <v>2.14</v>
      </c>
      <c r="L12" s="220"/>
      <c r="M12" s="225"/>
      <c r="N12" s="228"/>
      <c r="O12" s="6"/>
      <c r="P12" s="6"/>
    </row>
    <row r="13" spans="1:16" ht="46.5" customHeight="1" x14ac:dyDescent="0.15">
      <c r="A13" s="205"/>
      <c r="B13" s="231"/>
      <c r="C13" s="234"/>
      <c r="D13" s="237"/>
      <c r="E13" s="217"/>
      <c r="F13" s="47" t="s">
        <v>90</v>
      </c>
      <c r="G13" s="48">
        <v>20</v>
      </c>
      <c r="H13" s="49" t="s">
        <v>15</v>
      </c>
      <c r="I13" s="50" t="s">
        <v>70</v>
      </c>
      <c r="J13" s="92">
        <v>23</v>
      </c>
      <c r="K13" s="93">
        <v>1.1499999999999999</v>
      </c>
      <c r="L13" s="220"/>
      <c r="M13" s="225"/>
      <c r="N13" s="228"/>
      <c r="O13" s="6"/>
      <c r="P13" s="6"/>
    </row>
    <row r="14" spans="1:16" ht="46.5" customHeight="1" x14ac:dyDescent="0.15">
      <c r="A14" s="205"/>
      <c r="B14" s="231"/>
      <c r="C14" s="234"/>
      <c r="D14" s="237"/>
      <c r="E14" s="217"/>
      <c r="F14" s="47" t="s">
        <v>91</v>
      </c>
      <c r="G14" s="48">
        <v>100</v>
      </c>
      <c r="H14" s="49" t="s">
        <v>15</v>
      </c>
      <c r="I14" s="50" t="s">
        <v>70</v>
      </c>
      <c r="J14" s="92">
        <v>164</v>
      </c>
      <c r="K14" s="93">
        <v>1.64</v>
      </c>
      <c r="L14" s="220"/>
      <c r="M14" s="225"/>
      <c r="N14" s="228"/>
      <c r="O14" s="6"/>
      <c r="P14" s="6"/>
    </row>
    <row r="15" spans="1:16" ht="46.5" customHeight="1" x14ac:dyDescent="0.15">
      <c r="A15" s="205"/>
      <c r="B15" s="231"/>
      <c r="C15" s="234"/>
      <c r="D15" s="237"/>
      <c r="E15" s="217"/>
      <c r="F15" s="47" t="s">
        <v>120</v>
      </c>
      <c r="G15" s="48">
        <v>15</v>
      </c>
      <c r="H15" s="49" t="s">
        <v>14</v>
      </c>
      <c r="I15" s="50" t="s">
        <v>70</v>
      </c>
      <c r="J15" s="92">
        <v>28</v>
      </c>
      <c r="K15" s="93">
        <v>1.86</v>
      </c>
      <c r="L15" s="220"/>
      <c r="M15" s="225"/>
      <c r="N15" s="228"/>
      <c r="O15" s="6"/>
      <c r="P15" s="6"/>
    </row>
    <row r="16" spans="1:16" ht="46.5" customHeight="1" x14ac:dyDescent="0.15">
      <c r="A16" s="206"/>
      <c r="B16" s="232"/>
      <c r="C16" s="235"/>
      <c r="D16" s="238"/>
      <c r="E16" s="218"/>
      <c r="F16" s="51" t="s">
        <v>54</v>
      </c>
      <c r="G16" s="52">
        <v>200</v>
      </c>
      <c r="H16" s="53" t="s">
        <v>14</v>
      </c>
      <c r="I16" s="54" t="s">
        <v>70</v>
      </c>
      <c r="J16" s="94">
        <v>326</v>
      </c>
      <c r="K16" s="95">
        <v>1.63</v>
      </c>
      <c r="L16" s="221"/>
      <c r="M16" s="226"/>
      <c r="N16" s="229"/>
      <c r="O16" s="6"/>
      <c r="P16" s="6"/>
    </row>
    <row r="17" spans="1:16" ht="49.5" customHeight="1" x14ac:dyDescent="0.15">
      <c r="A17" s="204">
        <v>4</v>
      </c>
      <c r="B17" s="207" t="s">
        <v>169</v>
      </c>
      <c r="C17" s="210">
        <v>3009020322</v>
      </c>
      <c r="D17" s="213">
        <v>3047512000</v>
      </c>
      <c r="E17" s="216">
        <f>SUM(C17/D17)</f>
        <v>0.98736947450904211</v>
      </c>
      <c r="F17" s="44" t="s">
        <v>39</v>
      </c>
      <c r="G17" s="69">
        <v>1.38</v>
      </c>
      <c r="H17" s="45"/>
      <c r="I17" s="46" t="s">
        <v>70</v>
      </c>
      <c r="J17" s="90">
        <v>1.35</v>
      </c>
      <c r="K17" s="91">
        <v>0.97799999999999998</v>
      </c>
      <c r="L17" s="219" t="s">
        <v>152</v>
      </c>
      <c r="M17" s="224" t="s">
        <v>112</v>
      </c>
      <c r="N17" s="227" t="s">
        <v>131</v>
      </c>
      <c r="O17" s="6"/>
      <c r="P17" s="6"/>
    </row>
    <row r="18" spans="1:16" ht="49.5" customHeight="1" x14ac:dyDescent="0.15">
      <c r="A18" s="205"/>
      <c r="B18" s="208"/>
      <c r="C18" s="211"/>
      <c r="D18" s="214"/>
      <c r="E18" s="217"/>
      <c r="F18" s="47" t="s">
        <v>40</v>
      </c>
      <c r="G18" s="48">
        <v>543</v>
      </c>
      <c r="H18" s="49" t="s">
        <v>41</v>
      </c>
      <c r="I18" s="50" t="s">
        <v>70</v>
      </c>
      <c r="J18" s="92">
        <v>573</v>
      </c>
      <c r="K18" s="93">
        <f>J18/G18</f>
        <v>1.0552486187845305</v>
      </c>
      <c r="L18" s="220"/>
      <c r="M18" s="225"/>
      <c r="N18" s="228"/>
      <c r="O18" s="6"/>
      <c r="P18" s="6"/>
    </row>
    <row r="19" spans="1:16" ht="49.5" customHeight="1" x14ac:dyDescent="0.15">
      <c r="A19" s="205"/>
      <c r="B19" s="208"/>
      <c r="C19" s="211"/>
      <c r="D19" s="214"/>
      <c r="E19" s="217"/>
      <c r="F19" s="47" t="s">
        <v>55</v>
      </c>
      <c r="G19" s="48">
        <v>509</v>
      </c>
      <c r="H19" s="49" t="s">
        <v>41</v>
      </c>
      <c r="I19" s="50" t="s">
        <v>70</v>
      </c>
      <c r="J19" s="92">
        <v>437</v>
      </c>
      <c r="K19" s="93">
        <f t="shared" ref="K19:K20" si="0">J19/G19</f>
        <v>0.85854616895874258</v>
      </c>
      <c r="L19" s="220"/>
      <c r="M19" s="225"/>
      <c r="N19" s="228"/>
      <c r="O19" s="6"/>
      <c r="P19" s="6"/>
    </row>
    <row r="20" spans="1:16" ht="49.5" customHeight="1" x14ac:dyDescent="0.15">
      <c r="A20" s="206"/>
      <c r="B20" s="209"/>
      <c r="C20" s="212"/>
      <c r="D20" s="215"/>
      <c r="E20" s="218"/>
      <c r="F20" s="51" t="s">
        <v>42</v>
      </c>
      <c r="G20" s="52">
        <v>113</v>
      </c>
      <c r="H20" s="53" t="s">
        <v>41</v>
      </c>
      <c r="I20" s="54" t="s">
        <v>70</v>
      </c>
      <c r="J20" s="94">
        <v>78</v>
      </c>
      <c r="K20" s="95">
        <f t="shared" si="0"/>
        <v>0.69026548672566368</v>
      </c>
      <c r="L20" s="221"/>
      <c r="M20" s="226"/>
      <c r="N20" s="229"/>
      <c r="O20" s="6"/>
      <c r="P20" s="6"/>
    </row>
    <row r="21" spans="1:16" ht="114.95" customHeight="1" x14ac:dyDescent="0.15">
      <c r="A21" s="240">
        <v>5</v>
      </c>
      <c r="B21" s="241" t="s">
        <v>121</v>
      </c>
      <c r="C21" s="242">
        <v>10414154</v>
      </c>
      <c r="D21" s="243">
        <v>11157000</v>
      </c>
      <c r="E21" s="177">
        <f>C21/D21</f>
        <v>0.9334188401900152</v>
      </c>
      <c r="F21" s="44" t="s">
        <v>122</v>
      </c>
      <c r="G21" s="70">
        <v>19</v>
      </c>
      <c r="H21" s="80" t="s">
        <v>75</v>
      </c>
      <c r="I21" s="78" t="s">
        <v>74</v>
      </c>
      <c r="J21" s="96" t="s">
        <v>113</v>
      </c>
      <c r="K21" s="97">
        <v>0.32</v>
      </c>
      <c r="L21" s="244" t="s">
        <v>150</v>
      </c>
      <c r="M21" s="183" t="s">
        <v>83</v>
      </c>
      <c r="N21" s="222" t="s">
        <v>132</v>
      </c>
      <c r="O21" s="6"/>
      <c r="P21" s="6"/>
    </row>
    <row r="22" spans="1:16" ht="114.95" customHeight="1" x14ac:dyDescent="0.15">
      <c r="A22" s="240"/>
      <c r="B22" s="241"/>
      <c r="C22" s="242"/>
      <c r="D22" s="243"/>
      <c r="E22" s="179"/>
      <c r="F22" s="51" t="s">
        <v>24</v>
      </c>
      <c r="G22" s="66">
        <v>12</v>
      </c>
      <c r="H22" s="81" t="s">
        <v>76</v>
      </c>
      <c r="I22" s="79" t="s">
        <v>74</v>
      </c>
      <c r="J22" s="98" t="s">
        <v>114</v>
      </c>
      <c r="K22" s="99">
        <v>0.17</v>
      </c>
      <c r="L22" s="245"/>
      <c r="M22" s="185"/>
      <c r="N22" s="223"/>
      <c r="O22" s="6"/>
      <c r="P22" s="6"/>
    </row>
    <row r="23" spans="1:16" ht="33.75" customHeight="1" x14ac:dyDescent="0.15">
      <c r="A23" s="16" t="s">
        <v>11</v>
      </c>
      <c r="B23" s="17"/>
      <c r="C23" s="18"/>
      <c r="D23" s="18"/>
      <c r="E23" s="19"/>
      <c r="F23" s="59"/>
      <c r="G23" s="18"/>
      <c r="H23" s="20"/>
      <c r="I23" s="18"/>
      <c r="J23" s="18"/>
      <c r="K23" s="19"/>
      <c r="L23" s="21"/>
      <c r="M23" s="22"/>
      <c r="N23" s="23"/>
      <c r="O23" s="6"/>
      <c r="P23" s="6"/>
    </row>
    <row r="24" spans="1:16" ht="75" customHeight="1" x14ac:dyDescent="0.15">
      <c r="A24" s="165">
        <v>6</v>
      </c>
      <c r="B24" s="250" t="s">
        <v>165</v>
      </c>
      <c r="C24" s="171">
        <v>406000</v>
      </c>
      <c r="D24" s="253">
        <v>406000</v>
      </c>
      <c r="E24" s="198">
        <f>SUM(C24/D24)</f>
        <v>1</v>
      </c>
      <c r="F24" s="44" t="s">
        <v>97</v>
      </c>
      <c r="G24" s="70">
        <v>1</v>
      </c>
      <c r="H24" s="62" t="s">
        <v>25</v>
      </c>
      <c r="I24" s="63" t="s">
        <v>98</v>
      </c>
      <c r="J24" s="96">
        <v>0</v>
      </c>
      <c r="K24" s="97">
        <v>0</v>
      </c>
      <c r="L24" s="180" t="s">
        <v>153</v>
      </c>
      <c r="M24" s="183" t="s">
        <v>83</v>
      </c>
      <c r="N24" s="222" t="s">
        <v>133</v>
      </c>
      <c r="O24" s="6"/>
      <c r="P24" s="6"/>
    </row>
    <row r="25" spans="1:16" ht="75" customHeight="1" x14ac:dyDescent="0.15">
      <c r="A25" s="166"/>
      <c r="B25" s="251"/>
      <c r="C25" s="172"/>
      <c r="D25" s="254"/>
      <c r="E25" s="199"/>
      <c r="F25" s="47" t="s">
        <v>56</v>
      </c>
      <c r="G25" s="71">
        <v>100</v>
      </c>
      <c r="H25" s="65" t="s">
        <v>15</v>
      </c>
      <c r="I25" s="50" t="s">
        <v>70</v>
      </c>
      <c r="J25" s="131">
        <v>85</v>
      </c>
      <c r="K25" s="133">
        <v>0.85</v>
      </c>
      <c r="L25" s="181"/>
      <c r="M25" s="184"/>
      <c r="N25" s="239"/>
      <c r="O25" s="6"/>
      <c r="P25" s="6"/>
    </row>
    <row r="26" spans="1:16" ht="75" customHeight="1" x14ac:dyDescent="0.15">
      <c r="A26" s="167"/>
      <c r="B26" s="252"/>
      <c r="C26" s="173"/>
      <c r="D26" s="255"/>
      <c r="E26" s="200"/>
      <c r="F26" s="51" t="s">
        <v>57</v>
      </c>
      <c r="G26" s="72" t="s">
        <v>58</v>
      </c>
      <c r="H26" s="67"/>
      <c r="I26" s="54" t="s">
        <v>71</v>
      </c>
      <c r="J26" s="98">
        <v>0</v>
      </c>
      <c r="K26" s="99">
        <v>0</v>
      </c>
      <c r="L26" s="182"/>
      <c r="M26" s="185"/>
      <c r="N26" s="223"/>
      <c r="O26" s="6"/>
      <c r="P26" s="6"/>
    </row>
    <row r="27" spans="1:16" ht="54.95" customHeight="1" x14ac:dyDescent="0.15">
      <c r="A27" s="165">
        <v>7</v>
      </c>
      <c r="B27" s="168" t="s">
        <v>170</v>
      </c>
      <c r="C27" s="246">
        <v>28868000</v>
      </c>
      <c r="D27" s="174">
        <v>28878000</v>
      </c>
      <c r="E27" s="248">
        <f>C27/D27</f>
        <v>0.99965371563127636</v>
      </c>
      <c r="F27" s="44" t="s">
        <v>59</v>
      </c>
      <c r="G27" s="61" t="s">
        <v>60</v>
      </c>
      <c r="H27" s="62"/>
      <c r="I27" s="46" t="s">
        <v>70</v>
      </c>
      <c r="J27" s="96" t="s">
        <v>60</v>
      </c>
      <c r="K27" s="100">
        <v>1</v>
      </c>
      <c r="L27" s="180" t="s">
        <v>154</v>
      </c>
      <c r="M27" s="183" t="s">
        <v>81</v>
      </c>
      <c r="N27" s="222" t="s">
        <v>124</v>
      </c>
      <c r="O27" s="6"/>
      <c r="P27" s="6"/>
    </row>
    <row r="28" spans="1:16" ht="54.95" customHeight="1" x14ac:dyDescent="0.15">
      <c r="A28" s="167"/>
      <c r="B28" s="170"/>
      <c r="C28" s="247"/>
      <c r="D28" s="176"/>
      <c r="E28" s="249"/>
      <c r="F28" s="51" t="s">
        <v>61</v>
      </c>
      <c r="G28" s="66" t="s">
        <v>62</v>
      </c>
      <c r="H28" s="67" t="s">
        <v>63</v>
      </c>
      <c r="I28" s="54" t="s">
        <v>70</v>
      </c>
      <c r="J28" s="101" t="s">
        <v>62</v>
      </c>
      <c r="K28" s="102">
        <v>1</v>
      </c>
      <c r="L28" s="182"/>
      <c r="M28" s="185"/>
      <c r="N28" s="223"/>
      <c r="O28" s="6"/>
      <c r="P28" s="6"/>
    </row>
    <row r="29" spans="1:16" ht="33" customHeight="1" x14ac:dyDescent="0.15">
      <c r="A29" s="16" t="s">
        <v>12</v>
      </c>
      <c r="B29" s="17"/>
      <c r="C29" s="18"/>
      <c r="D29" s="18"/>
      <c r="E29" s="19"/>
      <c r="F29" s="59"/>
      <c r="G29" s="18"/>
      <c r="H29" s="20"/>
      <c r="I29" s="18"/>
      <c r="J29" s="18"/>
      <c r="K29" s="19"/>
      <c r="L29" s="21"/>
      <c r="M29" s="22"/>
      <c r="N29" s="23"/>
      <c r="O29" s="6"/>
      <c r="P29" s="6"/>
    </row>
    <row r="30" spans="1:16" ht="151.5" customHeight="1" x14ac:dyDescent="0.15">
      <c r="A30" s="40">
        <v>8</v>
      </c>
      <c r="B30" s="41" t="s">
        <v>163</v>
      </c>
      <c r="C30" s="119">
        <v>14108000</v>
      </c>
      <c r="D30" s="58">
        <v>14997000</v>
      </c>
      <c r="E30" s="32">
        <f>SUM(C30/D30)</f>
        <v>0.94072147762885916</v>
      </c>
      <c r="F30" s="27" t="s">
        <v>26</v>
      </c>
      <c r="G30" s="129">
        <v>60</v>
      </c>
      <c r="H30" s="28" t="s">
        <v>28</v>
      </c>
      <c r="I30" s="130" t="s">
        <v>70</v>
      </c>
      <c r="J30" s="119">
        <v>66</v>
      </c>
      <c r="K30" s="107">
        <v>1.1000000000000001</v>
      </c>
      <c r="L30" s="149" t="s">
        <v>155</v>
      </c>
      <c r="M30" s="109" t="s">
        <v>81</v>
      </c>
      <c r="N30" s="117" t="s">
        <v>125</v>
      </c>
      <c r="O30" s="6"/>
      <c r="P30" s="6"/>
    </row>
    <row r="31" spans="1:16" ht="39.75" customHeight="1" x14ac:dyDescent="0.15">
      <c r="A31" s="205">
        <v>9</v>
      </c>
      <c r="B31" s="256" t="s">
        <v>171</v>
      </c>
      <c r="C31" s="211">
        <v>40700524</v>
      </c>
      <c r="D31" s="214">
        <v>40931000</v>
      </c>
      <c r="E31" s="258">
        <f>C31/D31</f>
        <v>0.99436915785101754</v>
      </c>
      <c r="F31" s="125" t="s">
        <v>36</v>
      </c>
      <c r="G31" s="126">
        <v>60</v>
      </c>
      <c r="H31" s="127" t="s">
        <v>16</v>
      </c>
      <c r="I31" s="128" t="s">
        <v>70</v>
      </c>
      <c r="J31" s="134">
        <v>158</v>
      </c>
      <c r="K31" s="135">
        <f>J31/G31</f>
        <v>2.6333333333333333</v>
      </c>
      <c r="L31" s="259" t="s">
        <v>139</v>
      </c>
      <c r="M31" s="225" t="s">
        <v>83</v>
      </c>
      <c r="N31" s="228" t="s">
        <v>92</v>
      </c>
      <c r="O31" s="6"/>
      <c r="P31" s="6"/>
    </row>
    <row r="32" spans="1:16" ht="37.5" customHeight="1" x14ac:dyDescent="0.15">
      <c r="A32" s="205"/>
      <c r="B32" s="256"/>
      <c r="C32" s="211"/>
      <c r="D32" s="214"/>
      <c r="E32" s="217"/>
      <c r="F32" s="47" t="s">
        <v>43</v>
      </c>
      <c r="G32" s="57">
        <v>200</v>
      </c>
      <c r="H32" s="49" t="s">
        <v>16</v>
      </c>
      <c r="I32" s="73" t="s">
        <v>70</v>
      </c>
      <c r="J32" s="92">
        <v>297</v>
      </c>
      <c r="K32" s="93">
        <f>J32/G32</f>
        <v>1.4850000000000001</v>
      </c>
      <c r="L32" s="260"/>
      <c r="M32" s="225"/>
      <c r="N32" s="228"/>
      <c r="O32" s="6"/>
      <c r="P32" s="6"/>
    </row>
    <row r="33" spans="1:16" ht="66" customHeight="1" x14ac:dyDescent="0.15">
      <c r="A33" s="206"/>
      <c r="B33" s="257"/>
      <c r="C33" s="212"/>
      <c r="D33" s="215"/>
      <c r="E33" s="218"/>
      <c r="F33" s="51" t="s">
        <v>93</v>
      </c>
      <c r="G33" s="56">
        <v>150</v>
      </c>
      <c r="H33" s="53" t="s">
        <v>27</v>
      </c>
      <c r="I33" s="74" t="s">
        <v>70</v>
      </c>
      <c r="J33" s="94">
        <v>201</v>
      </c>
      <c r="K33" s="95">
        <f>J33/G33</f>
        <v>1.34</v>
      </c>
      <c r="L33" s="261"/>
      <c r="M33" s="226"/>
      <c r="N33" s="229"/>
      <c r="O33" s="6"/>
      <c r="P33" s="6"/>
    </row>
    <row r="34" spans="1:16" ht="45" customHeight="1" x14ac:dyDescent="0.15">
      <c r="A34" s="204">
        <v>10</v>
      </c>
      <c r="B34" s="265" t="s">
        <v>172</v>
      </c>
      <c r="C34" s="266">
        <v>10210000</v>
      </c>
      <c r="D34" s="269">
        <v>10281000</v>
      </c>
      <c r="E34" s="272">
        <f>SUM(C34/D34)</f>
        <v>0.99309405699834652</v>
      </c>
      <c r="F34" s="44" t="s">
        <v>64</v>
      </c>
      <c r="G34" s="55">
        <v>20</v>
      </c>
      <c r="H34" s="45" t="s">
        <v>14</v>
      </c>
      <c r="I34" s="75" t="s">
        <v>72</v>
      </c>
      <c r="J34" s="103">
        <v>20</v>
      </c>
      <c r="K34" s="91">
        <f t="shared" ref="K34:K36" si="1">J34/G34</f>
        <v>1</v>
      </c>
      <c r="L34" s="219" t="s">
        <v>140</v>
      </c>
      <c r="M34" s="224" t="s">
        <v>81</v>
      </c>
      <c r="N34" s="262" t="s">
        <v>94</v>
      </c>
      <c r="O34" s="6"/>
      <c r="P34" s="6"/>
    </row>
    <row r="35" spans="1:16" ht="45" customHeight="1" x14ac:dyDescent="0.15">
      <c r="A35" s="205"/>
      <c r="B35" s="208"/>
      <c r="C35" s="267"/>
      <c r="D35" s="270"/>
      <c r="E35" s="273"/>
      <c r="F35" s="47" t="s">
        <v>65</v>
      </c>
      <c r="G35" s="57">
        <v>12</v>
      </c>
      <c r="H35" s="49" t="s">
        <v>14</v>
      </c>
      <c r="I35" s="73" t="s">
        <v>70</v>
      </c>
      <c r="J35" s="92">
        <v>20</v>
      </c>
      <c r="K35" s="93">
        <f t="shared" si="1"/>
        <v>1.6666666666666667</v>
      </c>
      <c r="L35" s="220"/>
      <c r="M35" s="225"/>
      <c r="N35" s="264"/>
      <c r="O35" s="6"/>
      <c r="P35" s="6"/>
    </row>
    <row r="36" spans="1:16" ht="68.25" customHeight="1" x14ac:dyDescent="0.15">
      <c r="A36" s="206"/>
      <c r="B36" s="209"/>
      <c r="C36" s="268"/>
      <c r="D36" s="271"/>
      <c r="E36" s="274"/>
      <c r="F36" s="51" t="s">
        <v>66</v>
      </c>
      <c r="G36" s="56">
        <v>8</v>
      </c>
      <c r="H36" s="53" t="s">
        <v>16</v>
      </c>
      <c r="I36" s="76" t="s">
        <v>73</v>
      </c>
      <c r="J36" s="94">
        <v>8</v>
      </c>
      <c r="K36" s="95">
        <f t="shared" si="1"/>
        <v>1</v>
      </c>
      <c r="L36" s="221"/>
      <c r="M36" s="226"/>
      <c r="N36" s="263"/>
      <c r="O36" s="6"/>
      <c r="P36" s="6"/>
    </row>
    <row r="37" spans="1:16" ht="80.099999999999994" customHeight="1" x14ac:dyDescent="0.15">
      <c r="A37" s="204">
        <v>11</v>
      </c>
      <c r="B37" s="265" t="s">
        <v>173</v>
      </c>
      <c r="C37" s="210">
        <v>800000</v>
      </c>
      <c r="D37" s="213">
        <v>800000</v>
      </c>
      <c r="E37" s="216">
        <f>SUM(C37/D37)</f>
        <v>1</v>
      </c>
      <c r="F37" s="44" t="s">
        <v>44</v>
      </c>
      <c r="G37" s="55">
        <v>500</v>
      </c>
      <c r="H37" s="45" t="s">
        <v>45</v>
      </c>
      <c r="I37" s="46" t="s">
        <v>70</v>
      </c>
      <c r="J37" s="103" t="s">
        <v>102</v>
      </c>
      <c r="K37" s="91">
        <f>631/500</f>
        <v>1.262</v>
      </c>
      <c r="L37" s="219" t="s">
        <v>156</v>
      </c>
      <c r="M37" s="224" t="s">
        <v>83</v>
      </c>
      <c r="N37" s="227" t="s">
        <v>134</v>
      </c>
      <c r="O37" s="6"/>
      <c r="P37" s="6"/>
    </row>
    <row r="38" spans="1:16" ht="80.099999999999994" customHeight="1" x14ac:dyDescent="0.15">
      <c r="A38" s="206"/>
      <c r="B38" s="209"/>
      <c r="C38" s="212"/>
      <c r="D38" s="215"/>
      <c r="E38" s="218"/>
      <c r="F38" s="51" t="s">
        <v>104</v>
      </c>
      <c r="G38" s="56">
        <v>10</v>
      </c>
      <c r="H38" s="53" t="s">
        <v>45</v>
      </c>
      <c r="I38" s="54" t="s">
        <v>70</v>
      </c>
      <c r="J38" s="94" t="s">
        <v>103</v>
      </c>
      <c r="K38" s="95">
        <f>12/10</f>
        <v>1.2</v>
      </c>
      <c r="L38" s="221"/>
      <c r="M38" s="226"/>
      <c r="N38" s="229"/>
      <c r="O38" s="6"/>
      <c r="P38" s="6"/>
    </row>
    <row r="39" spans="1:16" ht="54.95" customHeight="1" x14ac:dyDescent="0.15">
      <c r="A39" s="204">
        <v>12</v>
      </c>
      <c r="B39" s="265" t="s">
        <v>38</v>
      </c>
      <c r="C39" s="266">
        <v>2987399</v>
      </c>
      <c r="D39" s="269">
        <v>3627000</v>
      </c>
      <c r="E39" s="272">
        <f>SUM(C39/D39)</f>
        <v>0.82365563826854149</v>
      </c>
      <c r="F39" s="44" t="s">
        <v>29</v>
      </c>
      <c r="G39" s="55">
        <v>200</v>
      </c>
      <c r="H39" s="45" t="s">
        <v>35</v>
      </c>
      <c r="I39" s="77" t="s">
        <v>70</v>
      </c>
      <c r="J39" s="103">
        <v>542</v>
      </c>
      <c r="K39" s="91">
        <f>J39/G39</f>
        <v>2.71</v>
      </c>
      <c r="L39" s="219" t="s">
        <v>157</v>
      </c>
      <c r="M39" s="224" t="s">
        <v>83</v>
      </c>
      <c r="N39" s="262" t="s">
        <v>95</v>
      </c>
      <c r="O39" s="6"/>
      <c r="P39" s="6"/>
    </row>
    <row r="40" spans="1:16" ht="54.95" customHeight="1" x14ac:dyDescent="0.15">
      <c r="A40" s="206"/>
      <c r="B40" s="209"/>
      <c r="C40" s="268"/>
      <c r="D40" s="271"/>
      <c r="E40" s="274"/>
      <c r="F40" s="51" t="s">
        <v>96</v>
      </c>
      <c r="G40" s="56">
        <v>200</v>
      </c>
      <c r="H40" s="53" t="s">
        <v>17</v>
      </c>
      <c r="I40" s="74" t="s">
        <v>70</v>
      </c>
      <c r="J40" s="94">
        <v>449</v>
      </c>
      <c r="K40" s="95">
        <f>J40/G40</f>
        <v>2.2450000000000001</v>
      </c>
      <c r="L40" s="221"/>
      <c r="M40" s="226"/>
      <c r="N40" s="263"/>
      <c r="O40" s="6"/>
      <c r="P40" s="6"/>
    </row>
    <row r="41" spans="1:16" ht="80.099999999999994" customHeight="1" x14ac:dyDescent="0.15">
      <c r="A41" s="204">
        <v>13</v>
      </c>
      <c r="B41" s="275" t="s">
        <v>164</v>
      </c>
      <c r="C41" s="210">
        <v>969652</v>
      </c>
      <c r="D41" s="213">
        <v>1105000</v>
      </c>
      <c r="E41" s="216">
        <f t="shared" ref="E41" si="2">C41/D41</f>
        <v>0.87751312217194566</v>
      </c>
      <c r="F41" s="44" t="s">
        <v>30</v>
      </c>
      <c r="G41" s="55">
        <v>8</v>
      </c>
      <c r="H41" s="45" t="s">
        <v>115</v>
      </c>
      <c r="I41" s="77" t="s">
        <v>70</v>
      </c>
      <c r="J41" s="104">
        <v>6.7</v>
      </c>
      <c r="K41" s="91">
        <v>0.84</v>
      </c>
      <c r="L41" s="219" t="s">
        <v>141</v>
      </c>
      <c r="M41" s="183" t="s">
        <v>83</v>
      </c>
      <c r="N41" s="227" t="s">
        <v>135</v>
      </c>
      <c r="O41" s="6"/>
      <c r="P41" s="6"/>
    </row>
    <row r="42" spans="1:16" ht="80.099999999999994" customHeight="1" x14ac:dyDescent="0.15">
      <c r="A42" s="206"/>
      <c r="B42" s="257"/>
      <c r="C42" s="212"/>
      <c r="D42" s="215"/>
      <c r="E42" s="218"/>
      <c r="F42" s="51" t="s">
        <v>31</v>
      </c>
      <c r="G42" s="56">
        <v>3</v>
      </c>
      <c r="H42" s="53" t="s">
        <v>32</v>
      </c>
      <c r="I42" s="74" t="s">
        <v>70</v>
      </c>
      <c r="J42" s="105">
        <v>5</v>
      </c>
      <c r="K42" s="95">
        <v>1.67</v>
      </c>
      <c r="L42" s="221"/>
      <c r="M42" s="185"/>
      <c r="N42" s="229"/>
      <c r="O42" s="6"/>
      <c r="P42" s="6"/>
    </row>
    <row r="43" spans="1:16" ht="129.75" customHeight="1" x14ac:dyDescent="0.15">
      <c r="A43" s="40">
        <v>14</v>
      </c>
      <c r="B43" s="152" t="s">
        <v>162</v>
      </c>
      <c r="C43" s="119">
        <v>8342385</v>
      </c>
      <c r="D43" s="58">
        <v>10998000</v>
      </c>
      <c r="E43" s="32">
        <f t="shared" ref="E43" si="3">C43/D43</f>
        <v>0.75853655210038184</v>
      </c>
      <c r="F43" s="27" t="s">
        <v>21</v>
      </c>
      <c r="G43" s="39">
        <v>15</v>
      </c>
      <c r="H43" s="28" t="s">
        <v>16</v>
      </c>
      <c r="I43" s="29" t="s">
        <v>70</v>
      </c>
      <c r="J43" s="106">
        <v>72.099999999999994</v>
      </c>
      <c r="K43" s="107">
        <v>4.8</v>
      </c>
      <c r="L43" s="108" t="s">
        <v>142</v>
      </c>
      <c r="M43" s="109" t="s">
        <v>112</v>
      </c>
      <c r="N43" s="110" t="s">
        <v>99</v>
      </c>
      <c r="O43" s="6"/>
      <c r="P43" s="6"/>
    </row>
    <row r="44" spans="1:16" ht="73.5" customHeight="1" x14ac:dyDescent="0.15">
      <c r="A44" s="204">
        <v>15</v>
      </c>
      <c r="B44" s="265" t="s">
        <v>161</v>
      </c>
      <c r="C44" s="279" t="s">
        <v>116</v>
      </c>
      <c r="D44" s="282" t="s">
        <v>117</v>
      </c>
      <c r="E44" s="285" t="s">
        <v>116</v>
      </c>
      <c r="F44" s="33" t="s">
        <v>118</v>
      </c>
      <c r="G44" s="34">
        <v>83000</v>
      </c>
      <c r="H44" s="35" t="s">
        <v>79</v>
      </c>
      <c r="I44" s="82" t="s">
        <v>80</v>
      </c>
      <c r="J44" s="111" t="s">
        <v>116</v>
      </c>
      <c r="K44" s="112" t="s">
        <v>116</v>
      </c>
      <c r="L44" s="219" t="s">
        <v>148</v>
      </c>
      <c r="M44" s="224" t="s">
        <v>112</v>
      </c>
      <c r="N44" s="262" t="s">
        <v>126</v>
      </c>
    </row>
    <row r="45" spans="1:16" ht="73.5" customHeight="1" x14ac:dyDescent="0.15">
      <c r="A45" s="205"/>
      <c r="B45" s="208"/>
      <c r="C45" s="280"/>
      <c r="D45" s="283"/>
      <c r="E45" s="286"/>
      <c r="F45" s="83" t="s">
        <v>119</v>
      </c>
      <c r="G45" s="146">
        <v>2800</v>
      </c>
      <c r="H45" s="84" t="s">
        <v>79</v>
      </c>
      <c r="I45" s="85" t="s">
        <v>80</v>
      </c>
      <c r="J45" s="144">
        <v>1590</v>
      </c>
      <c r="K45" s="113">
        <f>J45/G45</f>
        <v>0.56785714285714284</v>
      </c>
      <c r="L45" s="220"/>
      <c r="M45" s="225"/>
      <c r="N45" s="264"/>
    </row>
    <row r="46" spans="1:16" ht="103.5" customHeight="1" x14ac:dyDescent="0.15">
      <c r="A46" s="206"/>
      <c r="B46" s="209"/>
      <c r="C46" s="281"/>
      <c r="D46" s="284"/>
      <c r="E46" s="287"/>
      <c r="F46" s="86" t="s">
        <v>100</v>
      </c>
      <c r="G46" s="87">
        <v>350</v>
      </c>
      <c r="H46" s="88" t="s">
        <v>79</v>
      </c>
      <c r="I46" s="89" t="s">
        <v>80</v>
      </c>
      <c r="J46" s="114">
        <v>210</v>
      </c>
      <c r="K46" s="115">
        <f>J46/G46</f>
        <v>0.6</v>
      </c>
      <c r="L46" s="221"/>
      <c r="M46" s="226"/>
      <c r="N46" s="263"/>
    </row>
    <row r="47" spans="1:16" ht="87" customHeight="1" x14ac:dyDescent="0.15">
      <c r="A47" s="204">
        <v>16</v>
      </c>
      <c r="B47" s="265" t="s">
        <v>174</v>
      </c>
      <c r="C47" s="210">
        <v>140000000</v>
      </c>
      <c r="D47" s="213">
        <v>140000000</v>
      </c>
      <c r="E47" s="216">
        <f>SUM(C47/D47)</f>
        <v>1</v>
      </c>
      <c r="F47" s="136" t="s">
        <v>105</v>
      </c>
      <c r="G47" s="55">
        <v>1139</v>
      </c>
      <c r="H47" s="45" t="s">
        <v>18</v>
      </c>
      <c r="I47" s="46" t="s">
        <v>70</v>
      </c>
      <c r="J47" s="103">
        <v>1142</v>
      </c>
      <c r="K47" s="91">
        <f t="shared" ref="K47:K53" si="4">J47/G47</f>
        <v>1.0026338893766462</v>
      </c>
      <c r="L47" s="219" t="s">
        <v>143</v>
      </c>
      <c r="M47" s="276" t="s">
        <v>83</v>
      </c>
      <c r="N47" s="227" t="s">
        <v>127</v>
      </c>
      <c r="O47" s="6"/>
      <c r="P47" s="6"/>
    </row>
    <row r="48" spans="1:16" ht="87" customHeight="1" x14ac:dyDescent="0.15">
      <c r="A48" s="205"/>
      <c r="B48" s="208"/>
      <c r="C48" s="211"/>
      <c r="D48" s="214"/>
      <c r="E48" s="217"/>
      <c r="F48" s="47" t="s">
        <v>106</v>
      </c>
      <c r="G48" s="57">
        <v>10426</v>
      </c>
      <c r="H48" s="49" t="s">
        <v>33</v>
      </c>
      <c r="I48" s="50" t="s">
        <v>70</v>
      </c>
      <c r="J48" s="92">
        <v>12356</v>
      </c>
      <c r="K48" s="93">
        <f t="shared" si="4"/>
        <v>1.1851141377325916</v>
      </c>
      <c r="L48" s="220"/>
      <c r="M48" s="277"/>
      <c r="N48" s="228"/>
      <c r="O48" s="6"/>
      <c r="P48" s="6"/>
    </row>
    <row r="49" spans="1:16" ht="87" customHeight="1" x14ac:dyDescent="0.15">
      <c r="A49" s="206"/>
      <c r="B49" s="209"/>
      <c r="C49" s="212"/>
      <c r="D49" s="215"/>
      <c r="E49" s="218"/>
      <c r="F49" s="51" t="s">
        <v>107</v>
      </c>
      <c r="G49" s="56">
        <v>3395</v>
      </c>
      <c r="H49" s="53" t="s">
        <v>18</v>
      </c>
      <c r="I49" s="54" t="s">
        <v>70</v>
      </c>
      <c r="J49" s="94">
        <v>3576</v>
      </c>
      <c r="K49" s="95">
        <f t="shared" si="4"/>
        <v>1.0533136966126657</v>
      </c>
      <c r="L49" s="221"/>
      <c r="M49" s="278"/>
      <c r="N49" s="229"/>
      <c r="O49" s="6"/>
      <c r="P49" s="6"/>
    </row>
    <row r="50" spans="1:16" ht="181.5" customHeight="1" x14ac:dyDescent="0.15">
      <c r="A50" s="142">
        <v>17</v>
      </c>
      <c r="B50" s="151" t="s">
        <v>77</v>
      </c>
      <c r="C50" s="143">
        <v>44169000</v>
      </c>
      <c r="D50" s="138">
        <v>46000000</v>
      </c>
      <c r="E50" s="32">
        <f t="shared" ref="E50:E55" si="5">C50/D50</f>
        <v>0.96019565217391301</v>
      </c>
      <c r="F50" s="30" t="s">
        <v>67</v>
      </c>
      <c r="G50" s="147">
        <v>12</v>
      </c>
      <c r="H50" s="31" t="s">
        <v>68</v>
      </c>
      <c r="I50" s="29" t="s">
        <v>70</v>
      </c>
      <c r="J50" s="145">
        <v>9</v>
      </c>
      <c r="K50" s="116">
        <f t="shared" si="4"/>
        <v>0.75</v>
      </c>
      <c r="L50" s="150" t="s">
        <v>144</v>
      </c>
      <c r="M50" s="139" t="s">
        <v>83</v>
      </c>
      <c r="N50" s="140" t="s">
        <v>128</v>
      </c>
      <c r="O50" s="6"/>
      <c r="P50" s="6"/>
    </row>
    <row r="51" spans="1:16" ht="119.25" customHeight="1" x14ac:dyDescent="0.15">
      <c r="A51" s="40">
        <v>18</v>
      </c>
      <c r="B51" s="152" t="s">
        <v>78</v>
      </c>
      <c r="C51" s="120">
        <v>60000000</v>
      </c>
      <c r="D51" s="58">
        <v>60000000</v>
      </c>
      <c r="E51" s="32">
        <f t="shared" si="5"/>
        <v>1</v>
      </c>
      <c r="F51" s="27" t="s">
        <v>111</v>
      </c>
      <c r="G51" s="39">
        <v>75</v>
      </c>
      <c r="H51" s="28" t="s">
        <v>37</v>
      </c>
      <c r="I51" s="29" t="s">
        <v>70</v>
      </c>
      <c r="J51" s="118">
        <v>84</v>
      </c>
      <c r="K51" s="124">
        <f>J51/G51</f>
        <v>1.1200000000000001</v>
      </c>
      <c r="L51" s="108" t="s">
        <v>145</v>
      </c>
      <c r="M51" s="109" t="s">
        <v>83</v>
      </c>
      <c r="N51" s="110" t="s">
        <v>138</v>
      </c>
      <c r="O51" s="6"/>
      <c r="P51" s="6"/>
    </row>
    <row r="52" spans="1:16" ht="215.25" customHeight="1" x14ac:dyDescent="0.15">
      <c r="A52" s="40">
        <v>19</v>
      </c>
      <c r="B52" s="41" t="s">
        <v>108</v>
      </c>
      <c r="C52" s="106">
        <v>114039464</v>
      </c>
      <c r="D52" s="39">
        <v>117982880</v>
      </c>
      <c r="E52" s="42">
        <f t="shared" si="5"/>
        <v>0.96657637108027872</v>
      </c>
      <c r="F52" s="27" t="s">
        <v>109</v>
      </c>
      <c r="G52" s="39">
        <v>100</v>
      </c>
      <c r="H52" s="28" t="s">
        <v>18</v>
      </c>
      <c r="I52" s="60" t="s">
        <v>110</v>
      </c>
      <c r="J52" s="106">
        <v>123</v>
      </c>
      <c r="K52" s="107">
        <f t="shared" si="4"/>
        <v>1.23</v>
      </c>
      <c r="L52" s="108" t="s">
        <v>158</v>
      </c>
      <c r="M52" s="109" t="s">
        <v>83</v>
      </c>
      <c r="N52" s="117" t="s">
        <v>130</v>
      </c>
      <c r="O52" s="6"/>
      <c r="P52" s="6"/>
    </row>
    <row r="53" spans="1:16" ht="131.25" customHeight="1" x14ac:dyDescent="0.15">
      <c r="A53" s="40">
        <v>20</v>
      </c>
      <c r="B53" s="152" t="s">
        <v>175</v>
      </c>
      <c r="C53" s="119">
        <v>309307026</v>
      </c>
      <c r="D53" s="58">
        <v>313945000</v>
      </c>
      <c r="E53" s="32">
        <f t="shared" si="5"/>
        <v>0.98522679450222173</v>
      </c>
      <c r="F53" s="148" t="s">
        <v>69</v>
      </c>
      <c r="G53" s="39">
        <v>493</v>
      </c>
      <c r="H53" s="28" t="s">
        <v>18</v>
      </c>
      <c r="I53" s="29" t="s">
        <v>70</v>
      </c>
      <c r="J53" s="106">
        <v>520</v>
      </c>
      <c r="K53" s="107">
        <f t="shared" si="4"/>
        <v>1.054766734279919</v>
      </c>
      <c r="L53" s="108" t="s">
        <v>146</v>
      </c>
      <c r="M53" s="109" t="s">
        <v>83</v>
      </c>
      <c r="N53" s="110" t="s">
        <v>129</v>
      </c>
      <c r="O53" s="6"/>
      <c r="P53" s="6"/>
    </row>
    <row r="54" spans="1:16" ht="91.5" customHeight="1" x14ac:dyDescent="0.15">
      <c r="A54" s="40">
        <v>21</v>
      </c>
      <c r="B54" s="152" t="s">
        <v>176</v>
      </c>
      <c r="C54" s="120">
        <v>24300000</v>
      </c>
      <c r="D54" s="58">
        <v>24300000</v>
      </c>
      <c r="E54" s="32">
        <f t="shared" si="5"/>
        <v>1</v>
      </c>
      <c r="F54" s="27" t="s">
        <v>46</v>
      </c>
      <c r="G54" s="39">
        <v>3</v>
      </c>
      <c r="H54" s="28" t="s">
        <v>47</v>
      </c>
      <c r="I54" s="29" t="s">
        <v>70</v>
      </c>
      <c r="J54" s="118">
        <v>4</v>
      </c>
      <c r="K54" s="107">
        <f>J54/ G54</f>
        <v>1.3333333333333333</v>
      </c>
      <c r="L54" s="108" t="s">
        <v>159</v>
      </c>
      <c r="M54" s="109" t="s">
        <v>83</v>
      </c>
      <c r="N54" s="110" t="s">
        <v>136</v>
      </c>
      <c r="O54" s="6"/>
      <c r="P54" s="6"/>
    </row>
    <row r="55" spans="1:16" ht="51.75" customHeight="1" x14ac:dyDescent="0.15">
      <c r="A55" s="204">
        <v>22</v>
      </c>
      <c r="B55" s="265" t="s">
        <v>177</v>
      </c>
      <c r="C55" s="288">
        <v>1400000</v>
      </c>
      <c r="D55" s="213">
        <v>1400000</v>
      </c>
      <c r="E55" s="216">
        <f t="shared" si="5"/>
        <v>1</v>
      </c>
      <c r="F55" s="137" t="s">
        <v>48</v>
      </c>
      <c r="G55" s="55">
        <v>149</v>
      </c>
      <c r="H55" s="45" t="s">
        <v>51</v>
      </c>
      <c r="I55" s="121">
        <v>2019.3</v>
      </c>
      <c r="J55" s="103">
        <v>155</v>
      </c>
      <c r="K55" s="91">
        <f>J55/G55</f>
        <v>1.0402684563758389</v>
      </c>
      <c r="L55" s="219" t="s">
        <v>147</v>
      </c>
      <c r="M55" s="224" t="s">
        <v>83</v>
      </c>
      <c r="N55" s="227" t="s">
        <v>101</v>
      </c>
      <c r="O55" s="6"/>
      <c r="P55" s="6"/>
    </row>
    <row r="56" spans="1:16" ht="56.25" customHeight="1" x14ac:dyDescent="0.15">
      <c r="A56" s="205"/>
      <c r="B56" s="208"/>
      <c r="C56" s="289"/>
      <c r="D56" s="214"/>
      <c r="E56" s="217"/>
      <c r="F56" s="47" t="s">
        <v>49</v>
      </c>
      <c r="G56" s="57">
        <v>200</v>
      </c>
      <c r="H56" s="49" t="s">
        <v>15</v>
      </c>
      <c r="I56" s="122" t="s">
        <v>85</v>
      </c>
      <c r="J56" s="92">
        <v>110</v>
      </c>
      <c r="K56" s="93">
        <f>J56/G56</f>
        <v>0.55000000000000004</v>
      </c>
      <c r="L56" s="220"/>
      <c r="M56" s="225"/>
      <c r="N56" s="228"/>
      <c r="O56" s="6"/>
      <c r="P56" s="6"/>
    </row>
    <row r="57" spans="1:16" ht="50.25" customHeight="1" x14ac:dyDescent="0.15">
      <c r="A57" s="206"/>
      <c r="B57" s="209"/>
      <c r="C57" s="290"/>
      <c r="D57" s="215"/>
      <c r="E57" s="218"/>
      <c r="F57" s="51" t="s">
        <v>50</v>
      </c>
      <c r="G57" s="56">
        <v>1770</v>
      </c>
      <c r="H57" s="53" t="s">
        <v>52</v>
      </c>
      <c r="I57" s="123" t="s">
        <v>85</v>
      </c>
      <c r="J57" s="94">
        <v>1697</v>
      </c>
      <c r="K57" s="95">
        <f>J57/G57</f>
        <v>0.9587570621468926</v>
      </c>
      <c r="L57" s="221"/>
      <c r="M57" s="226"/>
      <c r="N57" s="229"/>
      <c r="O57" s="6"/>
      <c r="P57" s="6"/>
    </row>
    <row r="58" spans="1:16" ht="29.25" customHeight="1" x14ac:dyDescent="0.45">
      <c r="C58" s="7">
        <f>SUM(C5:C57)</f>
        <v>4065482940</v>
      </c>
      <c r="D58" s="7">
        <f>SUM(D5:D57)</f>
        <v>4134679880</v>
      </c>
      <c r="E58" s="8">
        <f>C58/D58</f>
        <v>0.98326425696588626</v>
      </c>
      <c r="G58" s="5"/>
      <c r="H58" s="5"/>
      <c r="I58" s="5"/>
      <c r="J58" s="5"/>
      <c r="K58" s="13"/>
      <c r="L58" s="5"/>
      <c r="M58" s="4"/>
      <c r="N58" s="5"/>
      <c r="O58" s="5"/>
      <c r="P58" s="5"/>
    </row>
    <row r="59" spans="1:16" x14ac:dyDescent="0.45">
      <c r="G59" s="5"/>
      <c r="H59" s="5"/>
      <c r="I59" s="5"/>
      <c r="J59" s="5"/>
      <c r="K59" s="13"/>
      <c r="L59" s="5"/>
      <c r="M59" s="4"/>
      <c r="N59" s="5"/>
      <c r="O59" s="5"/>
      <c r="P59" s="5"/>
    </row>
    <row r="60" spans="1:16" x14ac:dyDescent="0.45">
      <c r="G60" s="5"/>
      <c r="H60" s="5"/>
      <c r="I60" s="5"/>
      <c r="J60" s="5"/>
      <c r="K60" s="13"/>
      <c r="L60" s="5"/>
      <c r="M60" s="4"/>
      <c r="N60" s="5"/>
      <c r="O60" s="5"/>
      <c r="P60" s="5"/>
    </row>
    <row r="61" spans="1:16" x14ac:dyDescent="0.45">
      <c r="G61" s="5"/>
      <c r="H61" s="5"/>
      <c r="I61" s="5"/>
      <c r="J61" s="5"/>
      <c r="K61" s="13"/>
      <c r="L61" s="5"/>
      <c r="M61" s="4"/>
      <c r="N61" s="5"/>
      <c r="O61" s="5"/>
      <c r="P61" s="5"/>
    </row>
    <row r="62" spans="1:16" x14ac:dyDescent="0.45">
      <c r="G62" s="5"/>
      <c r="H62" s="5"/>
      <c r="I62" s="5"/>
      <c r="J62" s="5"/>
      <c r="K62" s="13"/>
      <c r="L62" s="5"/>
      <c r="M62" s="4"/>
      <c r="N62" s="5"/>
      <c r="O62" s="5"/>
      <c r="P62" s="5"/>
    </row>
    <row r="63" spans="1:16" x14ac:dyDescent="0.45">
      <c r="G63" s="5"/>
      <c r="H63" s="5"/>
      <c r="I63" s="5"/>
      <c r="J63" s="5"/>
      <c r="K63" s="13"/>
      <c r="L63" s="5"/>
      <c r="M63" s="4"/>
      <c r="N63" s="5"/>
      <c r="O63" s="5"/>
      <c r="P63" s="5"/>
    </row>
    <row r="64" spans="1:16" x14ac:dyDescent="0.45">
      <c r="G64" s="5"/>
      <c r="H64" s="5"/>
      <c r="I64" s="5"/>
      <c r="J64" s="5"/>
      <c r="K64" s="13"/>
      <c r="L64" s="5"/>
      <c r="M64" s="4"/>
      <c r="N64" s="5"/>
      <c r="O64" s="5"/>
      <c r="P64" s="5"/>
    </row>
    <row r="65" spans="7:16" x14ac:dyDescent="0.45">
      <c r="G65" s="5"/>
      <c r="H65" s="5"/>
      <c r="I65" s="5"/>
      <c r="J65" s="5"/>
      <c r="K65" s="13"/>
      <c r="L65" s="5"/>
      <c r="M65" s="4"/>
      <c r="N65" s="5"/>
      <c r="O65" s="5"/>
      <c r="P65" s="5"/>
    </row>
    <row r="66" spans="7:16" x14ac:dyDescent="0.45">
      <c r="G66" s="5"/>
      <c r="H66" s="5"/>
      <c r="I66" s="5"/>
      <c r="J66" s="5"/>
      <c r="K66" s="13"/>
      <c r="L66" s="5"/>
      <c r="M66" s="4"/>
      <c r="N66" s="5"/>
      <c r="O66" s="5"/>
      <c r="P66" s="5"/>
    </row>
    <row r="67" spans="7:16" x14ac:dyDescent="0.45">
      <c r="G67" s="5"/>
      <c r="H67" s="5"/>
      <c r="I67" s="5"/>
      <c r="J67" s="5"/>
      <c r="K67" s="13"/>
      <c r="L67" s="5"/>
      <c r="M67" s="4"/>
      <c r="N67" s="5"/>
      <c r="O67" s="5"/>
      <c r="P67" s="5"/>
    </row>
    <row r="68" spans="7:16" x14ac:dyDescent="0.45">
      <c r="G68" s="5"/>
      <c r="H68" s="5"/>
      <c r="I68" s="5"/>
      <c r="J68" s="5"/>
      <c r="K68" s="13"/>
      <c r="L68" s="5"/>
      <c r="M68" s="4"/>
      <c r="N68" s="5"/>
      <c r="O68" s="5"/>
      <c r="P68" s="5"/>
    </row>
    <row r="69" spans="7:16" x14ac:dyDescent="0.45">
      <c r="G69" s="5"/>
      <c r="H69" s="5"/>
      <c r="I69" s="5"/>
      <c r="J69" s="5"/>
      <c r="K69" s="13"/>
      <c r="L69" s="5"/>
      <c r="M69" s="4"/>
      <c r="N69" s="5"/>
      <c r="O69" s="5"/>
      <c r="P69" s="5"/>
    </row>
    <row r="70" spans="7:16" x14ac:dyDescent="0.45">
      <c r="G70" s="5"/>
      <c r="H70" s="5"/>
      <c r="I70" s="5"/>
      <c r="J70" s="5"/>
      <c r="K70" s="13"/>
      <c r="L70" s="5"/>
      <c r="M70" s="4"/>
      <c r="N70" s="5"/>
      <c r="O70" s="5"/>
      <c r="P70" s="5"/>
    </row>
  </sheetData>
  <mergeCells count="126">
    <mergeCell ref="A44:A46"/>
    <mergeCell ref="B44:B46"/>
    <mergeCell ref="C44:C46"/>
    <mergeCell ref="D44:D46"/>
    <mergeCell ref="E44:E46"/>
    <mergeCell ref="A55:A57"/>
    <mergeCell ref="B55:B57"/>
    <mergeCell ref="C55:C57"/>
    <mergeCell ref="D55:D57"/>
    <mergeCell ref="E55:E57"/>
    <mergeCell ref="A47:A49"/>
    <mergeCell ref="B47:B49"/>
    <mergeCell ref="C47:C49"/>
    <mergeCell ref="D47:D49"/>
    <mergeCell ref="E47:E49"/>
    <mergeCell ref="L55:L57"/>
    <mergeCell ref="M55:M57"/>
    <mergeCell ref="N55:N57"/>
    <mergeCell ref="L47:L49"/>
    <mergeCell ref="M47:M49"/>
    <mergeCell ref="N47:N49"/>
    <mergeCell ref="L44:L46"/>
    <mergeCell ref="E39:E40"/>
    <mergeCell ref="L39:L40"/>
    <mergeCell ref="M44:M46"/>
    <mergeCell ref="N44:N46"/>
    <mergeCell ref="M41:M42"/>
    <mergeCell ref="N41:N42"/>
    <mergeCell ref="L37:L38"/>
    <mergeCell ref="A37:A38"/>
    <mergeCell ref="B37:B38"/>
    <mergeCell ref="C37:C38"/>
    <mergeCell ref="D37:D38"/>
    <mergeCell ref="E37:E38"/>
    <mergeCell ref="A41:A42"/>
    <mergeCell ref="B41:B42"/>
    <mergeCell ref="C41:C42"/>
    <mergeCell ref="D41:D42"/>
    <mergeCell ref="E41:E42"/>
    <mergeCell ref="L41:L42"/>
    <mergeCell ref="M31:M33"/>
    <mergeCell ref="N31:N33"/>
    <mergeCell ref="A31:A33"/>
    <mergeCell ref="B31:B33"/>
    <mergeCell ref="C31:C33"/>
    <mergeCell ref="D31:D33"/>
    <mergeCell ref="E31:E33"/>
    <mergeCell ref="L31:L33"/>
    <mergeCell ref="M39:M40"/>
    <mergeCell ref="N39:N40"/>
    <mergeCell ref="M37:M38"/>
    <mergeCell ref="N37:N38"/>
    <mergeCell ref="M34:M36"/>
    <mergeCell ref="N34:N36"/>
    <mergeCell ref="A34:A36"/>
    <mergeCell ref="B34:B36"/>
    <mergeCell ref="C34:C36"/>
    <mergeCell ref="D34:D36"/>
    <mergeCell ref="E34:E36"/>
    <mergeCell ref="L34:L36"/>
    <mergeCell ref="A39:A40"/>
    <mergeCell ref="B39:B40"/>
    <mergeCell ref="C39:C40"/>
    <mergeCell ref="D39:D40"/>
    <mergeCell ref="B27:B28"/>
    <mergeCell ref="C27:C28"/>
    <mergeCell ref="D27:D28"/>
    <mergeCell ref="E27:E28"/>
    <mergeCell ref="L27:L28"/>
    <mergeCell ref="A24:A26"/>
    <mergeCell ref="B24:B26"/>
    <mergeCell ref="C24:C26"/>
    <mergeCell ref="D24:D26"/>
    <mergeCell ref="E24:E26"/>
    <mergeCell ref="L24:L26"/>
    <mergeCell ref="N8:N10"/>
    <mergeCell ref="M27:M28"/>
    <mergeCell ref="N27:N28"/>
    <mergeCell ref="M17:M20"/>
    <mergeCell ref="N17:N20"/>
    <mergeCell ref="A11:A16"/>
    <mergeCell ref="B11:B16"/>
    <mergeCell ref="C11:C16"/>
    <mergeCell ref="D11:D16"/>
    <mergeCell ref="E11:E16"/>
    <mergeCell ref="L11:L16"/>
    <mergeCell ref="M11:M16"/>
    <mergeCell ref="N11:N16"/>
    <mergeCell ref="M24:M26"/>
    <mergeCell ref="N24:N26"/>
    <mergeCell ref="M21:M22"/>
    <mergeCell ref="N21:N22"/>
    <mergeCell ref="A21:A22"/>
    <mergeCell ref="B21:B22"/>
    <mergeCell ref="C21:C22"/>
    <mergeCell ref="D21:D22"/>
    <mergeCell ref="E21:E22"/>
    <mergeCell ref="L21:L22"/>
    <mergeCell ref="A27:A28"/>
    <mergeCell ref="A8:A10"/>
    <mergeCell ref="B8:B10"/>
    <mergeCell ref="C8:C10"/>
    <mergeCell ref="D8:D10"/>
    <mergeCell ref="E8:E10"/>
    <mergeCell ref="L8:L10"/>
    <mergeCell ref="M8:M10"/>
    <mergeCell ref="A17:A20"/>
    <mergeCell ref="B17:B20"/>
    <mergeCell ref="C17:C20"/>
    <mergeCell ref="D17:D20"/>
    <mergeCell ref="E17:E20"/>
    <mergeCell ref="L17:L20"/>
    <mergeCell ref="F3:H3"/>
    <mergeCell ref="A2:A3"/>
    <mergeCell ref="B2:B3"/>
    <mergeCell ref="E2:E3"/>
    <mergeCell ref="F2:K2"/>
    <mergeCell ref="M2:N3"/>
    <mergeCell ref="A5:A7"/>
    <mergeCell ref="B5:B7"/>
    <mergeCell ref="C5:C7"/>
    <mergeCell ref="D5:D7"/>
    <mergeCell ref="E5:E7"/>
    <mergeCell ref="L5:L7"/>
    <mergeCell ref="M5:M7"/>
    <mergeCell ref="N5:N7"/>
  </mergeCells>
  <phoneticPr fontId="2"/>
  <pageMargins left="0.70866141732283472" right="0.70866141732283472" top="0.74803149606299213" bottom="0.74803149606299213" header="0.31496062992125984" footer="0.31496062992125984"/>
  <pageSetup paperSize="8" scale="79" fitToHeight="0" orientation="landscape" r:id="rId1"/>
  <rowBreaks count="1" manualBreakCount="1">
    <brk id="28"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2018年度事業の評価</vt:lpstr>
      <vt:lpstr>'2018年度事業の評価'!Print_Area</vt:lpstr>
      <vt:lpstr>'2018年度事業の評価'!Print_Titles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2019-09-18T08:49:58Z</cp:lastPrinted>
  <dcterms:created xsi:type="dcterms:W3CDTF">2016-05-26T05:34:57Z</dcterms:created>
  <dcterms:modified xsi:type="dcterms:W3CDTF">2019-09-19T04:53:12Z</dcterms:modified>
</cp:coreProperties>
</file>