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0883$\NAS\母子グループ\17_小児・周産期医療関係\02_周産期医療・医療提供体制補助金\★★★周産期医療班（救災Ｇより引継いだ資料）\155_補助事業：医療施設等経営強化緊急支援事業\R8\01事業計画\03地域連携（産科施設）\"/>
    </mc:Choice>
  </mc:AlternateContent>
  <xr:revisionPtr revIDLastSave="0" documentId="13_ncr:1_{44EAAD28-7573-4104-B790-564D3C1523F0}" xr6:coauthVersionLast="47" xr6:coauthVersionMax="47" xr10:uidLastSave="{00000000-0000-0000-0000-000000000000}"/>
  <bookViews>
    <workbookView xWindow="-108" yWindow="-108" windowWidth="23256" windowHeight="13896" xr2:uid="{E19F1B38-F69E-4209-A620-06612FD92FBE}"/>
  </bookViews>
  <sheets>
    <sheet name="施設整備" sheetId="1" r:id="rId1"/>
    <sheet name="物品購入" sheetId="2" r:id="rId2"/>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施設整備!$A$1:$S$19</definedName>
    <definedName name="_xlnm.Print_Area" localSheetId="1">物品購入!$A$1:$W$20</definedName>
    <definedName name="_xlnm.Print_Area">#REF!</definedName>
    <definedName name="_xlnm.Print_Titles" localSheetId="0">施設整備!$1:$3</definedName>
    <definedName name="_xlnm.Print_Titles" localSheetId="1">物品購入!$1:$5</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 localSheetId="1">#REF!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0" i="1" l="1"/>
  <c r="O9" i="1"/>
  <c r="S11" i="2"/>
  <c r="S10" i="2"/>
  <c r="S12" i="2"/>
  <c r="O11" i="1"/>
  <c r="J10" i="2"/>
  <c r="N10" i="2" s="1"/>
  <c r="M10" i="2"/>
  <c r="J11" i="2"/>
  <c r="N11" i="2" s="1"/>
  <c r="M11" i="2"/>
  <c r="J12" i="2"/>
  <c r="N12" i="2" s="1"/>
  <c r="M12" i="2"/>
  <c r="I11" i="1"/>
  <c r="L11" i="1" s="1"/>
  <c r="N11" i="1" s="1"/>
  <c r="I10" i="1"/>
  <c r="L10" i="1" s="1"/>
  <c r="N10" i="1" s="1"/>
  <c r="I9" i="1"/>
  <c r="L9" i="1" s="1"/>
  <c r="N9" i="1" s="1"/>
  <c r="P10" i="2" l="1"/>
  <c r="R10" i="2" s="1"/>
  <c r="P11" i="2"/>
  <c r="R11" i="2" s="1"/>
  <c r="P12" i="2"/>
  <c r="R12" i="2" s="1"/>
</calcChain>
</file>

<file path=xl/sharedStrings.xml><?xml version="1.0" encoding="utf-8"?>
<sst xmlns="http://schemas.openxmlformats.org/spreadsheetml/2006/main" count="137" uniqueCount="71">
  <si>
    <t>第１号様式_別表７（事業計画書）</t>
    <phoneticPr fontId="4"/>
  </si>
  <si>
    <t>地域連携周産期支援事業（産科施設）＿施設＿経費所要額調　様式</t>
    <rPh sb="18" eb="20">
      <t>シセツ</t>
    </rPh>
    <rPh sb="28" eb="30">
      <t>ヨウシキ</t>
    </rPh>
    <phoneticPr fontId="7"/>
  </si>
  <si>
    <t>施設に記載・入力頂く箇所</t>
    <rPh sb="0" eb="2">
      <t>シセツ</t>
    </rPh>
    <rPh sb="3" eb="5">
      <t>キサイ</t>
    </rPh>
    <rPh sb="6" eb="8">
      <t>ニュウリョク</t>
    </rPh>
    <rPh sb="8" eb="9">
      <t>イタダ</t>
    </rPh>
    <rPh sb="10" eb="12">
      <t>カショ</t>
    </rPh>
    <phoneticPr fontId="8"/>
  </si>
  <si>
    <t>自動計算される箇所（入力不要）</t>
    <rPh sb="0" eb="2">
      <t>ジドウ</t>
    </rPh>
    <rPh sb="2" eb="4">
      <t>ケイサン</t>
    </rPh>
    <rPh sb="7" eb="9">
      <t>カショ</t>
    </rPh>
    <rPh sb="10" eb="12">
      <t>ニュウリョク</t>
    </rPh>
    <rPh sb="12" eb="14">
      <t>フヨウ</t>
    </rPh>
    <phoneticPr fontId="8"/>
  </si>
  <si>
    <t>施設名称</t>
    <rPh sb="0" eb="2">
      <t>シセツ</t>
    </rPh>
    <rPh sb="2" eb="3">
      <t>メイ</t>
    </rPh>
    <phoneticPr fontId="7"/>
  </si>
  <si>
    <t>総事業費</t>
  </si>
  <si>
    <t>寄付金その
他の収入額</t>
    <rPh sb="0" eb="3">
      <t>キフキン</t>
    </rPh>
    <phoneticPr fontId="7"/>
  </si>
  <si>
    <t>差引額</t>
  </si>
  <si>
    <t>対象経費の
支出予定額</t>
    <phoneticPr fontId="7"/>
  </si>
  <si>
    <t>基 準 額</t>
    <phoneticPr fontId="8"/>
  </si>
  <si>
    <r>
      <t xml:space="preserve">選 定 額
</t>
    </r>
    <r>
      <rPr>
        <sz val="8"/>
        <color rgb="FF000000"/>
        <rFont val="ＭＳ Ｐゴシック"/>
        <family val="3"/>
        <charset val="128"/>
      </rPr>
      <t>（Ｃ）・（Ｄ）・（Ｅ）のうち最少額</t>
    </r>
    <phoneticPr fontId="8"/>
  </si>
  <si>
    <t>補助率</t>
    <phoneticPr fontId="4"/>
  </si>
  <si>
    <t>選定額×補助率</t>
    <rPh sb="0" eb="2">
      <t>センテイ</t>
    </rPh>
    <rPh sb="2" eb="3">
      <t>ガク</t>
    </rPh>
    <rPh sb="4" eb="7">
      <t>ホジョリツ</t>
    </rPh>
    <phoneticPr fontId="4"/>
  </si>
  <si>
    <t>国庫補助
所要額</t>
    <rPh sb="0" eb="2">
      <t>コッコ</t>
    </rPh>
    <rPh sb="2" eb="4">
      <t>ホジョ</t>
    </rPh>
    <rPh sb="5" eb="7">
      <t>ショヨウ</t>
    </rPh>
    <rPh sb="7" eb="8">
      <t>ガク</t>
    </rPh>
    <phoneticPr fontId="8"/>
  </si>
  <si>
    <t>既交付決定額</t>
    <rPh sb="0" eb="1">
      <t>キ</t>
    </rPh>
    <rPh sb="1" eb="3">
      <t>コウフ</t>
    </rPh>
    <rPh sb="3" eb="5">
      <t>ケッテイ</t>
    </rPh>
    <rPh sb="5" eb="6">
      <t>ガク</t>
    </rPh>
    <phoneticPr fontId="4"/>
  </si>
  <si>
    <t>差引追加交付
（一部取消）
申請額</t>
    <rPh sb="0" eb="2">
      <t>サシヒキ</t>
    </rPh>
    <rPh sb="2" eb="4">
      <t>ツイカ</t>
    </rPh>
    <rPh sb="4" eb="6">
      <t>コウフ</t>
    </rPh>
    <rPh sb="8" eb="10">
      <t>イチブ</t>
    </rPh>
    <rPh sb="10" eb="12">
      <t>トリケシ</t>
    </rPh>
    <rPh sb="14" eb="17">
      <t>シンセイガク</t>
    </rPh>
    <phoneticPr fontId="4"/>
  </si>
  <si>
    <t>(Ａ)</t>
    <phoneticPr fontId="7"/>
  </si>
  <si>
    <t>(Ｂ)</t>
    <phoneticPr fontId="7"/>
  </si>
  <si>
    <t>(A)-(B)=(C)</t>
  </si>
  <si>
    <t>（Ｄ)</t>
    <phoneticPr fontId="7"/>
  </si>
  <si>
    <t>（Ｅ)</t>
    <phoneticPr fontId="7"/>
  </si>
  <si>
    <t>（Ｆ)</t>
    <phoneticPr fontId="7"/>
  </si>
  <si>
    <t>（G）＝（F）×補助率1/2</t>
    <rPh sb="8" eb="11">
      <t>ホジョリツ</t>
    </rPh>
    <phoneticPr fontId="4"/>
  </si>
  <si>
    <t>（I）</t>
    <phoneticPr fontId="8"/>
  </si>
  <si>
    <t>（I）</t>
    <phoneticPr fontId="4"/>
  </si>
  <si>
    <t>（J）</t>
    <phoneticPr fontId="4"/>
  </si>
  <si>
    <t>選択</t>
    <rPh sb="0" eb="2">
      <t>センタク</t>
    </rPh>
    <phoneticPr fontId="4"/>
  </si>
  <si>
    <t xml:space="preserve">         円</t>
  </si>
  <si>
    <t>　　　　円</t>
  </si>
  <si>
    <t xml:space="preserve">       円</t>
  </si>
  <si>
    <t>円</t>
    <rPh sb="0" eb="1">
      <t>エン</t>
    </rPh>
    <phoneticPr fontId="4"/>
  </si>
  <si>
    <t>円</t>
    <phoneticPr fontId="4"/>
  </si>
  <si>
    <t>記入例</t>
    <rPh sb="0" eb="2">
      <t>キニュウ</t>
    </rPh>
    <rPh sb="2" eb="3">
      <t>レイ</t>
    </rPh>
    <phoneticPr fontId="8"/>
  </si>
  <si>
    <t>厚労産婦人科</t>
    <rPh sb="0" eb="2">
      <t>コウロウ</t>
    </rPh>
    <rPh sb="2" eb="6">
      <t>サンフジンカ</t>
    </rPh>
    <phoneticPr fontId="8"/>
  </si>
  <si>
    <t>〇</t>
  </si>
  <si>
    <t>県立厚労病院</t>
    <rPh sb="0" eb="2">
      <t>ケンリツ</t>
    </rPh>
    <rPh sb="2" eb="4">
      <t>コウロウ</t>
    </rPh>
    <rPh sb="4" eb="6">
      <t>ビョウイン</t>
    </rPh>
    <phoneticPr fontId="8"/>
  </si>
  <si>
    <t>【留意事項】</t>
    <rPh sb="1" eb="3">
      <t>リュウイ</t>
    </rPh>
    <rPh sb="3" eb="5">
      <t>ジコウ</t>
    </rPh>
    <phoneticPr fontId="7"/>
  </si>
  <si>
    <t>（A）総事業費は、地域連携周産期支援事業（産科施設のうち施設）に関わるすべての経費で、設計その他工事に伴う事務に要する費用も含まれる。</t>
    <rPh sb="21" eb="23">
      <t>サンカ</t>
    </rPh>
    <rPh sb="23" eb="25">
      <t>シセツ</t>
    </rPh>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</si>
  <si>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8"/>
  </si>
  <si>
    <t>（D）対象経費は、産科医療施設として必要な診療部門（診察室、病室等）の新築、増築、改築及び改修に要する工事費又は工事請負費</t>
    <rPh sb="3" eb="5">
      <t>タイショウ</t>
    </rPh>
    <rPh sb="5" eb="7">
      <t>ケイヒ</t>
    </rPh>
    <rPh sb="13" eb="15">
      <t>シセツ</t>
    </rPh>
    <rPh sb="21" eb="23">
      <t>シンリョウ</t>
    </rPh>
    <rPh sb="23" eb="25">
      <t>ブモン</t>
    </rPh>
    <rPh sb="26" eb="29">
      <t>シンサツシツ</t>
    </rPh>
    <rPh sb="30" eb="32">
      <t>ビョウシツ</t>
    </rPh>
    <rPh sb="32" eb="33">
      <t>トウ</t>
    </rPh>
    <phoneticPr fontId="8"/>
  </si>
  <si>
    <t>〇</t>
    <phoneticPr fontId="4"/>
  </si>
  <si>
    <t>×</t>
    <phoneticPr fontId="4"/>
  </si>
  <si>
    <t>記入してください→</t>
    <rPh sb="0" eb="2">
      <t>キニュウ</t>
    </rPh>
    <phoneticPr fontId="4"/>
  </si>
  <si>
    <r>
      <rPr>
        <b/>
        <u/>
        <sz val="9"/>
        <color theme="1"/>
        <rFont val="ＭＳ Ｐゴシック"/>
        <family val="3"/>
        <charset val="128"/>
      </rPr>
      <t>令和７年度内</t>
    </r>
    <r>
      <rPr>
        <sz val="9"/>
        <color theme="1"/>
        <rFont val="ＭＳ Ｐゴシック"/>
        <family val="3"/>
        <charset val="128"/>
      </rPr>
      <t>に契約し、着工したか否か
（〇or×を選択）</t>
    </r>
    <rPh sb="0" eb="2">
      <t>レイワ</t>
    </rPh>
    <rPh sb="3" eb="5">
      <t>ネンド</t>
    </rPh>
    <rPh sb="5" eb="6">
      <t>ナイ</t>
    </rPh>
    <rPh sb="7" eb="9">
      <t>ケイヤク</t>
    </rPh>
    <rPh sb="11" eb="13">
      <t>チャッコウ</t>
    </rPh>
    <rPh sb="16" eb="17">
      <t>イナ</t>
    </rPh>
    <rPh sb="25" eb="27">
      <t>センタク</t>
    </rPh>
    <phoneticPr fontId="8"/>
  </si>
  <si>
    <t>分娩監視装置</t>
    <phoneticPr fontId="4"/>
  </si>
  <si>
    <t>診察台（内診台）</t>
    <phoneticPr fontId="4"/>
  </si>
  <si>
    <t>超音波診断装置</t>
    <phoneticPr fontId="4"/>
  </si>
  <si>
    <t>（D）対象経費は、妊婦健診を行う産科医療施設として必要な医療機器購入費（超音波診断装置、診察台（内診台）、分娩監視装置）</t>
    <phoneticPr fontId="8"/>
  </si>
  <si>
    <t>（A）総事業費は、地域連携周産期支援事業（産科施設のうち設備）に関わるすべての経費</t>
    <rPh sb="21" eb="23">
      <t>サンカ</t>
    </rPh>
    <rPh sb="23" eb="25">
      <t>シセツ</t>
    </rPh>
    <rPh sb="28" eb="30">
      <t>セツビ</t>
    </rPh>
    <phoneticPr fontId="4"/>
  </si>
  <si>
    <t xml:space="preserve">  円</t>
    <phoneticPr fontId="4"/>
  </si>
  <si>
    <t xml:space="preserve">       円</t>
    <phoneticPr fontId="4"/>
  </si>
  <si>
    <t>（G）＝（F）×補助率1/2</t>
    <phoneticPr fontId="4"/>
  </si>
  <si>
    <t>選定額×補助率</t>
    <phoneticPr fontId="4"/>
  </si>
  <si>
    <t>補助率</t>
  </si>
  <si>
    <t>寄付金その
他の収入額</t>
    <rPh sb="0" eb="2">
      <t>キフ</t>
    </rPh>
    <rPh sb="2" eb="3">
      <t>キン</t>
    </rPh>
    <phoneticPr fontId="7"/>
  </si>
  <si>
    <t>補助対象品目
の小計額</t>
    <rPh sb="8" eb="10">
      <t>ショウケイ</t>
    </rPh>
    <rPh sb="10" eb="11">
      <t>ガク</t>
    </rPh>
    <phoneticPr fontId="4"/>
  </si>
  <si>
    <t>分娩監視装置
の金額</t>
    <phoneticPr fontId="4"/>
  </si>
  <si>
    <t>診察台（内診台）
の金額</t>
    <phoneticPr fontId="4"/>
  </si>
  <si>
    <t>超音波診断装置
の金額</t>
    <rPh sb="9" eb="11">
      <t>キンガク</t>
    </rPh>
    <phoneticPr fontId="4"/>
  </si>
  <si>
    <t>地域連携周産期支援事業（産科施設）＿設備＿経費所要額調　様式</t>
    <rPh sb="18" eb="20">
      <t>セツビ</t>
    </rPh>
    <rPh sb="28" eb="30">
      <t>ヨウシキ</t>
    </rPh>
    <phoneticPr fontId="7"/>
  </si>
  <si>
    <t>第１号様式_別表８（事業計画書）</t>
    <phoneticPr fontId="4"/>
  </si>
  <si>
    <t>オープンシステムまたはセミオープンシステムを構築している分娩施設名（複数ある場合は主な１施設を記載ください）</t>
    <rPh sb="22" eb="24">
      <t>コウチク</t>
    </rPh>
    <rPh sb="28" eb="32">
      <t>ブンベンシセツ</t>
    </rPh>
    <rPh sb="32" eb="33">
      <t>メイ</t>
    </rPh>
    <rPh sb="35" eb="37">
      <t>フクスウ</t>
    </rPh>
    <rPh sb="39" eb="41">
      <t>バアイ</t>
    </rPh>
    <rPh sb="42" eb="43">
      <t>オモ</t>
    </rPh>
    <rPh sb="45" eb="47">
      <t>シセツ</t>
    </rPh>
    <rPh sb="48" eb="50">
      <t>キサイ</t>
    </rPh>
    <phoneticPr fontId="4"/>
  </si>
  <si>
    <r>
      <t>令和７年度において</t>
    </r>
    <r>
      <rPr>
        <b/>
        <u/>
        <sz val="9"/>
        <color theme="1"/>
        <rFont val="ＭＳ Ｐゴシック"/>
        <family val="3"/>
        <charset val="128"/>
      </rPr>
      <t>分娩を扱っていない</t>
    </r>
    <r>
      <rPr>
        <sz val="9"/>
        <color theme="1"/>
        <rFont val="ＭＳ Ｐゴシック"/>
        <family val="3"/>
        <charset val="128"/>
      </rPr>
      <t>または令和７年度中に</t>
    </r>
    <r>
      <rPr>
        <b/>
        <u/>
        <sz val="9"/>
        <color theme="1"/>
        <rFont val="ＭＳ Ｐゴシック"/>
        <family val="3"/>
        <charset val="128"/>
      </rPr>
      <t>分娩の中止が決定している</t>
    </r>
    <rPh sb="0" eb="2">
      <t>レイワ</t>
    </rPh>
    <rPh sb="3" eb="5">
      <t>ネンド</t>
    </rPh>
    <rPh sb="9" eb="11">
      <t>ブンベン</t>
    </rPh>
    <rPh sb="12" eb="13">
      <t>アツカ</t>
    </rPh>
    <rPh sb="21" eb="23">
      <t>レイワ</t>
    </rPh>
    <rPh sb="24" eb="26">
      <t>ネンド</t>
    </rPh>
    <rPh sb="26" eb="27">
      <t>チュウ</t>
    </rPh>
    <rPh sb="28" eb="30">
      <t>ブンベン</t>
    </rPh>
    <rPh sb="31" eb="33">
      <t>チュウシ</t>
    </rPh>
    <rPh sb="34" eb="36">
      <t>ケッテイ</t>
    </rPh>
    <phoneticPr fontId="4"/>
  </si>
  <si>
    <t>・オープンシステム：地元で妊産婦 の健康診断を担当した医師・助産師が、分娩時に連絡を受け、周産期母子医療セ ンター等の連携病院に出向き、出産に対応する仕組み</t>
    <rPh sb="59" eb="61">
      <t>レンケイ</t>
    </rPh>
    <phoneticPr fontId="4"/>
  </si>
  <si>
    <t>・セミオープンシステム：地元の産科診療所等が妊産婦の健康診断を行い、周産期母子医療センター等の連携病院の医師・助産師が出産に対応する仕組み。</t>
    <phoneticPr fontId="4"/>
  </si>
  <si>
    <t>令和７年度において、妊娠初期から中期の妊婦健診を実施し、かつ、産後管理を実施できる体制を確保している</t>
    <rPh sb="0" eb="2">
      <t>レイワ</t>
    </rPh>
    <rPh sb="3" eb="5">
      <t>ネンド</t>
    </rPh>
    <rPh sb="10" eb="14">
      <t>ニンシンショキ</t>
    </rPh>
    <rPh sb="16" eb="18">
      <t>チュウキ</t>
    </rPh>
    <rPh sb="19" eb="23">
      <t>ニンプケンシン</t>
    </rPh>
    <rPh sb="24" eb="26">
      <t>ジッシ</t>
    </rPh>
    <rPh sb="31" eb="33">
      <t>サンゴ</t>
    </rPh>
    <rPh sb="33" eb="35">
      <t>カンリ</t>
    </rPh>
    <rPh sb="36" eb="38">
      <t>ジッシ</t>
    </rPh>
    <rPh sb="41" eb="43">
      <t>タイセイ</t>
    </rPh>
    <rPh sb="44" eb="46">
      <t>カクホ</t>
    </rPh>
    <phoneticPr fontId="4"/>
  </si>
  <si>
    <t>●●医療センター</t>
    <rPh sb="2" eb="4">
      <t>イリョウ</t>
    </rPh>
    <phoneticPr fontId="4"/>
  </si>
  <si>
    <t>●●総合病院</t>
    <rPh sb="2" eb="6">
      <t>ソウゴウビョウイン</t>
    </rPh>
    <phoneticPr fontId="4"/>
  </si>
  <si>
    <r>
      <rPr>
        <b/>
        <u/>
        <sz val="9"/>
        <color theme="1"/>
        <rFont val="ＭＳ Ｐゴシック"/>
        <family val="3"/>
        <charset val="128"/>
      </rPr>
      <t>令和７年度内</t>
    </r>
    <r>
      <rPr>
        <sz val="9"/>
        <color theme="1"/>
        <rFont val="ＭＳ Ｐゴシック"/>
        <family val="3"/>
        <charset val="128"/>
      </rPr>
      <t>に契約し、納品されたか
（〇か×を選択してください）</t>
    </r>
    <rPh sb="0" eb="2">
      <t>レイワ</t>
    </rPh>
    <rPh sb="3" eb="6">
      <t>ネンドナイ</t>
    </rPh>
    <rPh sb="7" eb="9">
      <t>ケイヤク</t>
    </rPh>
    <rPh sb="11" eb="13">
      <t>ノウヒン</t>
    </rPh>
    <rPh sb="23" eb="25">
      <t>センタク</t>
    </rPh>
    <phoneticPr fontId="1"/>
  </si>
  <si>
    <t>すべての項目に「○」または施設名が入力されていない場合、補助の対象となりません。</t>
    <rPh sb="4" eb="6">
      <t>コウモク</t>
    </rPh>
    <rPh sb="13" eb="15">
      <t>シセツ</t>
    </rPh>
    <rPh sb="15" eb="16">
      <t>メイ</t>
    </rPh>
    <rPh sb="17" eb="19">
      <t>ニュウリョク</t>
    </rPh>
    <rPh sb="25" eb="27">
      <t>バアイ</t>
    </rPh>
    <rPh sb="28" eb="30">
      <t>ホジョ</t>
    </rPh>
    <rPh sb="31" eb="33">
      <t>タイショウ</t>
    </rPh>
    <phoneticPr fontId="4"/>
  </si>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</sst>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26"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6"/>
      <name val="游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6"/>
      <name val="游ゴシック"/>
      <family val="2"/>
      <charset val="128"/>
      <scheme val="minor"/>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9"/>
      <name val="ＭＳ Ｐゴシック"/>
      <family val="3"/>
      <charset val="128"/>
    </font>
    <font>
      <sz val="9"/>
      <color rgb="FF000000"/>
      <name val="ＭＳ Ｐゴシック"/>
      <family val="3"/>
      <charset val="128"/>
    </font>
    <font>
      <sz val="8"/>
      <color rgb="FF000000"/>
      <name val="ＭＳ Ｐゴシック"/>
      <family val="3"/>
      <charset val="128"/>
    </font>
    <font>
      <sz val="9"/>
      <color rgb="FF000000"/>
      <name val="ＭＳ Ｐゴシック"/>
      <family val="3"/>
    </font>
    <font>
      <sz val="8"/>
      <name val="游ゴシック"/>
      <family val="3"/>
      <charset val="128"/>
      <scheme val="minor"/>
    </font>
    <font>
      <sz val="10"/>
      <color theme="1"/>
      <name val="ＭＳ Ｐゴシック"/>
      <family val="3"/>
      <charset val="128"/>
    </font>
    <font>
      <sz val="10"/>
      <color rgb="FF000000"/>
      <name val="ＭＳ Ｐゴシック"/>
      <family val="3"/>
    </font>
    <font>
      <b/>
      <sz val="12"/>
      <color theme="1"/>
      <name val="メイリオ"/>
      <family val="3"/>
      <charset val="128"/>
    </font>
    <font>
      <b/>
      <sz val="11"/>
      <color rgb="FFFF0000"/>
      <name val="HGS創英角ｺﾞｼｯｸUB"/>
      <family val="3"/>
      <charset val="128"/>
    </font>
    <font>
      <b/>
      <u/>
      <sz val="9"/>
      <color theme="1"/>
      <name val="ＭＳ Ｐゴシック"/>
      <family val="3"/>
      <charset val="128"/>
    </font>
    <font>
      <sz val="9"/>
      <color theme="0"/>
      <name val="ＭＳ Ｐゴシック"/>
      <family val="3"/>
      <charset val="128"/>
    </font>
    <font>
      <b/>
      <sz val="11"/>
      <color theme="0"/>
      <name val="ＭＳ Ｐゴシック"/>
      <family val="3"/>
      <charset val="128"/>
    </font>
    <font>
      <b/>
      <sz val="9"/>
      <color theme="0"/>
      <name val="ＭＳ Ｐゴシック"/>
      <family val="3"/>
      <charset val="128"/>
    </font>
    <font>
      <u/>
      <sz val="11"/>
      <color theme="1" tint="0.14999847407452621"/>
      <name val="HGS創英角ｺﾞｼｯｸUB"/>
      <family val="3"/>
      <charset val="128"/>
    </font>
  </fonts>
  <fills count="5">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1" tint="0.249977111117893"/>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style="thick">
        <color rgb="FF000000"/>
      </top>
      <bottom/>
      <diagonal/>
    </border>
    <border>
      <left style="medium">
        <color rgb="FF000000"/>
      </left>
      <right/>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right style="medium">
        <color rgb="FF000000"/>
      </right>
      <top style="medium">
        <color indexed="64"/>
      </top>
      <bottom/>
      <diagonal/>
    </border>
    <border>
      <left/>
      <right style="medium">
        <color rgb="FF000000"/>
      </right>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diagonalUp="1">
      <left style="medium">
        <color auto="1"/>
      </left>
      <right style="medium">
        <color auto="1"/>
      </right>
      <top style="medium">
        <color auto="1"/>
      </top>
      <bottom/>
      <diagonal style="medium">
        <color auto="1"/>
      </diagonal>
    </border>
    <border>
      <left style="medium">
        <color rgb="FFFF0000"/>
      </left>
      <right/>
      <top style="medium">
        <color rgb="FFFF0000"/>
      </top>
      <bottom style="medium">
        <color rgb="FFFF0000"/>
      </bottom>
      <diagonal/>
    </border>
    <border>
      <left/>
      <right style="medium">
        <color rgb="FF000000"/>
      </right>
      <top style="medium">
        <color rgb="FFFF0000"/>
      </top>
      <bottom style="medium">
        <color rgb="FFFF0000"/>
      </bottom>
      <diagonal/>
    </border>
    <border>
      <left style="medium">
        <color rgb="FF000000"/>
      </left>
      <right style="medium">
        <color rgb="FF000000"/>
      </right>
      <top style="medium">
        <color rgb="FFFF0000"/>
      </top>
      <bottom style="medium">
        <color rgb="FFFF0000"/>
      </bottom>
      <diagonal/>
    </border>
    <border>
      <left style="medium">
        <color rgb="FF000000"/>
      </left>
      <right/>
      <top style="medium">
        <color rgb="FFFF0000"/>
      </top>
      <bottom style="medium">
        <color rgb="FFFF0000"/>
      </bottom>
      <diagonal/>
    </border>
    <border diagonalUp="1">
      <left style="medium">
        <color auto="1"/>
      </left>
      <right style="medium">
        <color auto="1"/>
      </right>
      <top style="medium">
        <color rgb="FFFF0000"/>
      </top>
      <bottom style="medium">
        <color rgb="FFFF0000"/>
      </bottom>
      <diagonal style="medium">
        <color auto="1"/>
      </diagonal>
    </border>
    <border diagonalUp="1">
      <left style="medium">
        <color auto="1"/>
      </left>
      <right style="medium">
        <color rgb="FFFF0000"/>
      </right>
      <top style="medium">
        <color rgb="FFFF0000"/>
      </top>
      <bottom style="medium">
        <color rgb="FFFF0000"/>
      </bottom>
      <diagonal style="medium">
        <color auto="1"/>
      </diagonal>
    </border>
    <border>
      <left style="medium">
        <color indexed="64"/>
      </left>
      <right style="medium">
        <color indexed="64"/>
      </right>
      <top style="thick">
        <color rgb="FF000000"/>
      </top>
      <bottom/>
      <diagonal/>
    </border>
    <border>
      <left/>
      <right style="medium">
        <color rgb="FF000000"/>
      </right>
      <top style="thick">
        <color rgb="FF000000"/>
      </top>
      <bottom/>
      <diagonal/>
    </border>
    <border>
      <left style="medium">
        <color indexed="64"/>
      </left>
      <right style="thick">
        <color indexed="64"/>
      </right>
      <top style="thick">
        <color rgb="FF000000"/>
      </top>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diagonalUp="1">
      <left style="medium">
        <color auto="1"/>
      </left>
      <right style="medium">
        <color auto="1"/>
      </right>
      <top/>
      <bottom style="medium">
        <color auto="1"/>
      </bottom>
      <diagonal style="medium">
        <color auto="1"/>
      </diagonal>
    </border>
    <border>
      <left style="thick">
        <color rgb="FF000000"/>
      </left>
      <right style="medium">
        <color rgb="FF000000"/>
      </right>
      <top style="medium">
        <color rgb="FF000000"/>
      </top>
      <bottom style="thick">
        <color rgb="FF000000"/>
      </bottom>
      <diagonal/>
    </border>
    <border>
      <left/>
      <right style="medium">
        <color rgb="FF000000"/>
      </right>
      <top style="medium">
        <color rgb="FF000000"/>
      </top>
      <bottom style="thick">
        <color rgb="FF000000"/>
      </bottom>
      <diagonal/>
    </border>
    <border>
      <left/>
      <right style="medium">
        <color rgb="FF000000"/>
      </right>
      <top/>
      <bottom style="thick">
        <color rgb="FF000000"/>
      </bottom>
      <diagonal/>
    </border>
    <border>
      <left style="medium">
        <color rgb="FF000000"/>
      </left>
      <right style="medium">
        <color rgb="FF000000"/>
      </right>
      <top style="medium">
        <color rgb="FF000000"/>
      </top>
      <bottom style="thick">
        <color rgb="FF000000"/>
      </bottom>
      <diagonal/>
    </border>
    <border>
      <left style="medium">
        <color rgb="FF000000"/>
      </left>
      <right/>
      <top/>
      <bottom style="thick">
        <color rgb="FF000000"/>
      </bottom>
      <diagonal/>
    </border>
    <border>
      <left style="medium">
        <color indexed="64"/>
      </left>
      <right style="medium">
        <color indexed="64"/>
      </right>
      <top style="medium">
        <color indexed="64"/>
      </top>
      <bottom style="thick">
        <color rgb="FF000000"/>
      </bottom>
      <diagonal/>
    </border>
    <border>
      <left style="medium">
        <color indexed="64"/>
      </left>
      <right style="thick">
        <color indexed="64"/>
      </right>
      <top style="medium">
        <color indexed="64"/>
      </top>
      <bottom style="thick">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style="medium">
        <color indexed="64"/>
      </right>
      <top style="thick">
        <color rgb="FF000000"/>
      </top>
      <bottom/>
      <diagonal/>
    </border>
    <border>
      <left style="medium">
        <color auto="1"/>
      </left>
      <right style="medium">
        <color rgb="FF000000"/>
      </right>
      <top style="medium">
        <color rgb="FFFF0000"/>
      </top>
      <bottom style="medium">
        <color rgb="FFFF0000"/>
      </bottom>
      <diagonal/>
    </border>
    <border>
      <left style="thick">
        <color rgb="FFFF0000"/>
      </left>
      <right style="medium">
        <color rgb="FF000000"/>
      </right>
      <top style="thick">
        <color rgb="FFFF0000"/>
      </top>
      <bottom style="thick">
        <color rgb="FFFF0000"/>
      </bottom>
      <diagonal/>
    </border>
    <border>
      <left/>
      <right style="medium">
        <color rgb="FF000000"/>
      </right>
      <top style="thick">
        <color rgb="FFFF0000"/>
      </top>
      <bottom style="thick">
        <color rgb="FFFF0000"/>
      </bottom>
      <diagonal/>
    </border>
    <border>
      <left style="medium">
        <color rgb="FF000000"/>
      </left>
      <right style="medium">
        <color rgb="FF000000"/>
      </right>
      <top style="thick">
        <color rgb="FFFF0000"/>
      </top>
      <bottom style="thick">
        <color rgb="FFFF0000"/>
      </bottom>
      <diagonal/>
    </border>
    <border>
      <left style="medium">
        <color rgb="FF000000"/>
      </left>
      <right/>
      <top style="thick">
        <color rgb="FFFF0000"/>
      </top>
      <bottom style="thick">
        <color rgb="FFFF0000"/>
      </bottom>
      <diagonal/>
    </border>
    <border diagonalUp="1">
      <left style="medium">
        <color auto="1"/>
      </left>
      <right style="medium">
        <color auto="1"/>
      </right>
      <top style="thick">
        <color rgb="FFFF0000"/>
      </top>
      <bottom style="thick">
        <color rgb="FFFF0000"/>
      </bottom>
      <diagonal style="medium">
        <color auto="1"/>
      </diagonal>
    </border>
    <border diagonalUp="1">
      <left style="medium">
        <color auto="1"/>
      </left>
      <right style="thick">
        <color rgb="FFFF0000"/>
      </right>
      <top style="thick">
        <color rgb="FFFF0000"/>
      </top>
      <bottom style="thick">
        <color rgb="FFFF0000"/>
      </bottom>
      <diagonal style="medium">
        <color auto="1"/>
      </diagonal>
    </border>
    <border>
      <left style="medium">
        <color indexed="64"/>
      </left>
      <right style="medium">
        <color rgb="FF000000"/>
      </right>
      <top style="thick">
        <color rgb="FF000000"/>
      </top>
      <bottom/>
      <diagonal/>
    </border>
    <border>
      <left style="medium">
        <color indexed="64"/>
      </left>
      <right style="medium">
        <color rgb="FF000000"/>
      </right>
      <top/>
      <bottom style="medium">
        <color rgb="FF000000"/>
      </bottom>
      <diagonal/>
    </border>
  </borders>
  <cellStyleXfs count="3">
    <xf numFmtId="0" fontId="0" fillId="0" borderId="0">
      <alignment vertical="center"/>
    </xf>
    <xf numFmtId="38" fontId="2" fillId="0" borderId="0" applyFont="0" applyFill="0" applyBorder="0" applyAlignment="0" applyProtection="0">
      <alignment vertical="center"/>
    </xf>
    <xf numFmtId="0" fontId="10" fillId="0" borderId="0"/>
  </cellStyleXfs>
  <cellXfs count="13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9" fillId="0" borderId="0" xfId="0" applyFont="1" applyAlignment="1">
      <alignment horizontal="left" vertical="center"/>
    </xf>
    <xf numFmtId="0" fontId="11" fillId="0" borderId="0" xfId="2" applyFont="1" applyAlignment="1">
      <alignment horizontal="left" vertical="center"/>
    </xf>
    <xf numFmtId="0" fontId="13" fillId="2" borderId="9"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9" fillId="0" borderId="17" xfId="0" applyFont="1" applyBorder="1" applyAlignment="1">
      <alignment horizontal="center" vertical="center" wrapText="1"/>
    </xf>
    <xf numFmtId="0" fontId="13"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6" xfId="0" applyFont="1" applyBorder="1" applyAlignment="1">
      <alignment horizontal="center" vertical="center" shrinkToFit="1"/>
    </xf>
    <xf numFmtId="0" fontId="9" fillId="0" borderId="8" xfId="0" applyFont="1" applyBorder="1" applyAlignment="1">
      <alignment horizontal="center" vertical="center" wrapText="1"/>
    </xf>
    <xf numFmtId="0" fontId="9" fillId="0" borderId="19" xfId="0" applyFont="1" applyBorder="1" applyAlignment="1">
      <alignment horizontal="center" vertical="center" wrapText="1"/>
    </xf>
    <xf numFmtId="0" fontId="13" fillId="0" borderId="20" xfId="0" applyFont="1" applyBorder="1" applyAlignment="1">
      <alignment vertical="top" wrapText="1"/>
    </xf>
    <xf numFmtId="0" fontId="13" fillId="0" borderId="21" xfId="0" applyFont="1" applyBorder="1" applyAlignment="1">
      <alignment horizontal="right" vertical="top" wrapText="1"/>
    </xf>
    <xf numFmtId="0" fontId="13" fillId="0" borderId="22" xfId="0" applyFont="1" applyBorder="1" applyAlignment="1">
      <alignment horizontal="right" vertical="center" wrapText="1"/>
    </xf>
    <xf numFmtId="0" fontId="13" fillId="0" borderId="10" xfId="0" applyFont="1" applyBorder="1" applyAlignment="1">
      <alignment horizontal="right" vertical="center" wrapText="1"/>
    </xf>
    <xf numFmtId="0" fontId="13" fillId="0" borderId="23" xfId="0" applyFont="1" applyBorder="1" applyAlignment="1">
      <alignment horizontal="right" vertical="center" wrapText="1"/>
    </xf>
    <xf numFmtId="0" fontId="13" fillId="0" borderId="24" xfId="0" applyFont="1" applyBorder="1" applyAlignment="1">
      <alignment horizontal="right" vertical="center" wrapText="1"/>
    </xf>
    <xf numFmtId="0" fontId="5" fillId="0" borderId="0" xfId="0" applyFont="1" applyAlignment="1">
      <alignment horizontal="center" vertical="center"/>
    </xf>
    <xf numFmtId="12" fontId="5" fillId="0" borderId="0" xfId="0" applyNumberFormat="1" applyFont="1" applyAlignment="1">
      <alignment horizontal="center" vertical="center"/>
    </xf>
    <xf numFmtId="56" fontId="5" fillId="0" borderId="0" xfId="0" applyNumberFormat="1" applyFont="1">
      <alignment vertical="center"/>
    </xf>
    <xf numFmtId="0" fontId="13" fillId="0" borderId="0" xfId="0" applyFont="1">
      <alignment vertical="center"/>
    </xf>
    <xf numFmtId="0" fontId="13" fillId="0" borderId="0" xfId="0" applyFont="1" applyAlignment="1">
      <alignment horizontal="left" vertical="center"/>
    </xf>
    <xf numFmtId="0" fontId="9" fillId="0" borderId="0" xfId="0" applyFont="1">
      <alignment vertical="center"/>
    </xf>
    <xf numFmtId="0" fontId="17" fillId="0" borderId="0" xfId="0" applyFont="1">
      <alignment vertical="center"/>
    </xf>
    <xf numFmtId="0" fontId="19" fillId="2" borderId="4" xfId="0" applyFont="1" applyFill="1" applyBorder="1">
      <alignment vertical="center"/>
    </xf>
    <xf numFmtId="0" fontId="19" fillId="3" borderId="5" xfId="0" applyFont="1" applyFill="1" applyBorder="1">
      <alignment vertical="center"/>
    </xf>
    <xf numFmtId="0" fontId="5" fillId="0" borderId="0" xfId="0" applyFont="1" applyBorder="1">
      <alignment vertical="center"/>
    </xf>
    <xf numFmtId="0" fontId="18" fillId="2" borderId="37" xfId="0" applyFont="1" applyFill="1" applyBorder="1" applyAlignment="1">
      <alignment vertical="center" wrapText="1"/>
    </xf>
    <xf numFmtId="176" fontId="18" fillId="2" borderId="39" xfId="0" applyNumberFormat="1" applyFont="1" applyFill="1" applyBorder="1" applyAlignment="1">
      <alignment vertical="center" shrinkToFit="1"/>
    </xf>
    <xf numFmtId="176" fontId="18" fillId="3" borderId="39" xfId="0" applyNumberFormat="1" applyFont="1" applyFill="1" applyBorder="1" applyAlignment="1">
      <alignment vertical="center" shrinkToFit="1"/>
    </xf>
    <xf numFmtId="3" fontId="18" fillId="3" borderId="39" xfId="0" applyNumberFormat="1" applyFont="1" applyFill="1" applyBorder="1" applyAlignment="1">
      <alignment vertical="center" shrinkToFit="1"/>
    </xf>
    <xf numFmtId="12" fontId="18" fillId="3" borderId="40" xfId="0" applyNumberFormat="1" applyFont="1" applyFill="1" applyBorder="1" applyAlignment="1">
      <alignment vertical="center" shrinkToFit="1"/>
    </xf>
    <xf numFmtId="38" fontId="18" fillId="3" borderId="40" xfId="1" applyFont="1" applyFill="1" applyBorder="1" applyAlignment="1">
      <alignment vertical="center" shrinkToFit="1"/>
    </xf>
    <xf numFmtId="176" fontId="18" fillId="3" borderId="41" xfId="0" applyNumberFormat="1" applyFont="1" applyFill="1" applyBorder="1" applyAlignment="1">
      <alignment vertical="center" shrinkToFit="1"/>
    </xf>
    <xf numFmtId="176" fontId="18" fillId="3" borderId="42" xfId="0" applyNumberFormat="1" applyFont="1" applyFill="1" applyBorder="1" applyAlignment="1">
      <alignment vertical="center" shrinkToFit="1"/>
    </xf>
    <xf numFmtId="0" fontId="13" fillId="3" borderId="1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13" fillId="0" borderId="51" xfId="0" applyFont="1" applyBorder="1" applyAlignment="1">
      <alignment vertical="top" wrapText="1"/>
    </xf>
    <xf numFmtId="0" fontId="13" fillId="0" borderId="52" xfId="0" applyFont="1" applyBorder="1" applyAlignment="1">
      <alignment horizontal="right" vertical="top" wrapText="1"/>
    </xf>
    <xf numFmtId="0" fontId="13" fillId="0" borderId="54" xfId="0" applyFont="1" applyBorder="1" applyAlignment="1">
      <alignment horizontal="right" vertical="center" wrapText="1"/>
    </xf>
    <xf numFmtId="0" fontId="13" fillId="0" borderId="55" xfId="0" applyFont="1" applyBorder="1" applyAlignment="1">
      <alignment horizontal="right" vertical="center" wrapText="1"/>
    </xf>
    <xf numFmtId="0" fontId="13" fillId="0" borderId="56" xfId="0" applyFont="1" applyBorder="1" applyAlignment="1">
      <alignment horizontal="right" vertical="center" wrapText="1"/>
    </xf>
    <xf numFmtId="0" fontId="13" fillId="0" borderId="57" xfId="0" applyFont="1" applyBorder="1" applyAlignment="1">
      <alignment horizontal="right" vertical="center" wrapText="1"/>
    </xf>
    <xf numFmtId="0" fontId="13" fillId="0" borderId="58" xfId="0" applyFont="1" applyBorder="1" applyAlignment="1">
      <alignment horizontal="right" vertical="center" wrapText="1"/>
    </xf>
    <xf numFmtId="0" fontId="13" fillId="0" borderId="27" xfId="0" applyFont="1" applyBorder="1" applyAlignment="1">
      <alignment horizontal="right" vertical="center" wrapText="1"/>
    </xf>
    <xf numFmtId="0" fontId="13" fillId="0" borderId="7" xfId="0" applyFont="1" applyBorder="1" applyAlignment="1">
      <alignment horizontal="right" vertical="center" wrapText="1"/>
    </xf>
    <xf numFmtId="0" fontId="13" fillId="0" borderId="21" xfId="0" applyFont="1" applyBorder="1" applyAlignment="1">
      <alignment vertical="top" wrapText="1"/>
    </xf>
    <xf numFmtId="0" fontId="9" fillId="0" borderId="59" xfId="0" applyFont="1" applyBorder="1" applyAlignment="1">
      <alignment horizontal="center" vertical="center" wrapText="1"/>
    </xf>
    <xf numFmtId="0" fontId="9" fillId="0" borderId="0" xfId="0" applyFont="1" applyAlignment="1">
      <alignment horizontal="center" vertical="center" shrinkToFit="1"/>
    </xf>
    <xf numFmtId="0" fontId="9" fillId="0" borderId="49" xfId="0" applyFont="1" applyBorder="1" applyAlignment="1">
      <alignment horizontal="center" vertical="center" wrapText="1"/>
    </xf>
    <xf numFmtId="0" fontId="12" fillId="3" borderId="11" xfId="0" applyFont="1" applyFill="1" applyBorder="1" applyAlignment="1">
      <alignment horizontal="center" vertical="center" wrapText="1"/>
    </xf>
    <xf numFmtId="0" fontId="22" fillId="4" borderId="32" xfId="0" applyFont="1" applyFill="1" applyBorder="1" applyAlignment="1">
      <alignment vertical="center" wrapText="1"/>
    </xf>
    <xf numFmtId="0" fontId="22" fillId="4" borderId="30" xfId="0" applyFont="1" applyFill="1" applyBorder="1" applyAlignment="1">
      <alignment vertical="center" wrapText="1"/>
    </xf>
    <xf numFmtId="176" fontId="22" fillId="4" borderId="33" xfId="0" applyNumberFormat="1" applyFont="1" applyFill="1" applyBorder="1" applyAlignment="1">
      <alignment vertical="center" shrinkToFit="1"/>
    </xf>
    <xf numFmtId="3" fontId="22" fillId="4" borderId="33" xfId="0" applyNumberFormat="1" applyFont="1" applyFill="1" applyBorder="1" applyAlignment="1">
      <alignment vertical="center" shrinkToFit="1"/>
    </xf>
    <xf numFmtId="12" fontId="22" fillId="4" borderId="34" xfId="0" applyNumberFormat="1" applyFont="1" applyFill="1" applyBorder="1" applyAlignment="1">
      <alignment vertical="center" shrinkToFit="1"/>
    </xf>
    <xf numFmtId="176" fontId="22" fillId="4" borderId="34" xfId="0" applyNumberFormat="1" applyFont="1" applyFill="1" applyBorder="1" applyAlignment="1">
      <alignment vertical="center" shrinkToFit="1"/>
    </xf>
    <xf numFmtId="176" fontId="22" fillId="4" borderId="36" xfId="0" applyNumberFormat="1" applyFont="1" applyFill="1" applyBorder="1" applyAlignment="1">
      <alignment vertical="center" shrinkToFit="1"/>
    </xf>
    <xf numFmtId="0" fontId="22" fillId="4" borderId="25" xfId="0" applyFont="1" applyFill="1" applyBorder="1" applyAlignment="1">
      <alignment vertical="center" wrapText="1"/>
    </xf>
    <xf numFmtId="0" fontId="22" fillId="4" borderId="26" xfId="0" applyFont="1" applyFill="1" applyBorder="1" applyAlignment="1">
      <alignment vertical="center" wrapText="1"/>
    </xf>
    <xf numFmtId="178" fontId="22" fillId="4" borderId="26" xfId="0" applyNumberFormat="1" applyFont="1" applyFill="1" applyBorder="1" applyAlignment="1">
      <alignment vertical="center" wrapText="1"/>
    </xf>
    <xf numFmtId="177" fontId="22" fillId="4" borderId="26" xfId="0" applyNumberFormat="1" applyFont="1" applyFill="1" applyBorder="1" applyAlignment="1">
      <alignment vertical="center" wrapText="1"/>
    </xf>
    <xf numFmtId="176" fontId="22" fillId="4" borderId="27" xfId="0" applyNumberFormat="1" applyFont="1" applyFill="1" applyBorder="1" applyAlignment="1">
      <alignment vertical="center" shrinkToFit="1"/>
    </xf>
    <xf numFmtId="3" fontId="22" fillId="4" borderId="27" xfId="0" applyNumberFormat="1" applyFont="1" applyFill="1" applyBorder="1" applyAlignment="1">
      <alignment vertical="center" shrinkToFit="1"/>
    </xf>
    <xf numFmtId="12" fontId="22" fillId="4" borderId="28" xfId="0" applyNumberFormat="1" applyFont="1" applyFill="1" applyBorder="1" applyAlignment="1">
      <alignment vertical="center" shrinkToFit="1"/>
    </xf>
    <xf numFmtId="176" fontId="22" fillId="4" borderId="28" xfId="0" applyNumberFormat="1" applyFont="1" applyFill="1" applyBorder="1" applyAlignment="1">
      <alignment vertical="center" shrinkToFit="1"/>
    </xf>
    <xf numFmtId="176" fontId="22" fillId="4" borderId="29" xfId="0" applyNumberFormat="1" applyFont="1" applyFill="1" applyBorder="1" applyAlignment="1">
      <alignment vertical="center" shrinkToFit="1"/>
    </xf>
    <xf numFmtId="0" fontId="23" fillId="4" borderId="0" xfId="0" applyFont="1" applyFill="1" applyAlignment="1">
      <alignment horizontal="center" vertical="center"/>
    </xf>
    <xf numFmtId="0" fontId="24" fillId="4" borderId="46" xfId="0" applyFont="1" applyFill="1" applyBorder="1" applyAlignment="1">
      <alignment vertical="center" wrapText="1"/>
    </xf>
    <xf numFmtId="176" fontId="24" fillId="4" borderId="47" xfId="0" applyNumberFormat="1" applyFont="1" applyFill="1" applyBorder="1" applyAlignment="1">
      <alignment vertical="center" shrinkToFit="1"/>
    </xf>
    <xf numFmtId="3" fontId="24" fillId="4" borderId="47" xfId="0" applyNumberFormat="1" applyFont="1" applyFill="1" applyBorder="1" applyAlignment="1">
      <alignment vertical="center" shrinkToFit="1"/>
    </xf>
    <xf numFmtId="12" fontId="24" fillId="4" borderId="48" xfId="0" applyNumberFormat="1" applyFont="1" applyFill="1" applyBorder="1" applyAlignment="1">
      <alignment vertical="center" shrinkToFit="1"/>
    </xf>
    <xf numFmtId="38" fontId="24" fillId="4" borderId="48" xfId="1" applyFont="1" applyFill="1" applyBorder="1" applyAlignment="1">
      <alignment vertical="center" shrinkToFit="1"/>
    </xf>
    <xf numFmtId="176" fontId="24" fillId="4" borderId="49" xfId="0" applyNumberFormat="1" applyFont="1" applyFill="1" applyBorder="1" applyAlignment="1">
      <alignment vertical="center" shrinkToFit="1"/>
    </xf>
    <xf numFmtId="176" fontId="24" fillId="4" borderId="50" xfId="0" applyNumberFormat="1" applyFont="1" applyFill="1" applyBorder="1" applyAlignment="1">
      <alignment vertical="center" shrinkToFit="1"/>
    </xf>
    <xf numFmtId="0" fontId="24" fillId="4" borderId="32" xfId="0" applyFont="1" applyFill="1" applyBorder="1" applyAlignment="1">
      <alignment vertical="center" wrapText="1"/>
    </xf>
    <xf numFmtId="176" fontId="24" fillId="4" borderId="33" xfId="0" applyNumberFormat="1" applyFont="1" applyFill="1" applyBorder="1" applyAlignment="1">
      <alignment vertical="center" shrinkToFit="1"/>
    </xf>
    <xf numFmtId="3" fontId="24" fillId="4" borderId="33" xfId="0" applyNumberFormat="1" applyFont="1" applyFill="1" applyBorder="1" applyAlignment="1">
      <alignment vertical="center" shrinkToFit="1"/>
    </xf>
    <xf numFmtId="12" fontId="24" fillId="4" borderId="34" xfId="0" applyNumberFormat="1" applyFont="1" applyFill="1" applyBorder="1" applyAlignment="1">
      <alignment vertical="center" shrinkToFit="1"/>
    </xf>
    <xf numFmtId="38" fontId="24" fillId="4" borderId="34" xfId="1" applyFont="1" applyFill="1" applyBorder="1" applyAlignment="1">
      <alignment vertical="center" shrinkToFit="1"/>
    </xf>
    <xf numFmtId="176" fontId="24" fillId="4" borderId="35" xfId="0" applyNumberFormat="1" applyFont="1" applyFill="1" applyBorder="1" applyAlignment="1">
      <alignment vertical="center" shrinkToFit="1"/>
    </xf>
    <xf numFmtId="176" fontId="24" fillId="4" borderId="36" xfId="0" applyNumberFormat="1" applyFont="1" applyFill="1" applyBorder="1" applyAlignment="1">
      <alignment vertical="center" shrinkToFit="1"/>
    </xf>
    <xf numFmtId="0" fontId="24" fillId="4" borderId="31"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13" fillId="0" borderId="53" xfId="0" applyFont="1" applyBorder="1" applyAlignment="1">
      <alignment horizontal="right" vertical="top" wrapText="1"/>
    </xf>
    <xf numFmtId="0" fontId="18" fillId="2" borderId="38" xfId="0" applyFont="1" applyFill="1" applyBorder="1" applyAlignment="1">
      <alignment horizontal="center" vertical="center" wrapText="1"/>
    </xf>
    <xf numFmtId="0" fontId="11" fillId="0" borderId="0" xfId="2" applyFont="1" applyBorder="1" applyAlignment="1">
      <alignment horizontal="left" vertical="center"/>
    </xf>
    <xf numFmtId="0" fontId="20" fillId="0" borderId="0" xfId="0" applyFont="1" applyBorder="1" applyAlignment="1">
      <alignment horizontal="center" vertical="center" wrapText="1"/>
    </xf>
    <xf numFmtId="0" fontId="18" fillId="2" borderId="61" xfId="0" applyFont="1" applyFill="1" applyBorder="1" applyAlignment="1">
      <alignment horizontal="center" vertical="center" wrapText="1"/>
    </xf>
    <xf numFmtId="0" fontId="9" fillId="0" borderId="0" xfId="0" applyFont="1" applyAlignment="1">
      <alignment vertical="center" wrapText="1"/>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16" fillId="0" borderId="0" xfId="2" applyFont="1" applyBorder="1" applyAlignment="1">
      <alignment vertical="center"/>
    </xf>
    <xf numFmtId="0" fontId="22" fillId="4" borderId="26" xfId="0" applyFont="1" applyFill="1" applyBorder="1" applyAlignment="1">
      <alignment horizontal="center" vertical="center" wrapText="1"/>
    </xf>
    <xf numFmtId="0" fontId="22" fillId="4" borderId="30" xfId="0" applyFont="1" applyFill="1" applyBorder="1" applyAlignment="1">
      <alignment horizontal="center" vertical="center" wrapText="1"/>
    </xf>
    <xf numFmtId="178" fontId="22" fillId="4" borderId="30" xfId="0" applyNumberFormat="1" applyFont="1" applyFill="1" applyBorder="1" applyAlignment="1">
      <alignment vertical="center" wrapText="1"/>
    </xf>
    <xf numFmtId="177" fontId="22" fillId="4" borderId="30" xfId="0" applyNumberFormat="1" applyFont="1" applyFill="1" applyBorder="1" applyAlignment="1">
      <alignment vertical="center" wrapText="1"/>
    </xf>
    <xf numFmtId="0" fontId="13" fillId="2" borderId="62" xfId="0" applyFont="1" applyFill="1" applyBorder="1" applyAlignment="1">
      <alignment vertical="center" wrapText="1"/>
    </xf>
    <xf numFmtId="0" fontId="13" fillId="2" borderId="63" xfId="0" applyFont="1" applyFill="1" applyBorder="1" applyAlignment="1">
      <alignment vertical="center" wrapText="1"/>
    </xf>
    <xf numFmtId="178" fontId="13" fillId="2" borderId="63" xfId="0" applyNumberFormat="1" applyFont="1" applyFill="1" applyBorder="1" applyAlignment="1">
      <alignment vertical="center" wrapText="1"/>
    </xf>
    <xf numFmtId="176" fontId="13" fillId="2" borderId="64" xfId="0" applyNumberFormat="1" applyFont="1" applyFill="1" applyBorder="1" applyAlignment="1">
      <alignment vertical="center" shrinkToFit="1"/>
    </xf>
    <xf numFmtId="176" fontId="13" fillId="3" borderId="64" xfId="0" applyNumberFormat="1" applyFont="1" applyFill="1" applyBorder="1" applyAlignment="1">
      <alignment vertical="center" shrinkToFit="1"/>
    </xf>
    <xf numFmtId="3" fontId="15" fillId="3" borderId="64" xfId="0" applyNumberFormat="1" applyFont="1" applyFill="1" applyBorder="1" applyAlignment="1">
      <alignment vertical="center" shrinkToFit="1"/>
    </xf>
    <xf numFmtId="12" fontId="13" fillId="3" borderId="65" xfId="0" applyNumberFormat="1" applyFont="1" applyFill="1" applyBorder="1" applyAlignment="1">
      <alignment vertical="center" shrinkToFit="1"/>
    </xf>
    <xf numFmtId="176" fontId="13" fillId="3" borderId="65" xfId="0" applyNumberFormat="1" applyFont="1" applyFill="1" applyBorder="1" applyAlignment="1">
      <alignment vertical="center" shrinkToFit="1"/>
    </xf>
    <xf numFmtId="176" fontId="13" fillId="3" borderId="66" xfId="0" applyNumberFormat="1" applyFont="1" applyFill="1" applyBorder="1" applyAlignment="1">
      <alignment vertical="center" shrinkToFit="1"/>
    </xf>
    <xf numFmtId="176" fontId="13" fillId="3" borderId="67" xfId="0" applyNumberFormat="1" applyFont="1" applyFill="1" applyBorder="1" applyAlignment="1">
      <alignment vertical="center" shrinkToFit="1"/>
    </xf>
    <xf numFmtId="0" fontId="6" fillId="0" borderId="0" xfId="0" applyFont="1" applyBorder="1" applyAlignment="1">
      <alignment vertical="center"/>
    </xf>
    <xf numFmtId="0" fontId="13" fillId="2" borderId="63" xfId="0" applyFont="1" applyFill="1" applyBorder="1" applyAlignment="1">
      <alignment horizontal="center" vertical="center" wrapText="1"/>
    </xf>
    <xf numFmtId="177" fontId="13" fillId="3" borderId="63" xfId="0" applyNumberFormat="1" applyFont="1" applyFill="1" applyBorder="1" applyAlignment="1">
      <alignment vertical="center" wrapText="1"/>
    </xf>
    <xf numFmtId="0" fontId="25" fillId="0" borderId="0" xfId="2" applyFont="1" applyAlignment="1">
      <alignment horizontal="left" vertical="center"/>
    </xf>
    <xf numFmtId="0" fontId="9" fillId="0" borderId="0" xfId="0" applyFont="1" applyAlignment="1">
      <alignment horizontal="left" vertical="center" wrapText="1"/>
    </xf>
    <xf numFmtId="0" fontId="9" fillId="2" borderId="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43"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4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68"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5" xfId="0" applyFont="1" applyFill="1" applyBorder="1" applyAlignment="1">
      <alignment horizontal="center" vertical="center" wrapText="1"/>
    </xf>
  </cellXfs>
  <cellStyles count="3">
    <cellStyle name="桁区切り" xfId="1" builtinId="6"/>
    <cellStyle name="標準" xfId="0" builtinId="0"/>
    <cellStyle name="標準_交付要綱（様式編②）" xfId="2" xr:uid="{58D68EF3-06A5-4C53-A0FA-4907D8487AD5}"/>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863601</xdr:colOff>
      <xdr:row>4</xdr:row>
      <xdr:rowOff>76200</xdr:rowOff>
    </xdr:from>
    <xdr:to>
      <xdr:col>1</xdr:col>
      <xdr:colOff>1109134</xdr:colOff>
      <xdr:row>4</xdr:row>
      <xdr:rowOff>423334</xdr:rowOff>
    </xdr:to>
    <xdr:sp macro="" textlink="">
      <xdr:nvSpPr>
        <xdr:cNvPr id="2" name="テキスト ボックス 1">
          <a:extLst>
            <a:ext uri="{FF2B5EF4-FFF2-40B4-BE49-F238E27FC236}">
              <a16:creationId xmlns:a16="http://schemas.microsoft.com/office/drawing/2014/main" id="{6BA301FF-C15D-41F2-AAB7-2E767099DF82}"/>
            </a:ext>
          </a:extLst>
        </xdr:cNvPr>
        <xdr:cNvSpPr txBox="1"/>
      </xdr:nvSpPr>
      <xdr:spPr>
        <a:xfrm>
          <a:off x="863601" y="1143000"/>
          <a:ext cx="1126066" cy="34713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ysClr val="windowText" lastClr="000000"/>
              </a:solidFill>
            </a:rPr>
            <a:t>施設整備</a:t>
          </a:r>
        </a:p>
      </xdr:txBody>
    </xdr:sp>
    <xdr:clientData/>
  </xdr:twoCellAnchor>
  <xdr:twoCellAnchor>
    <xdr:from>
      <xdr:col>2</xdr:col>
      <xdr:colOff>16933</xdr:colOff>
      <xdr:row>4</xdr:row>
      <xdr:rowOff>160866</xdr:rowOff>
    </xdr:from>
    <xdr:to>
      <xdr:col>5</xdr:col>
      <xdr:colOff>829734</xdr:colOff>
      <xdr:row>4</xdr:row>
      <xdr:rowOff>448733</xdr:rowOff>
    </xdr:to>
    <xdr:sp macro="" textlink="">
      <xdr:nvSpPr>
        <xdr:cNvPr id="3" name="右中かっこ 2">
          <a:extLst>
            <a:ext uri="{FF2B5EF4-FFF2-40B4-BE49-F238E27FC236}">
              <a16:creationId xmlns:a16="http://schemas.microsoft.com/office/drawing/2014/main" id="{837D01E8-2072-481B-B449-F3453366E815}"/>
            </a:ext>
          </a:extLst>
        </xdr:cNvPr>
        <xdr:cNvSpPr/>
      </xdr:nvSpPr>
      <xdr:spPr>
        <a:xfrm rot="16200000">
          <a:off x="6434666" y="-1862667"/>
          <a:ext cx="287867" cy="6468534"/>
        </a:xfrm>
        <a:prstGeom prst="rightBrace">
          <a:avLst>
            <a:gd name="adj1" fmla="val 31863"/>
            <a:gd name="adj2" fmla="val 56806"/>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592666</xdr:colOff>
      <xdr:row>20</xdr:row>
      <xdr:rowOff>50800</xdr:rowOff>
    </xdr:from>
    <xdr:to>
      <xdr:col>4</xdr:col>
      <xdr:colOff>287866</xdr:colOff>
      <xdr:row>22</xdr:row>
      <xdr:rowOff>59267</xdr:rowOff>
    </xdr:to>
    <xdr:sp macro="" textlink="">
      <xdr:nvSpPr>
        <xdr:cNvPr id="4" name="テキスト ボックス 3">
          <a:extLst>
            <a:ext uri="{FF2B5EF4-FFF2-40B4-BE49-F238E27FC236}">
              <a16:creationId xmlns:a16="http://schemas.microsoft.com/office/drawing/2014/main" id="{744AC843-81C6-4DF8-94F7-A781BF1F5F14}"/>
            </a:ext>
          </a:extLst>
        </xdr:cNvPr>
        <xdr:cNvSpPr txBox="1"/>
      </xdr:nvSpPr>
      <xdr:spPr>
        <a:xfrm>
          <a:off x="592666" y="6273800"/>
          <a:ext cx="6570133" cy="347134"/>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　↓　　　↓「施設整備」と「物品購入」で別の様式です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709706</xdr:colOff>
      <xdr:row>4</xdr:row>
      <xdr:rowOff>55781</xdr:rowOff>
    </xdr:from>
    <xdr:to>
      <xdr:col>1</xdr:col>
      <xdr:colOff>1321797</xdr:colOff>
      <xdr:row>5</xdr:row>
      <xdr:rowOff>190250</xdr:rowOff>
    </xdr:to>
    <xdr:sp macro="" textlink="">
      <xdr:nvSpPr>
        <xdr:cNvPr id="2" name="テキスト ボックス 1">
          <a:extLst>
            <a:ext uri="{FF2B5EF4-FFF2-40B4-BE49-F238E27FC236}">
              <a16:creationId xmlns:a16="http://schemas.microsoft.com/office/drawing/2014/main" id="{5706DB63-1C84-4BA2-825F-CBFC06D3B803}"/>
            </a:ext>
          </a:extLst>
        </xdr:cNvPr>
        <xdr:cNvSpPr txBox="1"/>
      </xdr:nvSpPr>
      <xdr:spPr>
        <a:xfrm>
          <a:off x="709706" y="1241114"/>
          <a:ext cx="1323291" cy="40540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ysClr val="windowText" lastClr="000000"/>
              </a:solidFill>
            </a:rPr>
            <a:t>物品購入</a:t>
          </a:r>
        </a:p>
      </xdr:txBody>
    </xdr:sp>
    <xdr:clientData/>
  </xdr:twoCellAnchor>
  <xdr:twoCellAnchor>
    <xdr:from>
      <xdr:col>0</xdr:col>
      <xdr:colOff>609600</xdr:colOff>
      <xdr:row>20</xdr:row>
      <xdr:rowOff>135466</xdr:rowOff>
    </xdr:from>
    <xdr:to>
      <xdr:col>4</xdr:col>
      <xdr:colOff>745066</xdr:colOff>
      <xdr:row>22</xdr:row>
      <xdr:rowOff>143934</xdr:rowOff>
    </xdr:to>
    <xdr:sp macro="" textlink="">
      <xdr:nvSpPr>
        <xdr:cNvPr id="3" name="テキスト ボックス 2">
          <a:extLst>
            <a:ext uri="{FF2B5EF4-FFF2-40B4-BE49-F238E27FC236}">
              <a16:creationId xmlns:a16="http://schemas.microsoft.com/office/drawing/2014/main" id="{07EAE92C-5D26-41B6-B2AE-31B48CA91D8C}"/>
            </a:ext>
          </a:extLst>
        </xdr:cNvPr>
        <xdr:cNvSpPr txBox="1"/>
      </xdr:nvSpPr>
      <xdr:spPr>
        <a:xfrm>
          <a:off x="609600" y="6239933"/>
          <a:ext cx="6570133" cy="347134"/>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　↓　　　↓「施設整備」と「物品購入」で別の様式です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931F-73AB-4D47-80B7-BC98515A42BD}">
  <sheetPr>
    <tabColor rgb="FFFFC000"/>
    <outlinePr summaryRight="0"/>
    <pageSetUpPr fitToPage="1"/>
  </sheetPr>
  <dimension ref="A1:V24"/>
  <sheetViews>
    <sheetView showGridLines="0" tabSelected="1" view="pageBreakPreview" zoomScale="90" zoomScaleNormal="115" zoomScaleSheetLayoutView="90" workbookViewId="0">
      <selection activeCell="B11" sqref="B11"/>
    </sheetView>
  </sheetViews>
  <sheetFormatPr defaultColWidth="8.09765625" defaultRowHeight="13.2" x14ac:dyDescent="0.45"/>
  <cols>
    <col min="1" max="1" width="11.5" style="2" customWidth="1"/>
    <col min="2" max="2" width="32.09765625" style="2" customWidth="1"/>
    <col min="3" max="3" width="21" style="2" customWidth="1"/>
    <col min="4" max="4" width="25.5" style="2" customWidth="1"/>
    <col min="5" max="5" width="27.69921875" style="2" customWidth="1"/>
    <col min="6" max="6" width="11.19921875" style="2" customWidth="1"/>
    <col min="7" max="17" width="10.09765625" style="2" customWidth="1"/>
    <col min="18" max="20" width="5.19921875" style="2" customWidth="1"/>
    <col min="21" max="22" width="5.09765625" style="2" customWidth="1"/>
    <col min="23" max="16384" width="8.09765625" style="2"/>
  </cols>
  <sheetData>
    <row r="1" spans="1:22" ht="21" customHeight="1" thickBot="1" x14ac:dyDescent="0.5">
      <c r="A1" s="1" t="s">
        <v>0</v>
      </c>
    </row>
    <row r="2" spans="1:22" ht="24" customHeight="1" thickBot="1" x14ac:dyDescent="0.5">
      <c r="B2" s="99" t="s">
        <v>1</v>
      </c>
      <c r="C2" s="100"/>
      <c r="D2" s="100"/>
      <c r="E2" s="100"/>
      <c r="F2" s="100"/>
      <c r="G2" s="100"/>
      <c r="H2" s="100"/>
      <c r="I2" s="100"/>
      <c r="J2" s="100"/>
      <c r="K2" s="100"/>
      <c r="L2" s="100"/>
      <c r="M2" s="100"/>
      <c r="N2" s="100"/>
      <c r="O2" s="101"/>
      <c r="P2" s="3"/>
      <c r="Q2" s="3"/>
    </row>
    <row r="3" spans="1:22" ht="19.2" x14ac:dyDescent="0.45">
      <c r="B3" s="31" t="s">
        <v>2</v>
      </c>
    </row>
    <row r="4" spans="1:22" ht="19.5" customHeight="1" x14ac:dyDescent="0.45">
      <c r="B4" s="32" t="s">
        <v>3</v>
      </c>
      <c r="C4" s="5"/>
      <c r="D4" s="120" t="s">
        <v>69</v>
      </c>
      <c r="E4" s="95"/>
      <c r="F4" s="5"/>
    </row>
    <row r="5" spans="1:22" ht="39" customHeight="1" thickBot="1" x14ac:dyDescent="0.5">
      <c r="B5" s="5"/>
      <c r="C5" s="5"/>
      <c r="D5" s="5"/>
      <c r="E5" s="5"/>
      <c r="F5" s="5"/>
    </row>
    <row r="6" spans="1:22" ht="34.799999999999997" customHeight="1" thickTop="1" x14ac:dyDescent="0.45">
      <c r="B6" s="122" t="s">
        <v>4</v>
      </c>
      <c r="C6" s="126" t="s">
        <v>62</v>
      </c>
      <c r="D6" s="128" t="s">
        <v>65</v>
      </c>
      <c r="E6" s="126" t="s">
        <v>61</v>
      </c>
      <c r="F6" s="124" t="s">
        <v>43</v>
      </c>
      <c r="G6" s="43" t="s">
        <v>5</v>
      </c>
      <c r="H6" s="6" t="s">
        <v>6</v>
      </c>
      <c r="I6" s="7" t="s">
        <v>7</v>
      </c>
      <c r="J6" s="6" t="s">
        <v>8</v>
      </c>
      <c r="K6" s="7" t="s">
        <v>9</v>
      </c>
      <c r="L6" s="7" t="s">
        <v>10</v>
      </c>
      <c r="M6" s="7" t="s">
        <v>11</v>
      </c>
      <c r="N6" s="42" t="s">
        <v>12</v>
      </c>
      <c r="O6" s="8" t="s">
        <v>13</v>
      </c>
      <c r="P6" s="44" t="s">
        <v>14</v>
      </c>
      <c r="Q6" s="45" t="s">
        <v>15</v>
      </c>
    </row>
    <row r="7" spans="1:22" ht="13.5" customHeight="1" thickBot="1" x14ac:dyDescent="0.5">
      <c r="B7" s="123"/>
      <c r="C7" s="127"/>
      <c r="D7" s="129"/>
      <c r="E7" s="127"/>
      <c r="F7" s="125"/>
      <c r="G7" s="11" t="s">
        <v>16</v>
      </c>
      <c r="H7" s="12" t="s">
        <v>17</v>
      </c>
      <c r="I7" s="11" t="s">
        <v>18</v>
      </c>
      <c r="J7" s="12" t="s">
        <v>19</v>
      </c>
      <c r="K7" s="11" t="s">
        <v>20</v>
      </c>
      <c r="L7" s="13" t="s">
        <v>21</v>
      </c>
      <c r="M7" s="14"/>
      <c r="N7" s="15" t="s">
        <v>22</v>
      </c>
      <c r="O7" s="14" t="s">
        <v>23</v>
      </c>
      <c r="P7" s="16" t="s">
        <v>24</v>
      </c>
      <c r="Q7" s="17" t="s">
        <v>25</v>
      </c>
    </row>
    <row r="8" spans="1:22" ht="18.75" customHeight="1" thickBot="1" x14ac:dyDescent="0.5">
      <c r="B8" s="46"/>
      <c r="C8" s="47" t="s">
        <v>26</v>
      </c>
      <c r="D8" s="47" t="s">
        <v>26</v>
      </c>
      <c r="E8" s="93"/>
      <c r="F8" s="47" t="s">
        <v>26</v>
      </c>
      <c r="G8" s="48" t="s">
        <v>27</v>
      </c>
      <c r="H8" s="48" t="s">
        <v>28</v>
      </c>
      <c r="I8" s="48" t="s">
        <v>27</v>
      </c>
      <c r="J8" s="48" t="s">
        <v>27</v>
      </c>
      <c r="K8" s="48" t="s">
        <v>29</v>
      </c>
      <c r="L8" s="48" t="s">
        <v>29</v>
      </c>
      <c r="M8" s="49"/>
      <c r="N8" s="49" t="s">
        <v>30</v>
      </c>
      <c r="O8" s="50" t="s">
        <v>30</v>
      </c>
      <c r="P8" s="50" t="s">
        <v>31</v>
      </c>
      <c r="Q8" s="51" t="s">
        <v>31</v>
      </c>
    </row>
    <row r="9" spans="1:22" ht="22.5" customHeight="1" thickTop="1" thickBot="1" x14ac:dyDescent="0.5">
      <c r="A9" s="76" t="s">
        <v>32</v>
      </c>
      <c r="B9" s="77" t="s">
        <v>33</v>
      </c>
      <c r="C9" s="91" t="s">
        <v>34</v>
      </c>
      <c r="D9" s="91" t="s">
        <v>34</v>
      </c>
      <c r="E9" s="91" t="s">
        <v>66</v>
      </c>
      <c r="F9" s="91" t="s">
        <v>34</v>
      </c>
      <c r="G9" s="78">
        <v>50000000</v>
      </c>
      <c r="H9" s="78">
        <v>8500000</v>
      </c>
      <c r="I9" s="78">
        <f t="shared" ref="I9:I11" si="0">G9-H9</f>
        <v>41500000</v>
      </c>
      <c r="J9" s="78">
        <v>40000000</v>
      </c>
      <c r="K9" s="79">
        <v>7239000</v>
      </c>
      <c r="L9" s="78">
        <f>MIN(I9,J9,K9)</f>
        <v>7239000</v>
      </c>
      <c r="M9" s="80">
        <v>0.5</v>
      </c>
      <c r="N9" s="81">
        <f>L9*1/2</f>
        <v>3619500</v>
      </c>
      <c r="O9" s="82">
        <f>ROUNDDOWN(N9,-3)</f>
        <v>3619000</v>
      </c>
      <c r="P9" s="83"/>
      <c r="Q9" s="83"/>
      <c r="R9" s="24"/>
      <c r="S9" s="25"/>
      <c r="T9" s="25"/>
      <c r="U9" s="25"/>
      <c r="V9" s="25"/>
    </row>
    <row r="10" spans="1:22" ht="22.5" customHeight="1" thickBot="1" x14ac:dyDescent="0.5">
      <c r="A10" s="76" t="s">
        <v>32</v>
      </c>
      <c r="B10" s="84" t="s">
        <v>35</v>
      </c>
      <c r="C10" s="91" t="s">
        <v>34</v>
      </c>
      <c r="D10" s="91" t="s">
        <v>34</v>
      </c>
      <c r="E10" s="92" t="s">
        <v>67</v>
      </c>
      <c r="F10" s="92" t="s">
        <v>34</v>
      </c>
      <c r="G10" s="85">
        <v>50000000</v>
      </c>
      <c r="H10" s="85">
        <v>8500000</v>
      </c>
      <c r="I10" s="85">
        <f t="shared" si="0"/>
        <v>41500000</v>
      </c>
      <c r="J10" s="85">
        <v>15800353</v>
      </c>
      <c r="K10" s="86">
        <v>7239000</v>
      </c>
      <c r="L10" s="85">
        <f>MIN(I10,J10,K10)</f>
        <v>7239000</v>
      </c>
      <c r="M10" s="87">
        <v>0.5</v>
      </c>
      <c r="N10" s="88">
        <f>L10*1/2</f>
        <v>3619500</v>
      </c>
      <c r="O10" s="89">
        <f>ROUNDDOWN(N10,-3)</f>
        <v>3619000</v>
      </c>
      <c r="P10" s="90"/>
      <c r="Q10" s="90"/>
      <c r="R10" s="24"/>
      <c r="S10" s="25"/>
      <c r="T10" s="25"/>
      <c r="U10" s="25"/>
      <c r="V10" s="25"/>
    </row>
    <row r="11" spans="1:22" ht="57" customHeight="1" thickBot="1" x14ac:dyDescent="0.5">
      <c r="A11" s="96" t="s">
        <v>42</v>
      </c>
      <c r="B11" s="34"/>
      <c r="C11" s="97"/>
      <c r="D11" s="94"/>
      <c r="E11" s="94"/>
      <c r="F11" s="97"/>
      <c r="G11" s="35"/>
      <c r="H11" s="35"/>
      <c r="I11" s="36">
        <f t="shared" si="0"/>
        <v>0</v>
      </c>
      <c r="J11" s="35"/>
      <c r="K11" s="37">
        <v>7239000</v>
      </c>
      <c r="L11" s="36">
        <f>MIN(I11,J11,K11)</f>
        <v>0</v>
      </c>
      <c r="M11" s="38">
        <v>0.5</v>
      </c>
      <c r="N11" s="39">
        <f>L11*1/2</f>
        <v>0</v>
      </c>
      <c r="O11" s="36">
        <f>ROUNDDOWN(N11,-3)</f>
        <v>0</v>
      </c>
      <c r="P11" s="40"/>
      <c r="Q11" s="41"/>
      <c r="R11" s="24"/>
      <c r="S11" s="25"/>
      <c r="T11" s="25"/>
      <c r="U11" s="25"/>
      <c r="V11" s="25"/>
    </row>
    <row r="12" spans="1:22" x14ac:dyDescent="0.45">
      <c r="B12" s="27"/>
      <c r="C12" s="27"/>
      <c r="D12" s="27"/>
      <c r="E12" s="27"/>
      <c r="F12" s="27"/>
    </row>
    <row r="13" spans="1:22" x14ac:dyDescent="0.45">
      <c r="B13" s="28" t="s">
        <v>36</v>
      </c>
      <c r="C13" s="28"/>
      <c r="D13" s="28"/>
      <c r="E13" s="28"/>
      <c r="F13" s="28"/>
      <c r="L13" s="26"/>
      <c r="M13" s="26"/>
      <c r="N13" s="26"/>
    </row>
    <row r="14" spans="1:22" ht="17.399999999999999" customHeight="1" x14ac:dyDescent="0.45">
      <c r="B14" s="28" t="s">
        <v>63</v>
      </c>
      <c r="C14" s="28"/>
      <c r="D14" s="28"/>
      <c r="E14" s="28"/>
      <c r="F14" s="28"/>
      <c r="L14" s="26"/>
      <c r="M14" s="26"/>
      <c r="N14" s="26"/>
    </row>
    <row r="15" spans="1:22" ht="17.399999999999999" customHeight="1" x14ac:dyDescent="0.45">
      <c r="B15" s="28" t="s">
        <v>64</v>
      </c>
      <c r="C15" s="28"/>
      <c r="D15" s="28"/>
      <c r="E15" s="28"/>
      <c r="F15" s="28"/>
      <c r="L15" s="26"/>
      <c r="M15" s="26"/>
      <c r="N15" s="26"/>
    </row>
    <row r="16" spans="1:22" x14ac:dyDescent="0.45">
      <c r="B16" s="29" t="s">
        <v>37</v>
      </c>
      <c r="C16" s="29"/>
      <c r="D16" s="29"/>
      <c r="E16" s="29"/>
      <c r="F16" s="29"/>
      <c r="G16" s="29"/>
      <c r="H16" s="29"/>
      <c r="I16" s="29"/>
      <c r="J16" s="29"/>
      <c r="K16" s="29"/>
      <c r="L16" s="30"/>
      <c r="M16" s="30"/>
      <c r="N16" s="30"/>
    </row>
    <row r="17" spans="2:19" ht="84" customHeight="1" x14ac:dyDescent="0.45">
      <c r="B17" s="121" t="s">
        <v>38</v>
      </c>
      <c r="C17" s="121"/>
      <c r="D17" s="121"/>
      <c r="E17" s="121"/>
      <c r="F17" s="121"/>
      <c r="G17" s="121"/>
      <c r="H17" s="98"/>
      <c r="I17" s="98" t="s">
        <v>70</v>
      </c>
      <c r="J17" s="98"/>
      <c r="K17" s="98"/>
      <c r="L17" s="98"/>
      <c r="M17" s="98"/>
      <c r="N17" s="98"/>
      <c r="O17" s="98"/>
      <c r="P17" s="98"/>
      <c r="Q17" s="98"/>
      <c r="R17" s="98"/>
      <c r="S17" s="98"/>
    </row>
    <row r="18" spans="2:19" x14ac:dyDescent="0.45">
      <c r="B18" s="29" t="s">
        <v>39</v>
      </c>
      <c r="C18" s="29"/>
      <c r="D18" s="29"/>
      <c r="E18" s="29"/>
      <c r="F18" s="29"/>
      <c r="G18" s="29"/>
      <c r="H18" s="29"/>
      <c r="I18" s="29"/>
      <c r="J18" s="29"/>
      <c r="K18" s="29"/>
      <c r="L18" s="30"/>
      <c r="M18" s="30"/>
      <c r="N18" s="30"/>
    </row>
    <row r="20" spans="2:19" x14ac:dyDescent="0.45">
      <c r="F20" s="2" t="s">
        <v>40</v>
      </c>
    </row>
    <row r="21" spans="2:19" x14ac:dyDescent="0.45">
      <c r="F21" s="2" t="s">
        <v>41</v>
      </c>
    </row>
    <row r="24" spans="2:19" ht="18" x14ac:dyDescent="0.45">
      <c r="B24"/>
    </row>
  </sheetData>
  <sheetProtection selectLockedCells="1"/>
  <dataConsolidate/>
  <mergeCells count="6">
    <mergeCell ref="B17:G17"/>
    <mergeCell ref="B6:B7"/>
    <mergeCell ref="F6:F7"/>
    <mergeCell ref="E6:E7"/>
    <mergeCell ref="D6:D7"/>
    <mergeCell ref="C6:C7"/>
  </mergeCells>
  <phoneticPr fontId="4"/>
  <conditionalFormatting sqref="R11:R27">
    <cfRule type="expression" dxfId="0" priority="1">
      <formula>IF(G11="都道府県が行う事業（直接補助）",TRUE,FALSE)</formula>
    </cfRule>
  </conditionalFormatting>
  <dataValidations count="4">
    <dataValidation imeMode="off" allowBlank="1" showInputMessage="1" showErrorMessage="1" sqref="S28:T28 I28:N29 G28:H30 L9:N10 O28:R33 O6:Q7 G6:G10 B31:F97 O9:Q27 R6:R27 H6:K27 G98:R1048576 K46:R97" xr:uid="{E07EB42D-8ABC-4834-8E90-D86B7869C221}"/>
    <dataValidation type="list" allowBlank="1" showInputMessage="1" showErrorMessage="1" sqref="G18:G27 G12:G16" xr:uid="{8BE024BA-22AD-465F-8DB2-A9DA9C73B39A}">
      <formula1>$G$30:$G$31</formula1>
    </dataValidation>
    <dataValidation type="list" allowBlank="1" showInputMessage="1" showErrorMessage="1" sqref="F9:F11 C9:D11" xr:uid="{30A1EB31-4371-4799-8947-0C98046AFADA}">
      <formula1>$F$20:$F$21</formula1>
    </dataValidation>
    <dataValidation type="list" imeMode="off" allowBlank="1" showInputMessage="1" showErrorMessage="1" sqref="L12:N27" xr:uid="{3D0B4880-C25C-40DB-B168-04FE5651D370}">
      <formula1>$L$30:$L$32</formula1>
    </dataValidation>
  </dataValidations>
  <printOptions horizontalCentered="1"/>
  <pageMargins left="0.39370078740157483" right="0.39370078740157483" top="0.74803149606299213" bottom="0.74803149606299213" header="0.31496062992125984" footer="0.31496062992125984"/>
  <pageSetup paperSize="9" scale="51" fitToHeight="0" orientation="landscape"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3B98-C156-4290-95D2-13CB4A82790C}">
  <sheetPr>
    <tabColor rgb="FFFFC000"/>
    <outlinePr summaryRight="0"/>
    <pageSetUpPr fitToPage="1"/>
  </sheetPr>
  <dimension ref="A1:Y23"/>
  <sheetViews>
    <sheetView showGridLines="0" view="pageBreakPreview" zoomScale="90" zoomScaleNormal="115" zoomScaleSheetLayoutView="90" workbookViewId="0">
      <selection activeCell="B12" sqref="B12"/>
    </sheetView>
  </sheetViews>
  <sheetFormatPr defaultColWidth="8.09765625" defaultRowHeight="13.2" x14ac:dyDescent="0.45"/>
  <cols>
    <col min="1" max="1" width="9.296875" style="2" customWidth="1"/>
    <col min="2" max="2" width="32.09765625" style="2" customWidth="1"/>
    <col min="3" max="3" width="17.8984375" style="2" customWidth="1"/>
    <col min="4" max="4" width="25.09765625" style="2" customWidth="1"/>
    <col min="5" max="5" width="25.69921875" style="2" customWidth="1"/>
    <col min="6" max="6" width="13.8984375" style="2" customWidth="1"/>
    <col min="7" max="10" width="11.5" style="2" customWidth="1"/>
    <col min="11" max="17" width="10.09765625" style="2" customWidth="1"/>
    <col min="18" max="18" width="15.09765625" style="2" bestFit="1" customWidth="1"/>
    <col min="19" max="21" width="10.09765625" style="2" customWidth="1"/>
    <col min="22" max="23" width="5.19921875" style="2" customWidth="1"/>
    <col min="24" max="25" width="5.09765625" style="2" customWidth="1"/>
    <col min="26" max="16384" width="8.09765625" style="2"/>
  </cols>
  <sheetData>
    <row r="1" spans="1:25" ht="21" customHeight="1" thickBot="1" x14ac:dyDescent="0.5">
      <c r="A1" s="1" t="s">
        <v>60</v>
      </c>
    </row>
    <row r="2" spans="1:25" ht="24" customHeight="1" thickBot="1" x14ac:dyDescent="0.5">
      <c r="B2" s="99" t="s">
        <v>59</v>
      </c>
      <c r="C2" s="100"/>
      <c r="D2" s="100"/>
      <c r="E2" s="100"/>
      <c r="F2" s="100"/>
      <c r="G2" s="100"/>
      <c r="H2" s="100"/>
      <c r="I2" s="100"/>
      <c r="J2" s="100"/>
      <c r="K2" s="100"/>
      <c r="L2" s="100"/>
      <c r="M2" s="100"/>
      <c r="N2" s="100"/>
      <c r="O2" s="100"/>
      <c r="P2" s="100"/>
      <c r="Q2" s="100"/>
      <c r="R2" s="100"/>
      <c r="S2" s="100"/>
      <c r="T2" s="100"/>
      <c r="U2" s="101"/>
    </row>
    <row r="3" spans="1:25" ht="24" customHeight="1" x14ac:dyDescent="0.45">
      <c r="B3" s="31" t="s">
        <v>2</v>
      </c>
      <c r="C3" s="117"/>
      <c r="D3" s="117"/>
      <c r="E3" s="117"/>
      <c r="F3" s="117"/>
      <c r="G3" s="117"/>
      <c r="H3" s="117"/>
      <c r="I3" s="117"/>
      <c r="J3" s="117"/>
      <c r="K3" s="117"/>
      <c r="L3" s="117"/>
      <c r="M3" s="117"/>
      <c r="N3" s="117"/>
      <c r="O3" s="117"/>
      <c r="P3" s="117"/>
      <c r="Q3" s="117"/>
      <c r="R3" s="117"/>
      <c r="S3" s="117"/>
      <c r="T3" s="117"/>
      <c r="U3" s="117"/>
    </row>
    <row r="4" spans="1:25" ht="24" customHeight="1" x14ac:dyDescent="0.45">
      <c r="B4" s="32" t="s">
        <v>3</v>
      </c>
      <c r="C4" s="117"/>
      <c r="D4" s="117"/>
      <c r="E4" s="117"/>
      <c r="F4" s="117"/>
      <c r="G4" s="117"/>
      <c r="H4" s="117"/>
      <c r="I4" s="117"/>
      <c r="J4" s="117"/>
      <c r="K4" s="117"/>
      <c r="L4" s="117"/>
      <c r="M4" s="117"/>
      <c r="N4" s="117"/>
      <c r="O4" s="117"/>
      <c r="P4" s="117"/>
      <c r="Q4" s="117"/>
      <c r="R4" s="117"/>
      <c r="S4" s="117"/>
      <c r="T4" s="117"/>
      <c r="U4" s="117"/>
    </row>
    <row r="5" spans="1:25" ht="21" customHeight="1" x14ac:dyDescent="0.45"/>
    <row r="6" spans="1:25" ht="19.5" customHeight="1" thickBot="1" x14ac:dyDescent="0.5">
      <c r="B6" s="4"/>
      <c r="C6" s="4"/>
      <c r="D6" s="4"/>
      <c r="E6" s="4"/>
      <c r="F6" s="4"/>
      <c r="G6" s="4"/>
      <c r="H6" s="4"/>
      <c r="I6" s="4"/>
      <c r="J6" s="4"/>
    </row>
    <row r="7" spans="1:25" ht="45" customHeight="1" thickTop="1" x14ac:dyDescent="0.45">
      <c r="B7" s="122" t="s">
        <v>4</v>
      </c>
      <c r="C7" s="126" t="s">
        <v>62</v>
      </c>
      <c r="D7" s="128" t="s">
        <v>65</v>
      </c>
      <c r="E7" s="126" t="s">
        <v>61</v>
      </c>
      <c r="F7" s="130" t="s">
        <v>68</v>
      </c>
      <c r="G7" s="134" t="s">
        <v>58</v>
      </c>
      <c r="H7" s="134" t="s">
        <v>57</v>
      </c>
      <c r="I7" s="134" t="s">
        <v>56</v>
      </c>
      <c r="J7" s="132" t="s">
        <v>55</v>
      </c>
      <c r="K7" s="6" t="s">
        <v>5</v>
      </c>
      <c r="L7" s="6" t="s">
        <v>54</v>
      </c>
      <c r="M7" s="7" t="s">
        <v>7</v>
      </c>
      <c r="N7" s="7" t="s">
        <v>8</v>
      </c>
      <c r="O7" s="7" t="s">
        <v>9</v>
      </c>
      <c r="P7" s="7" t="s">
        <v>10</v>
      </c>
      <c r="Q7" s="42" t="s">
        <v>53</v>
      </c>
      <c r="R7" s="42" t="s">
        <v>52</v>
      </c>
      <c r="S7" s="59" t="s">
        <v>13</v>
      </c>
      <c r="T7" s="9" t="s">
        <v>14</v>
      </c>
      <c r="U7" s="10" t="s">
        <v>15</v>
      </c>
    </row>
    <row r="8" spans="1:25" ht="13.5" customHeight="1" thickBot="1" x14ac:dyDescent="0.5">
      <c r="B8" s="123"/>
      <c r="C8" s="127"/>
      <c r="D8" s="129"/>
      <c r="E8" s="127"/>
      <c r="F8" s="131"/>
      <c r="G8" s="135"/>
      <c r="H8" s="135"/>
      <c r="I8" s="135"/>
      <c r="J8" s="133"/>
      <c r="K8" s="11" t="s">
        <v>16</v>
      </c>
      <c r="L8" s="12" t="s">
        <v>17</v>
      </c>
      <c r="M8" s="11" t="s">
        <v>18</v>
      </c>
      <c r="N8" s="12" t="s">
        <v>19</v>
      </c>
      <c r="O8" s="11" t="s">
        <v>20</v>
      </c>
      <c r="P8" s="58" t="s">
        <v>21</v>
      </c>
      <c r="Q8" s="14"/>
      <c r="R8" s="57" t="s">
        <v>51</v>
      </c>
      <c r="S8" s="56" t="s">
        <v>23</v>
      </c>
      <c r="T8" s="16" t="s">
        <v>24</v>
      </c>
      <c r="U8" s="17" t="s">
        <v>25</v>
      </c>
    </row>
    <row r="9" spans="1:25" ht="18.75" customHeight="1" thickBot="1" x14ac:dyDescent="0.5">
      <c r="B9" s="18"/>
      <c r="C9" s="19" t="s">
        <v>26</v>
      </c>
      <c r="D9" s="19" t="s">
        <v>26</v>
      </c>
      <c r="E9" s="55"/>
      <c r="F9" s="19" t="s">
        <v>26</v>
      </c>
      <c r="G9" s="55"/>
      <c r="H9" s="55"/>
      <c r="I9" s="55"/>
      <c r="J9" s="55"/>
      <c r="K9" s="20" t="s">
        <v>27</v>
      </c>
      <c r="L9" s="20" t="s">
        <v>28</v>
      </c>
      <c r="M9" s="20" t="s">
        <v>27</v>
      </c>
      <c r="N9" s="20" t="s">
        <v>27</v>
      </c>
      <c r="O9" s="20" t="s">
        <v>29</v>
      </c>
      <c r="P9" s="54" t="s">
        <v>50</v>
      </c>
      <c r="Q9" s="21"/>
      <c r="R9" s="53" t="s">
        <v>49</v>
      </c>
      <c r="S9" s="52" t="s">
        <v>30</v>
      </c>
      <c r="T9" s="22" t="s">
        <v>31</v>
      </c>
      <c r="U9" s="23" t="s">
        <v>31</v>
      </c>
    </row>
    <row r="10" spans="1:25" ht="22.5" customHeight="1" thickBot="1" x14ac:dyDescent="0.5">
      <c r="A10" s="76" t="s">
        <v>32</v>
      </c>
      <c r="B10" s="67" t="s">
        <v>33</v>
      </c>
      <c r="C10" s="103" t="s">
        <v>34</v>
      </c>
      <c r="D10" s="103" t="s">
        <v>34</v>
      </c>
      <c r="E10" s="68" t="s">
        <v>66</v>
      </c>
      <c r="F10" s="103" t="s">
        <v>34</v>
      </c>
      <c r="G10" s="69">
        <v>3000000</v>
      </c>
      <c r="H10" s="69">
        <v>500000</v>
      </c>
      <c r="I10" s="70">
        <v>2000000</v>
      </c>
      <c r="J10" s="70">
        <f>SUM(G10:I10)</f>
        <v>5500000</v>
      </c>
      <c r="K10" s="71">
        <v>50000000</v>
      </c>
      <c r="L10" s="71">
        <v>8500000</v>
      </c>
      <c r="M10" s="71">
        <f>K10-L10</f>
        <v>41500000</v>
      </c>
      <c r="N10" s="71">
        <f>J10</f>
        <v>5500000</v>
      </c>
      <c r="O10" s="72">
        <v>4630000</v>
      </c>
      <c r="P10" s="71">
        <f>MIN(M10,N10,O10)</f>
        <v>4630000</v>
      </c>
      <c r="Q10" s="73">
        <v>0.5</v>
      </c>
      <c r="R10" s="74">
        <f>P10*1/2</f>
        <v>2315000</v>
      </c>
      <c r="S10" s="74">
        <f>ROUNDDOWN(R10,-3)</f>
        <v>2315000</v>
      </c>
      <c r="T10" s="75"/>
      <c r="U10" s="75"/>
      <c r="V10" s="25"/>
      <c r="W10" s="25"/>
      <c r="X10" s="25"/>
      <c r="Y10" s="25"/>
    </row>
    <row r="11" spans="1:25" ht="22.5" customHeight="1" thickBot="1" x14ac:dyDescent="0.5">
      <c r="A11" s="76" t="s">
        <v>32</v>
      </c>
      <c r="B11" s="60" t="s">
        <v>35</v>
      </c>
      <c r="C11" s="104" t="s">
        <v>34</v>
      </c>
      <c r="D11" s="104" t="s">
        <v>34</v>
      </c>
      <c r="E11" s="61" t="s">
        <v>67</v>
      </c>
      <c r="F11" s="104" t="s">
        <v>34</v>
      </c>
      <c r="G11" s="105">
        <v>3000000</v>
      </c>
      <c r="H11" s="61"/>
      <c r="I11" s="106"/>
      <c r="J11" s="106">
        <f>SUM(G11:I11)</f>
        <v>3000000</v>
      </c>
      <c r="K11" s="62">
        <v>50000000</v>
      </c>
      <c r="L11" s="62">
        <v>8500000</v>
      </c>
      <c r="M11" s="62">
        <f>K11-L11</f>
        <v>41500000</v>
      </c>
      <c r="N11" s="62">
        <f>J11</f>
        <v>3000000</v>
      </c>
      <c r="O11" s="63">
        <v>4630000</v>
      </c>
      <c r="P11" s="62">
        <f>MIN(M11,N11,O11)</f>
        <v>3000000</v>
      </c>
      <c r="Q11" s="64">
        <v>0.5</v>
      </c>
      <c r="R11" s="65">
        <f>P11*1/2</f>
        <v>1500000</v>
      </c>
      <c r="S11" s="65">
        <f>ROUNDDOWN(R11,-3)</f>
        <v>1500000</v>
      </c>
      <c r="T11" s="66"/>
      <c r="U11" s="66"/>
      <c r="V11" s="25"/>
      <c r="W11" s="25"/>
      <c r="X11" s="25"/>
      <c r="Y11" s="25"/>
    </row>
    <row r="12" spans="1:25" ht="47.4" customHeight="1" thickTop="1" thickBot="1" x14ac:dyDescent="0.5">
      <c r="A12" s="96" t="s">
        <v>42</v>
      </c>
      <c r="B12" s="107"/>
      <c r="C12" s="118"/>
      <c r="D12" s="118"/>
      <c r="E12" s="108"/>
      <c r="F12" s="118"/>
      <c r="G12" s="109"/>
      <c r="H12" s="108"/>
      <c r="I12" s="109"/>
      <c r="J12" s="119">
        <f>SUM(G12:I12)</f>
        <v>0</v>
      </c>
      <c r="K12" s="110"/>
      <c r="L12" s="110"/>
      <c r="M12" s="111">
        <f>K12-L12</f>
        <v>0</v>
      </c>
      <c r="N12" s="111">
        <f>J12</f>
        <v>0</v>
      </c>
      <c r="O12" s="112">
        <v>4630000</v>
      </c>
      <c r="P12" s="111">
        <f>MIN(M12,N12,O12)</f>
        <v>0</v>
      </c>
      <c r="Q12" s="113">
        <v>0.5</v>
      </c>
      <c r="R12" s="114">
        <f>P12*1/2</f>
        <v>0</v>
      </c>
      <c r="S12" s="114">
        <f>ROUNDDOWN(R12,-3)</f>
        <v>0</v>
      </c>
      <c r="T12" s="115"/>
      <c r="U12" s="116"/>
      <c r="V12" s="25"/>
      <c r="W12" s="25"/>
      <c r="X12" s="25"/>
      <c r="Y12" s="25"/>
    </row>
    <row r="13" spans="1:25" ht="13.8" thickTop="1" x14ac:dyDescent="0.45">
      <c r="B13" s="27"/>
      <c r="C13" s="102"/>
      <c r="D13" s="102"/>
      <c r="E13" s="102"/>
      <c r="F13" s="27"/>
      <c r="G13" s="27"/>
      <c r="H13" s="27"/>
      <c r="I13" s="27"/>
      <c r="J13" s="27"/>
      <c r="T13" s="33"/>
    </row>
    <row r="14" spans="1:25" x14ac:dyDescent="0.45">
      <c r="B14" s="28" t="s">
        <v>36</v>
      </c>
      <c r="C14" s="102"/>
      <c r="D14" s="102"/>
      <c r="E14" s="102"/>
      <c r="F14" s="28"/>
      <c r="G14" s="28"/>
      <c r="H14" s="28"/>
      <c r="I14" s="28"/>
      <c r="J14" s="28"/>
      <c r="P14" s="26"/>
      <c r="Q14" s="26"/>
      <c r="R14" s="26"/>
    </row>
    <row r="15" spans="1:25" x14ac:dyDescent="0.45">
      <c r="B15" s="28" t="s">
        <v>63</v>
      </c>
      <c r="C15" s="102"/>
      <c r="D15" s="102"/>
      <c r="E15" s="102"/>
      <c r="F15" s="28"/>
      <c r="G15" s="28"/>
      <c r="H15" s="28"/>
      <c r="I15" s="28"/>
      <c r="J15" s="28"/>
      <c r="P15" s="26"/>
      <c r="Q15" s="26"/>
      <c r="R15" s="26"/>
    </row>
    <row r="16" spans="1:25" x14ac:dyDescent="0.45">
      <c r="B16" s="28" t="s">
        <v>64</v>
      </c>
      <c r="C16" s="102"/>
      <c r="D16" s="102"/>
      <c r="E16" s="102"/>
      <c r="F16" s="28"/>
      <c r="G16" s="28"/>
      <c r="H16" s="28"/>
      <c r="I16" s="28"/>
      <c r="J16" s="28"/>
      <c r="P16" s="26"/>
      <c r="Q16" s="26"/>
      <c r="R16" s="26"/>
    </row>
    <row r="17" spans="2:22" x14ac:dyDescent="0.45">
      <c r="B17" s="29" t="s">
        <v>48</v>
      </c>
      <c r="C17" s="29"/>
      <c r="D17" s="29"/>
      <c r="E17" s="29"/>
      <c r="F17" s="29"/>
      <c r="G17" s="29"/>
      <c r="H17" s="29"/>
      <c r="I17" s="29"/>
      <c r="J17" s="29"/>
      <c r="K17" s="29"/>
      <c r="L17" s="29"/>
      <c r="M17" s="29"/>
      <c r="N17" s="29"/>
      <c r="O17" s="29"/>
      <c r="P17" s="30"/>
      <c r="Q17" s="30"/>
      <c r="R17" s="30"/>
    </row>
    <row r="18" spans="2:22" ht="84" customHeight="1" x14ac:dyDescent="0.45">
      <c r="B18" s="121" t="s">
        <v>38</v>
      </c>
      <c r="C18" s="121"/>
      <c r="D18" s="121"/>
      <c r="E18" s="121"/>
      <c r="F18" s="121"/>
      <c r="G18" s="121"/>
      <c r="H18" s="121"/>
      <c r="I18" s="121"/>
      <c r="J18" s="121"/>
      <c r="K18" s="121"/>
      <c r="L18" s="98"/>
      <c r="M18" s="98"/>
      <c r="N18" s="98"/>
      <c r="O18" s="98"/>
      <c r="P18" s="98"/>
      <c r="Q18" s="98"/>
      <c r="R18" s="98"/>
      <c r="S18" s="98"/>
      <c r="T18" s="98"/>
      <c r="U18" s="98"/>
      <c r="V18" s="98"/>
    </row>
    <row r="19" spans="2:22" x14ac:dyDescent="0.45">
      <c r="B19" s="29" t="s">
        <v>47</v>
      </c>
      <c r="C19" s="29"/>
      <c r="D19" s="29"/>
      <c r="E19" s="29"/>
      <c r="F19" s="29"/>
      <c r="G19" s="29"/>
      <c r="H19" s="29"/>
      <c r="I19" s="29"/>
      <c r="J19" s="29"/>
      <c r="K19" s="29"/>
      <c r="L19" s="29"/>
      <c r="M19" s="29"/>
      <c r="N19" s="29"/>
      <c r="O19" s="29"/>
      <c r="P19" s="30"/>
      <c r="Q19" s="30"/>
      <c r="R19" s="30"/>
    </row>
    <row r="21" spans="2:22" x14ac:dyDescent="0.45">
      <c r="F21" s="2" t="s">
        <v>40</v>
      </c>
      <c r="J21" s="2" t="s">
        <v>46</v>
      </c>
    </row>
    <row r="22" spans="2:22" x14ac:dyDescent="0.45">
      <c r="F22" s="2" t="s">
        <v>41</v>
      </c>
      <c r="J22" s="2" t="s">
        <v>45</v>
      </c>
    </row>
    <row r="23" spans="2:22" x14ac:dyDescent="0.45">
      <c r="J23" s="2" t="s">
        <v>44</v>
      </c>
    </row>
  </sheetData>
  <sheetProtection selectLockedCells="1"/>
  <mergeCells count="10">
    <mergeCell ref="E7:E8"/>
    <mergeCell ref="B18:K18"/>
    <mergeCell ref="F7:F8"/>
    <mergeCell ref="B7:B8"/>
    <mergeCell ref="J7:J8"/>
    <mergeCell ref="G7:G8"/>
    <mergeCell ref="I7:I8"/>
    <mergeCell ref="H7:H8"/>
    <mergeCell ref="C7:C8"/>
    <mergeCell ref="D7:D8"/>
  </mergeCells>
  <phoneticPr fontId="4"/>
  <dataValidations count="4">
    <dataValidation type="list" allowBlank="1" showInputMessage="1" showErrorMessage="1" sqref="F10:F12 C12:D12" xr:uid="{E33D8B6D-F0BE-457E-BE93-3065E26120E7}">
      <formula1>$F$21:$F$22</formula1>
    </dataValidation>
    <dataValidation type="list" allowBlank="1" showInputMessage="1" showErrorMessage="1" sqref="K21:K28 K13:K17" xr:uid="{5DBA0841-032E-4B47-BA77-358A05C4D4E8}">
      <formula1>$K$31:$K$32</formula1>
    </dataValidation>
    <dataValidation imeMode="off" allowBlank="1" showInputMessage="1" showErrorMessage="1" sqref="V29:W29 M29:R30 K29:L31 P10:R11 C13:E13 B32:J98 S7:U8 K7:K11 L7:O28 S10:U34 K99:U1048576 O47:U98" xr:uid="{1DA81E93-671A-46A7-95B5-40DB30D06083}"/>
    <dataValidation type="list" imeMode="off" allowBlank="1" showInputMessage="1" showErrorMessage="1" sqref="P13:R28" xr:uid="{92E04380-9376-453E-A0FF-046ADC168F70}">
      <formula1>$P$31:$P$33</formula1>
    </dataValidation>
  </dataValidations>
  <printOptions horizontalCentered="1"/>
  <pageMargins left="0.39370078740157483" right="0.39370078740157483" top="0.74803149606299213" bottom="0.74803149606299213" header="0.31496062992125984" footer="0.31496062992125984"/>
  <pageSetup paperSize="9" scale="43" fitToHeight="0"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施設整備</vt:lpstr>
      <vt:lpstr>物品購入</vt:lpstr>
      <vt:lpstr>施設整備!Print_Area</vt:lpstr>
      <vt:lpstr>物品購入!Print_Area</vt:lpstr>
      <vt:lpstr>施設整備!Print_Titles</vt:lpstr>
      <vt:lpstr>物品購入!Print_Titles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之成</dc:creator>
  <cp:lastModifiedBy>川上　之成</cp:lastModifiedBy>
  <cp:lastPrinted>2026-02-10T09:47:43Z</cp:lastPrinted>
  <dcterms:created xsi:type="dcterms:W3CDTF">2026-02-10T06:27:05Z</dcterms:created>
  <dcterms:modified xsi:type="dcterms:W3CDTF">2026-02-13T08:21:46Z</dcterms:modified>
</cp:coreProperties>
</file>