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0883$\NAS\母子グループ\17_小児・周産期医療関係\02_周産期医療・医療提供体制補助金\★★★周産期医療班（救災Ｇより引継いだ資料）\155_補助事業：医療施設等経営強化緊急支援事業\R8\01事業計画\02小児\"/>
    </mc:Choice>
  </mc:AlternateContent>
  <xr:revisionPtr revIDLastSave="0" documentId="13_ncr:1_{518EEEC7-01F7-4CCD-8477-2426B5E686A1}" xr6:coauthVersionLast="47" xr6:coauthVersionMax="47" xr10:uidLastSave="{00000000-0000-0000-0000-000000000000}"/>
  <bookViews>
    <workbookView xWindow="-108" yWindow="-108" windowWidth="23256" windowHeight="13896" xr2:uid="{DB4EAA5F-E983-47EF-80BB-999E538A3836}"/>
  </bookViews>
  <sheets>
    <sheet name="小児医療施設支援事業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小児医療施設支援事業!$A$1:$S$14</definedName>
    <definedName name="_xlnm.Print_Area">#REF!</definedName>
    <definedName name="_xlnm.Print_Titles" localSheetId="0">小児医療施設支援事業!$1:$3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O11" i="1"/>
  <c r="M13" i="1"/>
  <c r="K13" i="1"/>
  <c r="G13" i="1"/>
  <c r="M12" i="1"/>
  <c r="K12" i="1"/>
  <c r="N12" i="1" s="1"/>
  <c r="G12" i="1"/>
  <c r="M11" i="1"/>
  <c r="K11" i="1"/>
  <c r="G11" i="1"/>
  <c r="P12" i="1" l="1"/>
  <c r="N13" i="1"/>
  <c r="N11" i="1"/>
  <c r="P11" i="1" s="1"/>
  <c r="O13" i="1" l="1"/>
  <c r="P13" i="1" s="1"/>
</calcChain>
</file>

<file path=xl/sharedStrings.xml><?xml version="1.0" encoding="utf-8"?>
<sst xmlns="http://schemas.openxmlformats.org/spreadsheetml/2006/main" count="52" uniqueCount="42">
  <si>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3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</si>
  <si>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3"/>
  </si>
  <si>
    <t>厚労省記載もしくは自動計算される箇所（入力不要）</t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3"/>
  </si>
  <si>
    <t>No</t>
  </si>
  <si>
    <t>医療機関名</t>
    <rPh sb="0" eb="2">
      <t>イリョウ</t>
    </rPh>
    <rPh sb="2" eb="4">
      <t>キカン</t>
    </rPh>
    <rPh sb="4" eb="5">
      <t>メイ</t>
    </rPh>
    <phoneticPr fontId="8"/>
  </si>
  <si>
    <t>小児中核病院
小児地域医療センターのいずれか</t>
    <phoneticPr fontId="8"/>
  </si>
  <si>
    <t>令和５年度における15歳未満の入院患者数</t>
    <phoneticPr fontId="8"/>
  </si>
  <si>
    <t>令和６年度における15歳未満の入院患者数</t>
    <phoneticPr fontId="8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</si>
  <si>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3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</si>
  <si>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8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</si>
  <si>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8"/>
  </si>
  <si>
    <t>補助単価</t>
    <rPh sb="0" eb="2">
      <t>ホジョ</t>
    </rPh>
    <rPh sb="2" eb="4">
      <t>タンカ</t>
    </rPh>
    <phoneticPr fontId="8"/>
  </si>
  <si>
    <t>基準額</t>
    <rPh sb="0" eb="2">
      <t>キジュン</t>
    </rPh>
    <rPh sb="2" eb="3">
      <t>ガク</t>
    </rPh>
    <phoneticPr fontId="8"/>
  </si>
  <si>
    <t>分娩取扱施設の運営に必要な医師・看護師・助産師に係る下記の経費
・職員基本給
・職員諸手当
・諸謝金
・社会保険料</t>
    <phoneticPr fontId="8"/>
  </si>
  <si>
    <t>対象経費の
支出予定額</t>
    <phoneticPr fontId="8"/>
  </si>
  <si>
    <t>選定額</t>
    <phoneticPr fontId="8"/>
  </si>
  <si>
    <t>国庫補助
基本額</t>
    <phoneticPr fontId="8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</si>
  <si>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3"/>
  </si>
  <si>
    <t>備考</t>
  </si>
  <si>
    <t>A</t>
    <phoneticPr fontId="8"/>
  </si>
  <si>
    <t>B</t>
    <phoneticPr fontId="8"/>
  </si>
  <si>
    <t>C</t>
    <phoneticPr fontId="8"/>
  </si>
  <si>
    <t>D＝A*B*C</t>
    <phoneticPr fontId="8"/>
  </si>
  <si>
    <t>E</t>
    <phoneticPr fontId="8"/>
  </si>
  <si>
    <t>F=E*A/100</t>
    <phoneticPr fontId="8"/>
  </si>
  <si>
    <t>G＝D,Fの最少額</t>
    <rPh sb="6" eb="8">
      <t>サイショウ</t>
    </rPh>
    <rPh sb="8" eb="9">
      <t>ガク</t>
    </rPh>
    <phoneticPr fontId="8"/>
  </si>
  <si>
    <t>I=G,Hの最少額</t>
    <rPh sb="6" eb="7">
      <t>サイ</t>
    </rPh>
    <rPh sb="7" eb="9">
      <t>ショウガク</t>
    </rPh>
    <phoneticPr fontId="8"/>
  </si>
  <si>
    <t>J=I×補助率１/２</t>
    <rPh sb="4" eb="6">
      <t>ホジョ</t>
    </rPh>
    <rPh sb="6" eb="7">
      <t>リツ</t>
    </rPh>
    <phoneticPr fontId="8"/>
  </si>
  <si>
    <t>選択</t>
    <rPh sb="0" eb="2">
      <t>センタク</t>
    </rPh>
    <phoneticPr fontId="3"/>
  </si>
  <si>
    <t>人</t>
    <rPh sb="0" eb="1">
      <t>ニン</t>
    </rPh>
    <phoneticPr fontId="8"/>
  </si>
  <si>
    <t>％</t>
    <phoneticPr fontId="8"/>
  </si>
  <si>
    <t>床</t>
    <rPh sb="0" eb="1">
      <t>ユカ</t>
    </rPh>
    <phoneticPr fontId="8"/>
  </si>
  <si>
    <t>円</t>
    <rPh sb="0" eb="1">
      <t>エン</t>
    </rPh>
    <phoneticPr fontId="8"/>
  </si>
  <si>
    <t>記入例１</t>
    <rPh sb="0" eb="2">
      <t>キニュウ</t>
    </rPh>
    <rPh sb="2" eb="3">
      <t>レイ</t>
    </rPh>
    <phoneticPr fontId="3"/>
  </si>
  <si>
    <t>厚生病院</t>
    <rPh sb="0" eb="2">
      <t>コウセイ</t>
    </rPh>
    <rPh sb="2" eb="4">
      <t>ビョウイン</t>
    </rPh>
    <phoneticPr fontId="3"/>
  </si>
  <si>
    <t>小児中核病院</t>
    <rPh sb="0" eb="2">
      <t>ショウニ</t>
    </rPh>
    <rPh sb="2" eb="4">
      <t>チュウカク</t>
    </rPh>
    <rPh sb="4" eb="6">
      <t>ビョウイン</t>
    </rPh>
    <phoneticPr fontId="8"/>
  </si>
  <si>
    <t>記入例２</t>
    <rPh sb="0" eb="2">
      <t>キニュウ</t>
    </rPh>
    <rPh sb="2" eb="3">
      <t>レイ</t>
    </rPh>
    <phoneticPr fontId="3"/>
  </si>
  <si>
    <t>労働病院</t>
    <rPh sb="0" eb="2">
      <t>ロウドウ</t>
    </rPh>
    <rPh sb="2" eb="4">
      <t>ビョウイン</t>
    </rPh>
    <phoneticPr fontId="3"/>
  </si>
  <si>
    <t>小児地域医療センター</t>
    <rPh sb="0" eb="2">
      <t>ショウニ</t>
    </rPh>
    <rPh sb="2" eb="4">
      <t>チイキ</t>
    </rPh>
    <rPh sb="4" eb="6">
      <t>イリョウ</t>
    </rPh>
    <phoneticPr fontId="8"/>
  </si>
  <si>
    <t>　</t>
  </si>
  <si>
    <t>患者減少率（２～10）</t>
    <rPh sb="0" eb="2">
      <t>カンジャ</t>
    </rPh>
    <phoneticPr fontId="8"/>
  </si>
  <si>
    <t>記入してください→</t>
    <rPh sb="0" eb="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</si>
</sst>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name val="メイリオ"/>
      <family val="3"/>
    </font>
    <font>
      <sz val="11"/>
      <name val="メイリオ"/>
      <family val="3"/>
      <charset val="128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72">
    <xf numFmtId="0" fontId="0" fillId="0" borderId="0" xfId="0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0" fillId="0" borderId="19" xfId="0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6" fillId="0" borderId="2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0" fillId="2" borderId="0" xfId="0" applyFill="1">
      <alignment vertical="center"/>
    </xf>
    <xf numFmtId="0" fontId="6" fillId="0" borderId="11" xfId="0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176" fontId="15" fillId="6" borderId="8" xfId="1" applyNumberFormat="1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177" fontId="15" fillId="6" borderId="8" xfId="0" applyNumberFormat="1" applyFont="1" applyFill="1" applyBorder="1" applyAlignment="1">
      <alignment horizontal="center" vertical="center" wrapText="1"/>
    </xf>
    <xf numFmtId="177" fontId="15" fillId="6" borderId="13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176" fontId="15" fillId="6" borderId="14" xfId="1" applyNumberFormat="1" applyFont="1" applyFill="1" applyBorder="1" applyAlignment="1">
      <alignment horizontal="center" vertical="center" wrapText="1"/>
    </xf>
    <xf numFmtId="3" fontId="15" fillId="6" borderId="14" xfId="0" applyNumberFormat="1" applyFont="1" applyFill="1" applyBorder="1" applyAlignment="1">
      <alignment horizontal="center" vertical="center" wrapText="1"/>
    </xf>
    <xf numFmtId="177" fontId="15" fillId="6" borderId="14" xfId="0" applyNumberFormat="1" applyFont="1" applyFill="1" applyBorder="1" applyAlignment="1">
      <alignment horizontal="center" vertical="center" wrapText="1"/>
    </xf>
    <xf numFmtId="178" fontId="15" fillId="6" borderId="13" xfId="3" applyNumberFormat="1" applyFont="1" applyFill="1" applyBorder="1" applyAlignment="1">
      <alignment horizontal="center" vertical="center" wrapText="1"/>
    </xf>
    <xf numFmtId="178" fontId="15" fillId="6" borderId="14" xfId="3" applyNumberFormat="1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9" fontId="13" fillId="3" borderId="32" xfId="1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177" fontId="13" fillId="5" borderId="32" xfId="0" applyNumberFormat="1" applyFont="1" applyFill="1" applyBorder="1" applyAlignment="1">
      <alignment horizontal="center" vertical="center" wrapText="1"/>
    </xf>
    <xf numFmtId="177" fontId="13" fillId="3" borderId="31" xfId="0" applyNumberFormat="1" applyFont="1" applyFill="1" applyBorder="1" applyAlignment="1">
      <alignment horizontal="center" vertical="center" wrapText="1"/>
    </xf>
    <xf numFmtId="177" fontId="13" fillId="4" borderId="32" xfId="0" applyNumberFormat="1" applyFont="1" applyFill="1" applyBorder="1" applyAlignment="1">
      <alignment horizontal="center" vertical="center" wrapText="1"/>
    </xf>
    <xf numFmtId="178" fontId="11" fillId="3" borderId="31" xfId="3" applyNumberFormat="1" applyFont="1" applyFill="1" applyBorder="1" applyAlignment="1">
      <alignment horizontal="center" vertical="center"/>
    </xf>
    <xf numFmtId="178" fontId="11" fillId="3" borderId="32" xfId="3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A51A4FC6-6410-47F6-8C79-7A856C781590}"/>
    <cellStyle name="標準_交付要綱（様式編②）" xfId="3" xr:uid="{BD960DA5-54CA-4363-9D87-FDDA4A27B442}"/>
  </cellStyles>
  <dxfs count="0"/>
  <tableStyles count="0" defaultTableStyle="TableStyleMedium2" defaultPivotStyle="PivotStyleLight16"/>
  <colors>
    <mruColors>
      <color rgb="FFFFFFCC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522514</xdr:colOff>
      <xdr:row>13</xdr:row>
      <xdr:rowOff>522514</xdr:rowOff>
    </xdr:from>
    <xdr:to>
      <xdr:col>12</xdr:col>
      <xdr:colOff>892629</xdr:colOff>
      <xdr:row>13</xdr:row>
      <xdr:rowOff>1230085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38C0C8-DAF9-4ADA-9EA2-540D378BE585}"/>
            </a:ext>
          </a:extLst>
        </xdr:cNvPr>
        <xdr:cNvSpPr txBox="1"/>
      </xdr:nvSpPr>
      <xdr:spPr>
        <a:xfrm>
          <a:off x="6444343" y="7543800"/>
          <a:ext cx="7870372" cy="70757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記入例１）入院患者数の前年比が「</a:t>
          </a:r>
          <a:r>
            <a:rPr kumimoji="1" lang="en-US" altLang="ja-JP" sz="1200" b="1">
              <a:solidFill>
                <a:schemeClr val="bg1"/>
              </a:solidFill>
            </a:rPr>
            <a:t>-3.1</a:t>
          </a:r>
          <a:r>
            <a:rPr kumimoji="1" lang="ja-JP" altLang="en-US" sz="1200" b="1">
              <a:solidFill>
                <a:schemeClr val="bg1"/>
              </a:solidFill>
            </a:rPr>
            <a:t>％」の場合は、小数点以下を切り捨ててプルダウンから「</a:t>
          </a:r>
          <a:r>
            <a:rPr kumimoji="1" lang="en-US" altLang="ja-JP" sz="1200" b="1">
              <a:solidFill>
                <a:schemeClr val="bg1"/>
              </a:solidFill>
            </a:rPr>
            <a:t>3</a:t>
          </a:r>
          <a:r>
            <a:rPr kumimoji="1" lang="ja-JP" altLang="en-US" sz="1200" b="1">
              <a:solidFill>
                <a:schemeClr val="bg1"/>
              </a:solidFill>
            </a:rPr>
            <a:t>」を選択</a:t>
          </a:r>
          <a:endParaRPr kumimoji="1" lang="en-US" altLang="ja-JP" sz="1200" b="1">
            <a:solidFill>
              <a:schemeClr val="bg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bg1"/>
              </a:solidFill>
            </a:rPr>
            <a:t>記入例２）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入院患者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数の前年比が「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-17.9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％」の場合は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％が上限なので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プルダウンから「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」を選択</a:t>
          </a:r>
          <a:endParaRPr lang="ja-JP" altLang="ja-JP" sz="1200" b="1">
            <a:solidFill>
              <a:schemeClr val="bg1"/>
            </a:solidFill>
            <a:effectLst/>
          </a:endParaRPr>
        </a:p>
        <a:p>
          <a:pPr algn="l"/>
          <a:endParaRPr kumimoji="1" lang="ja-JP" alt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680358</xdr:colOff>
      <xdr:row>13</xdr:row>
      <xdr:rowOff>76200</xdr:rowOff>
    </xdr:from>
    <xdr:to>
      <xdr:col>7</xdr:col>
      <xdr:colOff>680358</xdr:colOff>
      <xdr:row>13</xdr:row>
      <xdr:rowOff>446314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62F5549-9967-4439-B4D9-70060DB0CE57}"/>
            </a:ext>
          </a:extLst>
        </xdr:cNvPr>
        <xdr:cNvCxnSpPr/>
      </xdr:nvCxnSpPr>
      <xdr:spPr>
        <a:xfrm flipV="1">
          <a:off x="7418615" y="7097486"/>
          <a:ext cx="0" cy="3701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13</xdr:row>
      <xdr:rowOff>446314</xdr:rowOff>
    </xdr:from>
    <xdr:to>
      <xdr:col>7</xdr:col>
      <xdr:colOff>680357</xdr:colOff>
      <xdr:row>13</xdr:row>
      <xdr:rowOff>446314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CA0F352-C9F7-4825-B7D2-CAB45CA3DC49}"/>
            </a:ext>
          </a:extLst>
        </xdr:cNvPr>
        <xdr:cNvCxnSpPr/>
      </xdr:nvCxnSpPr>
      <xdr:spPr>
        <a:xfrm>
          <a:off x="6340929" y="7467600"/>
          <a:ext cx="10776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413657</xdr:colOff>
      <xdr:row>13</xdr:row>
      <xdr:rowOff>97973</xdr:rowOff>
    </xdr:from>
    <xdr:to>
      <xdr:col>6</xdr:col>
      <xdr:colOff>413657</xdr:colOff>
      <xdr:row>13</xdr:row>
      <xdr:rowOff>451755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5D943C6-DCA0-4449-8FD2-391F77A3AFF0}"/>
            </a:ext>
          </a:extLst>
        </xdr:cNvPr>
        <xdr:cNvCxnSpPr/>
      </xdr:nvCxnSpPr>
      <xdr:spPr>
        <a:xfrm>
          <a:off x="6335486" y="7119259"/>
          <a:ext cx="0" cy="3537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AD2D-0D95-40CB-B98B-67747F0571D8}">
  <sheetPr>
    <tabColor rgb="FFFFC000"/>
    <outlinePr summaryRight="0"/>
    <pageSetUpPr fitToPage="1"/>
  </sheetPr>
  <dimension ref="A1:R29"/>
  <sheetViews>
    <sheetView showGridLines="0" tabSelected="1" view="pageBreakPreview" zoomScale="70" zoomScaleNormal="75" zoomScaleSheetLayoutView="70" workbookViewId="0">
      <selection activeCell="N12" sqref="N12"/>
    </sheetView>
  </sheetViews>
  <sheetFormatPr defaultRowHeight="18" x14ac:dyDescent="0.45"/>
  <cols>
    <col min="1" max="1" width="3.8984375" customWidth="1"/>
    <col min="2" max="2" width="11.5" customWidth="1"/>
    <col min="3" max="3" width="19.5" bestFit="1" customWidth="1"/>
    <col min="4" max="4" width="19.8984375" bestFit="1" customWidth="1"/>
    <col min="5" max="5" width="11.8984375" customWidth="1"/>
    <col min="6" max="6" width="11" customWidth="1"/>
    <col min="7" max="7" width="10.69921875" bestFit="1" customWidth="1"/>
    <col min="8" max="8" width="17.69921875" customWidth="1"/>
    <col min="9" max="9" width="21.5" customWidth="1"/>
    <col min="10" max="15" width="16.09765625" customWidth="1"/>
    <col min="16" max="16" width="15.8984375" style="28" bestFit="1" customWidth="1"/>
    <col min="17" max="17" width="16.09765625" style="28" customWidth="1"/>
  </cols>
  <sheetData>
    <row r="1" spans="1:18" ht="19.8" x14ac:dyDescent="0.45">
      <c r="A1" s="1"/>
      <c r="P1"/>
      <c r="Q1"/>
    </row>
    <row r="2" spans="1:18" ht="24.75" customHeight="1" thickBot="1" x14ac:dyDescent="0.5">
      <c r="P2"/>
      <c r="Q2"/>
    </row>
    <row r="3" spans="1:18" ht="47.25" customHeight="1" x14ac:dyDescent="0.45">
      <c r="B3" s="64" t="s">
        <v>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ht="30" customHeight="1" thickBot="1" x14ac:dyDescent="0.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ht="30" customHeight="1" x14ac:dyDescent="0.45">
      <c r="B5" s="70" t="s">
        <v>1</v>
      </c>
      <c r="C5" s="7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0" customHeight="1" x14ac:dyDescent="0.45">
      <c r="B6" s="71" t="s">
        <v>2</v>
      </c>
      <c r="C6" s="7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0" customHeight="1" x14ac:dyDescent="0.45">
      <c r="B7" s="3"/>
      <c r="C7" s="3"/>
      <c r="D7" s="3"/>
      <c r="E7" s="3"/>
      <c r="F7" s="3"/>
      <c r="G7" s="3"/>
      <c r="P7"/>
      <c r="Q7"/>
    </row>
    <row r="8" spans="1:18" ht="226.2" x14ac:dyDescent="0.45">
      <c r="B8" s="29" t="s">
        <v>3</v>
      </c>
      <c r="C8" s="30" t="s">
        <v>4</v>
      </c>
      <c r="D8" s="4" t="s">
        <v>5</v>
      </c>
      <c r="E8" s="4" t="s">
        <v>6</v>
      </c>
      <c r="F8" s="4" t="s">
        <v>7</v>
      </c>
      <c r="G8" s="31" t="s">
        <v>8</v>
      </c>
      <c r="H8" s="32" t="s">
        <v>9</v>
      </c>
      <c r="I8" s="4" t="s">
        <v>10</v>
      </c>
      <c r="J8" s="33" t="s">
        <v>11</v>
      </c>
      <c r="K8" s="31" t="s">
        <v>12</v>
      </c>
      <c r="L8" s="34" t="s">
        <v>13</v>
      </c>
      <c r="M8" s="31" t="s">
        <v>14</v>
      </c>
      <c r="N8" s="31" t="s">
        <v>15</v>
      </c>
      <c r="O8" s="31" t="s">
        <v>16</v>
      </c>
      <c r="P8" s="35" t="s">
        <v>17</v>
      </c>
      <c r="Q8" s="5" t="s">
        <v>18</v>
      </c>
    </row>
    <row r="9" spans="1:18" x14ac:dyDescent="0.45">
      <c r="B9" s="6"/>
      <c r="C9" s="7"/>
      <c r="D9" s="8"/>
      <c r="E9" s="9"/>
      <c r="F9" s="9"/>
      <c r="G9" s="9"/>
      <c r="H9" s="9" t="s">
        <v>19</v>
      </c>
      <c r="I9" s="8" t="s">
        <v>20</v>
      </c>
      <c r="J9" s="9" t="s">
        <v>21</v>
      </c>
      <c r="K9" s="9" t="s">
        <v>22</v>
      </c>
      <c r="L9" s="9" t="s">
        <v>23</v>
      </c>
      <c r="M9" s="9" t="s">
        <v>24</v>
      </c>
      <c r="N9" s="9" t="s">
        <v>25</v>
      </c>
      <c r="O9" s="9" t="s">
        <v>26</v>
      </c>
      <c r="P9" s="9" t="s">
        <v>27</v>
      </c>
      <c r="Q9" s="10"/>
    </row>
    <row r="10" spans="1:18" x14ac:dyDescent="0.45">
      <c r="B10" s="6"/>
      <c r="C10" s="7"/>
      <c r="D10" s="11" t="s">
        <v>28</v>
      </c>
      <c r="E10" s="12" t="s">
        <v>29</v>
      </c>
      <c r="F10" s="12" t="s">
        <v>29</v>
      </c>
      <c r="G10" s="12" t="s">
        <v>30</v>
      </c>
      <c r="H10" s="12" t="s">
        <v>28</v>
      </c>
      <c r="I10" s="11" t="s">
        <v>31</v>
      </c>
      <c r="J10" s="12" t="s">
        <v>32</v>
      </c>
      <c r="K10" s="12" t="s">
        <v>32</v>
      </c>
      <c r="L10" s="12" t="s">
        <v>32</v>
      </c>
      <c r="M10" s="12" t="s">
        <v>32</v>
      </c>
      <c r="N10" s="12" t="s">
        <v>32</v>
      </c>
      <c r="O10" s="12" t="s">
        <v>32</v>
      </c>
      <c r="P10" s="12" t="s">
        <v>32</v>
      </c>
      <c r="Q10" s="13"/>
    </row>
    <row r="11" spans="1:18" x14ac:dyDescent="0.45">
      <c r="B11" s="36" t="s">
        <v>33</v>
      </c>
      <c r="C11" s="37" t="s">
        <v>34</v>
      </c>
      <c r="D11" s="36" t="s">
        <v>35</v>
      </c>
      <c r="E11" s="36">
        <v>736</v>
      </c>
      <c r="F11" s="36">
        <v>713</v>
      </c>
      <c r="G11" s="38">
        <f>(F11-E11)/E11</f>
        <v>-3.125E-2</v>
      </c>
      <c r="H11" s="39">
        <v>3</v>
      </c>
      <c r="I11" s="36">
        <v>30</v>
      </c>
      <c r="J11" s="40">
        <v>105200</v>
      </c>
      <c r="K11" s="40">
        <f>H11*I11*J11</f>
        <v>9468000</v>
      </c>
      <c r="L11" s="40">
        <v>280000000</v>
      </c>
      <c r="M11" s="41">
        <f>L11*H11/100</f>
        <v>8400000</v>
      </c>
      <c r="N11" s="40">
        <f t="shared" ref="N11:N13" si="0">MIN(K11,M11)</f>
        <v>8400000</v>
      </c>
      <c r="O11" s="40">
        <f>N11</f>
        <v>8400000</v>
      </c>
      <c r="P11" s="40">
        <f>ROUNDDOWN(O11/2,-3)</f>
        <v>4200000</v>
      </c>
      <c r="Q11" s="42"/>
    </row>
    <row r="12" spans="1:18" ht="18.600000000000001" thickBot="1" x14ac:dyDescent="0.5">
      <c r="B12" s="43" t="s">
        <v>36</v>
      </c>
      <c r="C12" s="45" t="s">
        <v>37</v>
      </c>
      <c r="D12" s="46" t="s">
        <v>38</v>
      </c>
      <c r="E12" s="39">
        <v>521</v>
      </c>
      <c r="F12" s="39">
        <v>428</v>
      </c>
      <c r="G12" s="47">
        <f>(F12-E12)/E12</f>
        <v>-0.1785028790786948</v>
      </c>
      <c r="H12" s="46">
        <v>10</v>
      </c>
      <c r="I12" s="46">
        <v>18</v>
      </c>
      <c r="J12" s="48">
        <v>105200</v>
      </c>
      <c r="K12" s="41">
        <f t="shared" ref="K12:K13" si="1">H12*I12*J12</f>
        <v>18936000</v>
      </c>
      <c r="L12" s="49">
        <v>240000000</v>
      </c>
      <c r="M12" s="41">
        <f t="shared" ref="M12:M13" si="2">L12*H12/100</f>
        <v>24000000</v>
      </c>
      <c r="N12" s="50">
        <f t="shared" si="0"/>
        <v>18936000</v>
      </c>
      <c r="O12" s="51">
        <f>N12</f>
        <v>18936000</v>
      </c>
      <c r="P12" s="41">
        <f t="shared" ref="P12:P13" si="3">ROUNDDOWN(O12/2,-3)</f>
        <v>9468000</v>
      </c>
      <c r="Q12" s="52"/>
    </row>
    <row r="13" spans="1:18" ht="42" customHeight="1" thickTop="1" thickBot="1" x14ac:dyDescent="0.5">
      <c r="B13" s="44" t="s">
        <v>41</v>
      </c>
      <c r="C13" s="53"/>
      <c r="D13" s="54"/>
      <c r="E13" s="55"/>
      <c r="F13" s="55"/>
      <c r="G13" s="56" t="e">
        <f t="shared" ref="G13" si="4">(F13-E13)/E13</f>
        <v>#DIV/0!</v>
      </c>
      <c r="H13" s="57"/>
      <c r="I13" s="54"/>
      <c r="J13" s="58">
        <v>105200</v>
      </c>
      <c r="K13" s="59">
        <f t="shared" si="1"/>
        <v>0</v>
      </c>
      <c r="L13" s="60"/>
      <c r="M13" s="59">
        <f t="shared" si="2"/>
        <v>0</v>
      </c>
      <c r="N13" s="61">
        <f t="shared" si="0"/>
        <v>0</v>
      </c>
      <c r="O13" s="62">
        <f>N13</f>
        <v>0</v>
      </c>
      <c r="P13" s="59">
        <f t="shared" si="3"/>
        <v>0</v>
      </c>
      <c r="Q13" s="63" t="s">
        <v>39</v>
      </c>
    </row>
    <row r="14" spans="1:18" ht="112.2" customHeight="1" thickTop="1" thickBot="1" x14ac:dyDescent="0.5">
      <c r="P14"/>
      <c r="Q14"/>
    </row>
    <row r="15" spans="1:18" ht="19.2" thickTop="1" thickBot="1" x14ac:dyDescent="0.5">
      <c r="D15" s="14" t="s">
        <v>35</v>
      </c>
      <c r="E15" s="3"/>
      <c r="H15" s="15" t="s">
        <v>40</v>
      </c>
      <c r="P15"/>
      <c r="Q15"/>
    </row>
    <row r="16" spans="1:18" ht="18.75" customHeight="1" thickTop="1" thickBot="1" x14ac:dyDescent="0.5">
      <c r="D16" s="14" t="s">
        <v>38</v>
      </c>
      <c r="E16" s="3"/>
      <c r="H16" s="16">
        <v>2</v>
      </c>
      <c r="I16" s="17"/>
      <c r="J16" s="17"/>
      <c r="K16" s="17"/>
      <c r="L16" s="17"/>
      <c r="M16" s="17"/>
      <c r="N16" s="17"/>
      <c r="O16" s="17"/>
      <c r="P16" s="17"/>
      <c r="Q16" s="17"/>
      <c r="R16" s="18"/>
    </row>
    <row r="17" spans="4:18" ht="18.75" customHeight="1" thickTop="1" x14ac:dyDescent="0.45">
      <c r="D17" s="19"/>
      <c r="E17" s="3"/>
      <c r="H17" s="20">
        <v>3</v>
      </c>
      <c r="I17" s="21"/>
      <c r="J17" s="21"/>
      <c r="K17" s="21"/>
      <c r="L17" s="21"/>
      <c r="M17" s="21"/>
      <c r="N17" s="21"/>
      <c r="O17" s="21"/>
      <c r="P17" s="21"/>
      <c r="Q17" s="21"/>
      <c r="R17" s="22"/>
    </row>
    <row r="18" spans="4:18" ht="18.75" customHeight="1" x14ac:dyDescent="0.45">
      <c r="D18" s="3"/>
      <c r="E18" s="3"/>
      <c r="H18" s="23">
        <v>4</v>
      </c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4:18" ht="18.75" customHeight="1" x14ac:dyDescent="0.45">
      <c r="H19" s="23">
        <v>5</v>
      </c>
      <c r="I19" s="21"/>
      <c r="J19" s="21"/>
      <c r="K19" s="21"/>
      <c r="L19" s="21"/>
      <c r="M19" s="21"/>
      <c r="N19" s="21"/>
      <c r="O19" s="21"/>
      <c r="P19" s="21"/>
      <c r="Q19" s="21"/>
      <c r="R19" s="22"/>
    </row>
    <row r="20" spans="4:18" ht="18.75" customHeight="1" x14ac:dyDescent="0.45">
      <c r="H20" s="23">
        <v>6</v>
      </c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4:18" ht="18.75" customHeight="1" x14ac:dyDescent="0.45">
      <c r="H21" s="23">
        <v>7</v>
      </c>
      <c r="I21" s="21"/>
      <c r="J21" s="21"/>
      <c r="K21" s="21"/>
      <c r="L21" s="21"/>
      <c r="M21" s="21"/>
      <c r="N21" s="21"/>
      <c r="O21" s="21"/>
      <c r="P21" s="21"/>
      <c r="Q21" s="21"/>
      <c r="R21" s="22"/>
    </row>
    <row r="22" spans="4:18" ht="18.75" customHeight="1" x14ac:dyDescent="0.45">
      <c r="H22" s="23">
        <v>8</v>
      </c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4:18" ht="18.75" customHeight="1" x14ac:dyDescent="0.45">
      <c r="H23" s="23">
        <v>9</v>
      </c>
      <c r="I23" s="21"/>
      <c r="J23" s="21"/>
      <c r="K23" s="21"/>
      <c r="L23" s="21"/>
      <c r="M23" s="21"/>
      <c r="N23" s="21"/>
      <c r="O23" s="21"/>
      <c r="P23" s="21"/>
      <c r="Q23" s="21"/>
      <c r="R23" s="22"/>
    </row>
    <row r="24" spans="4:18" ht="18.75" customHeight="1" x14ac:dyDescent="0.45">
      <c r="H24" s="24">
        <v>10</v>
      </c>
      <c r="I24" s="21"/>
      <c r="J24" s="21"/>
      <c r="K24" s="21"/>
      <c r="L24" s="21"/>
      <c r="M24" s="21"/>
      <c r="N24" s="21"/>
      <c r="O24" s="21"/>
      <c r="P24" s="21"/>
      <c r="Q24" s="21"/>
      <c r="R24" s="22"/>
    </row>
    <row r="25" spans="4:18" ht="18.75" customHeight="1" x14ac:dyDescent="0.45"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4:18" ht="18.75" customHeight="1" x14ac:dyDescent="0.45"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</row>
    <row r="27" spans="4:18" ht="18.75" customHeight="1" x14ac:dyDescent="0.45"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</row>
    <row r="28" spans="4:18" ht="18.75" customHeight="1" thickBot="1" x14ac:dyDescent="0.5"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</row>
    <row r="29" spans="4:18" ht="18.600000000000001" thickTop="1" x14ac:dyDescent="0.45"/>
  </sheetData>
  <sheetProtection selectLockedCells="1"/>
  <mergeCells count="3">
    <mergeCell ref="B3:R4"/>
    <mergeCell ref="B5:C5"/>
    <mergeCell ref="B6:C6"/>
  </mergeCells>
  <phoneticPr fontId="3"/>
  <dataValidations count="3">
    <dataValidation type="list" allowBlank="1" showInputMessage="1" showErrorMessage="1" sqref="H11:H13" xr:uid="{1345DCB8-B35D-4917-A4C2-9C78B8677673}">
      <formula1>$H$16:$H$24</formula1>
    </dataValidation>
    <dataValidation type="list" allowBlank="1" showInputMessage="1" showErrorMessage="1" sqref="D11:D13" xr:uid="{4C01B5DD-6AB2-40D9-B408-C38ACFEF2054}">
      <formula1>$D$15:$D$16</formula1>
    </dataValidation>
    <dataValidation imeMode="off" allowBlank="1" showInputMessage="1" showErrorMessage="1" sqref="N12:O13" xr:uid="{21B87AFE-6E2F-4F1D-A0C4-29205EEC730B}"/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6" fitToHeight="0" orientation="landscape" r:id="rId1"/>
  <headerFoot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小児医療施設支援事業</vt:lpstr>
      <vt:lpstr>小児医療施設支援事業!Print_Area</vt:lpstr>
      <vt:lpstr>小児医療施設支援事業!Print_Titles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　之成</dc:creator>
  <cp:lastModifiedBy>川上　之成</cp:lastModifiedBy>
  <dcterms:created xsi:type="dcterms:W3CDTF">2026-02-10T09:50:36Z</dcterms:created>
  <dcterms:modified xsi:type="dcterms:W3CDTF">2026-02-13T08:22:24Z</dcterms:modified>
</cp:coreProperties>
</file>