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268$\doc\02_介護事業者課\R07年度_経済対策\介護施設等に対するサービス継続支援事業（定員×1.8万円）\04_行政オンラインシステム・申請書、報告書様式\野田修正\"/>
    </mc:Choice>
  </mc:AlternateContent>
  <xr:revisionPtr revIDLastSave="0" documentId="13_ncr:1_{47FE78F1-7304-4ECA-9251-0967ED1D5669}" xr6:coauthVersionLast="47" xr6:coauthVersionMax="47" xr10:uidLastSave="{00000000-0000-0000-0000-000000000000}"/>
  <bookViews>
    <workbookView xWindow="-120" yWindow="-120" windowWidth="29040" windowHeight="15720" activeTab="3" xr2:uid="{00000000-000D-0000-FFFF-FFFF00000000}"/>
  </bookViews>
  <sheets>
    <sheet name="(はじめにお読み下さい)申請書の使い方" sheetId="30" r:id="rId1"/>
    <sheet name="申請書兼報告書" sheetId="20" r:id="rId2"/>
    <sheet name="申請額一覧兼精算額一覧" sheetId="29" r:id="rId3"/>
    <sheet name="個票1" sheetId="19" r:id="rId4"/>
    <sheet name="個票2" sheetId="45" r:id="rId5"/>
    <sheet name="個票3" sheetId="46" r:id="rId6"/>
    <sheet name="銀行口座情報" sheetId="32" r:id="rId7"/>
    <sheet name="リスト " sheetId="44" state="hidden" r:id="rId8"/>
  </sheets>
  <definedNames>
    <definedName name="_xlnm.Print_Area" localSheetId="6">銀行口座情報!$A$1:$Y$28</definedName>
    <definedName name="_xlnm.Print_Area" localSheetId="3">個票1!$A$1:$AM$50</definedName>
    <definedName name="_xlnm.Print_Area" localSheetId="4">個票2!$A$1:$AM$50</definedName>
    <definedName name="_xlnm.Print_Area" localSheetId="5">個票3!$A$1:$AM$50</definedName>
    <definedName name="_xlnm.Print_Area" localSheetId="2">申請額一覧兼精算額一覧!$A$1:$K$22</definedName>
    <definedName name="_xlnm.Print_Area" localSheetId="1">申請書兼報告書!$A$1:$AM$38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8" i="46" l="1"/>
  <c r="AD43" i="46"/>
  <c r="AI43" i="46" s="1"/>
  <c r="Y40" i="46"/>
  <c r="Y33" i="46"/>
  <c r="AD27" i="46"/>
  <c r="AI27" i="46" s="1"/>
  <c r="Y48" i="45"/>
  <c r="AD43" i="45"/>
  <c r="AI43" i="45" s="1"/>
  <c r="Y40" i="45"/>
  <c r="AI27" i="45" s="1"/>
  <c r="Y33" i="45"/>
  <c r="AD27" i="45"/>
  <c r="AD27" i="19" l="1"/>
  <c r="AD43" i="19" l="1"/>
  <c r="I10" i="29"/>
  <c r="Y48" i="19" l="1"/>
  <c r="AI43" i="19" s="1"/>
  <c r="Y40" i="19"/>
  <c r="Y33" i="19"/>
  <c r="AI27" i="19" s="1"/>
  <c r="H10" i="29"/>
  <c r="I5" i="29"/>
  <c r="A19" i="29" l="1"/>
  <c r="A18" i="29"/>
  <c r="A17" i="29"/>
  <c r="A16" i="29"/>
  <c r="A15" i="29"/>
  <c r="A14" i="29"/>
  <c r="A13" i="29"/>
  <c r="A12" i="29"/>
  <c r="A11" i="29"/>
  <c r="A9" i="29"/>
  <c r="A8" i="29"/>
  <c r="A7" i="29"/>
  <c r="A6" i="29"/>
  <c r="D19" i="29"/>
  <c r="D10" i="29"/>
  <c r="I12" i="29"/>
  <c r="F9" i="29"/>
  <c r="D7" i="29"/>
  <c r="F8" i="29"/>
  <c r="I16" i="29"/>
  <c r="H15" i="29"/>
  <c r="F19" i="29"/>
  <c r="I6" i="29"/>
  <c r="H13" i="29"/>
  <c r="F18" i="29"/>
  <c r="F12" i="29"/>
  <c r="I7" i="29"/>
  <c r="I17" i="29"/>
  <c r="D14" i="29"/>
  <c r="H8" i="29"/>
  <c r="I11" i="29"/>
  <c r="H18" i="29"/>
  <c r="D17" i="29"/>
  <c r="F7" i="29"/>
  <c r="H9" i="29"/>
  <c r="D8" i="29"/>
  <c r="I18" i="29"/>
  <c r="D6" i="29"/>
  <c r="D18" i="29"/>
  <c r="H19" i="29"/>
  <c r="I15" i="29"/>
  <c r="D9" i="29"/>
  <c r="H6" i="29"/>
  <c r="D15" i="29"/>
  <c r="D13" i="29"/>
  <c r="I9" i="29"/>
  <c r="D11" i="29"/>
  <c r="H14" i="29"/>
  <c r="F13" i="29"/>
  <c r="D12" i="29"/>
  <c r="H11" i="29"/>
  <c r="F5" i="29"/>
  <c r="I14" i="29"/>
  <c r="D16" i="29"/>
  <c r="F6" i="29"/>
  <c r="H12" i="29"/>
  <c r="I13" i="29"/>
  <c r="F10" i="29"/>
  <c r="H7" i="29"/>
  <c r="I19" i="29"/>
  <c r="I8" i="29"/>
  <c r="H17" i="29"/>
  <c r="H16" i="29"/>
  <c r="F15" i="29"/>
  <c r="F14" i="29"/>
  <c r="F17" i="29"/>
  <c r="F11" i="29"/>
  <c r="F16" i="29"/>
  <c r="X23" i="20" l="1"/>
  <c r="J6" i="29"/>
  <c r="G6" i="29" s="1"/>
  <c r="J19" i="29"/>
  <c r="J11" i="29"/>
  <c r="J12" i="29"/>
  <c r="J13" i="29"/>
  <c r="J9" i="29"/>
  <c r="J7" i="29"/>
  <c r="J8" i="29"/>
  <c r="J16" i="29"/>
  <c r="J18" i="29"/>
  <c r="J14" i="29"/>
  <c r="J17" i="29"/>
  <c r="J10" i="29"/>
  <c r="J15" i="29"/>
  <c r="A10" i="30"/>
  <c r="A11" i="30" s="1"/>
  <c r="A12" i="30" s="1"/>
  <c r="A13" i="30" s="1"/>
  <c r="A14" i="30" s="1"/>
  <c r="A16" i="30" s="1"/>
  <c r="A17" i="30" s="1"/>
  <c r="A18" i="30" s="1"/>
  <c r="B18" i="29"/>
  <c r="E8" i="29"/>
  <c r="E18" i="29"/>
  <c r="C14" i="29"/>
  <c r="B8" i="29"/>
  <c r="B6" i="29"/>
  <c r="E5" i="29"/>
  <c r="E7" i="29"/>
  <c r="E6" i="29"/>
  <c r="C13" i="29"/>
  <c r="B17" i="29"/>
  <c r="B11" i="29"/>
  <c r="B14" i="29"/>
  <c r="C5" i="29"/>
  <c r="B16" i="29"/>
  <c r="E17" i="29"/>
  <c r="E15" i="29"/>
  <c r="C17" i="29"/>
  <c r="C10" i="29"/>
  <c r="D5" i="29"/>
  <c r="E12" i="29"/>
  <c r="B12" i="29"/>
  <c r="E11" i="29"/>
  <c r="H5" i="29"/>
  <c r="B15" i="29"/>
  <c r="C18" i="29"/>
  <c r="E9" i="29"/>
  <c r="B5" i="29"/>
  <c r="C19" i="29"/>
  <c r="C15" i="29"/>
  <c r="E14" i="29"/>
  <c r="C7" i="29"/>
  <c r="E19" i="29"/>
  <c r="C6" i="29"/>
  <c r="B19" i="29"/>
  <c r="C11" i="29"/>
  <c r="C9" i="29"/>
  <c r="B10" i="29"/>
  <c r="B9" i="29"/>
  <c r="E13" i="29"/>
  <c r="C8" i="29"/>
  <c r="B13" i="29"/>
  <c r="C12" i="29"/>
  <c r="E16" i="29"/>
  <c r="C16" i="29"/>
  <c r="B7" i="29"/>
  <c r="E10" i="29"/>
  <c r="X22" i="20" l="1"/>
  <c r="K16" i="20" s="1"/>
  <c r="J5" i="29"/>
  <c r="G5" i="29" s="1"/>
  <c r="G12" i="29"/>
  <c r="G14" i="29"/>
  <c r="G7" i="29"/>
  <c r="G8" i="29"/>
  <c r="G18" i="29"/>
  <c r="G19" i="29"/>
  <c r="G15" i="29"/>
  <c r="G11" i="29"/>
  <c r="G10" i="29"/>
  <c r="G13" i="29"/>
  <c r="G17" i="29"/>
  <c r="G16" i="29"/>
  <c r="G9" i="29"/>
  <c r="K1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大阪府</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「用途・品名・数量等」：
</t>
        </r>
        <r>
          <rPr>
            <sz val="9"/>
            <color indexed="81"/>
            <rFont val="MS P ゴシック"/>
            <family val="3"/>
            <charset val="128"/>
          </rPr>
          <t>支出内容を簡潔に記載して下さい。
（例）（品名）○○個　
支出内容が記載しきれない場合は、その詳細について個票下部の自由記述欄に記載するようにしてください。（「自由記述」内に金額を記載しても反映されませんので、支出項目の詳細のみをご記載ください。）
なお、支出内容を証明する資料（領収書、支払記録等）は、都道府県から求めがあった場合に速やかに提出できるよう、各事業所に適切に保管して下さい。
既に購入済みの場合、納品日、支払日を記載ください。
（例）2026/4/10</t>
        </r>
      </text>
    </comment>
    <comment ref="AV46" authorId="1" shapeId="0" xr:uid="{C3BBE09B-4912-43A6-897F-69F233D0B2F9}">
      <text>
        <r>
          <rPr>
            <b/>
            <sz val="9"/>
            <color indexed="81"/>
            <rFont val="MS P ゴシック"/>
            <family val="3"/>
            <charset val="128"/>
          </rPr>
          <t xml:space="preserve">「科目・数量等」：
</t>
        </r>
        <r>
          <rPr>
            <sz val="9"/>
            <color indexed="81"/>
            <rFont val="MS P ゴシック"/>
            <family val="3"/>
            <charset val="128"/>
          </rPr>
          <t>支出内容を簡潔に記載してください。
（例）科目：給食委託費〇月～〇月分
支出内容が記載しきれない場合は、その詳細について個票下部の自由記述欄に記載するようにしてください。（「自由記述」内に金額を記載しても反映されませんので、支出項目の詳細のみ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大阪府</author>
  </authors>
  <commentList>
    <comment ref="AV9" authorId="0" shapeId="0" xr:uid="{ACBFDF16-A2D3-43BB-AD05-9579B295C67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9040AFAE-9D29-4676-BD51-78F6B1A83D1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394BC0E1-BE9A-4AE3-AA56-F665820CBA6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3D5D9C41-0AA7-4EB7-84D5-C9EA497966B4}">
      <text>
        <r>
          <rPr>
            <b/>
            <sz val="9"/>
            <color indexed="81"/>
            <rFont val="MS P ゴシック"/>
            <family val="3"/>
            <charset val="128"/>
          </rPr>
          <t xml:space="preserve">「用途・品名・数量等」：
</t>
        </r>
        <r>
          <rPr>
            <sz val="9"/>
            <color indexed="81"/>
            <rFont val="MS P ゴシック"/>
            <family val="3"/>
            <charset val="128"/>
          </rPr>
          <t>支出内容を簡潔に記載して下さい。
（例）（品名）○○個　
支出内容が記載しきれない場合は、その詳細について個票下部の自由記述欄に記載するようにしてください。（「自由記述」内に金額を記載しても反映されませんので、支出項目の詳細のみをご記載ください。）
なお、支出内容を証明する資料（領収書、支払記録等）は、都道府県から求めがあった場合に速やかに提出できるよう、各事業所に適切に保管して下さい。
既に購入済みの場合、納品日、支払日を記載ください。
（例）2026/4/10</t>
        </r>
      </text>
    </comment>
    <comment ref="AV46" authorId="1" shapeId="0" xr:uid="{11975E34-820E-4FCA-A792-677F695918C6}">
      <text>
        <r>
          <rPr>
            <b/>
            <sz val="9"/>
            <color indexed="81"/>
            <rFont val="MS P ゴシック"/>
            <family val="3"/>
            <charset val="128"/>
          </rPr>
          <t xml:space="preserve">「科目・数量等」：
</t>
        </r>
        <r>
          <rPr>
            <sz val="9"/>
            <color indexed="81"/>
            <rFont val="MS P ゴシック"/>
            <family val="3"/>
            <charset val="128"/>
          </rPr>
          <t>支出内容を簡潔に記載してください。
（例）科目：給食委託費〇月～〇月分
支出内容が記載しきれない場合は、その詳細について個票下部の自由記述欄に記載するようにしてください。（「自由記述」内に金額を記載しても反映されませんので、支出項目の詳細のみ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大阪府</author>
  </authors>
  <commentList>
    <comment ref="AV9" authorId="0" shapeId="0" xr:uid="{254DEA22-B6EF-422D-AAA5-07BB7E63CCF2}">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2AD44315-D8C8-4D08-B803-DDC3866D47CC}">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54BB427-3E01-4747-85B2-C57C3745254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C8F291C5-DA73-4CCF-88A8-FB22DB4E8E35}">
      <text>
        <r>
          <rPr>
            <b/>
            <sz val="9"/>
            <color indexed="81"/>
            <rFont val="MS P ゴシック"/>
            <family val="3"/>
            <charset val="128"/>
          </rPr>
          <t xml:space="preserve">「用途・品名・数量等」：
</t>
        </r>
        <r>
          <rPr>
            <sz val="9"/>
            <color indexed="81"/>
            <rFont val="MS P ゴシック"/>
            <family val="3"/>
            <charset val="128"/>
          </rPr>
          <t>支出内容を簡潔に記載して下さい。
（例）（品名）○○個　
支出内容が記載しきれない場合は、その詳細について個票下部の自由記述欄に記載するようにしてください。（「自由記述」内に金額を記載しても反映されませんので、支出項目の詳細のみをご記載ください。）
なお、支出内容を証明する資料（領収書、支払記録等）は、都道府県から求めがあった場合に速やかに提出できるよう、各事業所に適切に保管して下さい。
既に購入済みの場合、納品日、支払日を記載ください。
（例）2026/4/10</t>
        </r>
      </text>
    </comment>
    <comment ref="AV46" authorId="1" shapeId="0" xr:uid="{B992DB3C-6518-47F8-8A49-924CF0966799}">
      <text>
        <r>
          <rPr>
            <b/>
            <sz val="9"/>
            <color indexed="81"/>
            <rFont val="MS P ゴシック"/>
            <family val="3"/>
            <charset val="128"/>
          </rPr>
          <t xml:space="preserve">「科目・数量等」：
</t>
        </r>
        <r>
          <rPr>
            <sz val="9"/>
            <color indexed="81"/>
            <rFont val="MS P ゴシック"/>
            <family val="3"/>
            <charset val="128"/>
          </rPr>
          <t>支出内容を簡潔に記載してください。
（例）科目：給食委託費〇月～〇月分
支出内容が記載しきれない場合は、その詳細について個票下部の自由記述欄に記載するようにしてください。（「自由記述」内に金額を記載しても反映されませんので、支出項目の詳細のみを記載してください。）</t>
        </r>
      </text>
    </comment>
  </commentList>
</comments>
</file>

<file path=xl/sharedStrings.xml><?xml version="1.0" encoding="utf-8"?>
<sst xmlns="http://schemas.openxmlformats.org/spreadsheetml/2006/main" count="340" uniqueCount="159">
  <si>
    <t>本申請書の使い方、申請の手順</t>
    <rPh sb="0" eb="1">
      <t>ホン</t>
    </rPh>
    <rPh sb="1" eb="4">
      <t>シンセイショ</t>
    </rPh>
    <rPh sb="5" eb="6">
      <t>ツカ</t>
    </rPh>
    <rPh sb="7" eb="8">
      <t>カタ</t>
    </rPh>
    <rPh sb="9" eb="11">
      <t>シンセイ</t>
    </rPh>
    <rPh sb="12" eb="14">
      <t>テジュン</t>
    </rPh>
    <phoneticPr fontId="3"/>
  </si>
  <si>
    <t>手順</t>
    <rPh sb="0" eb="2">
      <t>テジュン</t>
    </rPh>
    <phoneticPr fontId="3"/>
  </si>
  <si>
    <t>都道府県の作業</t>
    <rPh sb="0" eb="4">
      <t>トドウフケン</t>
    </rPh>
    <rPh sb="5" eb="7">
      <t>サギョウ</t>
    </rPh>
    <phoneticPr fontId="3"/>
  </si>
  <si>
    <t>事業者（法人本部）の作業</t>
    <rPh sb="0" eb="3">
      <t>ジギョウシャ</t>
    </rPh>
    <rPh sb="4" eb="6">
      <t>ホウジン</t>
    </rPh>
    <rPh sb="6" eb="8">
      <t>ホンブ</t>
    </rPh>
    <rPh sb="10" eb="12">
      <t>サギョウ</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</si>
  <si>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</si>
  <si>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</si>
  <si>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</si>
  <si>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</si>
  <si>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　　令和</t>
    <rPh sb="2" eb="4">
      <t>レイワ</t>
    </rPh>
    <phoneticPr fontId="3"/>
  </si>
  <si>
    <t>年</t>
    <rPh sb="0" eb="1">
      <t>ネン</t>
    </rPh>
    <phoneticPr fontId="3"/>
  </si>
  <si>
    <t>月</t>
    <rPh sb="0" eb="1">
      <t>ゲツ</t>
    </rPh>
    <phoneticPr fontId="3"/>
  </si>
  <si>
    <t>日</t>
    <rPh sb="0" eb="1">
      <t>ニチ</t>
    </rPh>
    <phoneticPr fontId="3"/>
  </si>
  <si>
    <t>（法人名）</t>
    <rPh sb="1" eb="3">
      <t>ホウジン</t>
    </rPh>
    <rPh sb="3" eb="4">
      <t>メイ</t>
    </rPh>
    <phoneticPr fontId="3"/>
  </si>
  <si>
    <t>（役職・代表者名）</t>
    <rPh sb="1" eb="3">
      <t>ヤクショク</t>
    </rPh>
    <rPh sb="4" eb="7">
      <t>ダイヒョウシャ</t>
    </rPh>
    <rPh sb="7" eb="8">
      <t>メイ</t>
    </rPh>
    <phoneticPr fontId="3"/>
  </si>
  <si>
    <t>千円</t>
    <rPh sb="0" eb="2">
      <t>センエン</t>
    </rPh>
    <phoneticPr fontId="3"/>
  </si>
  <si>
    <t>（内訳）</t>
    <rPh sb="1" eb="3">
      <t>ウチワケ</t>
    </rPh>
    <phoneticPr fontId="3"/>
  </si>
  <si>
    <t>（添付書類）</t>
    <rPh sb="1" eb="3">
      <t>テンプ</t>
    </rPh>
    <rPh sb="3" eb="5">
      <t>ショルイ</t>
    </rPh>
    <phoneticPr fontId="3"/>
  </si>
  <si>
    <t>【申請内容に関する問い合わせ先】</t>
    <rPh sb="1" eb="3">
      <t>シンセイ</t>
    </rPh>
    <rPh sb="3" eb="5">
      <t>ナイヨウ</t>
    </rPh>
    <rPh sb="6" eb="7">
      <t>カン</t>
    </rPh>
    <rPh sb="9" eb="10">
      <t>ト</t>
    </rPh>
    <rPh sb="11" eb="12">
      <t>ア</t>
    </rPh>
    <rPh sb="14" eb="15">
      <t>サキ</t>
    </rPh>
    <phoneticPr fontId="3"/>
  </si>
  <si>
    <t>電話番号</t>
    <rPh sb="0" eb="2">
      <t>デンワ</t>
    </rPh>
    <rPh sb="2" eb="4">
      <t>バンゴウ</t>
    </rPh>
    <phoneticPr fontId="3"/>
  </si>
  <si>
    <t>e-mail</t>
    <phoneticPr fontId="3"/>
  </si>
  <si>
    <t>No.</t>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</si>
  <si>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</si>
  <si>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</si>
  <si>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</si>
  <si>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住所</t>
    <rPh sb="0" eb="2">
      <t>ジュウショ</t>
    </rPh>
    <phoneticPr fontId="3"/>
  </si>
  <si>
    <t>代表となる
事業所・施設名</t>
    <rPh sb="0" eb="2">
      <t>ダイヒョウ</t>
    </rPh>
    <rPh sb="6" eb="9">
      <t>ジギョウショ</t>
    </rPh>
    <rPh sb="10" eb="13">
      <t>シセツメイ</t>
    </rPh>
    <phoneticPr fontId="3"/>
  </si>
  <si>
    <t>合計</t>
    <rPh sb="0" eb="2">
      <t>ゴウケイ</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</si>
  <si>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</si>
  <si>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phoneticPr fontId="3"/>
  </si>
  <si>
    <t>介護保険事業所番号</t>
    <rPh sb="0" eb="2">
      <t>カイゴ</t>
    </rPh>
    <rPh sb="2" eb="4">
      <t>ホケン</t>
    </rPh>
    <rPh sb="4" eb="7">
      <t>ジギョウショ</t>
    </rPh>
    <rPh sb="7" eb="9">
      <t>バンゴウ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</si>
  <si>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</si>
  <si>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</si>
  <si>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</si>
  <si>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連絡先</t>
    <rPh sb="0" eb="3">
      <t>レンラクサキ</t>
    </rPh>
    <phoneticPr fontId="3"/>
  </si>
  <si>
    <t>担当部署名</t>
    <rPh sb="0" eb="2">
      <t>タントウ</t>
    </rPh>
    <rPh sb="2" eb="5">
      <t>ブショメイ</t>
    </rPh>
    <phoneticPr fontId="3"/>
  </si>
  <si>
    <t>定員</t>
    <rPh sb="0" eb="2">
      <t>テイイン</t>
    </rPh>
    <phoneticPr fontId="3"/>
  </si>
  <si>
    <t>人</t>
    <rPh sb="0" eb="1">
      <t>ニン</t>
    </rPh>
    <phoneticPr fontId="3"/>
  </si>
  <si>
    <t>事業区分</t>
    <rPh sb="0" eb="2">
      <t>ジギョウ</t>
    </rPh>
    <rPh sb="2" eb="4">
      <t>クブン</t>
    </rPh>
    <phoneticPr fontId="3"/>
  </si>
  <si>
    <t>口座情報</t>
    <rPh sb="0" eb="2">
      <t>コウザ</t>
    </rPh>
    <rPh sb="2" eb="4">
      <t>ジョウホウ</t>
    </rPh>
    <phoneticPr fontId="3"/>
  </si>
  <si>
    <t>✔</t>
  </si>
  <si>
    <t>補助上限額</t>
    <rPh sb="0" eb="2">
      <t>ホジョ</t>
    </rPh>
    <rPh sb="2" eb="5">
      <t>ジョウゲンガク</t>
    </rPh>
    <phoneticPr fontId="3"/>
  </si>
  <si>
    <t>科目</t>
    <rPh sb="0" eb="2">
      <t>カモク</t>
    </rPh>
    <phoneticPr fontId="3"/>
  </si>
  <si>
    <t>介護老人福祉施設</t>
  </si>
  <si>
    <t>地域密着型介護老人福祉施設</t>
  </si>
  <si>
    <t>介護老人保健施設</t>
  </si>
  <si>
    <t>介護医療院</t>
  </si>
  <si>
    <t>（振込口座情報）</t>
    <rPh sb="1" eb="3">
      <t>フリコミ</t>
    </rPh>
    <rPh sb="5" eb="7">
      <t>ジョウホウ</t>
    </rPh>
    <phoneticPr fontId="3"/>
  </si>
  <si>
    <t>氏名</t>
    <rPh sb="0" eb="2">
      <t>シメイ</t>
    </rPh>
    <phoneticPr fontId="3"/>
  </si>
  <si>
    <t>振込先口座（注意：国庫金を取り扱っていない銀行には振込できません）</t>
    <rPh sb="0" eb="1">
      <t>フ</t>
    </rPh>
    <rPh sb="1" eb="2">
      <t>コ</t>
    </rPh>
    <rPh sb="2" eb="3">
      <t>サキ</t>
    </rPh>
    <rPh sb="3" eb="5">
      <t>コウザ</t>
    </rPh>
    <phoneticPr fontId="3"/>
  </si>
  <si>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3"/>
  </si>
  <si>
    <t>ゆうちょ銀行以外の金融機関</t>
    <rPh sb="4" eb="6">
      <t>ギンコウ</t>
    </rPh>
    <rPh sb="6" eb="8">
      <t>イガイ</t>
    </rPh>
    <rPh sb="9" eb="11">
      <t>キンユウ</t>
    </rPh>
    <rPh sb="11" eb="13">
      <t>キカン</t>
    </rPh>
    <phoneticPr fontId="3"/>
  </si>
  <si>
    <t>金融機関名</t>
    <rPh sb="0" eb="2">
      <t>キンユウ</t>
    </rPh>
    <rPh sb="2" eb="4">
      <t>キカン</t>
    </rPh>
    <rPh sb="4" eb="5">
      <t>メイ</t>
    </rPh>
    <phoneticPr fontId="3"/>
  </si>
  <si>
    <t>支店名</t>
    <rPh sb="0" eb="3">
      <t>シテンメイ</t>
    </rPh>
    <phoneticPr fontId="3"/>
  </si>
  <si>
    <t>"本店"の場合には、プルダウンリストから"本店"を選択すること。</t>
    <phoneticPr fontId="3"/>
  </si>
  <si>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3"/>
  </si>
  <si>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3"/>
  </si>
  <si>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3"/>
  </si>
  <si>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3"/>
  </si>
  <si>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3"/>
  </si>
  <si>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3"/>
  </si>
  <si>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3"/>
  </si>
  <si>
    <t>ゆうちょ銀行</t>
    <rPh sb="4" eb="6">
      <t>ギンコウ</t>
    </rPh>
    <phoneticPr fontId="3"/>
  </si>
  <si>
    <t>店名</t>
    <rPh sb="0" eb="2">
      <t>テンメイ</t>
    </rPh>
    <phoneticPr fontId="3"/>
  </si>
  <si>
    <t>店番</t>
    <rPh sb="0" eb="1">
      <t>ミセ</t>
    </rPh>
    <rPh sb="1" eb="2">
      <t>バン</t>
    </rPh>
    <phoneticPr fontId="3"/>
  </si>
  <si>
    <t>口座番号</t>
    <rPh sb="0" eb="2">
      <t>コウザ</t>
    </rPh>
    <rPh sb="2" eb="4">
      <t>バンゴウ</t>
    </rPh>
    <phoneticPr fontId="3"/>
  </si>
  <si>
    <t>預金種目</t>
    <rPh sb="0" eb="4">
      <t>ヨキンシュモク</t>
    </rPh>
    <phoneticPr fontId="3"/>
  </si>
  <si>
    <t>記号</t>
    <rPh sb="0" eb="2">
      <t>キゴウ</t>
    </rPh>
    <phoneticPr fontId="3"/>
  </si>
  <si>
    <t>番号</t>
    <rPh sb="0" eb="2">
      <t>バンゴウ</t>
    </rPh>
    <phoneticPr fontId="3"/>
  </si>
  <si>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3"/>
  </si>
  <si>
    <t>　　上記、銀行口座についての問い合わせ先</t>
    <rPh sb="2" eb="4">
      <t>ジョウキ</t>
    </rPh>
    <rPh sb="19" eb="20">
      <t>サキ</t>
    </rPh>
    <phoneticPr fontId="3"/>
  </si>
  <si>
    <t>担当者
役職名</t>
    <rPh sb="0" eb="3">
      <t>タントウシャ</t>
    </rPh>
    <rPh sb="4" eb="6">
      <t>ヤクショク</t>
    </rPh>
    <rPh sb="6" eb="7">
      <t>メイ</t>
    </rPh>
    <phoneticPr fontId="3"/>
  </si>
  <si>
    <t>メール
アドレス</t>
    <phoneticPr fontId="3"/>
  </si>
  <si>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3"/>
  </si>
  <si>
    <t>事業所・施設等の種別</t>
  </si>
  <si>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</si>
  <si>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</si>
  <si>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</si>
  <si>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</si>
  <si>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3"/>
  </si>
  <si>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</si>
  <si>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</si>
  <si>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【介護サービスを円滑に継続するための対応】</t>
    <rPh sb="1" eb="3">
      <t>カイゴ</t>
    </rPh>
    <rPh sb="8" eb="10">
      <t>エンカツ</t>
    </rPh>
    <rPh sb="11" eb="13">
      <t>ケイゾク</t>
    </rPh>
    <rPh sb="18" eb="20">
      <t>タイオウ</t>
    </rPh>
    <phoneticPr fontId="3"/>
  </si>
  <si>
    <t>【災害備蓄等への対応】</t>
    <rPh sb="1" eb="3">
      <t>サイガイ</t>
    </rPh>
    <rPh sb="3" eb="5">
      <t>ビチク</t>
    </rPh>
    <rPh sb="5" eb="6">
      <t>トウ</t>
    </rPh>
    <rPh sb="8" eb="10">
      <t>タイオウ</t>
    </rPh>
    <phoneticPr fontId="3"/>
  </si>
  <si>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</si>
  <si>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</si>
  <si>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</si>
  <si>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</si>
  <si>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</si>
  <si>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</si>
  <si>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</si>
  <si>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都道府県等内で必要な作業を行い、事業者に補助金を交付</t>
    <rPh sb="20" eb="22">
      <t>ホジョ</t>
    </rPh>
    <phoneticPr fontId="3"/>
  </si>
  <si>
    <t>大阪府知事</t>
    <rPh sb="0" eb="3">
      <t>オオサカフ</t>
    </rPh>
    <rPh sb="3" eb="5">
      <t>チジ</t>
    </rPh>
    <phoneticPr fontId="3"/>
  </si>
  <si>
    <t>品名・数量</t>
    <rPh sb="0" eb="2">
      <t>ヒンメイ</t>
    </rPh>
    <rPh sb="3" eb="5">
      <t>スウリョウ</t>
    </rPh>
    <phoneticPr fontId="3"/>
  </si>
  <si>
    <t>納品日</t>
    <rPh sb="0" eb="3">
      <t>ノウヒンビ</t>
    </rPh>
    <phoneticPr fontId="3"/>
  </si>
  <si>
    <t>支払日</t>
    <rPh sb="0" eb="3">
      <t>シハライビ</t>
    </rPh>
    <phoneticPr fontId="3"/>
  </si>
  <si>
    <t>合計額
（税抜）</t>
    <rPh sb="0" eb="2">
      <t>ゴウケイ</t>
    </rPh>
    <rPh sb="2" eb="3">
      <t>ガク</t>
    </rPh>
    <rPh sb="5" eb="8">
      <t>ゼイ</t>
    </rPh>
    <phoneticPr fontId="3"/>
  </si>
  <si>
    <t>振込先口座</t>
    <rPh sb="0" eb="3">
      <t>フリコミサキ</t>
    </rPh>
    <rPh sb="3" eb="5">
      <t>コウザ</t>
    </rPh>
    <phoneticPr fontId="3"/>
  </si>
  <si>
    <t>国保連合会に登録している介護給付費等の振込口座の使用</t>
    <rPh sb="0" eb="5">
      <t>コクホレンゴウカイ</t>
    </rPh>
    <rPh sb="6" eb="8">
      <t>トウロク</t>
    </rPh>
    <rPh sb="12" eb="14">
      <t>カイゴ</t>
    </rPh>
    <rPh sb="14" eb="16">
      <t>キュウフ</t>
    </rPh>
    <rPh sb="16" eb="17">
      <t>ヒ</t>
    </rPh>
    <rPh sb="17" eb="18">
      <t>トウ</t>
    </rPh>
    <rPh sb="19" eb="21">
      <t>フリコミ</t>
    </rPh>
    <rPh sb="21" eb="23">
      <t>コウザ</t>
    </rPh>
    <phoneticPr fontId="3"/>
  </si>
  <si>
    <t>国保連合会に登録している介護給付費等の振込に使用する口座情報を本事業の振込に使用することに同意する</t>
    <rPh sb="0" eb="2">
      <t>コクホ</t>
    </rPh>
    <rPh sb="2" eb="5">
      <t>レンゴウカイ</t>
    </rPh>
    <rPh sb="6" eb="8">
      <t>トウロク</t>
    </rPh>
    <rPh sb="12" eb="14">
      <t>カイゴ</t>
    </rPh>
    <rPh sb="14" eb="16">
      <t>キュウフ</t>
    </rPh>
    <rPh sb="16" eb="17">
      <t>ヒ</t>
    </rPh>
    <rPh sb="17" eb="18">
      <t>トウ</t>
    </rPh>
    <rPh sb="19" eb="21">
      <t>フリコミ</t>
    </rPh>
    <rPh sb="22" eb="24">
      <t>シヨウ</t>
    </rPh>
    <rPh sb="26" eb="28">
      <t>コウザ</t>
    </rPh>
    <rPh sb="28" eb="30">
      <t>ジョウホウ</t>
    </rPh>
    <rPh sb="31" eb="32">
      <t>ホン</t>
    </rPh>
    <rPh sb="32" eb="34">
      <t>ジギョウ</t>
    </rPh>
    <rPh sb="35" eb="37">
      <t>フリコミ</t>
    </rPh>
    <rPh sb="38" eb="40">
      <t>シヨウ</t>
    </rPh>
    <rPh sb="45" eb="47">
      <t>ドウイ</t>
    </rPh>
    <phoneticPr fontId="3"/>
  </si>
  <si>
    <r>
      <t>国保連合会に登録している介護給付費等の振込に使用する口座は</t>
    </r>
    <r>
      <rPr>
        <u/>
        <sz val="9"/>
        <rFont val="ＭＳ Ｐ明朝"/>
        <family val="1"/>
        <charset val="128"/>
      </rPr>
      <t>債権譲渡されていない</t>
    </r>
    <rPh sb="0" eb="2">
      <t>コクホ</t>
    </rPh>
    <rPh sb="2" eb="5">
      <t>レンゴウカイ</t>
    </rPh>
    <rPh sb="6" eb="8">
      <t>トウロク</t>
    </rPh>
    <rPh sb="12" eb="14">
      <t>カイゴ</t>
    </rPh>
    <rPh sb="14" eb="16">
      <t>キュウフ</t>
    </rPh>
    <rPh sb="16" eb="17">
      <t>ヒ</t>
    </rPh>
    <rPh sb="17" eb="18">
      <t>トウ</t>
    </rPh>
    <rPh sb="19" eb="21">
      <t>フリコミ</t>
    </rPh>
    <rPh sb="22" eb="24">
      <t>シヨウ</t>
    </rPh>
    <rPh sb="26" eb="28">
      <t>コウザ</t>
    </rPh>
    <rPh sb="29" eb="31">
      <t>サイケン</t>
    </rPh>
    <rPh sb="31" eb="33">
      <t>ジョウト</t>
    </rPh>
    <phoneticPr fontId="3"/>
  </si>
  <si>
    <t>見積書等の根拠資料は事業所において適切に保管している。（５年間）</t>
    <rPh sb="0" eb="3">
      <t>ミツモリショ</t>
    </rPh>
    <rPh sb="29" eb="31">
      <t>ネンカン</t>
    </rPh>
    <phoneticPr fontId="3"/>
  </si>
  <si>
    <t>介護事業所等に対するサービス継続支援事業（備品）</t>
    <rPh sb="0" eb="2">
      <t>カイゴ</t>
    </rPh>
    <rPh sb="2" eb="5">
      <t>ジギョウショ</t>
    </rPh>
    <rPh sb="5" eb="6">
      <t>トウ</t>
    </rPh>
    <rPh sb="7" eb="8">
      <t>タイ</t>
    </rPh>
    <rPh sb="14" eb="16">
      <t>ケイゾク</t>
    </rPh>
    <rPh sb="16" eb="18">
      <t>シエン</t>
    </rPh>
    <rPh sb="18" eb="20">
      <t>ジギョウ</t>
    </rPh>
    <rPh sb="21" eb="23">
      <t>ビヒン</t>
    </rPh>
    <phoneticPr fontId="3"/>
  </si>
  <si>
    <t>介護施設等に対するサービス継続支援事業（食料）</t>
    <rPh sb="20" eb="22">
      <t>ショクリョウ</t>
    </rPh>
    <phoneticPr fontId="3"/>
  </si>
  <si>
    <t>（注）申請額及び所要額は、税抜き金額とする。</t>
    <rPh sb="1" eb="2">
      <t>チュウ</t>
    </rPh>
    <rPh sb="3" eb="6">
      <t>シンセイガク</t>
    </rPh>
    <rPh sb="6" eb="7">
      <t>オヨ</t>
    </rPh>
    <rPh sb="8" eb="11">
      <t>ショヨウガク</t>
    </rPh>
    <rPh sb="13" eb="15">
      <t>ゼイヌキ</t>
    </rPh>
    <rPh sb="16" eb="18">
      <t>キンガク</t>
    </rPh>
    <phoneticPr fontId="3"/>
  </si>
  <si>
    <t xml:space="preserve">債権譲渡されている場合は、左欄の✔を外して下さい。
</t>
    <rPh sb="0" eb="2">
      <t>サイケン</t>
    </rPh>
    <rPh sb="2" eb="4">
      <t>ジョウト</t>
    </rPh>
    <rPh sb="9" eb="11">
      <t>バアイ</t>
    </rPh>
    <rPh sb="13" eb="15">
      <t>サラン</t>
    </rPh>
    <rPh sb="18" eb="19">
      <t>ハズ</t>
    </rPh>
    <rPh sb="21" eb="22">
      <t>クダ</t>
    </rPh>
    <phoneticPr fontId="3"/>
  </si>
  <si>
    <t>※債権譲渡されている場合、都道府県に申請して下さい。</t>
    <phoneticPr fontId="3"/>
  </si>
  <si>
    <t>介護事業所等サービス継続支援事業費補助金交付申請書</t>
    <rPh sb="0" eb="2">
      <t>カイゴ</t>
    </rPh>
    <rPh sb="2" eb="5">
      <t>ジギョウショ</t>
    </rPh>
    <rPh sb="5" eb="6">
      <t>トウ</t>
    </rPh>
    <rPh sb="16" eb="17">
      <t>ヒ</t>
    </rPh>
    <rPh sb="17" eb="20">
      <t>ホジョキン</t>
    </rPh>
    <phoneticPr fontId="3"/>
  </si>
  <si>
    <t>支出済額（税抜）</t>
    <rPh sb="0" eb="2">
      <t>シシュツ</t>
    </rPh>
    <rPh sb="2" eb="3">
      <t>ズミ</t>
    </rPh>
    <rPh sb="3" eb="4">
      <t>ガク</t>
    </rPh>
    <rPh sb="5" eb="7">
      <t>ゼイヌキ</t>
    </rPh>
    <phoneticPr fontId="3"/>
  </si>
  <si>
    <t>支出済額（税抜）</t>
    <rPh sb="2" eb="3">
      <t>ズ</t>
    </rPh>
    <rPh sb="5" eb="7">
      <t>ゼイヌキ</t>
    </rPh>
    <phoneticPr fontId="3"/>
  </si>
  <si>
    <t>様</t>
    <rPh sb="0" eb="1">
      <t>サマ</t>
    </rPh>
    <phoneticPr fontId="3"/>
  </si>
  <si>
    <t>施設概要</t>
    <rPh sb="0" eb="4">
      <t>シセツガイヨウ</t>
    </rPh>
    <phoneticPr fontId="3"/>
  </si>
  <si>
    <r>
      <t>提供サービス</t>
    </r>
    <r>
      <rPr>
        <sz val="6"/>
        <rFont val="ＭＳ Ｐ明朝"/>
        <family val="1"/>
        <charset val="128"/>
      </rPr>
      <t>（プルダウンから選択）</t>
    </r>
    <rPh sb="0" eb="2">
      <t>テイキョウ</t>
    </rPh>
    <rPh sb="14" eb="16">
      <t>センタク</t>
    </rPh>
    <phoneticPr fontId="3"/>
  </si>
  <si>
    <t>訪問介護</t>
  </si>
  <si>
    <t>/事業所</t>
    <rPh sb="1" eb="4">
      <t>ジギョウショ</t>
    </rPh>
    <phoneticPr fontId="3"/>
  </si>
  <si>
    <t>訪問入浴介護</t>
  </si>
  <si>
    <t>訪問看護</t>
  </si>
  <si>
    <t>訪問リハビリテーション</t>
  </si>
  <si>
    <t>通所介護</t>
  </si>
  <si>
    <t>通所リハビリテーション</t>
  </si>
  <si>
    <r>
      <t>特定施設入居者生活介護</t>
    </r>
    <r>
      <rPr>
        <sz val="9"/>
        <rFont val="ＭＳ ゴシック"/>
        <family val="3"/>
        <charset val="128"/>
      </rPr>
      <t>（養護老人ホーム、軽費老人ホームを除く。）</t>
    </r>
  </si>
  <si>
    <t>福祉用具貸与</t>
  </si>
  <si>
    <t>定期巡回・随時対応型訪問介護看護</t>
  </si>
  <si>
    <t>夜間対応型訪問介護</t>
  </si>
  <si>
    <t>地域密着型通所介護</t>
  </si>
  <si>
    <t>認知症対応型通所介護</t>
  </si>
  <si>
    <t>小規模多機能型居宅介護</t>
  </si>
  <si>
    <t>認知症対応型共同生活介護事業所</t>
  </si>
  <si>
    <r>
      <t>地域密着型特定施設入居者生活</t>
    </r>
    <r>
      <rPr>
        <sz val="9"/>
        <rFont val="ＭＳ ゴシック"/>
        <family val="3"/>
        <charset val="128"/>
      </rPr>
      <t>（養護老人ホーム、軽費老人ホームを除く。）</t>
    </r>
  </si>
  <si>
    <t>看護小規模多機能型居宅介護</t>
  </si>
  <si>
    <t>居宅介護支援</t>
  </si>
  <si>
    <t>/定員</t>
    <rPh sb="1" eb="3">
      <t>テイイン</t>
    </rPh>
    <phoneticPr fontId="3"/>
  </si>
  <si>
    <t>短期入所生活介護</t>
  </si>
  <si>
    <t>大阪府</t>
    <rPh sb="0" eb="3">
      <t>オオサカフ</t>
    </rPh>
    <phoneticPr fontId="3"/>
  </si>
  <si>
    <t>納品日</t>
    <phoneticPr fontId="3"/>
  </si>
  <si>
    <t>【自由記述】</t>
    <rPh sb="1" eb="5">
      <t>ジユウキジュツ</t>
    </rPh>
    <phoneticPr fontId="3"/>
  </si>
  <si>
    <t>（様式第１号、第５号）</t>
    <rPh sb="1" eb="3">
      <t>ヨウシキ</t>
    </rPh>
    <rPh sb="3" eb="4">
      <t>ダイ</t>
    </rPh>
    <rPh sb="5" eb="6">
      <t>ゴウ</t>
    </rPh>
    <rPh sb="7" eb="8">
      <t>ダイ</t>
    </rPh>
    <rPh sb="9" eb="10">
      <t>ゴウ</t>
    </rPh>
    <phoneticPr fontId="3"/>
  </si>
  <si>
    <t>（様式第３号、第７号）</t>
    <rPh sb="1" eb="3">
      <t>ヨウシキ</t>
    </rPh>
    <rPh sb="3" eb="4">
      <t>ダイ</t>
    </rPh>
    <rPh sb="5" eb="6">
      <t>ゴウ</t>
    </rPh>
    <rPh sb="7" eb="8">
      <t>ダイ</t>
    </rPh>
    <rPh sb="9" eb="10">
      <t>ゴウ</t>
    </rPh>
    <phoneticPr fontId="3"/>
  </si>
  <si>
    <t>申　　請　　額　　：　</t>
    <rPh sb="0" eb="1">
      <t>サル</t>
    </rPh>
    <rPh sb="3" eb="4">
      <t>ショウ</t>
    </rPh>
    <rPh sb="6" eb="7">
      <t>ガク</t>
    </rPh>
    <phoneticPr fontId="3"/>
  </si>
  <si>
    <t>２　事業実施計画書（事業所単位）（様式第３号、第７号）</t>
    <rPh sb="2" eb="4">
      <t>ジギョウ</t>
    </rPh>
    <rPh sb="4" eb="6">
      <t>ジッシ</t>
    </rPh>
    <rPh sb="6" eb="9">
      <t>ケイカクショ</t>
    </rPh>
    <rPh sb="10" eb="13">
      <t>ジギョウショ</t>
    </rPh>
    <rPh sb="13" eb="15">
      <t>タンイ</t>
    </rPh>
    <rPh sb="19" eb="20">
      <t>ダイ</t>
    </rPh>
    <rPh sb="21" eb="22">
      <t>ゴウ</t>
    </rPh>
    <rPh sb="23" eb="24">
      <t>ダイ</t>
    </rPh>
    <rPh sb="25" eb="26">
      <t>ゴウ</t>
    </rPh>
    <phoneticPr fontId="3"/>
  </si>
  <si>
    <t>（様式第２号、第６号）事業所・施設別申請額一覧兼精算額一覧</t>
    <rPh sb="1" eb="3">
      <t>ヨウシキ</t>
    </rPh>
    <rPh sb="3" eb="4">
      <t>ダイ</t>
    </rPh>
    <rPh sb="5" eb="6">
      <t>ゴウ</t>
    </rPh>
    <rPh sb="7" eb="8">
      <t>ダイ</t>
    </rPh>
    <rPh sb="9" eb="10">
      <t>ゴウ</t>
    </rPh>
    <rPh sb="11" eb="14">
      <t>ジギョウショ</t>
    </rPh>
    <rPh sb="15" eb="17">
      <t>シセツ</t>
    </rPh>
    <rPh sb="17" eb="18">
      <t>ベツ</t>
    </rPh>
    <rPh sb="18" eb="21">
      <t>シンセイガク</t>
    </rPh>
    <rPh sb="21" eb="23">
      <t>イチラン</t>
    </rPh>
    <rPh sb="23" eb="24">
      <t>ケン</t>
    </rPh>
    <rPh sb="24" eb="29">
      <t>セイサンガクイチラン</t>
    </rPh>
    <phoneticPr fontId="3"/>
  </si>
  <si>
    <t>１　事業所・施設別申請額一覧（様式第２号、第６号）</t>
    <rPh sb="15" eb="17">
      <t>ヨウシキ</t>
    </rPh>
    <rPh sb="17" eb="18">
      <t>ダイ</t>
    </rPh>
    <rPh sb="19" eb="20">
      <t>ゴウ</t>
    </rPh>
    <rPh sb="21" eb="22">
      <t>ダイ</t>
    </rPh>
    <rPh sb="23" eb="24">
      <t>ゴウ</t>
    </rPh>
    <phoneticPr fontId="3"/>
  </si>
  <si>
    <t>兼</t>
    <rPh sb="0" eb="1">
      <t>ケン</t>
    </rPh>
    <phoneticPr fontId="3"/>
  </si>
  <si>
    <t>介護事業所等サービス継続支援事業費補助金実績報告書</t>
    <rPh sb="0" eb="6">
      <t>カイゴジギョウショトウ</t>
    </rPh>
    <rPh sb="10" eb="20">
      <t>ケイゾクシエンジギョウヒホジョキン</t>
    </rPh>
    <rPh sb="20" eb="25">
      <t>ジッセキホウコクショ</t>
    </rPh>
    <phoneticPr fontId="3"/>
  </si>
  <si>
    <t>事業実施計画書兼実績報告書（事業所単位）</t>
    <rPh sb="7" eb="8">
      <t>ケン</t>
    </rPh>
    <rPh sb="8" eb="13">
      <t>ジッセキホウコクショ</t>
    </rPh>
    <rPh sb="14" eb="19">
      <t>ジギョウショタンイ</t>
    </rPh>
    <phoneticPr fontId="3"/>
  </si>
  <si>
    <t>確認事項</t>
    <rPh sb="0" eb="2">
      <t>カクニン</t>
    </rPh>
    <rPh sb="2" eb="4">
      <t>ジコウ</t>
    </rPh>
    <phoneticPr fontId="3"/>
  </si>
  <si>
    <t>支出済額</t>
    <rPh sb="0" eb="2">
      <t>シシュツ</t>
    </rPh>
    <rPh sb="2" eb="3">
      <t>ズミ</t>
    </rPh>
    <rPh sb="3" eb="4">
      <t>ガク</t>
    </rPh>
    <phoneticPr fontId="3"/>
  </si>
  <si>
    <t>申請額兼実績額</t>
    <rPh sb="0" eb="3">
      <t>シンセイガク</t>
    </rPh>
    <rPh sb="3" eb="4">
      <t>ケン</t>
    </rPh>
    <rPh sb="4" eb="7">
      <t>ジッセキガク</t>
    </rPh>
    <phoneticPr fontId="3"/>
  </si>
  <si>
    <t>実　　績　　額　　：　</t>
    <rPh sb="0" eb="1">
      <t>ジツ</t>
    </rPh>
    <rPh sb="3" eb="4">
      <t>イサオ</t>
    </rPh>
    <rPh sb="6" eb="7">
      <t>ガク</t>
    </rPh>
    <phoneticPr fontId="3"/>
  </si>
  <si>
    <t>補助申請額兼実績額（千円）</t>
    <rPh sb="0" eb="2">
      <t>ホジョ</t>
    </rPh>
    <rPh sb="2" eb="4">
      <t>シンセイ</t>
    </rPh>
    <rPh sb="4" eb="5">
      <t>ガク</t>
    </rPh>
    <rPh sb="5" eb="6">
      <t>ケン</t>
    </rPh>
    <rPh sb="6" eb="9">
      <t>ジッセキガク</t>
    </rPh>
    <rPh sb="10" eb="12">
      <t>センエン</t>
    </rPh>
    <phoneticPr fontId="3"/>
  </si>
  <si>
    <t>申請法人住所</t>
    <rPh sb="0" eb="4">
      <t>シンセイホウジン</t>
    </rPh>
    <rPh sb="4" eb="6">
      <t>ジュウショ</t>
    </rPh>
    <phoneticPr fontId="3"/>
  </si>
  <si>
    <t>部署名</t>
    <rPh sb="0" eb="3">
      <t>ブショメイ</t>
    </rPh>
    <phoneticPr fontId="3"/>
  </si>
  <si>
    <t>担当者名</t>
    <rPh sb="0" eb="4">
      <t>タントウシャメイ</t>
    </rPh>
    <phoneticPr fontId="3"/>
  </si>
  <si>
    <t>電話番号</t>
    <rPh sb="0" eb="4">
      <t>デンワバンゴウ</t>
    </rPh>
    <phoneticPr fontId="3"/>
  </si>
  <si>
    <t>【注意】</t>
    <rPh sb="1" eb="3">
      <t>チュウイ</t>
    </rPh>
    <phoneticPr fontId="3"/>
  </si>
  <si>
    <t>以下の作業を行った上で、事業者（法人本部）へ返送
【様式３、７（個票）】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2" eb="34">
      <t>コヒョウ</t>
    </rPh>
    <rPh sb="38" eb="40">
      <t>ミズイロ</t>
    </rPh>
    <rPh sb="43" eb="45">
      <t>ヒツヨウ</t>
    </rPh>
    <rPh sb="45" eb="47">
      <t>ジョウホウ</t>
    </rPh>
    <rPh sb="48" eb="50">
      <t>ニュウリョク</t>
    </rPh>
    <rPh sb="52" eb="54">
      <t>ミドリイロ</t>
    </rPh>
    <rPh sb="64" eb="66">
      <t>センタク</t>
    </rPh>
    <phoneticPr fontId="3"/>
  </si>
  <si>
    <r>
      <t xml:space="preserve">様式３，７（個票）の内容が、様式２，６（申請額一覧）に正しく反映されていることを確認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6" eb="8">
      <t>コヒョウ</t>
    </rPh>
    <rPh sb="10" eb="12">
      <t>ナイヨウ</t>
    </rPh>
    <rPh sb="14" eb="16">
      <t>ヨウシキ</t>
    </rPh>
    <rPh sb="20" eb="23">
      <t>シンセイガク</t>
    </rPh>
    <rPh sb="23" eb="25">
      <t>イチラン</t>
    </rPh>
    <rPh sb="27" eb="28">
      <t>タダ</t>
    </rPh>
    <rPh sb="28" eb="29">
      <t>テキセイ</t>
    </rPh>
    <rPh sb="30" eb="32">
      <t>ハンエイ</t>
    </rPh>
    <rPh sb="40" eb="42">
      <t>カクニン</t>
    </rPh>
    <rPh sb="66" eb="67">
      <t>ギョウ</t>
    </rPh>
    <rPh sb="79" eb="80">
      <t>ミギ</t>
    </rPh>
    <phoneticPr fontId="3"/>
  </si>
  <si>
    <t>「本補助金の振込先が債権譲渡先口座である場合、特定施設入居者生活介護の指定を受けていない養護・軽費老人ホームである場合は、【銀行口座情報】に必要事項を記入
※【申請額一覧】の該当事業所の「振込先口座」欄は空白とする」</t>
    <phoneticPr fontId="3"/>
  </si>
  <si>
    <t>・本様式には複数の数式が使用されております。補助額の計算等に影響しますので、
　水色又は緑色に着色されたセル以外は入力しないでください。</t>
    <rPh sb="1" eb="4">
      <t>ホンヨウシキ</t>
    </rPh>
    <rPh sb="6" eb="8">
      <t>フクスウ</t>
    </rPh>
    <rPh sb="9" eb="11">
      <t>スウシキ</t>
    </rPh>
    <rPh sb="12" eb="14">
      <t>シヨウ</t>
    </rPh>
    <rPh sb="22" eb="25">
      <t>ホジョガク</t>
    </rPh>
    <rPh sb="26" eb="28">
      <t>ケイサン</t>
    </rPh>
    <rPh sb="28" eb="29">
      <t>トウ</t>
    </rPh>
    <rPh sb="30" eb="32">
      <t>エイキョウ</t>
    </rPh>
    <rPh sb="40" eb="42">
      <t>ミズイロ</t>
    </rPh>
    <rPh sb="42" eb="43">
      <t>マタ</t>
    </rPh>
    <rPh sb="44" eb="45">
      <t>ミドリ</t>
    </rPh>
    <rPh sb="45" eb="46">
      <t>イロ</t>
    </rPh>
    <rPh sb="47" eb="49">
      <t>チャクショク</t>
    </rPh>
    <rPh sb="54" eb="56">
      <t>イガイ</t>
    </rPh>
    <rPh sb="57" eb="59">
      <t>ニュウリョク</t>
    </rPh>
    <phoneticPr fontId="3"/>
  </si>
  <si>
    <t>本Excelを各事業所に配布し、以下の様式への記入を依頼
・様式３，７（個票）</t>
    <rPh sb="16" eb="18">
      <t>イカ</t>
    </rPh>
    <rPh sb="19" eb="21">
      <t>ヨウシキ</t>
    </rPh>
    <rPh sb="23" eb="25">
      <t>キニュウ</t>
    </rPh>
    <rPh sb="26" eb="28">
      <t>イライ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</si>
</sst>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0.5"/>
      <name val="ＭＳ ゴシック"/>
      <family val="3"/>
      <charset val="128"/>
    </font>
    <font>
      <sz val="9"/>
      <name val="ＭＳ ゴシック"/>
      <family val="3"/>
      <charset val="128"/>
    </font>
    <font>
      <b/>
      <sz val="14"/>
      <color rgb="FFFF0000"/>
      <name val="ＭＳ 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1" tint="0.499984740745262"/>
        <bgColor indexed="64"/>
      </patternFill>
    </fill>
    <fill>
      <patternFill patternType="solid">
        <fgColor rgb="FFCCFFCC"/>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71">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3" borderId="5" xfId="0" applyFont="1" applyFill="1" applyBorder="1">
      <alignment vertical="center"/>
    </xf>
    <xf numFmtId="0" fontId="8" fillId="0" borderId="0" xfId="0" applyFont="1" applyAlignment="1">
      <alignment horizontal="center" vertical="center"/>
    </xf>
    <xf numFmtId="0" fontId="5" fillId="4" borderId="0" xfId="0" applyFont="1" applyFill="1">
      <alignment vertical="center"/>
    </xf>
    <xf numFmtId="0" fontId="10" fillId="4" borderId="0" xfId="0" applyFont="1" applyFill="1">
      <alignment vertical="center"/>
    </xf>
    <xf numFmtId="0" fontId="8" fillId="4" borderId="5" xfId="0" applyFont="1" applyFill="1" applyBorder="1">
      <alignmen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Protection="1">
      <alignment vertical="center"/>
      <protection locked="0"/>
    </xf>
    <xf numFmtId="0" fontId="10" fillId="4" borderId="0" xfId="0" applyFont="1" applyFill="1" applyAlignment="1">
      <alignment vertical="center" wrapText="1"/>
    </xf>
    <xf numFmtId="0" fontId="10" fillId="2" borderId="18" xfId="0" applyFont="1" applyFill="1" applyBorder="1" applyAlignment="1">
      <alignment horizontal="center" vertical="center" wrapText="1"/>
    </xf>
    <xf numFmtId="0" fontId="6" fillId="0" borderId="0" xfId="0" applyFont="1" applyAlignment="1">
      <alignment horizontal="left" vertical="center"/>
    </xf>
    <xf numFmtId="178" fontId="7" fillId="0" borderId="18"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178" fontId="7" fillId="0" borderId="18" xfId="4" applyNumberFormat="1" applyFont="1" applyBorder="1" applyAlignment="1">
      <alignment horizontal="right" vertical="center" shrinkToFit="1"/>
    </xf>
    <xf numFmtId="0" fontId="12" fillId="0" borderId="0" xfId="0" applyFont="1" applyAlignment="1">
      <alignment horizontal="left" vertical="top"/>
    </xf>
    <xf numFmtId="0" fontId="16" fillId="0" borderId="0" xfId="0" applyFont="1" applyAlignment="1">
      <alignment horizontal="left" vertical="top"/>
    </xf>
    <xf numFmtId="0" fontId="12" fillId="0" borderId="0" xfId="0" applyFont="1">
      <alignment vertical="center"/>
    </xf>
    <xf numFmtId="0" fontId="12" fillId="0" borderId="18" xfId="0" applyFont="1" applyBorder="1" applyAlignment="1">
      <alignment horizontal="center" vertical="center"/>
    </xf>
    <xf numFmtId="49" fontId="16" fillId="0" borderId="18" xfId="0" applyNumberFormat="1" applyFont="1" applyBorder="1" applyAlignment="1">
      <alignment horizontal="left" vertical="center" wrapText="1"/>
    </xf>
    <xf numFmtId="0" fontId="16" fillId="0" borderId="18" xfId="0" applyFont="1" applyBorder="1" applyAlignment="1">
      <alignment horizontal="left" vertical="center" wrapText="1"/>
    </xf>
    <xf numFmtId="49" fontId="16" fillId="0" borderId="13" xfId="0" applyNumberFormat="1" applyFont="1" applyBorder="1" applyAlignment="1">
      <alignment vertical="center" wrapText="1"/>
    </xf>
    <xf numFmtId="0" fontId="16" fillId="0" borderId="13" xfId="0" applyFont="1" applyBorder="1" applyAlignment="1">
      <alignment vertical="center" wrapText="1"/>
    </xf>
    <xf numFmtId="0" fontId="12" fillId="5" borderId="18" xfId="0" applyFont="1" applyFill="1" applyBorder="1" applyAlignment="1">
      <alignment horizontal="center" vertical="center"/>
    </xf>
    <xf numFmtId="49" fontId="16" fillId="5" borderId="18" xfId="0" applyNumberFormat="1" applyFont="1" applyFill="1" applyBorder="1" applyAlignment="1">
      <alignment horizontal="center" vertical="top"/>
    </xf>
    <xf numFmtId="0" fontId="16" fillId="5" borderId="18" xfId="0" applyFont="1" applyFill="1" applyBorder="1" applyAlignment="1">
      <alignment horizontal="center" vertical="top"/>
    </xf>
    <xf numFmtId="0" fontId="12" fillId="0" borderId="9" xfId="0" applyFont="1" applyBorder="1">
      <alignment vertical="center"/>
    </xf>
    <xf numFmtId="0" fontId="21" fillId="0" borderId="0" xfId="0" applyFont="1">
      <alignment vertical="center"/>
    </xf>
    <xf numFmtId="0" fontId="12" fillId="3" borderId="0" xfId="0" applyFont="1" applyFill="1" applyAlignment="1">
      <alignment horizontal="right" vertical="center"/>
    </xf>
    <xf numFmtId="0" fontId="12" fillId="3" borderId="0" xfId="0" applyFont="1" applyFill="1">
      <alignment vertical="center"/>
    </xf>
    <xf numFmtId="0" fontId="12" fillId="3" borderId="0" xfId="0" applyFont="1" applyFill="1" applyAlignment="1">
      <alignment horizontal="center" vertical="center"/>
    </xf>
    <xf numFmtId="49" fontId="7" fillId="0" borderId="18" xfId="0" applyNumberFormat="1" applyFont="1" applyBorder="1" applyAlignment="1">
      <alignment vertical="center" shrinkToFit="1"/>
    </xf>
    <xf numFmtId="0" fontId="23"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3" fillId="0" borderId="0" xfId="0" applyFont="1" applyAlignment="1">
      <alignment horizontal="center" vertical="center"/>
    </xf>
    <xf numFmtId="0" fontId="25" fillId="0" borderId="25" xfId="0" applyFont="1" applyBorder="1">
      <alignment vertical="center"/>
    </xf>
    <xf numFmtId="0" fontId="25" fillId="0" borderId="26" xfId="0" applyFont="1" applyBorder="1">
      <alignment vertical="center"/>
    </xf>
    <xf numFmtId="0" fontId="32" fillId="0" borderId="28" xfId="0" applyFont="1" applyBorder="1" applyAlignment="1">
      <alignment vertical="center" wrapText="1"/>
    </xf>
    <xf numFmtId="49" fontId="40" fillId="8" borderId="31" xfId="0" applyNumberFormat="1" applyFont="1" applyFill="1" applyBorder="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wrapText="1"/>
    </xf>
    <xf numFmtId="0" fontId="45" fillId="0" borderId="25" xfId="0" applyFont="1" applyBorder="1">
      <alignment vertical="center"/>
    </xf>
    <xf numFmtId="0" fontId="45" fillId="0" borderId="0" xfId="0" applyFont="1">
      <alignment vertical="center"/>
    </xf>
    <xf numFmtId="0" fontId="45" fillId="0" borderId="0" xfId="0" applyFont="1" applyAlignment="1">
      <alignment horizontal="left" vertical="center"/>
    </xf>
    <xf numFmtId="0" fontId="45" fillId="0" borderId="0" xfId="0" applyFont="1" applyAlignment="1">
      <alignment horizontal="center" vertical="center"/>
    </xf>
    <xf numFmtId="0" fontId="45" fillId="0" borderId="0" xfId="0" applyFont="1" applyAlignment="1">
      <alignment horizontal="left" vertical="center" wrapText="1"/>
    </xf>
    <xf numFmtId="0" fontId="45" fillId="0" borderId="26" xfId="0" applyFont="1" applyBorder="1">
      <alignment vertical="center"/>
    </xf>
    <xf numFmtId="0" fontId="46" fillId="0" borderId="10" xfId="0" applyFont="1" applyBorder="1" applyAlignment="1">
      <alignment horizontal="center" vertical="center"/>
    </xf>
    <xf numFmtId="0" fontId="46" fillId="0" borderId="33" xfId="0" applyFont="1" applyBorder="1" applyAlignment="1">
      <alignment horizontal="center" vertical="center"/>
    </xf>
    <xf numFmtId="0" fontId="46" fillId="0" borderId="35" xfId="0" applyFont="1" applyBorder="1" applyAlignment="1">
      <alignment horizontal="center" vertical="center"/>
    </xf>
    <xf numFmtId="0" fontId="25" fillId="0" borderId="34" xfId="0" applyFont="1" applyBorder="1">
      <alignment vertical="center"/>
    </xf>
    <xf numFmtId="0" fontId="25" fillId="0" borderId="28" xfId="0" applyFont="1" applyBorder="1">
      <alignment vertical="center"/>
    </xf>
    <xf numFmtId="0" fontId="37" fillId="0" borderId="28" xfId="0" applyFont="1" applyBorder="1">
      <alignment vertical="center"/>
    </xf>
    <xf numFmtId="0" fontId="25" fillId="0" borderId="35" xfId="0" applyFont="1" applyBorder="1">
      <alignment vertical="center"/>
    </xf>
    <xf numFmtId="0" fontId="48" fillId="0" borderId="0" xfId="0" applyFont="1">
      <alignment vertical="center"/>
    </xf>
    <xf numFmtId="0" fontId="10" fillId="0" borderId="0" xfId="0" applyFont="1" applyFill="1">
      <alignment vertical="center"/>
    </xf>
    <xf numFmtId="0" fontId="8" fillId="0" borderId="0" xfId="0" applyFont="1" applyFill="1">
      <alignment vertical="center"/>
    </xf>
    <xf numFmtId="0" fontId="7" fillId="0" borderId="0" xfId="0" applyFont="1" applyFill="1">
      <alignment vertical="center"/>
    </xf>
    <xf numFmtId="0" fontId="7"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center" vertical="center"/>
    </xf>
    <xf numFmtId="0" fontId="10" fillId="4" borderId="5" xfId="0" applyFont="1" applyFill="1" applyBorder="1" applyAlignment="1">
      <alignment horizontal="left" vertical="center"/>
    </xf>
    <xf numFmtId="0" fontId="7" fillId="0" borderId="0" xfId="0" applyFont="1" applyFill="1" applyAlignment="1">
      <alignment horizontal="center" vertical="center"/>
    </xf>
    <xf numFmtId="0" fontId="8" fillId="0" borderId="2" xfId="0" applyFont="1" applyFill="1" applyBorder="1" applyAlignment="1">
      <alignment horizontal="center" vertical="center"/>
    </xf>
    <xf numFmtId="0" fontId="10" fillId="0" borderId="2" xfId="0" applyFont="1" applyFill="1" applyBorder="1">
      <alignment vertical="center"/>
    </xf>
    <xf numFmtId="0" fontId="8" fillId="0" borderId="2" xfId="0" applyFont="1" applyFill="1" applyBorder="1">
      <alignment vertical="center"/>
    </xf>
    <xf numFmtId="0" fontId="8" fillId="0" borderId="2" xfId="0" applyFont="1" applyFill="1" applyBorder="1" applyAlignment="1">
      <alignment horizontal="left" vertical="center"/>
    </xf>
    <xf numFmtId="0" fontId="8" fillId="0" borderId="2" xfId="0" applyFont="1" applyFill="1" applyBorder="1" applyProtection="1">
      <alignment vertical="center"/>
      <protection locked="0"/>
    </xf>
    <xf numFmtId="0" fontId="8" fillId="0" borderId="0" xfId="0" applyFont="1" applyFill="1" applyAlignment="1">
      <alignment horizontal="left" vertical="center"/>
    </xf>
    <xf numFmtId="0" fontId="8" fillId="0" borderId="0" xfId="0" applyFont="1" applyFill="1" applyProtection="1">
      <alignment vertical="center"/>
      <protection locked="0"/>
    </xf>
    <xf numFmtId="0" fontId="8" fillId="0" borderId="0" xfId="0" applyFont="1" applyFill="1" applyAlignment="1">
      <alignment horizontal="center" vertical="center"/>
    </xf>
    <xf numFmtId="0" fontId="6" fillId="0" borderId="0" xfId="0" applyFont="1" applyFill="1">
      <alignment vertical="center"/>
    </xf>
    <xf numFmtId="0" fontId="9" fillId="0" borderId="0" xfId="0" applyFont="1" applyFill="1">
      <alignment vertical="center"/>
    </xf>
    <xf numFmtId="0" fontId="8" fillId="0" borderId="0" xfId="0" applyFont="1" applyFill="1" applyAlignment="1" applyProtection="1">
      <alignment vertical="center" shrinkToFit="1"/>
      <protection locked="0"/>
    </xf>
    <xf numFmtId="0" fontId="8" fillId="0" borderId="0" xfId="0" applyFont="1" applyFill="1" applyAlignment="1">
      <alignment vertical="center" textRotation="255"/>
    </xf>
    <xf numFmtId="0" fontId="10" fillId="0" borderId="0" xfId="0" applyFont="1" applyFill="1" applyAlignment="1">
      <alignment horizontal="center" vertical="center"/>
    </xf>
    <xf numFmtId="49" fontId="10" fillId="0" borderId="0" xfId="0" applyNumberFormat="1" applyFont="1" applyFill="1" applyAlignment="1">
      <alignment horizontal="center" vertical="center" wrapText="1"/>
    </xf>
    <xf numFmtId="49" fontId="10" fillId="0" borderId="0" xfId="0" applyNumberFormat="1" applyFont="1" applyFill="1" applyAlignment="1">
      <alignment vertical="center" wrapText="1"/>
    </xf>
    <xf numFmtId="177" fontId="7" fillId="0" borderId="0" xfId="4" applyNumberFormat="1" applyFont="1" applyFill="1" applyBorder="1" applyAlignment="1">
      <alignment vertical="center" shrinkToFit="1"/>
    </xf>
    <xf numFmtId="0" fontId="9" fillId="0" borderId="0" xfId="0" applyFont="1" applyFill="1" applyAlignment="1">
      <alignment vertical="center" shrinkToFit="1"/>
    </xf>
    <xf numFmtId="177" fontId="9" fillId="0" borderId="0" xfId="4" applyNumberFormat="1" applyFont="1" applyFill="1" applyBorder="1" applyAlignment="1">
      <alignment vertical="center" shrinkToFit="1"/>
    </xf>
    <xf numFmtId="0" fontId="9" fillId="0" borderId="5" xfId="0" applyFont="1" applyFill="1" applyBorder="1" applyAlignment="1">
      <alignment vertical="center" shrinkToFit="1"/>
    </xf>
    <xf numFmtId="0" fontId="7" fillId="0" borderId="5" xfId="0" applyFont="1" applyFill="1" applyBorder="1">
      <alignment vertical="center"/>
    </xf>
    <xf numFmtId="0" fontId="6" fillId="4" borderId="0" xfId="0" applyFont="1" applyFill="1" applyAlignment="1">
      <alignment horizontal="left" vertical="center"/>
    </xf>
    <xf numFmtId="0" fontId="10" fillId="0" borderId="0" xfId="0" applyFont="1" applyFill="1" applyBorder="1" applyAlignment="1">
      <alignment vertical="center" shrinkToFit="1"/>
    </xf>
    <xf numFmtId="0" fontId="8" fillId="0" borderId="0" xfId="0" applyFont="1" applyFill="1" applyBorder="1">
      <alignment vertical="center"/>
    </xf>
    <xf numFmtId="178" fontId="7" fillId="0" borderId="18" xfId="4" applyNumberFormat="1" applyFont="1" applyBorder="1" applyAlignment="1">
      <alignment vertical="center" shrinkToFit="1"/>
    </xf>
    <xf numFmtId="0" fontId="12" fillId="0" borderId="0" xfId="0" applyFont="1" applyFill="1" applyAlignment="1">
      <alignment horizontal="right" vertical="center"/>
    </xf>
    <xf numFmtId="0" fontId="12" fillId="0" borderId="0" xfId="0" applyFont="1" applyFill="1">
      <alignment vertical="center"/>
    </xf>
    <xf numFmtId="0" fontId="5"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5" fillId="0" borderId="0" xfId="0" applyFont="1" applyFill="1" applyAlignment="1">
      <alignment horizontal="right" vertical="center"/>
    </xf>
    <xf numFmtId="0" fontId="49" fillId="0" borderId="18" xfId="0" applyFont="1" applyBorder="1" applyAlignment="1">
      <alignment horizontal="center" vertical="center"/>
    </xf>
    <xf numFmtId="49" fontId="50" fillId="0" borderId="18" xfId="0" applyNumberFormat="1" applyFont="1" applyBorder="1" applyAlignment="1">
      <alignment horizontal="left" vertical="center" wrapText="1"/>
    </xf>
    <xf numFmtId="0" fontId="50" fillId="0" borderId="18" xfId="0" applyFont="1" applyBorder="1" applyAlignment="1">
      <alignment horizontal="left" vertical="center" wrapText="1"/>
    </xf>
    <xf numFmtId="0" fontId="50" fillId="0" borderId="13" xfId="0" applyFont="1" applyBorder="1" applyAlignment="1">
      <alignment horizontal="left" vertical="center" wrapText="1"/>
    </xf>
    <xf numFmtId="0" fontId="23" fillId="0" borderId="0" xfId="0" applyFont="1" applyFill="1">
      <alignment vertical="center"/>
    </xf>
    <xf numFmtId="0" fontId="19" fillId="0" borderId="19" xfId="0" applyFont="1" applyFill="1" applyBorder="1">
      <alignment vertical="center"/>
    </xf>
    <xf numFmtId="0" fontId="7" fillId="0" borderId="20" xfId="0" applyFont="1" applyFill="1" applyBorder="1">
      <alignment vertical="center"/>
    </xf>
    <xf numFmtId="0" fontId="7" fillId="0" borderId="23" xfId="0" applyFont="1" applyFill="1" applyBorder="1">
      <alignment vertical="center"/>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178" fontId="7" fillId="9" borderId="3" xfId="4" applyNumberFormat="1" applyFont="1" applyFill="1" applyBorder="1" applyAlignment="1">
      <alignment horizontal="center" vertical="center" wrapText="1" shrinkToFit="1"/>
    </xf>
    <xf numFmtId="0" fontId="15" fillId="0" borderId="0" xfId="0" applyFont="1" applyAlignment="1">
      <alignment horizontal="center" vertical="center"/>
    </xf>
    <xf numFmtId="0" fontId="12" fillId="0" borderId="0" xfId="0" applyFont="1" applyFill="1" applyAlignment="1">
      <alignment vertical="center"/>
    </xf>
    <xf numFmtId="0" fontId="10" fillId="0" borderId="0" xfId="0" applyFont="1" applyFill="1" applyBorder="1" applyAlignment="1">
      <alignment horizontal="center" vertical="center"/>
    </xf>
    <xf numFmtId="0" fontId="12" fillId="0" borderId="0" xfId="0" applyFont="1">
      <alignment vertical="center"/>
    </xf>
    <xf numFmtId="0" fontId="10" fillId="4" borderId="0" xfId="0" applyFont="1" applyFill="1">
      <alignment vertical="center"/>
    </xf>
    <xf numFmtId="0" fontId="51" fillId="0" borderId="0" xfId="0" applyFont="1" applyAlignment="1">
      <alignment horizontal="justify" vertical="center"/>
    </xf>
    <xf numFmtId="0" fontId="0" fillId="0" borderId="0" xfId="0" applyAlignment="1">
      <alignment horizontal="left" vertical="center"/>
    </xf>
    <xf numFmtId="0" fontId="51" fillId="0" borderId="0" xfId="0" applyFont="1">
      <alignment vertical="center"/>
    </xf>
    <xf numFmtId="0" fontId="12" fillId="0" borderId="0" xfId="0" applyFont="1" applyAlignment="1">
      <alignment vertical="center"/>
    </xf>
    <xf numFmtId="49" fontId="40" fillId="3" borderId="7" xfId="0" applyNumberFormat="1" applyFont="1" applyFill="1" applyBorder="1">
      <alignment vertical="center"/>
    </xf>
    <xf numFmtId="49" fontId="40" fillId="3" borderId="37" xfId="0" applyNumberFormat="1" applyFont="1" applyFill="1" applyBorder="1">
      <alignment vertical="center"/>
    </xf>
    <xf numFmtId="49" fontId="40" fillId="3" borderId="28" xfId="0" applyNumberFormat="1" applyFont="1" applyFill="1" applyBorder="1">
      <alignment vertical="center"/>
    </xf>
    <xf numFmtId="0" fontId="53" fillId="7" borderId="0" xfId="0" applyFont="1" applyFill="1" applyAlignment="1">
      <alignment vertical="center"/>
    </xf>
    <xf numFmtId="0" fontId="15" fillId="7" borderId="0" xfId="0" applyFont="1" applyFill="1" applyAlignment="1">
      <alignment horizontal="center" vertical="center"/>
    </xf>
    <xf numFmtId="0" fontId="25" fillId="0" borderId="0" xfId="0" applyFont="1" applyFill="1">
      <alignment vertical="center"/>
    </xf>
    <xf numFmtId="0" fontId="15" fillId="0" borderId="0" xfId="0" applyFont="1" applyAlignment="1">
      <alignment horizontal="center" vertical="center"/>
    </xf>
    <xf numFmtId="0" fontId="53" fillId="7" borderId="0" xfId="0" applyFont="1" applyFill="1" applyAlignment="1">
      <alignment horizontal="left" vertical="center" wrapText="1"/>
    </xf>
    <xf numFmtId="0" fontId="5" fillId="3" borderId="18" xfId="0" applyFont="1" applyFill="1" applyBorder="1" applyAlignment="1">
      <alignment horizontal="left" vertical="center"/>
    </xf>
    <xf numFmtId="0" fontId="5" fillId="0" borderId="18" xfId="0" applyFont="1" applyFill="1" applyBorder="1" applyAlignment="1">
      <alignment horizontal="left" vertical="center"/>
    </xf>
    <xf numFmtId="0" fontId="5" fillId="0" borderId="1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12" fillId="0" borderId="0" xfId="0" applyFont="1" applyFill="1" applyAlignment="1">
      <alignment horizontal="right" vertical="center"/>
    </xf>
    <xf numFmtId="176" fontId="12" fillId="0" borderId="0" xfId="0" applyNumberFormat="1" applyFont="1" applyFill="1" applyAlignment="1">
      <alignment horizontal="righ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12" fillId="0" borderId="0" xfId="0" applyFont="1" applyFill="1" applyAlignment="1">
      <alignment vertical="center"/>
    </xf>
    <xf numFmtId="0" fontId="12" fillId="0" borderId="0" xfId="0" applyFont="1">
      <alignment vertical="center"/>
    </xf>
    <xf numFmtId="0" fontId="12" fillId="3" borderId="0" xfId="0" applyFont="1" applyFill="1" applyAlignment="1">
      <alignment horizontal="center" vertical="center"/>
    </xf>
    <xf numFmtId="0" fontId="12" fillId="3" borderId="0" xfId="0" applyFont="1" applyFill="1" applyAlignment="1">
      <alignment horizontal="left" vertical="center"/>
    </xf>
    <xf numFmtId="0" fontId="10"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8" fillId="2" borderId="18" xfId="0" applyFont="1" applyFill="1" applyBorder="1" applyAlignment="1">
      <alignment horizontal="center" vertical="center"/>
    </xf>
    <xf numFmtId="0" fontId="10" fillId="2" borderId="18"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8" fillId="2" borderId="1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7" fillId="3" borderId="4" xfId="0" applyFont="1" applyFill="1" applyBorder="1" applyAlignment="1">
      <alignment horizontal="left" vertical="top"/>
    </xf>
    <xf numFmtId="0" fontId="7" fillId="3" borderId="5" xfId="0" applyFont="1" applyFill="1" applyBorder="1" applyAlignment="1">
      <alignment horizontal="left" vertical="top"/>
    </xf>
    <xf numFmtId="0" fontId="7" fillId="3" borderId="6" xfId="0" applyFont="1" applyFill="1" applyBorder="1" applyAlignment="1">
      <alignment horizontal="left" vertical="top"/>
    </xf>
    <xf numFmtId="0" fontId="7" fillId="3" borderId="8" xfId="0" applyFont="1" applyFill="1" applyBorder="1" applyAlignment="1">
      <alignment horizontal="left" vertical="top"/>
    </xf>
    <xf numFmtId="0" fontId="7" fillId="3" borderId="0" xfId="0" applyFont="1" applyFill="1" applyBorder="1" applyAlignment="1">
      <alignment horizontal="left" vertical="top"/>
    </xf>
    <xf numFmtId="0" fontId="7" fillId="3" borderId="9" xfId="0" applyFont="1" applyFill="1" applyBorder="1" applyAlignment="1">
      <alignment horizontal="left" vertical="top"/>
    </xf>
    <xf numFmtId="0" fontId="7" fillId="3" borderId="10" xfId="0" applyFont="1" applyFill="1" applyBorder="1" applyAlignment="1">
      <alignment horizontal="left" vertical="top"/>
    </xf>
    <xf numFmtId="0" fontId="7" fillId="3" borderId="7" xfId="0" applyFont="1" applyFill="1" applyBorder="1" applyAlignment="1">
      <alignment horizontal="left" vertical="top"/>
    </xf>
    <xf numFmtId="0" fontId="7" fillId="3" borderId="11" xfId="0" applyFont="1" applyFill="1" applyBorder="1" applyAlignment="1">
      <alignment horizontal="left" vertical="top"/>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14" fontId="9" fillId="3" borderId="45" xfId="0" applyNumberFormat="1" applyFont="1" applyFill="1" applyBorder="1" applyAlignment="1">
      <alignment horizontal="center" vertical="center" shrinkToFit="1"/>
    </xf>
    <xf numFmtId="14" fontId="9" fillId="3" borderId="51" xfId="0" applyNumberFormat="1" applyFont="1" applyFill="1" applyBorder="1" applyAlignment="1">
      <alignment horizontal="center" vertical="center" shrinkToFit="1"/>
    </xf>
    <xf numFmtId="179" fontId="10" fillId="4" borderId="4" xfId="0" applyNumberFormat="1" applyFont="1" applyFill="1" applyBorder="1" applyAlignment="1">
      <alignment horizontal="right" vertical="center" wrapText="1"/>
    </xf>
    <xf numFmtId="179" fontId="10" fillId="4" borderId="5" xfId="0" applyNumberFormat="1" applyFont="1" applyFill="1" applyBorder="1" applyAlignment="1">
      <alignment horizontal="right" vertical="center" wrapText="1"/>
    </xf>
    <xf numFmtId="179" fontId="10" fillId="4" borderId="10" xfId="0" applyNumberFormat="1" applyFont="1" applyFill="1" applyBorder="1" applyAlignment="1">
      <alignment horizontal="right" vertical="center" wrapText="1"/>
    </xf>
    <xf numFmtId="179" fontId="10" fillId="4" borderId="7" xfId="0" applyNumberFormat="1" applyFont="1" applyFill="1" applyBorder="1" applyAlignment="1">
      <alignment horizontal="right" vertical="center" wrapText="1"/>
    </xf>
    <xf numFmtId="0" fontId="10" fillId="4" borderId="0" xfId="0" applyFont="1" applyFill="1" applyBorder="1" applyAlignme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4" borderId="26" xfId="0" applyFont="1" applyFill="1" applyBorder="1" applyAlignment="1">
      <alignment vertical="center"/>
    </xf>
    <xf numFmtId="178" fontId="10" fillId="0" borderId="42" xfId="0" applyNumberFormat="1" applyFont="1" applyBorder="1" applyAlignment="1">
      <alignment vertical="center" shrinkToFit="1"/>
    </xf>
    <xf numFmtId="178" fontId="10" fillId="0" borderId="5" xfId="0" applyNumberFormat="1" applyFont="1" applyBorder="1" applyAlignment="1">
      <alignment vertical="center" shrinkToFit="1"/>
    </xf>
    <xf numFmtId="178" fontId="10" fillId="0" borderId="43" xfId="0" applyNumberFormat="1" applyFont="1" applyBorder="1" applyAlignment="1">
      <alignment vertical="center" shrinkToFit="1"/>
    </xf>
    <xf numFmtId="178" fontId="10" fillId="0" borderId="7" xfId="0" applyNumberFormat="1" applyFont="1" applyBorder="1" applyAlignment="1">
      <alignment vertical="center" shrinkToFit="1"/>
    </xf>
    <xf numFmtId="0" fontId="10" fillId="2" borderId="3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8" xfId="0" applyFont="1" applyFill="1" applyBorder="1" applyAlignment="1">
      <alignment horizontal="center" vertical="center"/>
    </xf>
    <xf numFmtId="178" fontId="10" fillId="0" borderId="0" xfId="0" applyNumberFormat="1" applyFont="1" applyFill="1" applyBorder="1" applyAlignment="1">
      <alignment vertical="center" shrinkToFit="1"/>
    </xf>
    <xf numFmtId="0" fontId="10" fillId="0" borderId="0" xfId="0" applyFont="1" applyFill="1" applyBorder="1" applyAlignment="1">
      <alignment horizontal="center" vertical="center"/>
    </xf>
    <xf numFmtId="177" fontId="10" fillId="3" borderId="45" xfId="4" applyNumberFormat="1" applyFont="1" applyFill="1" applyBorder="1" applyAlignment="1">
      <alignment horizontal="left" vertical="center" shrinkToFit="1"/>
    </xf>
    <xf numFmtId="177" fontId="10" fillId="3" borderId="12" xfId="4" applyNumberFormat="1" applyFont="1" applyFill="1" applyBorder="1" applyAlignment="1">
      <alignment horizontal="left" vertical="center" shrinkToFit="1"/>
    </xf>
    <xf numFmtId="177" fontId="10" fillId="3" borderId="45" xfId="4" applyNumberFormat="1" applyFont="1" applyFill="1" applyBorder="1" applyAlignment="1">
      <alignment vertical="center" shrinkToFit="1"/>
    </xf>
    <xf numFmtId="177" fontId="10" fillId="3" borderId="12" xfId="4" applyNumberFormat="1" applyFont="1" applyFill="1" applyBorder="1" applyAlignment="1">
      <alignment vertical="center" shrinkToFit="1"/>
    </xf>
    <xf numFmtId="177" fontId="10" fillId="3" borderId="46" xfId="4" applyNumberFormat="1" applyFont="1" applyFill="1" applyBorder="1" applyAlignment="1">
      <alignment vertical="center" shrinkToFit="1"/>
    </xf>
    <xf numFmtId="177" fontId="10" fillId="3" borderId="15" xfId="4" applyNumberFormat="1" applyFont="1" applyFill="1" applyBorder="1" applyAlignment="1">
      <alignment horizontal="left" vertical="center" shrinkToFit="1"/>
    </xf>
    <xf numFmtId="177" fontId="10" fillId="3" borderId="16" xfId="4" applyNumberFormat="1" applyFont="1" applyFill="1" applyBorder="1" applyAlignment="1">
      <alignment horizontal="left" vertical="center" shrinkToFit="1"/>
    </xf>
    <xf numFmtId="177" fontId="10" fillId="3" borderId="15" xfId="4" applyNumberFormat="1" applyFont="1" applyFill="1" applyBorder="1" applyAlignment="1">
      <alignment vertical="center" shrinkToFit="1"/>
    </xf>
    <xf numFmtId="177" fontId="10" fillId="3" borderId="16" xfId="4" applyNumberFormat="1" applyFont="1" applyFill="1" applyBorder="1" applyAlignment="1">
      <alignment vertical="center" shrinkToFit="1"/>
    </xf>
    <xf numFmtId="177" fontId="10" fillId="3" borderId="17" xfId="4" applyNumberFormat="1" applyFont="1" applyFill="1" applyBorder="1" applyAlignment="1">
      <alignment vertical="center" shrinkToFit="1"/>
    </xf>
    <xf numFmtId="177" fontId="10" fillId="3" borderId="47" xfId="4" applyNumberFormat="1" applyFont="1" applyFill="1" applyBorder="1" applyAlignment="1">
      <alignment vertical="center" shrinkToFit="1"/>
    </xf>
    <xf numFmtId="177" fontId="10" fillId="3" borderId="48" xfId="4" applyNumberFormat="1" applyFont="1" applyFill="1" applyBorder="1" applyAlignment="1">
      <alignment vertical="center" shrinkToFit="1"/>
    </xf>
    <xf numFmtId="177" fontId="10" fillId="3" borderId="49" xfId="4" applyNumberFormat="1" applyFont="1" applyFill="1" applyBorder="1" applyAlignment="1">
      <alignment vertical="center" shrinkToFit="1"/>
    </xf>
    <xf numFmtId="49" fontId="10" fillId="4" borderId="1" xfId="0" applyNumberFormat="1" applyFont="1" applyFill="1" applyBorder="1" applyAlignment="1">
      <alignment horizontal="right" vertical="center"/>
    </xf>
    <xf numFmtId="49" fontId="10" fillId="4" borderId="2" xfId="0" applyNumberFormat="1" applyFont="1" applyFill="1" applyBorder="1" applyAlignment="1">
      <alignment horizontal="right" vertical="center"/>
    </xf>
    <xf numFmtId="177" fontId="10" fillId="0" borderId="10" xfId="4" applyNumberFormat="1" applyFont="1" applyFill="1" applyBorder="1" applyAlignment="1">
      <alignment vertical="center" shrinkToFit="1"/>
    </xf>
    <xf numFmtId="177" fontId="10" fillId="0" borderId="7" xfId="4" applyNumberFormat="1" applyFont="1" applyFill="1" applyBorder="1" applyAlignment="1">
      <alignment vertical="center" shrinkToFit="1"/>
    </xf>
    <xf numFmtId="177" fontId="10" fillId="0" borderId="11" xfId="4" applyNumberFormat="1" applyFont="1" applyFill="1" applyBorder="1" applyAlignment="1">
      <alignment vertical="center" shrinkToFit="1"/>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1" xfId="0" applyFont="1" applyFill="1" applyBorder="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0" borderId="8" xfId="0" applyFont="1" applyBorder="1" applyAlignment="1">
      <alignment vertical="center" wrapText="1"/>
    </xf>
    <xf numFmtId="0" fontId="11" fillId="0" borderId="0" xfId="0" applyFont="1" applyAlignment="1">
      <alignment vertical="center" wrapText="1"/>
    </xf>
    <xf numFmtId="0" fontId="11" fillId="0" borderId="8" xfId="0" applyFont="1" applyFill="1" applyBorder="1" applyAlignment="1">
      <alignment vertical="center" wrapText="1"/>
    </xf>
    <xf numFmtId="0" fontId="11" fillId="0" borderId="0" xfId="0" applyFont="1" applyFill="1" applyAlignment="1">
      <alignment vertical="center" wrapTex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10" xfId="0" applyFont="1" applyFill="1" applyBorder="1" applyAlignment="1">
      <alignment vertical="center"/>
    </xf>
    <xf numFmtId="0" fontId="10" fillId="3" borderId="7" xfId="0" applyFont="1" applyFill="1" applyBorder="1" applyAlignment="1">
      <alignment vertical="center"/>
    </xf>
    <xf numFmtId="0" fontId="10" fillId="3" borderId="11" xfId="0" applyFont="1" applyFill="1" applyBorder="1" applyAlignment="1">
      <alignment vertical="center"/>
    </xf>
    <xf numFmtId="0" fontId="10" fillId="3" borderId="10" xfId="0" applyFont="1" applyFill="1" applyBorder="1" applyAlignment="1">
      <alignment vertical="center" shrinkToFit="1"/>
    </xf>
    <xf numFmtId="0" fontId="10" fillId="3" borderId="7" xfId="0" applyFont="1" applyFill="1" applyBorder="1" applyAlignment="1">
      <alignment vertical="center" shrinkToFit="1"/>
    </xf>
    <xf numFmtId="0" fontId="10" fillId="3" borderId="11" xfId="0" applyFont="1" applyFill="1" applyBorder="1" applyAlignment="1">
      <alignment vertical="center" shrinkToFit="1"/>
    </xf>
    <xf numFmtId="49" fontId="5" fillId="3" borderId="10"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0" fontId="8" fillId="3" borderId="1" xfId="0" applyFont="1" applyFill="1" applyBorder="1" applyAlignment="1">
      <alignment vertical="center" shrinkToFit="1"/>
    </xf>
    <xf numFmtId="0" fontId="8" fillId="3" borderId="2" xfId="0" applyFont="1" applyFill="1" applyBorder="1" applyAlignment="1">
      <alignment vertical="center" shrinkToFit="1"/>
    </xf>
    <xf numFmtId="0" fontId="8" fillId="3" borderId="3" xfId="0" applyFont="1" applyFill="1" applyBorder="1" applyAlignment="1">
      <alignment vertical="center" shrinkToFit="1"/>
    </xf>
    <xf numFmtId="0" fontId="10" fillId="0" borderId="0" xfId="0" applyFont="1" applyAlignment="1">
      <alignment horizontal="center" vertical="center"/>
    </xf>
    <xf numFmtId="0" fontId="9" fillId="0" borderId="0" xfId="0" applyFont="1" applyAlignment="1">
      <alignment horizontal="center" vertical="center"/>
    </xf>
    <xf numFmtId="0" fontId="10" fillId="2" borderId="1" xfId="0" applyFont="1" applyFill="1" applyBorder="1" applyAlignment="1">
      <alignment horizontal="center" vertical="center" wrapText="1"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0" borderId="8"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10" fillId="9" borderId="1" xfId="0" applyFont="1" applyFill="1" applyBorder="1" applyAlignment="1">
      <alignment vertical="center" shrinkToFit="1"/>
    </xf>
    <xf numFmtId="0" fontId="10" fillId="9" borderId="2" xfId="0" applyFont="1" applyFill="1" applyBorder="1" applyAlignment="1">
      <alignment vertical="center" shrinkToFit="1"/>
    </xf>
    <xf numFmtId="0" fontId="10" fillId="9" borderId="3" xfId="0" applyFont="1" applyFill="1" applyBorder="1" applyAlignment="1">
      <alignment vertical="center" shrinkToFit="1"/>
    </xf>
    <xf numFmtId="0" fontId="10" fillId="4" borderId="2" xfId="0" applyFont="1" applyFill="1" applyBorder="1" applyAlignment="1">
      <alignment vertical="center"/>
    </xf>
    <xf numFmtId="0" fontId="10" fillId="4" borderId="41" xfId="0" applyFont="1" applyFill="1" applyBorder="1" applyAlignment="1">
      <alignment vertical="center"/>
    </xf>
    <xf numFmtId="0" fontId="10" fillId="4" borderId="5" xfId="0" applyFont="1" applyFill="1" applyBorder="1" applyAlignment="1">
      <alignment vertical="center"/>
    </xf>
    <xf numFmtId="0" fontId="10" fillId="4" borderId="44" xfId="0" applyFont="1" applyFill="1" applyBorder="1" applyAlignment="1">
      <alignment vertical="center"/>
    </xf>
    <xf numFmtId="178" fontId="10" fillId="0" borderId="40" xfId="0" applyNumberFormat="1" applyFont="1" applyBorder="1" applyAlignment="1">
      <alignment vertical="center" shrinkToFit="1"/>
    </xf>
    <xf numFmtId="178" fontId="10" fillId="0" borderId="2" xfId="0" applyNumberFormat="1" applyFont="1" applyBorder="1" applyAlignment="1">
      <alignment vertical="center" shrinkToFit="1"/>
    </xf>
    <xf numFmtId="177" fontId="10" fillId="0" borderId="1" xfId="4" applyNumberFormat="1" applyFont="1" applyFill="1" applyBorder="1" applyAlignment="1">
      <alignment vertical="center" shrinkToFit="1"/>
    </xf>
    <xf numFmtId="177" fontId="10" fillId="0" borderId="2" xfId="4" applyNumberFormat="1" applyFont="1" applyFill="1" applyBorder="1" applyAlignment="1">
      <alignment vertical="center" shrinkToFit="1"/>
    </xf>
    <xf numFmtId="177" fontId="10" fillId="0" borderId="3" xfId="4" applyNumberFormat="1" applyFont="1" applyFill="1" applyBorder="1" applyAlignment="1">
      <alignment vertical="center" shrinkToFit="1"/>
    </xf>
    <xf numFmtId="0" fontId="10" fillId="0" borderId="0" xfId="0" applyFont="1" applyFill="1" applyBorder="1" applyAlignment="1">
      <alignment horizontal="center" vertical="center" textRotation="255"/>
    </xf>
    <xf numFmtId="0" fontId="22" fillId="0" borderId="0" xfId="0" applyFont="1" applyAlignment="1">
      <alignment horizontal="left" vertical="center"/>
    </xf>
    <xf numFmtId="0" fontId="24" fillId="6" borderId="19" xfId="0" applyFont="1" applyFill="1" applyBorder="1" applyAlignment="1">
      <alignment horizontal="center" vertical="center"/>
    </xf>
    <xf numFmtId="0" fontId="24" fillId="6" borderId="20" xfId="0" applyFont="1" applyFill="1" applyBorder="1" applyAlignment="1">
      <alignment horizontal="center" vertical="center"/>
    </xf>
    <xf numFmtId="0" fontId="24" fillId="6" borderId="23" xfId="0" applyFont="1" applyFill="1" applyBorder="1" applyAlignment="1">
      <alignment horizontal="center" vertical="center"/>
    </xf>
    <xf numFmtId="0" fontId="26" fillId="6" borderId="19" xfId="0" applyFont="1" applyFill="1" applyBorder="1" applyAlignment="1">
      <alignment horizontal="center" vertical="center" wrapText="1"/>
    </xf>
    <xf numFmtId="0" fontId="26" fillId="6" borderId="20" xfId="0" applyFont="1" applyFill="1" applyBorder="1" applyAlignment="1">
      <alignment horizontal="center" vertical="center" wrapText="1"/>
    </xf>
    <xf numFmtId="0" fontId="30" fillId="3" borderId="22" xfId="0" applyFont="1" applyFill="1" applyBorder="1" applyAlignment="1">
      <alignment horizontal="left" vertical="center" wrapText="1"/>
    </xf>
    <xf numFmtId="0" fontId="30" fillId="3" borderId="20" xfId="0" applyFont="1" applyFill="1" applyBorder="1" applyAlignment="1">
      <alignment horizontal="left" vertical="center" wrapText="1"/>
    </xf>
    <xf numFmtId="0" fontId="30" fillId="3" borderId="23" xfId="0" applyFont="1" applyFill="1" applyBorder="1" applyAlignment="1">
      <alignment horizontal="left" vertical="center" wrapText="1"/>
    </xf>
    <xf numFmtId="0" fontId="31" fillId="0" borderId="27" xfId="0" applyFont="1" applyBorder="1" applyAlignment="1">
      <alignment wrapText="1"/>
    </xf>
    <xf numFmtId="0" fontId="31" fillId="0" borderId="28" xfId="0" applyFont="1" applyBorder="1" applyAlignment="1">
      <alignment wrapText="1"/>
    </xf>
    <xf numFmtId="0" fontId="24" fillId="0" borderId="0" xfId="0" applyFont="1" applyAlignment="1">
      <alignment horizontal="center" vertical="center"/>
    </xf>
    <xf numFmtId="0" fontId="35" fillId="9" borderId="20" xfId="0" applyFont="1" applyFill="1" applyBorder="1" applyAlignment="1">
      <alignment horizontal="center" vertical="center" wrapText="1"/>
    </xf>
    <xf numFmtId="0" fontId="36" fillId="9" borderId="20" xfId="0" applyFont="1" applyFill="1" applyBorder="1" applyAlignment="1">
      <alignment horizontal="center" vertical="center" wrapText="1"/>
    </xf>
    <xf numFmtId="0" fontId="36" fillId="9" borderId="23" xfId="0" applyFont="1" applyFill="1" applyBorder="1" applyAlignment="1">
      <alignment horizontal="center" vertical="center" wrapText="1"/>
    </xf>
    <xf numFmtId="0" fontId="37" fillId="4" borderId="0" xfId="0" applyFont="1" applyFill="1" applyAlignment="1">
      <alignment horizontal="left" vertical="center" wrapText="1"/>
    </xf>
    <xf numFmtId="0" fontId="33" fillId="6" borderId="29" xfId="0" applyFont="1" applyFill="1" applyBorder="1" applyAlignment="1">
      <alignment horizontal="center" vertical="center" wrapText="1"/>
    </xf>
    <xf numFmtId="0" fontId="33" fillId="6" borderId="27" xfId="0" applyFont="1" applyFill="1" applyBorder="1" applyAlignment="1">
      <alignment horizontal="center" vertical="center"/>
    </xf>
    <xf numFmtId="0" fontId="39" fillId="6" borderId="30" xfId="0" applyFont="1" applyFill="1" applyBorder="1" applyAlignment="1">
      <alignment horizontal="center" vertical="center"/>
    </xf>
    <xf numFmtId="49" fontId="40" fillId="3" borderId="22" xfId="0" applyNumberFormat="1" applyFont="1" applyFill="1" applyBorder="1" applyAlignment="1">
      <alignment horizontal="center" vertical="center"/>
    </xf>
    <xf numFmtId="49" fontId="40" fillId="3" borderId="20" xfId="0" applyNumberFormat="1" applyFont="1" applyFill="1" applyBorder="1" applyAlignment="1">
      <alignment horizontal="center" vertical="center"/>
    </xf>
    <xf numFmtId="49" fontId="40" fillId="3" borderId="23" xfId="0" applyNumberFormat="1" applyFont="1" applyFill="1" applyBorder="1" applyAlignment="1">
      <alignment horizontal="center" vertical="center"/>
    </xf>
    <xf numFmtId="0" fontId="33" fillId="6" borderId="19" xfId="0" applyFont="1" applyFill="1" applyBorder="1" applyAlignment="1">
      <alignment horizontal="center" vertical="center" wrapText="1"/>
    </xf>
    <xf numFmtId="0" fontId="33" fillId="6" borderId="20" xfId="0" applyFont="1" applyFill="1" applyBorder="1" applyAlignment="1">
      <alignment horizontal="center" vertical="center" wrapText="1"/>
    </xf>
    <xf numFmtId="49" fontId="40" fillId="3" borderId="19" xfId="0" applyNumberFormat="1" applyFont="1" applyFill="1" applyBorder="1" applyAlignment="1">
      <alignment horizontal="center" vertical="center"/>
    </xf>
    <xf numFmtId="0" fontId="33" fillId="6" borderId="27"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0" xfId="0" applyFont="1" applyFill="1" applyBorder="1" applyAlignment="1">
      <alignment horizontal="center" vertical="center" wrapText="1"/>
    </xf>
    <xf numFmtId="0" fontId="35" fillId="9" borderId="23" xfId="0" applyFont="1" applyFill="1" applyBorder="1" applyAlignment="1">
      <alignment horizontal="center" vertical="center" wrapText="1"/>
    </xf>
    <xf numFmtId="0" fontId="33" fillId="6" borderId="23"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3" fillId="6" borderId="20" xfId="0" applyFont="1" applyFill="1" applyBorder="1" applyAlignment="1">
      <alignment horizontal="center" vertical="center"/>
    </xf>
    <xf numFmtId="0" fontId="34" fillId="3" borderId="19" xfId="0" applyFont="1" applyFill="1" applyBorder="1" applyAlignment="1">
      <alignment horizontal="center" vertical="center"/>
    </xf>
    <xf numFmtId="0" fontId="34" fillId="3" borderId="20" xfId="0" applyFont="1" applyFill="1" applyBorder="1" applyAlignment="1">
      <alignment horizontal="center" vertical="center"/>
    </xf>
    <xf numFmtId="0" fontId="34" fillId="3" borderId="23" xfId="0" applyFont="1" applyFill="1" applyBorder="1" applyAlignment="1">
      <alignment horizontal="center" vertical="center"/>
    </xf>
    <xf numFmtId="0" fontId="42" fillId="6" borderId="19"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33" fillId="6" borderId="29" xfId="0" applyFont="1" applyFill="1" applyBorder="1" applyAlignment="1">
      <alignment horizontal="center" vertical="center"/>
    </xf>
    <xf numFmtId="0" fontId="33" fillId="6" borderId="32" xfId="0" applyFont="1" applyFill="1" applyBorder="1" applyAlignment="1">
      <alignment horizontal="center" vertical="center"/>
    </xf>
    <xf numFmtId="0" fontId="33" fillId="6" borderId="25" xfId="0" applyFont="1" applyFill="1" applyBorder="1" applyAlignment="1">
      <alignment horizontal="center" vertical="center"/>
    </xf>
    <xf numFmtId="0" fontId="33" fillId="6" borderId="0" xfId="0" applyFont="1" applyFill="1" applyAlignment="1">
      <alignment horizontal="center" vertical="center"/>
    </xf>
    <xf numFmtId="0" fontId="33" fillId="6" borderId="26" xfId="0" applyFont="1" applyFill="1" applyBorder="1" applyAlignment="1">
      <alignment horizontal="center" vertical="center"/>
    </xf>
    <xf numFmtId="0" fontId="33" fillId="6" borderId="34" xfId="0" applyFont="1" applyFill="1" applyBorder="1" applyAlignment="1">
      <alignment horizontal="center" vertical="center"/>
    </xf>
    <xf numFmtId="0" fontId="33" fillId="6" borderId="28" xfId="0" applyFont="1" applyFill="1" applyBorder="1" applyAlignment="1">
      <alignment horizontal="center" vertical="center"/>
    </xf>
    <xf numFmtId="0" fontId="33" fillId="6" borderId="35" xfId="0" applyFont="1" applyFill="1" applyBorder="1" applyAlignment="1">
      <alignment horizontal="center" vertical="center"/>
    </xf>
    <xf numFmtId="0" fontId="33" fillId="6" borderId="21" xfId="0" applyFont="1" applyFill="1" applyBorder="1" applyAlignment="1">
      <alignment horizontal="center" vertical="center"/>
    </xf>
    <xf numFmtId="0" fontId="45" fillId="3" borderId="22" xfId="0" applyFont="1" applyFill="1" applyBorder="1" applyAlignment="1">
      <alignment horizontal="center" vertical="center"/>
    </xf>
    <xf numFmtId="0" fontId="45" fillId="3" borderId="20" xfId="0" applyFont="1" applyFill="1" applyBorder="1" applyAlignment="1">
      <alignment horizontal="center" vertical="center"/>
    </xf>
    <xf numFmtId="0" fontId="33" fillId="6" borderId="19" xfId="0" applyFont="1" applyFill="1" applyBorder="1" applyAlignment="1">
      <alignment horizontal="center" vertical="center"/>
    </xf>
    <xf numFmtId="0" fontId="33" fillId="6" borderId="23" xfId="0" applyFont="1" applyFill="1" applyBorder="1" applyAlignment="1">
      <alignment horizontal="center" vertical="center"/>
    </xf>
    <xf numFmtId="0" fontId="33" fillId="3" borderId="19" xfId="0" applyFont="1" applyFill="1" applyBorder="1" applyAlignment="1">
      <alignment horizontal="center" vertical="center"/>
    </xf>
    <xf numFmtId="0" fontId="33" fillId="3" borderId="20" xfId="0" applyFont="1" applyFill="1" applyBorder="1" applyAlignment="1">
      <alignment horizontal="center" vertical="center"/>
    </xf>
    <xf numFmtId="0" fontId="33" fillId="3" borderId="23" xfId="0" applyFont="1" applyFill="1" applyBorder="1" applyAlignment="1">
      <alignment horizontal="center" vertical="center"/>
    </xf>
    <xf numFmtId="0" fontId="45" fillId="3" borderId="19" xfId="0" applyFont="1" applyFill="1" applyBorder="1" applyAlignment="1">
      <alignment horizontal="center" vertical="center"/>
    </xf>
    <xf numFmtId="0" fontId="45" fillId="3" borderId="23" xfId="0" applyFont="1" applyFill="1" applyBorder="1" applyAlignment="1">
      <alignment horizontal="center" vertical="center"/>
    </xf>
    <xf numFmtId="0" fontId="45" fillId="9" borderId="19" xfId="0" applyFont="1" applyFill="1" applyBorder="1" applyAlignment="1">
      <alignment horizontal="center" vertical="center"/>
    </xf>
    <xf numFmtId="0" fontId="45" fillId="9" borderId="20" xfId="0" applyFont="1" applyFill="1" applyBorder="1" applyAlignment="1">
      <alignment horizontal="center" vertical="center"/>
    </xf>
    <xf numFmtId="0" fontId="45" fillId="9" borderId="23" xfId="0" applyFont="1" applyFill="1" applyBorder="1" applyAlignment="1">
      <alignment horizontal="center" vertical="center"/>
    </xf>
    <xf numFmtId="0" fontId="33" fillId="6" borderId="7" xfId="0" applyFont="1" applyFill="1" applyBorder="1" applyAlignment="1">
      <alignment horizontal="center" vertical="center"/>
    </xf>
    <xf numFmtId="0" fontId="33" fillId="6" borderId="11" xfId="0" applyFont="1" applyFill="1" applyBorder="1" applyAlignment="1">
      <alignment horizontal="center" vertical="center"/>
    </xf>
    <xf numFmtId="0" fontId="25" fillId="0" borderId="34" xfId="0" applyFont="1" applyBorder="1" applyAlignment="1">
      <alignment horizontal="center" vertical="center"/>
    </xf>
    <xf numFmtId="0" fontId="25" fillId="0" borderId="28" xfId="0" applyFont="1" applyBorder="1" applyAlignment="1">
      <alignment horizontal="center" vertical="center"/>
    </xf>
    <xf numFmtId="0" fontId="33" fillId="6" borderId="36" xfId="0" applyFont="1" applyFill="1" applyBorder="1" applyAlignment="1">
      <alignment horizontal="center" vertical="center"/>
    </xf>
    <xf numFmtId="0" fontId="47" fillId="0" borderId="25" xfId="0" applyFont="1" applyBorder="1" applyAlignment="1">
      <alignment vertical="center" wrapText="1"/>
    </xf>
    <xf numFmtId="0" fontId="47" fillId="0" borderId="0" xfId="0" applyFont="1" applyAlignment="1">
      <alignment vertical="center" wrapText="1"/>
    </xf>
    <xf numFmtId="0" fontId="47" fillId="0" borderId="26" xfId="0" applyFont="1" applyBorder="1" applyAlignment="1">
      <alignment vertical="center" wrapText="1"/>
    </xf>
    <xf numFmtId="0" fontId="24" fillId="0" borderId="7" xfId="0" applyFont="1" applyBorder="1" applyAlignment="1">
      <alignment vertical="center" wrapText="1"/>
    </xf>
    <xf numFmtId="0" fontId="24" fillId="3" borderId="7" xfId="0" applyFont="1" applyFill="1" applyBorder="1" applyAlignment="1">
      <alignment horizontal="center" vertical="center" wrapText="1"/>
    </xf>
    <xf numFmtId="0" fontId="25" fillId="0" borderId="0" xfId="0" applyFont="1" applyAlignment="1">
      <alignment horizontal="left" vertical="center"/>
    </xf>
    <xf numFmtId="0" fontId="24" fillId="0" borderId="0" xfId="0" applyFont="1" applyAlignment="1">
      <alignment horizontal="center" vertical="top" wrapText="1"/>
    </xf>
    <xf numFmtId="0" fontId="24" fillId="0" borderId="7" xfId="0" applyFont="1" applyBorder="1" applyAlignment="1">
      <alignment horizontal="left" vertical="center" wrapText="1"/>
    </xf>
    <xf numFmtId="0" fontId="24" fillId="3" borderId="7" xfId="0" applyFont="1" applyFill="1" applyBorder="1" applyAlignment="1">
      <alignment horizontal="center" vertical="center"/>
    </xf>
    <xf numFmtId="0" fontId="24" fillId="0" borderId="7" xfId="0" applyFont="1" applyBorder="1" applyAlignment="1">
      <alignment horizontal="center" vertical="center"/>
    </xf>
    <xf numFmtId="0" fontId="24" fillId="0" borderId="2" xfId="0" applyFont="1" applyBorder="1" applyAlignment="1">
      <alignment vertical="center" wrapText="1"/>
    </xf>
    <xf numFmtId="0" fontId="24" fillId="3" borderId="2" xfId="0" applyFont="1" applyFill="1" applyBorder="1" applyAlignment="1">
      <alignment horizontal="center" vertical="center" wrapText="1"/>
    </xf>
    <xf numFmtId="179" fontId="10" fillId="3" borderId="47" xfId="0" applyNumberFormat="1" applyFont="1" applyFill="1" applyBorder="1" applyAlignment="1">
      <alignment horizontal="left" vertical="center"/>
    </xf>
    <xf numFmtId="179" fontId="10" fillId="3" borderId="48" xfId="0" applyNumberFormat="1" applyFont="1" applyFill="1" applyBorder="1" applyAlignment="1">
      <alignment horizontal="left" vertical="center"/>
    </xf>
    <xf numFmtId="179" fontId="10" fillId="3" borderId="49" xfId="0" applyNumberFormat="1" applyFont="1" applyFill="1" applyBorder="1" applyAlignment="1">
      <alignment horizontal="left" vertical="center"/>
    </xf>
    <xf numFmtId="177" fontId="10" fillId="3" borderId="47" xfId="4" applyNumberFormat="1" applyFont="1" applyFill="1" applyBorder="1" applyAlignment="1">
      <alignment horizontal="left" vertical="center" shrinkToFit="1"/>
    </xf>
    <xf numFmtId="177" fontId="10" fillId="3" borderId="48" xfId="4" applyNumberFormat="1" applyFont="1" applyFill="1" applyBorder="1" applyAlignment="1">
      <alignment horizontal="left" vertical="center" shrinkToFit="1"/>
    </xf>
    <xf numFmtId="177" fontId="10" fillId="3" borderId="49" xfId="4" applyNumberFormat="1" applyFont="1" applyFill="1" applyBorder="1" applyAlignment="1">
      <alignment horizontal="left" vertical="center" shrinkToFit="1"/>
    </xf>
    <xf numFmtId="14" fontId="9" fillId="3" borderId="50" xfId="0" applyNumberFormat="1" applyFont="1" applyFill="1" applyBorder="1" applyAlignment="1">
      <alignment horizontal="center" vertical="center" shrinkToFit="1"/>
    </xf>
    <xf numFmtId="14" fontId="9" fillId="3" borderId="52" xfId="0" applyNumberFormat="1" applyFont="1" applyFill="1" applyBorder="1" applyAlignment="1">
      <alignment horizontal="center" vertical="center" shrinkToFit="1"/>
    </xf>
    <xf numFmtId="14" fontId="9" fillId="3" borderId="12" xfId="0" applyNumberFormat="1" applyFont="1" applyFill="1" applyBorder="1" applyAlignment="1">
      <alignment horizontal="center" vertical="center" shrinkToFit="1"/>
    </xf>
    <xf numFmtId="14" fontId="9" fillId="3" borderId="46" xfId="0" applyNumberFormat="1" applyFont="1" applyFill="1" applyBorder="1" applyAlignment="1">
      <alignment horizontal="center" vertical="center" shrinkToFit="1"/>
    </xf>
    <xf numFmtId="14" fontId="9" fillId="3" borderId="47" xfId="0" applyNumberFormat="1" applyFont="1" applyFill="1" applyBorder="1" applyAlignment="1">
      <alignment horizontal="center" vertical="center" shrinkToFit="1"/>
    </xf>
    <xf numFmtId="14" fontId="9" fillId="3" borderId="48" xfId="0" applyNumberFormat="1" applyFont="1" applyFill="1" applyBorder="1" applyAlignment="1">
      <alignment horizontal="center" vertical="center" shrinkToFit="1"/>
    </xf>
    <xf numFmtId="14" fontId="9" fillId="3" borderId="49" xfId="0" applyNumberFormat="1" applyFont="1" applyFill="1" applyBorder="1" applyAlignment="1">
      <alignment horizontal="center"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4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4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5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5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326572</xdr:colOff>
      <xdr:row>10</xdr:row>
      <xdr:rowOff>435429</xdr:rowOff>
    </xdr:from>
    <xdr:to>
      <xdr:col>26</xdr:col>
      <xdr:colOff>353786</xdr:colOff>
      <xdr:row>10</xdr:row>
      <xdr:rowOff>748393</xdr:rowOff>
    </xdr:to>
    <xdr:sp macro="" textlink="">
      <xdr:nvSpPr>
        <xdr:cNvPr id="2" name="左矢印 5">
          <a:extLst>
            <a:ext uri="{FF2B5EF4-FFF2-40B4-BE49-F238E27FC236}">
              <a16:creationId xmlns:a16="http://schemas.microsoft.com/office/drawing/2014/main" id="{00000000-0008-0000-0600-00000200000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24</xdr:row>
      <xdr:rowOff>103910</xdr:rowOff>
    </xdr:from>
    <xdr:to>
      <xdr:col>24</xdr:col>
      <xdr:colOff>588817</xdr:colOff>
      <xdr:row>27</xdr:row>
      <xdr:rowOff>0</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9"/>
  <sheetViews>
    <sheetView showGridLines="0" zoomScaleNormal="100" zoomScaleSheetLayoutView="100" workbookViewId="0"/>
  </sheetViews>
  <sheetFormatPr defaultColWidth="9" defaultRowHeight="13.5"/>
  <cols>
    <col min="1" max="1" width="5.375" style="24" bestFit="1" customWidth="1"/>
    <col min="2" max="4" width="32.875" style="22" customWidth="1"/>
    <col min="5" max="5" width="4.25" style="24" customWidth="1"/>
    <col min="6" max="16384" width="9" style="24"/>
  </cols>
  <sheetData>
    <row r="2" spans="1:4" ht="17.25">
      <c r="A2" s="133" t="s">
        <v>0</v>
      </c>
      <c r="B2" s="133"/>
      <c r="C2" s="133"/>
      <c r="D2" s="133"/>
    </row>
    <row r="3" spans="1:4" s="121" customFormat="1" ht="17.25">
      <c r="A3" s="118"/>
      <c r="B3" s="118"/>
      <c r="C3" s="118"/>
      <c r="D3" s="118"/>
    </row>
    <row r="4" spans="1:4" s="121" customFormat="1" ht="17.25">
      <c r="A4" s="130" t="s">
        <v>153</v>
      </c>
      <c r="B4" s="131"/>
      <c r="C4" s="131"/>
      <c r="D4" s="131"/>
    </row>
    <row r="5" spans="1:4" s="121" customFormat="1" ht="17.25" customHeight="1">
      <c r="A5" s="134" t="s">
        <v>157</v>
      </c>
      <c r="B5" s="134"/>
      <c r="C5" s="134"/>
      <c r="D5" s="134"/>
    </row>
    <row r="6" spans="1:4" s="121" customFormat="1" ht="17.25" customHeight="1">
      <c r="A6" s="134"/>
      <c r="B6" s="134"/>
      <c r="C6" s="134"/>
      <c r="D6" s="134"/>
    </row>
    <row r="7" spans="1:4" ht="14.25">
      <c r="B7" s="23"/>
      <c r="C7" s="23"/>
    </row>
    <row r="8" spans="1:4" ht="14.25">
      <c r="A8" s="30" t="s">
        <v>1</v>
      </c>
      <c r="B8" s="31" t="s">
        <v>2</v>
      </c>
      <c r="C8" s="32" t="s">
        <v>3</v>
      </c>
      <c r="D8" s="32" t="s">
        <v>4</v>
      </c>
    </row>
    <row r="9" spans="1:4" ht="63.75" customHeight="1">
      <c r="A9" s="25">
        <v>1</v>
      </c>
      <c r="B9" s="26" t="s">
        <v>5</v>
      </c>
      <c r="C9" s="27"/>
      <c r="D9" s="27"/>
    </row>
    <row r="10" spans="1:4" ht="63.75" customHeight="1">
      <c r="A10" s="25">
        <f>A9+1</f>
        <v>2</v>
      </c>
      <c r="B10" s="26"/>
      <c r="C10" s="27" t="s">
        <v>158</v>
      </c>
      <c r="D10" s="27"/>
    </row>
    <row r="11" spans="1:4" ht="90" customHeight="1">
      <c r="A11" s="25">
        <f t="shared" ref="A11:A18" si="0">A10+1</f>
        <v>3</v>
      </c>
      <c r="B11" s="26"/>
      <c r="C11" s="27"/>
      <c r="D11" s="27" t="s">
        <v>154</v>
      </c>
    </row>
    <row r="12" spans="1:4" ht="63.75" customHeight="1">
      <c r="A12" s="107">
        <f t="shared" si="0"/>
        <v>4</v>
      </c>
      <c r="B12" s="108"/>
      <c r="C12" s="109" t="s">
        <v>6</v>
      </c>
      <c r="D12" s="109"/>
    </row>
    <row r="13" spans="1:4" ht="120" customHeight="1">
      <c r="A13" s="25">
        <f t="shared" si="0"/>
        <v>5</v>
      </c>
      <c r="B13" s="26"/>
      <c r="C13" s="110" t="s">
        <v>155</v>
      </c>
      <c r="D13" s="33"/>
    </row>
    <row r="14" spans="1:4" ht="63.75" customHeight="1">
      <c r="A14" s="25">
        <f>A13+1</f>
        <v>6</v>
      </c>
      <c r="B14" s="28"/>
      <c r="C14" s="109" t="s">
        <v>7</v>
      </c>
      <c r="D14" s="29"/>
    </row>
    <row r="15" spans="1:4" s="121" customFormat="1" ht="118.5" customHeight="1">
      <c r="A15" s="25"/>
      <c r="B15" s="28"/>
      <c r="C15" s="109" t="s">
        <v>156</v>
      </c>
      <c r="D15" s="29"/>
    </row>
    <row r="16" spans="1:4" ht="75" customHeight="1">
      <c r="A16" s="25">
        <f>A14+1</f>
        <v>7</v>
      </c>
      <c r="B16" s="26"/>
      <c r="C16" s="27" t="s">
        <v>88</v>
      </c>
      <c r="D16" s="27"/>
    </row>
    <row r="17" spans="1:4" ht="75" customHeight="1">
      <c r="A17" s="25">
        <f t="shared" si="0"/>
        <v>8</v>
      </c>
      <c r="B17" s="26" t="s">
        <v>89</v>
      </c>
      <c r="C17" s="27"/>
      <c r="D17" s="27"/>
    </row>
    <row r="18" spans="1:4" ht="63.75" customHeight="1">
      <c r="A18" s="25">
        <f t="shared" si="0"/>
        <v>9</v>
      </c>
      <c r="B18" s="26" t="s">
        <v>90</v>
      </c>
      <c r="C18" s="27"/>
      <c r="D18" s="27"/>
    </row>
    <row r="19" spans="1:4" ht="54" customHeight="1"/>
  </sheetData>
  <mergeCells count="2">
    <mergeCell ref="A2:D2"/>
    <mergeCell ref="A5:D6"/>
  </mergeCells>
  <phoneticPr fontId="3"/>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7"/>
  <sheetViews>
    <sheetView showGridLines="0" showZeros="0" topLeftCell="A10" zoomScaleNormal="100" zoomScaleSheetLayoutView="100" workbookViewId="0">
      <selection activeCell="AC19" sqref="AC19"/>
    </sheetView>
  </sheetViews>
  <sheetFormatPr defaultColWidth="2.25" defaultRowHeight="12"/>
  <cols>
    <col min="1" max="1" width="2.625" style="1" customWidth="1"/>
    <col min="2" max="21" width="2.25" style="1"/>
    <col min="22" max="22" width="6.5" style="1" customWidth="1"/>
    <col min="23" max="37" width="2.25" style="1"/>
    <col min="38" max="39" width="2.25" style="102"/>
    <col min="40" max="16384" width="2.25" style="1"/>
  </cols>
  <sheetData>
    <row r="1" spans="1:40" ht="13.5">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M1" s="100" t="s">
        <v>135</v>
      </c>
    </row>
    <row r="2" spans="1:40" ht="22.5"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3" spans="1:40" ht="13.5">
      <c r="A3" s="101"/>
      <c r="B3" s="101"/>
      <c r="C3" s="104"/>
      <c r="D3" s="104"/>
      <c r="E3" s="101"/>
      <c r="F3" s="101"/>
      <c r="G3" s="101"/>
      <c r="H3" s="101"/>
      <c r="I3" s="101"/>
      <c r="J3" s="101"/>
      <c r="K3" s="101"/>
      <c r="L3" s="101"/>
      <c r="M3" s="101"/>
      <c r="N3" s="101"/>
      <c r="O3" s="101"/>
      <c r="P3" s="101"/>
      <c r="Q3" s="101"/>
      <c r="R3" s="101"/>
      <c r="S3" s="101"/>
      <c r="T3" s="101"/>
      <c r="U3" s="101"/>
      <c r="V3" s="101"/>
      <c r="W3" s="101"/>
      <c r="X3" s="101"/>
      <c r="Y3" s="101"/>
      <c r="Z3" s="101"/>
      <c r="AA3" s="101"/>
      <c r="AB3" s="36"/>
      <c r="AC3" s="35" t="s">
        <v>8</v>
      </c>
      <c r="AD3" s="146">
        <v>8</v>
      </c>
      <c r="AE3" s="146"/>
      <c r="AF3" s="37" t="s">
        <v>9</v>
      </c>
      <c r="AG3" s="146"/>
      <c r="AH3" s="146"/>
      <c r="AI3" s="37" t="s">
        <v>10</v>
      </c>
      <c r="AJ3" s="146"/>
      <c r="AK3" s="146"/>
      <c r="AL3" s="104" t="s">
        <v>11</v>
      </c>
      <c r="AM3" s="104"/>
    </row>
    <row r="4" spans="1:40" s="102" customFormat="1" ht="45" customHeight="1">
      <c r="A4" s="101"/>
      <c r="B4" s="101"/>
      <c r="C4" s="104"/>
      <c r="D4" s="104"/>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row>
    <row r="5" spans="1:40" ht="18" customHeight="1">
      <c r="A5" s="140" t="s">
        <v>91</v>
      </c>
      <c r="B5" s="140"/>
      <c r="C5" s="140"/>
      <c r="D5" s="140"/>
      <c r="E5" s="140"/>
      <c r="F5" s="140"/>
      <c r="G5" s="140"/>
      <c r="H5" s="101"/>
      <c r="I5" s="101" t="s">
        <v>109</v>
      </c>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row>
    <row r="6" spans="1:40" ht="45" customHeight="1">
      <c r="A6" s="100"/>
      <c r="B6" s="100"/>
      <c r="C6" s="100"/>
      <c r="D6" s="100"/>
      <c r="E6" s="100"/>
      <c r="F6" s="100"/>
      <c r="G6" s="100"/>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0" ht="15.75" customHeight="1">
      <c r="A7" s="100"/>
      <c r="B7" s="100"/>
      <c r="C7" s="100"/>
      <c r="D7" s="100"/>
      <c r="E7" s="100"/>
      <c r="F7" s="100"/>
      <c r="G7" s="100"/>
      <c r="H7" s="101"/>
      <c r="I7" s="101"/>
      <c r="J7" s="101"/>
      <c r="K7" s="101"/>
      <c r="L7" s="101"/>
      <c r="M7" s="101"/>
      <c r="N7" s="101"/>
      <c r="O7" s="101"/>
      <c r="P7" s="101"/>
      <c r="Q7" s="101"/>
      <c r="R7" s="101"/>
      <c r="S7" s="101"/>
      <c r="T7" s="101"/>
      <c r="U7" s="101"/>
      <c r="V7" s="101"/>
      <c r="W7" s="147" t="s">
        <v>12</v>
      </c>
      <c r="X7" s="147"/>
      <c r="Y7" s="147"/>
      <c r="Z7" s="147"/>
      <c r="AA7" s="147"/>
      <c r="AB7" s="147"/>
      <c r="AC7" s="147"/>
      <c r="AD7" s="147"/>
      <c r="AE7" s="147"/>
      <c r="AF7" s="147"/>
      <c r="AG7" s="147"/>
      <c r="AH7" s="147"/>
      <c r="AI7" s="147"/>
      <c r="AJ7" s="147"/>
      <c r="AK7" s="147"/>
      <c r="AL7" s="100"/>
      <c r="AM7" s="101"/>
    </row>
    <row r="8" spans="1:40" ht="15.75" customHeight="1">
      <c r="A8" s="100"/>
      <c r="B8" s="100"/>
      <c r="C8" s="100"/>
      <c r="D8" s="100"/>
      <c r="E8" s="100"/>
      <c r="F8" s="100"/>
      <c r="G8" s="100"/>
      <c r="H8" s="101"/>
      <c r="I8" s="101"/>
      <c r="J8" s="101"/>
      <c r="K8" s="101"/>
      <c r="L8" s="101"/>
      <c r="M8" s="101"/>
      <c r="N8" s="101"/>
      <c r="O8" s="101"/>
      <c r="P8" s="101"/>
      <c r="Q8" s="101"/>
      <c r="R8" s="101"/>
      <c r="S8" s="101"/>
      <c r="T8" s="101"/>
      <c r="U8" s="101"/>
      <c r="V8" s="101"/>
      <c r="W8" s="147" t="s">
        <v>13</v>
      </c>
      <c r="X8" s="147"/>
      <c r="Y8" s="147"/>
      <c r="Z8" s="147"/>
      <c r="AA8" s="147"/>
      <c r="AB8" s="147"/>
      <c r="AC8" s="147"/>
      <c r="AD8" s="147"/>
      <c r="AE8" s="147"/>
      <c r="AF8" s="147"/>
      <c r="AG8" s="147"/>
      <c r="AH8" s="147"/>
      <c r="AI8" s="147"/>
      <c r="AJ8" s="147"/>
      <c r="AK8" s="147"/>
      <c r="AL8" s="106"/>
      <c r="AM8" s="101"/>
    </row>
    <row r="9" spans="1:40" s="102" customFormat="1" ht="60" customHeight="1">
      <c r="A9" s="100"/>
      <c r="B9" s="100"/>
      <c r="C9" s="100"/>
      <c r="D9" s="100"/>
      <c r="E9" s="100"/>
      <c r="F9" s="100"/>
      <c r="G9" s="100"/>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row>
    <row r="10" spans="1:40" s="102" customFormat="1" ht="18" customHeight="1">
      <c r="A10" s="142" t="s">
        <v>106</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row>
    <row r="11" spans="1:40" s="102" customFormat="1" ht="18" customHeight="1">
      <c r="A11" s="103"/>
      <c r="B11" s="103"/>
      <c r="C11" s="103"/>
      <c r="D11" s="103"/>
      <c r="E11" s="103"/>
      <c r="F11" s="103"/>
      <c r="G11" s="103"/>
      <c r="H11" s="103"/>
      <c r="I11" s="103"/>
      <c r="J11" s="103"/>
      <c r="K11" s="103"/>
      <c r="L11" s="103"/>
      <c r="M11" s="103"/>
      <c r="N11" s="103"/>
      <c r="O11" s="103"/>
      <c r="P11" s="103"/>
      <c r="Q11" s="103"/>
      <c r="R11" s="103"/>
      <c r="S11" s="103"/>
      <c r="T11" s="103"/>
      <c r="U11" s="103" t="s">
        <v>141</v>
      </c>
      <c r="V11" s="103"/>
      <c r="W11" s="103"/>
      <c r="X11" s="103"/>
      <c r="Y11" s="103"/>
      <c r="Z11" s="103"/>
      <c r="AA11" s="103"/>
      <c r="AB11" s="103"/>
      <c r="AC11" s="103"/>
      <c r="AD11" s="103"/>
      <c r="AE11" s="103"/>
      <c r="AF11" s="103"/>
      <c r="AG11" s="103"/>
      <c r="AH11" s="103"/>
      <c r="AI11" s="103"/>
      <c r="AJ11" s="103"/>
      <c r="AK11" s="103"/>
      <c r="AL11" s="103"/>
      <c r="AM11" s="103"/>
    </row>
    <row r="12" spans="1:40" s="102" customFormat="1" ht="18" customHeight="1">
      <c r="A12" s="142" t="s">
        <v>142</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19"/>
    </row>
    <row r="13" spans="1:40" s="102" customFormat="1" ht="56.25" customHeight="1">
      <c r="A13" s="101"/>
      <c r="B13" s="101"/>
      <c r="C13" s="104"/>
      <c r="D13" s="104"/>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row>
    <row r="14" spans="1:40" s="102" customFormat="1" ht="13.5">
      <c r="A14" s="101" t="s">
        <v>78</v>
      </c>
      <c r="B14" s="101"/>
      <c r="C14" s="104"/>
      <c r="D14" s="104"/>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row>
    <row r="15" spans="1:40" s="102" customFormat="1" ht="57.75" customHeight="1">
      <c r="A15" s="101"/>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row>
    <row r="16" spans="1:40" s="102" customFormat="1" ht="14.25" customHeight="1">
      <c r="A16" s="101"/>
      <c r="B16" s="144" t="s">
        <v>137</v>
      </c>
      <c r="C16" s="144"/>
      <c r="D16" s="144"/>
      <c r="E16" s="144"/>
      <c r="F16" s="144"/>
      <c r="G16" s="144"/>
      <c r="H16" s="144"/>
      <c r="I16" s="144"/>
      <c r="J16" s="144"/>
      <c r="K16" s="141">
        <f ca="1">SUM(X22:AB23)</f>
        <v>0</v>
      </c>
      <c r="L16" s="141"/>
      <c r="M16" s="141"/>
      <c r="N16" s="141"/>
      <c r="O16" s="141"/>
      <c r="P16" s="141"/>
      <c r="Q16" s="141"/>
      <c r="R16" s="141"/>
      <c r="S16" s="101" t="s">
        <v>14</v>
      </c>
      <c r="T16" s="101"/>
      <c r="U16" s="101"/>
      <c r="V16" s="101"/>
      <c r="W16" s="101"/>
      <c r="X16" s="101"/>
      <c r="Y16" s="101"/>
      <c r="Z16" s="101"/>
      <c r="AA16" s="101"/>
      <c r="AB16" s="101"/>
      <c r="AC16" s="101"/>
      <c r="AD16" s="101"/>
      <c r="AE16" s="101"/>
      <c r="AF16" s="101"/>
      <c r="AG16" s="101"/>
      <c r="AH16" s="101"/>
      <c r="AI16" s="101"/>
      <c r="AJ16" s="101"/>
      <c r="AK16" s="101"/>
      <c r="AL16" s="101"/>
      <c r="AM16" s="101"/>
    </row>
    <row r="17" spans="1:39" s="102" customFormat="1" ht="14.25" customHeight="1">
      <c r="A17" s="126"/>
      <c r="B17" s="145" t="s">
        <v>147</v>
      </c>
      <c r="C17" s="145"/>
      <c r="D17" s="145"/>
      <c r="E17" s="145"/>
      <c r="F17" s="145"/>
      <c r="G17" s="145"/>
      <c r="H17" s="145"/>
      <c r="I17" s="145"/>
      <c r="J17" s="145"/>
      <c r="K17" s="141">
        <f ca="1">+K16</f>
        <v>0</v>
      </c>
      <c r="L17" s="140"/>
      <c r="M17" s="140"/>
      <c r="N17" s="140"/>
      <c r="O17" s="140"/>
      <c r="P17" s="140"/>
      <c r="Q17" s="140"/>
      <c r="R17" s="140"/>
      <c r="S17" s="101" t="s">
        <v>14</v>
      </c>
      <c r="T17" s="101"/>
      <c r="U17" s="101"/>
      <c r="V17" s="101"/>
      <c r="W17" s="101"/>
      <c r="X17" s="101"/>
      <c r="Y17" s="101"/>
      <c r="Z17" s="101"/>
      <c r="AA17" s="101"/>
      <c r="AB17" s="101"/>
      <c r="AC17" s="101"/>
      <c r="AD17" s="101"/>
      <c r="AE17" s="101"/>
      <c r="AF17" s="101"/>
      <c r="AG17" s="101"/>
      <c r="AH17" s="101"/>
      <c r="AI17" s="101"/>
      <c r="AJ17" s="101"/>
      <c r="AK17" s="101"/>
      <c r="AL17" s="101"/>
      <c r="AM17" s="101"/>
    </row>
    <row r="18" spans="1:39" s="102" customFormat="1" ht="14.25" customHeight="1">
      <c r="A18" s="126"/>
      <c r="B18" s="145"/>
      <c r="C18" s="145"/>
      <c r="D18" s="145"/>
      <c r="E18" s="145"/>
      <c r="F18" s="145"/>
      <c r="G18" s="145"/>
      <c r="H18" s="145"/>
      <c r="I18" s="145"/>
      <c r="J18" s="145"/>
      <c r="K18" s="141"/>
      <c r="L18" s="140"/>
      <c r="M18" s="140"/>
      <c r="N18" s="140"/>
      <c r="O18" s="140"/>
      <c r="P18" s="140"/>
      <c r="Q18" s="140"/>
      <c r="R18" s="140"/>
      <c r="S18" s="101"/>
      <c r="T18" s="101"/>
      <c r="U18" s="101"/>
      <c r="V18" s="101"/>
      <c r="W18" s="101"/>
      <c r="X18" s="101"/>
      <c r="Y18" s="101"/>
      <c r="Z18" s="101"/>
      <c r="AA18" s="101"/>
      <c r="AB18" s="101"/>
      <c r="AC18" s="101"/>
      <c r="AD18" s="101"/>
      <c r="AE18" s="101"/>
      <c r="AF18" s="101"/>
      <c r="AG18" s="101"/>
      <c r="AH18" s="101"/>
      <c r="AI18" s="101"/>
      <c r="AJ18" s="101"/>
      <c r="AK18" s="101"/>
      <c r="AL18" s="101"/>
      <c r="AM18" s="101"/>
    </row>
    <row r="19" spans="1:39" s="102" customFormat="1" ht="14.25" customHeight="1">
      <c r="A19" s="126"/>
      <c r="B19" s="145"/>
      <c r="C19" s="145"/>
      <c r="D19" s="145"/>
      <c r="E19" s="145"/>
      <c r="F19" s="145"/>
      <c r="G19" s="145"/>
      <c r="H19" s="145"/>
      <c r="I19" s="145"/>
      <c r="J19" s="145"/>
      <c r="K19" s="140"/>
      <c r="L19" s="140"/>
      <c r="M19" s="140"/>
      <c r="N19" s="140"/>
      <c r="O19" s="140"/>
      <c r="P19" s="140"/>
      <c r="Q19" s="140"/>
      <c r="R19" s="140"/>
      <c r="S19" s="119"/>
      <c r="T19" s="119"/>
      <c r="U19" s="119"/>
      <c r="V19" s="119"/>
      <c r="W19" s="119"/>
      <c r="X19" s="143"/>
      <c r="Y19" s="143"/>
      <c r="Z19" s="143"/>
      <c r="AA19" s="143"/>
      <c r="AB19" s="143"/>
      <c r="AC19" s="101"/>
      <c r="AD19" s="101"/>
      <c r="AE19" s="101"/>
      <c r="AF19" s="101"/>
      <c r="AG19" s="101"/>
      <c r="AH19" s="101"/>
      <c r="AI19" s="101"/>
      <c r="AJ19" s="101"/>
      <c r="AK19" s="101"/>
      <c r="AL19" s="101"/>
      <c r="AM19" s="101"/>
    </row>
    <row r="20" spans="1:39" s="102" customFormat="1" ht="14.25" customHeight="1">
      <c r="A20" s="101"/>
      <c r="B20" s="101"/>
      <c r="C20" s="101"/>
      <c r="D20" s="101"/>
      <c r="E20" s="101"/>
      <c r="F20" s="101"/>
      <c r="G20" s="101"/>
      <c r="H20" s="101"/>
      <c r="I20" s="101"/>
      <c r="J20" s="119"/>
      <c r="K20" s="119"/>
      <c r="L20" s="119"/>
      <c r="M20" s="119"/>
      <c r="N20" s="119"/>
      <c r="O20" s="119"/>
      <c r="P20" s="119"/>
      <c r="Q20" s="119"/>
      <c r="R20" s="119"/>
      <c r="S20" s="119"/>
      <c r="T20" s="119"/>
      <c r="U20" s="119"/>
      <c r="V20" s="119"/>
      <c r="W20" s="119"/>
      <c r="X20" s="143"/>
      <c r="Y20" s="143"/>
      <c r="Z20" s="143"/>
      <c r="AA20" s="143"/>
      <c r="AB20" s="143"/>
      <c r="AC20" s="101"/>
      <c r="AD20" s="101"/>
      <c r="AE20" s="101"/>
      <c r="AF20" s="101"/>
      <c r="AG20" s="101"/>
      <c r="AH20" s="101"/>
      <c r="AI20" s="101"/>
      <c r="AJ20" s="101"/>
      <c r="AK20" s="101"/>
      <c r="AL20" s="101"/>
      <c r="AM20" s="101"/>
    </row>
    <row r="21" spans="1:39" s="102" customFormat="1" ht="14.25" customHeight="1">
      <c r="A21" s="101"/>
      <c r="B21" s="101" t="s">
        <v>15</v>
      </c>
      <c r="C21" s="101"/>
      <c r="D21" s="101"/>
      <c r="E21" s="101"/>
      <c r="F21" s="101"/>
      <c r="G21" s="101"/>
      <c r="H21" s="101"/>
      <c r="I21" s="101"/>
      <c r="J21" s="103"/>
      <c r="K21" s="103"/>
      <c r="L21" s="103"/>
      <c r="M21" s="103"/>
      <c r="N21" s="103"/>
      <c r="O21" s="103"/>
      <c r="P21" s="103"/>
      <c r="Q21" s="103"/>
      <c r="R21" s="103"/>
      <c r="S21" s="103"/>
      <c r="T21" s="103"/>
      <c r="U21" s="103"/>
      <c r="V21" s="103"/>
      <c r="W21" s="103"/>
      <c r="X21" s="105"/>
      <c r="Y21" s="105"/>
      <c r="Z21" s="105"/>
      <c r="AA21" s="105"/>
      <c r="AB21" s="105"/>
      <c r="AC21" s="101"/>
      <c r="AD21" s="101"/>
      <c r="AE21" s="101"/>
      <c r="AF21" s="101"/>
      <c r="AG21" s="101"/>
      <c r="AH21" s="101"/>
      <c r="AI21" s="101"/>
      <c r="AJ21" s="101"/>
      <c r="AK21" s="101"/>
      <c r="AL21" s="101"/>
      <c r="AM21" s="101"/>
    </row>
    <row r="22" spans="1:39" s="102" customFormat="1" ht="14.25" customHeight="1">
      <c r="A22" s="101"/>
      <c r="B22" s="101"/>
      <c r="C22" s="119" t="s">
        <v>76</v>
      </c>
      <c r="D22" s="119"/>
      <c r="E22" s="119"/>
      <c r="F22" s="119"/>
      <c r="G22" s="119"/>
      <c r="H22" s="119"/>
      <c r="I22" s="119"/>
      <c r="J22" s="103"/>
      <c r="K22" s="103"/>
      <c r="L22" s="103"/>
      <c r="M22" s="103"/>
      <c r="N22" s="103"/>
      <c r="O22" s="103"/>
      <c r="P22" s="103"/>
      <c r="Q22" s="103"/>
      <c r="R22" s="103"/>
      <c r="S22" s="103"/>
      <c r="T22" s="103"/>
      <c r="U22" s="103"/>
      <c r="V22" s="103"/>
      <c r="W22" s="103"/>
      <c r="X22" s="141">
        <f ca="1">SUM(申請額一覧兼精算額一覧!H5:H19)</f>
        <v>0</v>
      </c>
      <c r="Y22" s="141"/>
      <c r="Z22" s="141"/>
      <c r="AA22" s="141"/>
      <c r="AB22" s="141"/>
      <c r="AC22" s="101" t="s">
        <v>14</v>
      </c>
      <c r="AE22" s="101"/>
      <c r="AF22" s="101"/>
      <c r="AG22" s="101"/>
      <c r="AH22" s="101"/>
      <c r="AI22" s="101"/>
      <c r="AJ22" s="101"/>
      <c r="AK22" s="101"/>
      <c r="AL22" s="101"/>
      <c r="AM22" s="101"/>
    </row>
    <row r="23" spans="1:39" s="102" customFormat="1" ht="14.25" customHeight="1">
      <c r="A23" s="101"/>
      <c r="B23" s="101"/>
      <c r="C23" s="119" t="s">
        <v>77</v>
      </c>
      <c r="D23" s="119"/>
      <c r="E23" s="119"/>
      <c r="F23" s="119"/>
      <c r="G23" s="119"/>
      <c r="H23" s="119"/>
      <c r="I23" s="119"/>
      <c r="J23" s="101"/>
      <c r="K23" s="101"/>
      <c r="L23" s="101"/>
      <c r="M23" s="101"/>
      <c r="N23" s="101"/>
      <c r="O23" s="101"/>
      <c r="P23" s="101"/>
      <c r="Q23" s="101"/>
      <c r="R23" s="101"/>
      <c r="S23" s="101"/>
      <c r="T23" s="101"/>
      <c r="U23" s="101"/>
      <c r="V23" s="101"/>
      <c r="W23" s="101"/>
      <c r="X23" s="140">
        <f ca="1">SUM(申請額一覧兼精算額一覧!I5:I19)</f>
        <v>0</v>
      </c>
      <c r="Y23" s="140"/>
      <c r="Z23" s="140"/>
      <c r="AA23" s="140"/>
      <c r="AB23" s="140"/>
      <c r="AC23" s="101" t="s">
        <v>14</v>
      </c>
      <c r="AE23" s="101"/>
      <c r="AF23" s="101"/>
      <c r="AG23" s="101"/>
      <c r="AH23" s="101"/>
      <c r="AI23" s="101"/>
      <c r="AJ23" s="101"/>
      <c r="AK23" s="101"/>
    </row>
    <row r="24" spans="1:39" s="102" customFormat="1" ht="14.25" customHeight="1">
      <c r="A24" s="101"/>
      <c r="B24" s="101"/>
      <c r="C24" s="103"/>
      <c r="D24" s="103"/>
      <c r="E24" s="103"/>
      <c r="F24" s="103"/>
      <c r="G24" s="103"/>
      <c r="H24" s="103"/>
      <c r="I24" s="103"/>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row>
    <row r="25" spans="1:39" s="102" customFormat="1" ht="14.25" customHeight="1">
      <c r="A25" s="101"/>
      <c r="B25" s="101"/>
      <c r="C25" s="103"/>
      <c r="D25" s="103"/>
      <c r="E25" s="103"/>
      <c r="F25" s="103"/>
      <c r="G25" s="103"/>
      <c r="H25" s="103"/>
      <c r="I25" s="103"/>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row>
    <row r="26" spans="1:39" s="102" customFormat="1" ht="14.25" customHeight="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row>
    <row r="27" spans="1:39" s="102" customFormat="1" ht="14.25" customHeight="1">
      <c r="B27" s="101" t="s">
        <v>16</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row>
    <row r="28" spans="1:39" s="102" customFormat="1" ht="14.25" customHeight="1">
      <c r="B28" s="101" t="s">
        <v>140</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9" s="102" customFormat="1" ht="13.5">
      <c r="B29" s="101" t="s">
        <v>138</v>
      </c>
      <c r="C29" s="101"/>
      <c r="D29" s="101"/>
      <c r="E29" s="101"/>
      <c r="F29" s="101"/>
      <c r="G29" s="101"/>
      <c r="H29" s="101"/>
      <c r="I29" s="101"/>
    </row>
    <row r="30" spans="1:39" s="102" customFormat="1" ht="13.5">
      <c r="B30" s="101"/>
      <c r="C30" s="101"/>
      <c r="D30" s="101"/>
      <c r="E30" s="101"/>
      <c r="F30" s="101"/>
      <c r="G30" s="101"/>
      <c r="H30" s="101"/>
      <c r="I30" s="101"/>
    </row>
    <row r="31" spans="1:39" s="102" customFormat="1" ht="13.5">
      <c r="B31" s="101"/>
      <c r="C31" s="101"/>
      <c r="D31" s="101"/>
      <c r="E31" s="101"/>
      <c r="F31" s="101"/>
      <c r="G31" s="101"/>
      <c r="H31" s="101"/>
      <c r="I31" s="101"/>
    </row>
    <row r="32" spans="1:39" s="102" customFormat="1">
      <c r="B32" s="102" t="s">
        <v>17</v>
      </c>
    </row>
    <row r="33" spans="1:37" s="102" customFormat="1" ht="6" customHeight="1"/>
    <row r="34" spans="1:37" ht="18" customHeight="1">
      <c r="A34" s="102"/>
      <c r="B34" s="136" t="s">
        <v>149</v>
      </c>
      <c r="C34" s="136"/>
      <c r="D34" s="136"/>
      <c r="E34" s="136"/>
      <c r="F34" s="136"/>
      <c r="G34" s="136"/>
      <c r="H34" s="136"/>
      <c r="I34" s="136"/>
      <c r="J34" s="139"/>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row>
    <row r="35" spans="1:37" ht="18.75" customHeight="1">
      <c r="A35" s="102"/>
      <c r="B35" s="136" t="s">
        <v>150</v>
      </c>
      <c r="C35" s="136"/>
      <c r="D35" s="136"/>
      <c r="E35" s="136"/>
      <c r="F35" s="136"/>
      <c r="G35" s="136"/>
      <c r="H35" s="136"/>
      <c r="I35" s="136"/>
      <c r="J35" s="139"/>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row>
    <row r="36" spans="1:37" ht="18.75" customHeight="1">
      <c r="A36" s="102"/>
      <c r="B36" s="136" t="s">
        <v>151</v>
      </c>
      <c r="C36" s="136"/>
      <c r="D36" s="136"/>
      <c r="E36" s="136"/>
      <c r="F36" s="136"/>
      <c r="G36" s="136"/>
      <c r="H36" s="136"/>
      <c r="I36" s="136"/>
      <c r="J36" s="139"/>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row>
    <row r="37" spans="1:37" ht="18.75" customHeight="1">
      <c r="A37" s="102"/>
      <c r="B37" s="136" t="s">
        <v>33</v>
      </c>
      <c r="C37" s="136"/>
      <c r="D37" s="136"/>
      <c r="E37" s="136"/>
      <c r="F37" s="136"/>
      <c r="G37" s="137" t="s">
        <v>152</v>
      </c>
      <c r="H37" s="137"/>
      <c r="I37" s="137"/>
      <c r="J37" s="138"/>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row>
    <row r="38" spans="1:37" ht="18.75" customHeight="1">
      <c r="A38" s="102"/>
      <c r="B38" s="136"/>
      <c r="C38" s="136"/>
      <c r="D38" s="136"/>
      <c r="E38" s="136"/>
      <c r="F38" s="136"/>
      <c r="G38" s="137" t="s">
        <v>19</v>
      </c>
      <c r="H38" s="137"/>
      <c r="I38" s="137"/>
      <c r="J38" s="138"/>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row>
    <row r="39" spans="1:37" ht="18.75" customHeight="1">
      <c r="A39" s="102"/>
      <c r="B39" s="102"/>
      <c r="C39" s="102"/>
      <c r="D39" s="102"/>
      <c r="E39" s="102"/>
      <c r="F39" s="102"/>
      <c r="G39" s="102"/>
      <c r="H39" s="102"/>
      <c r="I39" s="102"/>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102"/>
      <c r="B40" s="102"/>
      <c r="C40" s="102"/>
      <c r="D40" s="102"/>
      <c r="E40" s="102"/>
      <c r="F40" s="102"/>
      <c r="G40" s="102"/>
      <c r="H40" s="102"/>
      <c r="I40" s="102"/>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102"/>
      <c r="B41" s="102"/>
      <c r="C41" s="102"/>
      <c r="D41" s="102"/>
      <c r="E41" s="102"/>
      <c r="F41" s="102"/>
      <c r="G41" s="102"/>
      <c r="H41" s="102"/>
      <c r="I41" s="102"/>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c r="A45" s="6"/>
      <c r="B45" s="6"/>
      <c r="C45" s="6"/>
      <c r="D45" s="6"/>
      <c r="E45" s="6"/>
      <c r="F45" s="6"/>
      <c r="G45" s="6"/>
      <c r="H45" s="6"/>
      <c r="I45" s="6"/>
    </row>
    <row r="46" spans="1:37">
      <c r="A46" s="6"/>
      <c r="B46" s="6"/>
      <c r="C46" s="6"/>
      <c r="D46" s="6"/>
      <c r="E46" s="6"/>
      <c r="F46" s="6"/>
      <c r="G46" s="6"/>
      <c r="H46" s="6"/>
      <c r="I46" s="6"/>
    </row>
    <row r="47" spans="1:37">
      <c r="A47" s="6"/>
      <c r="B47" s="6"/>
      <c r="C47" s="6"/>
      <c r="D47" s="6"/>
      <c r="E47" s="6"/>
      <c r="F47" s="6"/>
      <c r="G47" s="6"/>
      <c r="H47" s="6"/>
      <c r="I47" s="6"/>
    </row>
  </sheetData>
  <mergeCells count="31">
    <mergeCell ref="AJ3:AK3"/>
    <mergeCell ref="AG3:AH3"/>
    <mergeCell ref="AD3:AE3"/>
    <mergeCell ref="A5:G5"/>
    <mergeCell ref="A10:AM10"/>
    <mergeCell ref="W7:AK7"/>
    <mergeCell ref="W8:AK8"/>
    <mergeCell ref="A12:AM12"/>
    <mergeCell ref="X19:AB19"/>
    <mergeCell ref="X20:AB20"/>
    <mergeCell ref="B16:J16"/>
    <mergeCell ref="K16:R16"/>
    <mergeCell ref="B19:J19"/>
    <mergeCell ref="B18:J18"/>
    <mergeCell ref="B17:J17"/>
    <mergeCell ref="B34:J34"/>
    <mergeCell ref="X23:AB23"/>
    <mergeCell ref="K19:R19"/>
    <mergeCell ref="K18:R18"/>
    <mergeCell ref="K17:R17"/>
    <mergeCell ref="X22:AB22"/>
    <mergeCell ref="B37:F38"/>
    <mergeCell ref="G38:J38"/>
    <mergeCell ref="G37:J37"/>
    <mergeCell ref="B36:J36"/>
    <mergeCell ref="B35:J35"/>
    <mergeCell ref="K38:AK38"/>
    <mergeCell ref="K37:AK37"/>
    <mergeCell ref="K36:AK36"/>
    <mergeCell ref="K35:AK35"/>
    <mergeCell ref="K34:AK34"/>
  </mergeCells>
  <phoneticPr fontId="3"/>
  <printOptions horizontalCentered="1"/>
  <pageMargins left="0.70866141732283472" right="0.70866141732283472" top="0.9448818897637796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75"/>
  <sheetViews>
    <sheetView showGridLines="0" showZeros="0" zoomScaleNormal="100" zoomScaleSheetLayoutView="100" workbookViewId="0">
      <selection activeCell="K8" sqref="K8"/>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45.375" style="2" customWidth="1"/>
    <col min="7" max="7" width="18.75" style="2" customWidth="1"/>
    <col min="8" max="8" width="7.625" style="2" customWidth="1"/>
    <col min="9" max="9" width="7.375" style="2" bestFit="1" customWidth="1"/>
    <col min="10" max="10" width="7.625" style="2" customWidth="1"/>
    <col min="11" max="11" width="29.625" style="2" customWidth="1"/>
    <col min="12" max="13" width="2.25" style="2"/>
    <col min="14" max="14" width="4.375" style="2" bestFit="1" customWidth="1"/>
    <col min="15" max="16384" width="2.25" style="2"/>
  </cols>
  <sheetData>
    <row r="1" spans="1:38">
      <c r="A1" s="2" t="s">
        <v>139</v>
      </c>
      <c r="N1" s="69"/>
      <c r="AI1" s="69"/>
      <c r="AJ1" s="69"/>
      <c r="AK1" s="69"/>
      <c r="AL1" s="69"/>
    </row>
    <row r="2" spans="1:38">
      <c r="A2" s="17"/>
    </row>
    <row r="3" spans="1:38" ht="18" customHeight="1">
      <c r="A3" s="152" t="s">
        <v>20</v>
      </c>
      <c r="B3" s="150" t="s">
        <v>21</v>
      </c>
      <c r="C3" s="153" t="s">
        <v>22</v>
      </c>
      <c r="D3" s="150" t="s">
        <v>23</v>
      </c>
      <c r="E3" s="150" t="s">
        <v>18</v>
      </c>
      <c r="F3" s="156" t="s">
        <v>24</v>
      </c>
      <c r="G3" s="154" t="s">
        <v>25</v>
      </c>
      <c r="H3" s="151" t="s">
        <v>148</v>
      </c>
      <c r="I3" s="151"/>
      <c r="J3" s="148"/>
      <c r="K3" s="148" t="s">
        <v>96</v>
      </c>
    </row>
    <row r="4" spans="1:38" ht="57" thickBot="1">
      <c r="A4" s="152"/>
      <c r="B4" s="150"/>
      <c r="C4" s="153"/>
      <c r="D4" s="150"/>
      <c r="E4" s="150"/>
      <c r="F4" s="157"/>
      <c r="G4" s="155"/>
      <c r="H4" s="16" t="s">
        <v>86</v>
      </c>
      <c r="I4" s="16" t="s">
        <v>87</v>
      </c>
      <c r="J4" s="16" t="s">
        <v>95</v>
      </c>
      <c r="K4" s="149"/>
    </row>
    <row r="5" spans="1:38" ht="27.75" thickBot="1">
      <c r="A5" s="18">
        <v>1</v>
      </c>
      <c r="B5" s="38">
        <f ca="1">IFERROR(INDIRECT("個票"&amp;$A5&amp;"！$t$7"),"")</f>
        <v>0</v>
      </c>
      <c r="C5" s="38">
        <f ca="1">IFERROR(INDIRECT("個票"&amp;$A5&amp;"！$h$7"),"")</f>
        <v>0</v>
      </c>
      <c r="D5" s="38">
        <f ca="1">IFERROR(INDIRECT("個票"&amp;$A5&amp;"！$l$10"),"")</f>
        <v>0</v>
      </c>
      <c r="E5" s="38">
        <f ca="1">IFERROR(INDIRECT("個票"&amp;$A5&amp;"！$w$9"),"")</f>
        <v>0</v>
      </c>
      <c r="F5" s="38" t="str">
        <f ca="1">IFERROR(INDIRECT("個票"&amp;$A5&amp;"！$ｄ$9")&amp;INDIRECT("個票"&amp;$A5&amp;"！$ｈ$9"),"")</f>
        <v>大阪府</v>
      </c>
      <c r="G5" s="38" t="str">
        <f ca="1">IF(J5&gt;0,申請書兼報告書!$W$7,"")</f>
        <v/>
      </c>
      <c r="H5" s="21">
        <f t="shared" ref="H5:H19" ca="1" si="0">IFERROR(INDIRECT("個票"&amp;$A5&amp;"！$ai$27"),"")</f>
        <v>0</v>
      </c>
      <c r="I5" s="99" t="str">
        <f t="shared" ref="I5:I19" ca="1" si="1">IFERROR(INDIRECT("個票"&amp;$A5&amp;"！$ai$43"),"")</f>
        <v/>
      </c>
      <c r="J5" s="21">
        <f ca="1">SUM(H5,I5)</f>
        <v>0</v>
      </c>
      <c r="K5" s="117" t="s">
        <v>97</v>
      </c>
      <c r="N5" s="112"/>
      <c r="O5" s="113"/>
      <c r="P5" s="113"/>
      <c r="Q5" s="113"/>
      <c r="R5" s="113"/>
      <c r="S5" s="113"/>
      <c r="T5" s="113"/>
      <c r="U5" s="113"/>
      <c r="V5" s="113"/>
      <c r="W5" s="113"/>
      <c r="X5" s="113"/>
      <c r="Y5" s="113"/>
      <c r="Z5" s="113"/>
      <c r="AA5" s="113"/>
      <c r="AB5" s="113"/>
      <c r="AC5" s="113"/>
      <c r="AD5" s="113"/>
      <c r="AE5" s="113"/>
      <c r="AF5" s="113"/>
      <c r="AG5" s="114"/>
      <c r="AH5" s="69"/>
    </row>
    <row r="6" spans="1:38" ht="26.45" customHeight="1">
      <c r="A6" s="18">
        <f t="shared" ref="A6:A19" si="2">ROW()-4</f>
        <v>2</v>
      </c>
      <c r="B6" s="38">
        <f t="shared" ref="B6:B19" ca="1" si="3">IFERROR(INDIRECT("個票"&amp;$A6&amp;"！$t$7"),"")</f>
        <v>0</v>
      </c>
      <c r="C6" s="38">
        <f t="shared" ref="C6:C19" ca="1" si="4">IFERROR(INDIRECT("個票"&amp;$A6&amp;"！$h$7"),"")</f>
        <v>0</v>
      </c>
      <c r="D6" s="38">
        <f t="shared" ref="D6:D19" ca="1" si="5">IFERROR(INDIRECT("個票"&amp;$A6&amp;"！$l$10"),"")</f>
        <v>0</v>
      </c>
      <c r="E6" s="38">
        <f t="shared" ref="E6:E19" ca="1" si="6">IFERROR(INDIRECT("個票"&amp;$A6&amp;"！$w$9"),"")</f>
        <v>0</v>
      </c>
      <c r="F6" s="38" t="str">
        <f t="shared" ref="F6:F19" ca="1" si="7">IFERROR(INDIRECT("個票"&amp;$A6&amp;"！$ｄ$9")&amp;INDIRECT("個票"&amp;$A6&amp;"！$ｈ$9"),"")</f>
        <v>大阪府</v>
      </c>
      <c r="G6" s="38" t="str">
        <f ca="1">IF(J6&gt;0,申請書兼報告書!$W$7,"")</f>
        <v/>
      </c>
      <c r="H6" s="21">
        <f t="shared" ca="1" si="0"/>
        <v>0</v>
      </c>
      <c r="I6" s="99" t="str">
        <f t="shared" ca="1" si="1"/>
        <v/>
      </c>
      <c r="J6" s="21">
        <f ca="1">SUM(H6,I6)</f>
        <v>0</v>
      </c>
      <c r="K6" s="117"/>
      <c r="N6" s="34"/>
    </row>
    <row r="7" spans="1:38" ht="26.45" customHeight="1">
      <c r="A7" s="18">
        <f t="shared" si="2"/>
        <v>3</v>
      </c>
      <c r="B7" s="38">
        <f t="shared" ca="1" si="3"/>
        <v>0</v>
      </c>
      <c r="C7" s="38">
        <f t="shared" ca="1" si="4"/>
        <v>0</v>
      </c>
      <c r="D7" s="38">
        <f t="shared" ca="1" si="5"/>
        <v>0</v>
      </c>
      <c r="E7" s="38">
        <f t="shared" ca="1" si="6"/>
        <v>0</v>
      </c>
      <c r="F7" s="38" t="str">
        <f t="shared" ca="1" si="7"/>
        <v>大阪府</v>
      </c>
      <c r="G7" s="38" t="str">
        <f ca="1">IF(J7&gt;0,申請書兼報告書!$W$7,"")</f>
        <v/>
      </c>
      <c r="H7" s="21">
        <f t="shared" ca="1" si="0"/>
        <v>0</v>
      </c>
      <c r="I7" s="99" t="str">
        <f t="shared" ca="1" si="1"/>
        <v/>
      </c>
      <c r="J7" s="21">
        <f t="shared" ref="J7:J19" ca="1" si="8">SUM(H7,I7)</f>
        <v>0</v>
      </c>
      <c r="K7" s="117"/>
      <c r="N7" s="34"/>
      <c r="V7" s="69"/>
    </row>
    <row r="8" spans="1:38" ht="26.45" customHeight="1">
      <c r="A8" s="18">
        <f t="shared" si="2"/>
        <v>4</v>
      </c>
      <c r="B8" s="38" t="str">
        <f t="shared" ca="1" si="3"/>
        <v/>
      </c>
      <c r="C8" s="38" t="str">
        <f t="shared" ca="1" si="4"/>
        <v/>
      </c>
      <c r="D8" s="38" t="str">
        <f t="shared" ca="1" si="5"/>
        <v/>
      </c>
      <c r="E8" s="38" t="str">
        <f t="shared" ca="1" si="6"/>
        <v/>
      </c>
      <c r="F8" s="38" t="str">
        <f t="shared" ca="1" si="7"/>
        <v/>
      </c>
      <c r="G8" s="38" t="str">
        <f ca="1">IF(J8&gt;0,申請書兼報告書!$W$7,"")</f>
        <v/>
      </c>
      <c r="H8" s="21" t="str">
        <f t="shared" ca="1" si="0"/>
        <v/>
      </c>
      <c r="I8" s="99" t="str">
        <f t="shared" ca="1" si="1"/>
        <v/>
      </c>
      <c r="J8" s="21">
        <f t="shared" ca="1" si="8"/>
        <v>0</v>
      </c>
      <c r="K8" s="117"/>
    </row>
    <row r="9" spans="1:38" ht="26.45" customHeight="1">
      <c r="A9" s="18">
        <f t="shared" si="2"/>
        <v>5</v>
      </c>
      <c r="B9" s="38" t="str">
        <f t="shared" ca="1" si="3"/>
        <v/>
      </c>
      <c r="C9" s="38" t="str">
        <f t="shared" ca="1" si="4"/>
        <v/>
      </c>
      <c r="D9" s="38" t="str">
        <f t="shared" ca="1" si="5"/>
        <v/>
      </c>
      <c r="E9" s="38" t="str">
        <f t="shared" ca="1" si="6"/>
        <v/>
      </c>
      <c r="F9" s="38" t="str">
        <f t="shared" ca="1" si="7"/>
        <v/>
      </c>
      <c r="G9" s="38" t="str">
        <f ca="1">IF(J9&gt;0,申請書兼報告書!$W$7,"")</f>
        <v/>
      </c>
      <c r="H9" s="21" t="str">
        <f t="shared" ca="1" si="0"/>
        <v/>
      </c>
      <c r="I9" s="99" t="str">
        <f t="shared" ca="1" si="1"/>
        <v/>
      </c>
      <c r="J9" s="21">
        <f t="shared" ca="1" si="8"/>
        <v>0</v>
      </c>
      <c r="K9" s="117"/>
    </row>
    <row r="10" spans="1:38" ht="26.45" customHeight="1">
      <c r="A10" s="18">
        <v>6</v>
      </c>
      <c r="B10" s="38" t="str">
        <f t="shared" ca="1" si="3"/>
        <v/>
      </c>
      <c r="C10" s="38" t="str">
        <f t="shared" ca="1" si="4"/>
        <v/>
      </c>
      <c r="D10" s="38" t="str">
        <f t="shared" ca="1" si="5"/>
        <v/>
      </c>
      <c r="E10" s="38" t="str">
        <f t="shared" ca="1" si="6"/>
        <v/>
      </c>
      <c r="F10" s="38" t="str">
        <f t="shared" ca="1" si="7"/>
        <v/>
      </c>
      <c r="G10" s="38" t="str">
        <f ca="1">IF(J10&gt;0,申請書兼報告書!$W$7,"")</f>
        <v/>
      </c>
      <c r="H10" s="21" t="str">
        <f t="shared" ca="1" si="0"/>
        <v/>
      </c>
      <c r="I10" s="99" t="str">
        <f t="shared" ca="1" si="1"/>
        <v/>
      </c>
      <c r="J10" s="21">
        <f t="shared" ca="1" si="8"/>
        <v>0</v>
      </c>
      <c r="K10" s="117"/>
    </row>
    <row r="11" spans="1:38" ht="26.45" customHeight="1">
      <c r="A11" s="18">
        <f t="shared" si="2"/>
        <v>7</v>
      </c>
      <c r="B11" s="38" t="str">
        <f t="shared" ca="1" si="3"/>
        <v/>
      </c>
      <c r="C11" s="38" t="str">
        <f t="shared" ca="1" si="4"/>
        <v/>
      </c>
      <c r="D11" s="38" t="str">
        <f t="shared" ca="1" si="5"/>
        <v/>
      </c>
      <c r="E11" s="38" t="str">
        <f t="shared" ca="1" si="6"/>
        <v/>
      </c>
      <c r="F11" s="38" t="str">
        <f t="shared" ca="1" si="7"/>
        <v/>
      </c>
      <c r="G11" s="38" t="str">
        <f ca="1">IF(J11&gt;0,申請書兼報告書!$W$7,"")</f>
        <v/>
      </c>
      <c r="H11" s="21" t="str">
        <f t="shared" ca="1" si="0"/>
        <v/>
      </c>
      <c r="I11" s="99" t="str">
        <f t="shared" ca="1" si="1"/>
        <v/>
      </c>
      <c r="J11" s="21">
        <f t="shared" ca="1" si="8"/>
        <v>0</v>
      </c>
      <c r="K11" s="117"/>
    </row>
    <row r="12" spans="1:38" ht="26.45" customHeight="1">
      <c r="A12" s="18">
        <f t="shared" si="2"/>
        <v>8</v>
      </c>
      <c r="B12" s="38" t="str">
        <f t="shared" ca="1" si="3"/>
        <v/>
      </c>
      <c r="C12" s="38" t="str">
        <f t="shared" ca="1" si="4"/>
        <v/>
      </c>
      <c r="D12" s="38" t="str">
        <f t="shared" ca="1" si="5"/>
        <v/>
      </c>
      <c r="E12" s="38" t="str">
        <f t="shared" ca="1" si="6"/>
        <v/>
      </c>
      <c r="F12" s="38" t="str">
        <f t="shared" ca="1" si="7"/>
        <v/>
      </c>
      <c r="G12" s="38" t="str">
        <f ca="1">IF(J12&gt;0,申請書兼報告書!$W$7,"")</f>
        <v/>
      </c>
      <c r="H12" s="21" t="str">
        <f t="shared" ca="1" si="0"/>
        <v/>
      </c>
      <c r="I12" s="99" t="str">
        <f t="shared" ca="1" si="1"/>
        <v/>
      </c>
      <c r="J12" s="21">
        <f t="shared" ca="1" si="8"/>
        <v>0</v>
      </c>
      <c r="K12" s="117"/>
    </row>
    <row r="13" spans="1:38" ht="26.45" customHeight="1">
      <c r="A13" s="18">
        <f t="shared" si="2"/>
        <v>9</v>
      </c>
      <c r="B13" s="38" t="str">
        <f t="shared" ca="1" si="3"/>
        <v/>
      </c>
      <c r="C13" s="38" t="str">
        <f t="shared" ca="1" si="4"/>
        <v/>
      </c>
      <c r="D13" s="38" t="str">
        <f t="shared" ca="1" si="5"/>
        <v/>
      </c>
      <c r="E13" s="38" t="str">
        <f t="shared" ca="1" si="6"/>
        <v/>
      </c>
      <c r="F13" s="38" t="str">
        <f t="shared" ca="1" si="7"/>
        <v/>
      </c>
      <c r="G13" s="38" t="str">
        <f ca="1">IF(J13&gt;0,申請書兼報告書!$W$7,"")</f>
        <v/>
      </c>
      <c r="H13" s="21" t="str">
        <f t="shared" ca="1" si="0"/>
        <v/>
      </c>
      <c r="I13" s="99" t="str">
        <f t="shared" ca="1" si="1"/>
        <v/>
      </c>
      <c r="J13" s="21">
        <f t="shared" ca="1" si="8"/>
        <v>0</v>
      </c>
      <c r="K13" s="117"/>
    </row>
    <row r="14" spans="1:38" ht="26.45" customHeight="1">
      <c r="A14" s="18">
        <f t="shared" si="2"/>
        <v>10</v>
      </c>
      <c r="B14" s="38" t="str">
        <f t="shared" ca="1" si="3"/>
        <v/>
      </c>
      <c r="C14" s="38" t="str">
        <f t="shared" ca="1" si="4"/>
        <v/>
      </c>
      <c r="D14" s="38" t="str">
        <f t="shared" ca="1" si="5"/>
        <v/>
      </c>
      <c r="E14" s="38" t="str">
        <f t="shared" ca="1" si="6"/>
        <v/>
      </c>
      <c r="F14" s="38" t="str">
        <f t="shared" ca="1" si="7"/>
        <v/>
      </c>
      <c r="G14" s="38" t="str">
        <f ca="1">IF(J14&gt;0,申請書兼報告書!$W$7,"")</f>
        <v/>
      </c>
      <c r="H14" s="21" t="str">
        <f t="shared" ca="1" si="0"/>
        <v/>
      </c>
      <c r="I14" s="99" t="str">
        <f t="shared" ca="1" si="1"/>
        <v/>
      </c>
      <c r="J14" s="21">
        <f t="shared" ca="1" si="8"/>
        <v>0</v>
      </c>
      <c r="K14" s="117"/>
    </row>
    <row r="15" spans="1:38" ht="26.45" customHeight="1">
      <c r="A15" s="18">
        <f t="shared" si="2"/>
        <v>11</v>
      </c>
      <c r="B15" s="38" t="str">
        <f t="shared" ca="1" si="3"/>
        <v/>
      </c>
      <c r="C15" s="38" t="str">
        <f t="shared" ca="1" si="4"/>
        <v/>
      </c>
      <c r="D15" s="38" t="str">
        <f t="shared" ca="1" si="5"/>
        <v/>
      </c>
      <c r="E15" s="38" t="str">
        <f t="shared" ca="1" si="6"/>
        <v/>
      </c>
      <c r="F15" s="38" t="str">
        <f t="shared" ca="1" si="7"/>
        <v/>
      </c>
      <c r="G15" s="38" t="str">
        <f ca="1">IF(J15&gt;0,申請書兼報告書!$W$7,"")</f>
        <v/>
      </c>
      <c r="H15" s="21" t="str">
        <f t="shared" ca="1" si="0"/>
        <v/>
      </c>
      <c r="I15" s="99" t="str">
        <f t="shared" ca="1" si="1"/>
        <v/>
      </c>
      <c r="J15" s="21">
        <f t="shared" ca="1" si="8"/>
        <v>0</v>
      </c>
      <c r="K15" s="117"/>
    </row>
    <row r="16" spans="1:38" ht="26.45" customHeight="1">
      <c r="A16" s="18">
        <f t="shared" si="2"/>
        <v>12</v>
      </c>
      <c r="B16" s="38" t="str">
        <f t="shared" ca="1" si="3"/>
        <v/>
      </c>
      <c r="C16" s="38" t="str">
        <f t="shared" ca="1" si="4"/>
        <v/>
      </c>
      <c r="D16" s="38" t="str">
        <f t="shared" ca="1" si="5"/>
        <v/>
      </c>
      <c r="E16" s="38" t="str">
        <f t="shared" ca="1" si="6"/>
        <v/>
      </c>
      <c r="F16" s="38" t="str">
        <f t="shared" ca="1" si="7"/>
        <v/>
      </c>
      <c r="G16" s="38" t="str">
        <f ca="1">IF(J16&gt;0,申請書兼報告書!$W$7,"")</f>
        <v/>
      </c>
      <c r="H16" s="21" t="str">
        <f t="shared" ca="1" si="0"/>
        <v/>
      </c>
      <c r="I16" s="99" t="str">
        <f t="shared" ca="1" si="1"/>
        <v/>
      </c>
      <c r="J16" s="21">
        <f t="shared" ca="1" si="8"/>
        <v>0</v>
      </c>
      <c r="K16" s="117"/>
    </row>
    <row r="17" spans="1:11" ht="26.45" customHeight="1">
      <c r="A17" s="18">
        <f t="shared" si="2"/>
        <v>13</v>
      </c>
      <c r="B17" s="38" t="str">
        <f t="shared" ca="1" si="3"/>
        <v/>
      </c>
      <c r="C17" s="38" t="str">
        <f t="shared" ca="1" si="4"/>
        <v/>
      </c>
      <c r="D17" s="38" t="str">
        <f t="shared" ca="1" si="5"/>
        <v/>
      </c>
      <c r="E17" s="38" t="str">
        <f t="shared" ca="1" si="6"/>
        <v/>
      </c>
      <c r="F17" s="38" t="str">
        <f t="shared" ca="1" si="7"/>
        <v/>
      </c>
      <c r="G17" s="38" t="str">
        <f ca="1">IF(J17&gt;0,申請書兼報告書!$W$7,"")</f>
        <v/>
      </c>
      <c r="H17" s="21" t="str">
        <f t="shared" ca="1" si="0"/>
        <v/>
      </c>
      <c r="I17" s="99" t="str">
        <f t="shared" ca="1" si="1"/>
        <v/>
      </c>
      <c r="J17" s="21">
        <f t="shared" ca="1" si="8"/>
        <v>0</v>
      </c>
      <c r="K17" s="117"/>
    </row>
    <row r="18" spans="1:11" ht="26.45" customHeight="1">
      <c r="A18" s="18">
        <f t="shared" si="2"/>
        <v>14</v>
      </c>
      <c r="B18" s="38" t="str">
        <f t="shared" ca="1" si="3"/>
        <v/>
      </c>
      <c r="C18" s="38" t="str">
        <f t="shared" ca="1" si="4"/>
        <v/>
      </c>
      <c r="D18" s="38" t="str">
        <f t="shared" ca="1" si="5"/>
        <v/>
      </c>
      <c r="E18" s="38" t="str">
        <f t="shared" ca="1" si="6"/>
        <v/>
      </c>
      <c r="F18" s="38" t="str">
        <f t="shared" ca="1" si="7"/>
        <v/>
      </c>
      <c r="G18" s="38" t="str">
        <f ca="1">IF(J18&gt;0,申請書兼報告書!$W$7,"")</f>
        <v/>
      </c>
      <c r="H18" s="21" t="str">
        <f t="shared" ca="1" si="0"/>
        <v/>
      </c>
      <c r="I18" s="99" t="str">
        <f t="shared" ca="1" si="1"/>
        <v/>
      </c>
      <c r="J18" s="21">
        <f t="shared" ca="1" si="8"/>
        <v>0</v>
      </c>
      <c r="K18" s="117"/>
    </row>
    <row r="19" spans="1:11" ht="26.45" customHeight="1">
      <c r="A19" s="18">
        <f t="shared" si="2"/>
        <v>15</v>
      </c>
      <c r="B19" s="38" t="str">
        <f t="shared" ca="1" si="3"/>
        <v/>
      </c>
      <c r="C19" s="38" t="str">
        <f t="shared" ca="1" si="4"/>
        <v/>
      </c>
      <c r="D19" s="38" t="str">
        <f t="shared" ca="1" si="5"/>
        <v/>
      </c>
      <c r="E19" s="38" t="str">
        <f t="shared" ca="1" si="6"/>
        <v/>
      </c>
      <c r="F19" s="38" t="str">
        <f t="shared" ca="1" si="7"/>
        <v/>
      </c>
      <c r="G19" s="38" t="str">
        <f ca="1">IF(J19&gt;0,申請書兼報告書!$W$7,"")</f>
        <v/>
      </c>
      <c r="H19" s="21" t="str">
        <f t="shared" ca="1" si="0"/>
        <v/>
      </c>
      <c r="I19" s="99" t="str">
        <f t="shared" ca="1" si="1"/>
        <v/>
      </c>
      <c r="J19" s="21">
        <f t="shared" ca="1" si="8"/>
        <v>0</v>
      </c>
      <c r="K19" s="117"/>
    </row>
    <row r="20" spans="1:11" ht="11.25" customHeight="1"/>
    <row r="21" spans="1:11" customFormat="1">
      <c r="A21" s="3" t="s">
        <v>27</v>
      </c>
      <c r="B21" s="2"/>
      <c r="C21" s="2"/>
    </row>
    <row r="22" spans="1:11" customFormat="1" ht="16.5" customHeight="1">
      <c r="A22" s="19"/>
      <c r="B22" s="3" t="s">
        <v>28</v>
      </c>
      <c r="C22" s="2"/>
    </row>
    <row r="23" spans="1:11" customFormat="1" ht="16.5" customHeight="1">
      <c r="A23" s="19"/>
      <c r="B23" s="3"/>
      <c r="C23" s="2"/>
    </row>
    <row r="24" spans="1:11" customFormat="1" ht="16.5" customHeight="1">
      <c r="A24" s="5"/>
      <c r="B24" s="20"/>
      <c r="C24" s="2"/>
    </row>
    <row r="25" spans="1:11" customFormat="1" ht="16.5" customHeight="1">
      <c r="A25" s="5"/>
      <c r="B25" s="20"/>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row r="75" spans="6:6">
      <c r="F75" s="2" t="s">
        <v>97</v>
      </c>
    </row>
  </sheetData>
  <mergeCells count="9">
    <mergeCell ref="K3:K4"/>
    <mergeCell ref="E3:E4"/>
    <mergeCell ref="H3:J3"/>
    <mergeCell ref="A3:A4"/>
    <mergeCell ref="C3:C4"/>
    <mergeCell ref="B3:B4"/>
    <mergeCell ref="D3:D4"/>
    <mergeCell ref="G3:G4"/>
    <mergeCell ref="F3:F4"/>
  </mergeCells>
  <phoneticPr fontId="3"/>
  <dataValidations count="2">
    <dataValidation type="list" allowBlank="1" showInputMessage="1" showErrorMessage="1" sqref="D5:D19" xr:uid="{00000000-0002-0000-0200-000001000000}">
      <formula1>#REF!</formula1>
    </dataValidation>
    <dataValidation type="list" allowBlank="1" showInputMessage="1" showErrorMessage="1" sqref="K5:K19" xr:uid="{B442E714-9FBD-4DD0-B536-F1A8BA657607}">
      <formula1>$F$75:$F$76</formula1>
    </dataValidation>
  </dataValidations>
  <printOptions horizontalCentered="1"/>
  <pageMargins left="0.19685039370078741" right="0.19685039370078741" top="0.59055118110236227" bottom="0.39370078740157483" header="0" footer="0"/>
  <pageSetup paperSize="9" scale="8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83"/>
  <sheetViews>
    <sheetView showGridLines="0" showZeros="0" tabSelected="1" zoomScaleNormal="100" zoomScaleSheetLayoutView="100" workbookViewId="0">
      <selection activeCell="J1" sqref="J1"/>
    </sheetView>
  </sheetViews>
  <sheetFormatPr defaultColWidth="2.25" defaultRowHeight="13.5"/>
  <cols>
    <col min="1" max="1" width="2.25" style="2" customWidth="1"/>
    <col min="2" max="7" width="2.25" style="2"/>
    <col min="8" max="9" width="2.375" style="2" bestFit="1" customWidth="1"/>
    <col min="10" max="10" width="5.875" style="2" customWidth="1"/>
    <col min="11" max="11" width="2.375" style="2" customWidth="1"/>
    <col min="12" max="19" width="2.375" style="2" bestFit="1" customWidth="1"/>
    <col min="20" max="25" width="2.25" style="2"/>
    <col min="26" max="26" width="6.875" style="2" customWidth="1"/>
    <col min="27" max="34" width="2.25" style="2"/>
    <col min="35" max="35" width="2.5" style="2" bestFit="1" customWidth="1"/>
    <col min="36" max="40" width="2.25" style="2"/>
    <col min="41" max="47" width="2.25" style="2" hidden="1" customWidth="1"/>
    <col min="48" max="16384" width="2.25" style="2"/>
  </cols>
  <sheetData>
    <row r="1" spans="1:48">
      <c r="A1" s="2" t="s">
        <v>136</v>
      </c>
      <c r="AJ1" s="69"/>
      <c r="AK1" s="69"/>
      <c r="AL1" s="69"/>
      <c r="AM1" s="69"/>
      <c r="AN1" s="69"/>
      <c r="AO1" s="69"/>
      <c r="AP1" s="69"/>
      <c r="AQ1" s="69"/>
      <c r="AR1" s="69"/>
      <c r="AS1" s="69"/>
      <c r="AT1" s="69"/>
      <c r="AU1" s="69"/>
      <c r="AV1" s="69"/>
    </row>
    <row r="2" spans="1:48" ht="7.5" customHeight="1"/>
    <row r="3" spans="1:48">
      <c r="A3" s="231" t="s">
        <v>143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69" customFormat="1" ht="9" customHeight="1">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row>
    <row r="5" spans="1:48">
      <c r="A5" s="224" t="s">
        <v>110</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6"/>
    </row>
    <row r="6" spans="1:48" s="69" customFormat="1" ht="4.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48" ht="17.25" customHeight="1">
      <c r="A7" s="234" t="s">
        <v>29</v>
      </c>
      <c r="B7" s="235"/>
      <c r="C7" s="235"/>
      <c r="D7" s="235"/>
      <c r="E7" s="235"/>
      <c r="F7" s="235"/>
      <c r="G7" s="236"/>
      <c r="H7" s="252"/>
      <c r="I7" s="253"/>
      <c r="J7" s="253"/>
      <c r="K7" s="253"/>
      <c r="L7" s="253"/>
      <c r="M7" s="253"/>
      <c r="N7" s="254"/>
      <c r="O7" s="234" t="s">
        <v>30</v>
      </c>
      <c r="P7" s="235"/>
      <c r="Q7" s="235"/>
      <c r="R7" s="235"/>
      <c r="S7" s="236"/>
      <c r="T7" s="255"/>
      <c r="U7" s="256"/>
      <c r="V7" s="256"/>
      <c r="W7" s="256"/>
      <c r="X7" s="256"/>
      <c r="Y7" s="256"/>
      <c r="Z7" s="256"/>
      <c r="AA7" s="256"/>
      <c r="AB7" s="256"/>
      <c r="AC7" s="256"/>
      <c r="AD7" s="256"/>
      <c r="AE7" s="256"/>
      <c r="AF7" s="256"/>
      <c r="AG7" s="256"/>
      <c r="AH7" s="256"/>
      <c r="AI7" s="256"/>
      <c r="AJ7" s="256"/>
      <c r="AK7" s="256"/>
      <c r="AL7" s="256"/>
      <c r="AM7" s="257"/>
    </row>
    <row r="8" spans="1:48">
      <c r="A8" s="189" t="s">
        <v>31</v>
      </c>
      <c r="B8" s="190"/>
      <c r="C8" s="191"/>
      <c r="D8" s="234" t="s">
        <v>32</v>
      </c>
      <c r="E8" s="235"/>
      <c r="F8" s="235"/>
      <c r="G8" s="236"/>
      <c r="H8" s="234" t="s">
        <v>24</v>
      </c>
      <c r="I8" s="235"/>
      <c r="J8" s="235"/>
      <c r="K8" s="235"/>
      <c r="L8" s="235"/>
      <c r="M8" s="235"/>
      <c r="N8" s="235"/>
      <c r="O8" s="235"/>
      <c r="P8" s="235"/>
      <c r="Q8" s="235"/>
      <c r="R8" s="235"/>
      <c r="S8" s="236"/>
      <c r="T8" s="189" t="s">
        <v>33</v>
      </c>
      <c r="U8" s="190"/>
      <c r="V8" s="191"/>
      <c r="W8" s="234" t="s">
        <v>18</v>
      </c>
      <c r="X8" s="235"/>
      <c r="Y8" s="235"/>
      <c r="Z8" s="235"/>
      <c r="AA8" s="235"/>
      <c r="AB8" s="235"/>
      <c r="AC8" s="235"/>
      <c r="AD8" s="235"/>
      <c r="AE8" s="235"/>
      <c r="AF8" s="236"/>
      <c r="AG8" s="240" t="s">
        <v>34</v>
      </c>
      <c r="AH8" s="241"/>
      <c r="AI8" s="241"/>
      <c r="AJ8" s="241"/>
      <c r="AK8" s="241"/>
      <c r="AL8" s="241"/>
      <c r="AM8" s="242"/>
    </row>
    <row r="9" spans="1:48" ht="17.25" customHeight="1">
      <c r="A9" s="237"/>
      <c r="B9" s="238"/>
      <c r="C9" s="239"/>
      <c r="D9" s="237" t="s">
        <v>132</v>
      </c>
      <c r="E9" s="238"/>
      <c r="F9" s="238"/>
      <c r="G9" s="239"/>
      <c r="H9" s="243"/>
      <c r="I9" s="244"/>
      <c r="J9" s="244"/>
      <c r="K9" s="244"/>
      <c r="L9" s="244"/>
      <c r="M9" s="244"/>
      <c r="N9" s="244"/>
      <c r="O9" s="244"/>
      <c r="P9" s="244"/>
      <c r="Q9" s="244"/>
      <c r="R9" s="244"/>
      <c r="S9" s="245"/>
      <c r="T9" s="237"/>
      <c r="U9" s="238"/>
      <c r="V9" s="239"/>
      <c r="W9" s="246"/>
      <c r="X9" s="247"/>
      <c r="Y9" s="247"/>
      <c r="Z9" s="247"/>
      <c r="AA9" s="247"/>
      <c r="AB9" s="247"/>
      <c r="AC9" s="247"/>
      <c r="AD9" s="247"/>
      <c r="AE9" s="247"/>
      <c r="AF9" s="248"/>
      <c r="AG9" s="249"/>
      <c r="AH9" s="250"/>
      <c r="AI9" s="250"/>
      <c r="AJ9" s="250"/>
      <c r="AK9" s="250"/>
      <c r="AL9" s="250"/>
      <c r="AM9" s="251"/>
      <c r="AV9" s="3"/>
    </row>
    <row r="10" spans="1:48" s="3" customFormat="1" ht="20.25" customHeight="1">
      <c r="A10" s="234" t="s">
        <v>111</v>
      </c>
      <c r="B10" s="235"/>
      <c r="C10" s="235"/>
      <c r="D10" s="235"/>
      <c r="E10" s="235"/>
      <c r="F10" s="235"/>
      <c r="G10" s="235"/>
      <c r="H10" s="235"/>
      <c r="I10" s="235"/>
      <c r="J10" s="235"/>
      <c r="K10" s="236"/>
      <c r="L10" s="269"/>
      <c r="M10" s="270"/>
      <c r="N10" s="270"/>
      <c r="O10" s="270"/>
      <c r="P10" s="270"/>
      <c r="Q10" s="270"/>
      <c r="R10" s="270"/>
      <c r="S10" s="270"/>
      <c r="T10" s="270"/>
      <c r="U10" s="270"/>
      <c r="V10" s="270"/>
      <c r="W10" s="270"/>
      <c r="X10" s="270"/>
      <c r="Y10" s="270"/>
      <c r="Z10" s="270"/>
      <c r="AA10" s="270"/>
      <c r="AB10" s="270"/>
      <c r="AC10" s="270"/>
      <c r="AD10" s="270"/>
      <c r="AE10" s="270"/>
      <c r="AF10" s="271"/>
      <c r="AG10" s="260" t="s">
        <v>35</v>
      </c>
      <c r="AH10" s="241"/>
      <c r="AI10" s="242"/>
      <c r="AJ10" s="256"/>
      <c r="AK10" s="256"/>
      <c r="AL10" s="261" t="s">
        <v>36</v>
      </c>
      <c r="AM10" s="262"/>
      <c r="AP10" s="259"/>
      <c r="AQ10" s="259"/>
      <c r="AR10" s="259"/>
      <c r="AS10" s="259"/>
      <c r="AT10" s="259"/>
      <c r="AU10" s="259"/>
    </row>
    <row r="11" spans="1:48" s="3" customFormat="1" ht="18" customHeight="1">
      <c r="A11" s="263" t="s">
        <v>37</v>
      </c>
      <c r="B11" s="264"/>
      <c r="C11" s="264"/>
      <c r="D11" s="264"/>
      <c r="E11" s="264"/>
      <c r="F11" s="264"/>
      <c r="G11" s="264"/>
      <c r="H11" s="265"/>
      <c r="I11" s="4"/>
      <c r="J11" s="74" t="s">
        <v>101</v>
      </c>
      <c r="K11" s="8"/>
      <c r="L11" s="9"/>
      <c r="M11" s="9"/>
      <c r="N11" s="9"/>
      <c r="O11" s="9"/>
      <c r="P11" s="9"/>
      <c r="Q11" s="9"/>
      <c r="R11" s="9"/>
      <c r="S11" s="9"/>
      <c r="T11" s="9"/>
      <c r="U11" s="9"/>
      <c r="V11" s="9"/>
      <c r="W11" s="9"/>
      <c r="X11" s="9"/>
      <c r="Y11" s="4"/>
      <c r="Z11" s="74" t="s">
        <v>102</v>
      </c>
      <c r="AA11" s="8"/>
      <c r="AB11" s="9"/>
      <c r="AC11" s="9"/>
      <c r="AD11" s="9"/>
      <c r="AE11" s="9"/>
      <c r="AF11" s="9"/>
      <c r="AG11" s="9"/>
      <c r="AH11" s="9"/>
      <c r="AI11" s="9"/>
      <c r="AJ11" s="9"/>
      <c r="AK11" s="9"/>
      <c r="AL11" s="9"/>
      <c r="AM11" s="10"/>
    </row>
    <row r="12" spans="1:48" s="68" customFormat="1" ht="6" customHeight="1">
      <c r="A12" s="77"/>
      <c r="B12" s="77"/>
      <c r="C12" s="77"/>
      <c r="D12" s="77"/>
      <c r="E12" s="77"/>
      <c r="F12" s="77"/>
      <c r="G12" s="77"/>
      <c r="H12" s="77"/>
      <c r="I12" s="78"/>
      <c r="J12" s="79"/>
      <c r="K12" s="78"/>
      <c r="L12" s="76"/>
      <c r="M12" s="76"/>
      <c r="N12" s="76"/>
      <c r="O12" s="76"/>
      <c r="P12" s="76"/>
      <c r="Q12" s="76"/>
      <c r="R12" s="76"/>
      <c r="S12" s="76"/>
      <c r="T12" s="76"/>
      <c r="U12" s="78"/>
      <c r="V12" s="76"/>
      <c r="W12" s="76"/>
      <c r="X12" s="76"/>
      <c r="Y12" s="79"/>
      <c r="Z12" s="80"/>
      <c r="AA12" s="78"/>
      <c r="AB12" s="76"/>
      <c r="AC12" s="76"/>
      <c r="AD12" s="76"/>
      <c r="AE12" s="76"/>
      <c r="AF12" s="76"/>
      <c r="AG12" s="76"/>
      <c r="AH12" s="76"/>
      <c r="AI12" s="76"/>
      <c r="AJ12" s="76"/>
      <c r="AK12" s="76"/>
      <c r="AL12" s="76"/>
      <c r="AM12" s="76"/>
    </row>
    <row r="13" spans="1:48" s="3" customFormat="1" ht="12">
      <c r="A13" s="224" t="s">
        <v>38</v>
      </c>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6"/>
    </row>
    <row r="14" spans="1:48" s="68" customFormat="1" ht="3" customHeight="1">
      <c r="I14" s="81"/>
      <c r="J14" s="82"/>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48" s="3" customFormat="1" ht="18" customHeight="1">
      <c r="A15" s="213" t="s">
        <v>98</v>
      </c>
      <c r="B15" s="214"/>
      <c r="C15" s="214"/>
      <c r="D15" s="214"/>
      <c r="E15" s="214"/>
      <c r="F15" s="214"/>
      <c r="G15" s="214"/>
      <c r="H15" s="214"/>
      <c r="I15" s="214"/>
      <c r="J15" s="214"/>
      <c r="K15" s="214"/>
      <c r="L15" s="214"/>
      <c r="M15" s="214"/>
      <c r="N15" s="214"/>
      <c r="O15" s="214"/>
      <c r="P15" s="214"/>
      <c r="Q15" s="214"/>
      <c r="R15" s="214"/>
      <c r="S15" s="214"/>
      <c r="T15" s="214"/>
      <c r="U15" s="214"/>
      <c r="V15" s="214"/>
      <c r="W15" s="215"/>
      <c r="X15" s="221" t="s">
        <v>39</v>
      </c>
      <c r="Y15" s="222"/>
      <c r="Z15" s="223"/>
      <c r="AA15" s="229"/>
      <c r="AB15" s="230"/>
      <c r="AC15" s="230"/>
      <c r="AD15" s="230"/>
      <c r="AE15" s="230"/>
      <c r="AF15" s="230"/>
      <c r="AG15" s="230"/>
      <c r="AH15" s="230"/>
      <c r="AI15" s="230"/>
      <c r="AJ15" s="230"/>
      <c r="AK15" s="230"/>
      <c r="AL15" s="230"/>
      <c r="AM15" s="230"/>
    </row>
    <row r="16" spans="1:48" s="3" customFormat="1" ht="18" customHeight="1">
      <c r="A16" s="213" t="s">
        <v>99</v>
      </c>
      <c r="B16" s="214"/>
      <c r="C16" s="214"/>
      <c r="D16" s="214"/>
      <c r="E16" s="214"/>
      <c r="F16" s="214"/>
      <c r="G16" s="214"/>
      <c r="H16" s="214"/>
      <c r="I16" s="214"/>
      <c r="J16" s="214"/>
      <c r="K16" s="214"/>
      <c r="L16" s="214"/>
      <c r="M16" s="214"/>
      <c r="N16" s="214"/>
      <c r="O16" s="214"/>
      <c r="P16" s="214"/>
      <c r="Q16" s="214"/>
      <c r="R16" s="214"/>
      <c r="S16" s="214"/>
      <c r="T16" s="214"/>
      <c r="U16" s="214"/>
      <c r="V16" s="214"/>
      <c r="W16" s="215"/>
      <c r="X16" s="221" t="s">
        <v>39</v>
      </c>
      <c r="Y16" s="222"/>
      <c r="Z16" s="223"/>
      <c r="AA16" s="227" t="s">
        <v>104</v>
      </c>
      <c r="AB16" s="228"/>
      <c r="AC16" s="228"/>
      <c r="AD16" s="228"/>
      <c r="AE16" s="228"/>
      <c r="AF16" s="228"/>
      <c r="AG16" s="228"/>
      <c r="AH16" s="228"/>
      <c r="AI16" s="228"/>
      <c r="AJ16" s="228"/>
      <c r="AK16" s="228"/>
      <c r="AL16" s="228"/>
      <c r="AM16" s="228"/>
    </row>
    <row r="17" spans="1:48" s="3" customFormat="1" ht="18" customHeight="1">
      <c r="A17" s="216" t="s">
        <v>83</v>
      </c>
      <c r="B17" s="217"/>
      <c r="C17" s="217"/>
      <c r="D17" s="217"/>
      <c r="E17" s="217"/>
      <c r="F17" s="217"/>
      <c r="G17" s="217"/>
      <c r="H17" s="217"/>
      <c r="I17" s="217"/>
      <c r="J17" s="217"/>
      <c r="K17" s="217"/>
      <c r="L17" s="217"/>
      <c r="M17" s="217"/>
      <c r="N17" s="217"/>
      <c r="O17" s="217"/>
      <c r="P17" s="217"/>
      <c r="Q17" s="217"/>
      <c r="R17" s="217"/>
      <c r="S17" s="217"/>
      <c r="T17" s="217"/>
      <c r="U17" s="217"/>
      <c r="V17" s="217"/>
      <c r="W17" s="218"/>
      <c r="X17" s="221" t="s">
        <v>39</v>
      </c>
      <c r="Y17" s="222"/>
      <c r="Z17" s="223"/>
      <c r="AA17" s="219" t="s">
        <v>105</v>
      </c>
      <c r="AB17" s="220"/>
      <c r="AC17" s="220"/>
      <c r="AD17" s="220"/>
      <c r="AE17" s="220"/>
      <c r="AF17" s="220"/>
      <c r="AG17" s="220"/>
      <c r="AH17" s="220"/>
      <c r="AI17" s="220"/>
      <c r="AJ17" s="220"/>
      <c r="AK17" s="220"/>
      <c r="AL17" s="220"/>
      <c r="AM17" s="220"/>
    </row>
    <row r="18" spans="1:48" s="68" customFormat="1" ht="6" customHeight="1">
      <c r="I18" s="81"/>
      <c r="J18" s="82"/>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row>
    <row r="19" spans="1:48" s="3" customFormat="1" ht="12">
      <c r="A19" s="224" t="s">
        <v>144</v>
      </c>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6"/>
    </row>
    <row r="20" spans="1:48" s="68" customFormat="1" ht="3" customHeight="1">
      <c r="I20" s="81"/>
      <c r="J20" s="82"/>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row>
    <row r="21" spans="1:48" s="3" customFormat="1" ht="18" customHeight="1">
      <c r="A21" s="213" t="s">
        <v>100</v>
      </c>
      <c r="B21" s="214"/>
      <c r="C21" s="214"/>
      <c r="D21" s="214"/>
      <c r="E21" s="214"/>
      <c r="F21" s="214"/>
      <c r="G21" s="214"/>
      <c r="H21" s="214"/>
      <c r="I21" s="214"/>
      <c r="J21" s="214"/>
      <c r="K21" s="214"/>
      <c r="L21" s="214"/>
      <c r="M21" s="214"/>
      <c r="N21" s="214"/>
      <c r="O21" s="214"/>
      <c r="P21" s="214"/>
      <c r="Q21" s="214"/>
      <c r="R21" s="214"/>
      <c r="S21" s="214"/>
      <c r="T21" s="214"/>
      <c r="U21" s="214"/>
      <c r="V21" s="214"/>
      <c r="W21" s="214"/>
      <c r="X21" s="221" t="s">
        <v>39</v>
      </c>
      <c r="Y21" s="222"/>
      <c r="Z21" s="223"/>
      <c r="AA21" s="97"/>
      <c r="AB21" s="97"/>
      <c r="AC21" s="97"/>
      <c r="AD21" s="97"/>
      <c r="AE21" s="97"/>
      <c r="AF21" s="97"/>
      <c r="AG21" s="97"/>
      <c r="AH21" s="98"/>
      <c r="AI21" s="98"/>
      <c r="AJ21" s="98"/>
      <c r="AK21" s="98"/>
      <c r="AL21" s="98"/>
      <c r="AM21" s="98"/>
    </row>
    <row r="22" spans="1:48" s="3" customFormat="1" ht="18" customHeight="1">
      <c r="A22" s="213" t="s">
        <v>85</v>
      </c>
      <c r="B22" s="214"/>
      <c r="C22" s="214"/>
      <c r="D22" s="214"/>
      <c r="E22" s="214"/>
      <c r="F22" s="214"/>
      <c r="G22" s="214"/>
      <c r="H22" s="214"/>
      <c r="I22" s="214"/>
      <c r="J22" s="214"/>
      <c r="K22" s="214"/>
      <c r="L22" s="214"/>
      <c r="M22" s="214"/>
      <c r="N22" s="214"/>
      <c r="O22" s="214"/>
      <c r="P22" s="214"/>
      <c r="Q22" s="214"/>
      <c r="R22" s="214"/>
      <c r="S22" s="214"/>
      <c r="T22" s="214"/>
      <c r="U22" s="214"/>
      <c r="V22" s="214"/>
      <c r="W22" s="214"/>
      <c r="X22" s="221" t="s">
        <v>39</v>
      </c>
      <c r="Y22" s="222"/>
      <c r="Z22" s="223"/>
      <c r="AA22" s="97"/>
      <c r="AB22" s="97"/>
      <c r="AC22" s="97"/>
      <c r="AD22" s="97"/>
      <c r="AE22" s="97"/>
      <c r="AF22" s="97"/>
      <c r="AG22" s="97"/>
      <c r="AH22" s="98"/>
      <c r="AI22" s="98"/>
      <c r="AJ22" s="98"/>
      <c r="AK22" s="98"/>
      <c r="AL22" s="98"/>
      <c r="AM22" s="98"/>
    </row>
    <row r="23" spans="1:48" s="68" customFormat="1" ht="6" customHeight="1">
      <c r="I23" s="81"/>
      <c r="J23" s="82"/>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row>
    <row r="24" spans="1:48" s="3" customFormat="1" ht="12">
      <c r="A24" s="224" t="s">
        <v>145</v>
      </c>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6"/>
    </row>
    <row r="25" spans="1:48" s="68" customFormat="1" ht="3" customHeight="1" thickBot="1">
      <c r="I25" s="81"/>
      <c r="J25" s="82"/>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row>
    <row r="26" spans="1:48" ht="19.5" customHeight="1">
      <c r="A26" s="84" t="s">
        <v>79</v>
      </c>
      <c r="B26" s="68"/>
      <c r="C26" s="67"/>
      <c r="D26" s="68"/>
      <c r="E26" s="85"/>
      <c r="F26" s="68"/>
      <c r="G26" s="68"/>
      <c r="H26" s="68"/>
      <c r="I26" s="68"/>
      <c r="J26" s="86"/>
      <c r="K26" s="86"/>
      <c r="L26" s="86"/>
      <c r="M26" s="86"/>
      <c r="N26" s="86"/>
      <c r="O26" s="87"/>
      <c r="P26" s="67"/>
      <c r="Q26" s="69"/>
      <c r="R26" s="69"/>
      <c r="S26" s="86"/>
      <c r="T26" s="82"/>
      <c r="U26" s="86"/>
      <c r="V26" s="86"/>
      <c r="W26" s="67"/>
      <c r="Y26" s="167"/>
      <c r="Z26" s="167"/>
      <c r="AA26" s="167"/>
      <c r="AB26" s="167"/>
      <c r="AC26" s="168"/>
      <c r="AD26" s="178" t="s">
        <v>40</v>
      </c>
      <c r="AE26" s="179"/>
      <c r="AF26" s="179"/>
      <c r="AG26" s="179"/>
      <c r="AH26" s="179"/>
      <c r="AI26" s="185" t="s">
        <v>146</v>
      </c>
      <c r="AJ26" s="186"/>
      <c r="AK26" s="186"/>
      <c r="AL26" s="186"/>
      <c r="AM26" s="187"/>
      <c r="AV26" s="3"/>
    </row>
    <row r="27" spans="1:48">
      <c r="A27" s="84"/>
      <c r="B27" s="68"/>
      <c r="C27" s="67"/>
      <c r="D27" s="68"/>
      <c r="E27" s="85"/>
      <c r="F27" s="68"/>
      <c r="G27" s="68"/>
      <c r="H27" s="68"/>
      <c r="I27" s="68"/>
      <c r="J27" s="86"/>
      <c r="K27" s="86"/>
      <c r="L27" s="86"/>
      <c r="M27" s="86"/>
      <c r="N27" s="86"/>
      <c r="O27" s="87"/>
      <c r="P27" s="67"/>
      <c r="Q27" s="69"/>
      <c r="R27" s="69"/>
      <c r="S27" s="86"/>
      <c r="T27" s="82"/>
      <c r="U27" s="86"/>
      <c r="V27" s="86"/>
      <c r="W27" s="88"/>
      <c r="Y27" s="167"/>
      <c r="Z27" s="167"/>
      <c r="AA27" s="167"/>
      <c r="AB27" s="167"/>
      <c r="AC27" s="168"/>
      <c r="AD27" s="266" t="str">
        <f>IFERROR(VLOOKUP(L10,'リスト '!$B$2:$C$18,2,FALSE),IFERROR(VLOOKUP(L10,'リスト '!$B$19:$C$25,2,FALSE)*AJ10,""))</f>
        <v/>
      </c>
      <c r="AE27" s="267"/>
      <c r="AF27" s="267"/>
      <c r="AG27" s="268" t="s">
        <v>14</v>
      </c>
      <c r="AH27" s="268"/>
      <c r="AI27" s="276">
        <f>MIN(AD27,ROUNDDOWN((Y33+Y40)/1000,0))</f>
        <v>0</v>
      </c>
      <c r="AJ27" s="277"/>
      <c r="AK27" s="277"/>
      <c r="AL27" s="272" t="s">
        <v>14</v>
      </c>
      <c r="AM27" s="273"/>
    </row>
    <row r="28" spans="1:48">
      <c r="A28" s="67" t="s">
        <v>81</v>
      </c>
      <c r="B28" s="68"/>
      <c r="C28" s="67"/>
      <c r="D28" s="68"/>
      <c r="E28" s="85"/>
      <c r="F28" s="68"/>
      <c r="G28" s="68"/>
      <c r="H28" s="68"/>
      <c r="I28" s="68"/>
      <c r="J28" s="86"/>
      <c r="K28" s="86"/>
      <c r="L28" s="86"/>
      <c r="M28" s="86"/>
      <c r="N28" s="86"/>
      <c r="O28" s="87"/>
      <c r="P28" s="67"/>
      <c r="Q28" s="69"/>
      <c r="R28" s="69"/>
      <c r="S28" s="86"/>
      <c r="T28" s="82"/>
      <c r="U28" s="86"/>
      <c r="V28" s="86"/>
      <c r="W28" s="88"/>
      <c r="Y28" s="169"/>
      <c r="Z28" s="169"/>
      <c r="AA28" s="169"/>
      <c r="AB28" s="169"/>
      <c r="AC28" s="170"/>
      <c r="AD28" s="266"/>
      <c r="AE28" s="267"/>
      <c r="AF28" s="267"/>
      <c r="AG28" s="268"/>
      <c r="AH28" s="268"/>
      <c r="AI28" s="181"/>
      <c r="AJ28" s="182"/>
      <c r="AK28" s="182"/>
      <c r="AL28" s="274"/>
      <c r="AM28" s="275"/>
    </row>
    <row r="29" spans="1:48" ht="15" customHeight="1">
      <c r="A29" s="189" t="s">
        <v>92</v>
      </c>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89" t="s">
        <v>107</v>
      </c>
      <c r="Z29" s="190"/>
      <c r="AA29" s="190"/>
      <c r="AB29" s="190"/>
      <c r="AC29" s="191"/>
      <c r="AD29" s="192" t="s">
        <v>93</v>
      </c>
      <c r="AE29" s="192"/>
      <c r="AF29" s="192"/>
      <c r="AG29" s="192"/>
      <c r="AH29" s="192"/>
      <c r="AI29" s="192" t="s">
        <v>94</v>
      </c>
      <c r="AJ29" s="192"/>
      <c r="AK29" s="192"/>
      <c r="AL29" s="192"/>
      <c r="AM29" s="192"/>
    </row>
    <row r="30" spans="1:48" ht="1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7"/>
      <c r="Z30" s="198"/>
      <c r="AA30" s="198"/>
      <c r="AB30" s="198"/>
      <c r="AC30" s="199"/>
      <c r="AD30" s="172"/>
      <c r="AE30" s="172"/>
      <c r="AF30" s="172"/>
      <c r="AG30" s="172"/>
      <c r="AH30" s="172"/>
      <c r="AI30" s="172"/>
      <c r="AJ30" s="172"/>
      <c r="AK30" s="172"/>
      <c r="AL30" s="172"/>
      <c r="AM30" s="172"/>
    </row>
    <row r="31" spans="1:48" ht="15" customHeight="1">
      <c r="A31" s="200"/>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2"/>
      <c r="Z31" s="203"/>
      <c r="AA31" s="203"/>
      <c r="AB31" s="203"/>
      <c r="AC31" s="204"/>
      <c r="AD31" s="364"/>
      <c r="AE31" s="364"/>
      <c r="AF31" s="364"/>
      <c r="AG31" s="364"/>
      <c r="AH31" s="364"/>
      <c r="AI31" s="364"/>
      <c r="AJ31" s="364"/>
      <c r="AK31" s="364"/>
      <c r="AL31" s="364"/>
      <c r="AM31" s="364"/>
    </row>
    <row r="32" spans="1:48" ht="15" customHeight="1">
      <c r="A32" s="358"/>
      <c r="B32" s="359"/>
      <c r="C32" s="359"/>
      <c r="D32" s="359"/>
      <c r="E32" s="359"/>
      <c r="F32" s="359"/>
      <c r="G32" s="359"/>
      <c r="H32" s="359"/>
      <c r="I32" s="359"/>
      <c r="J32" s="359"/>
      <c r="K32" s="359"/>
      <c r="L32" s="359"/>
      <c r="M32" s="359"/>
      <c r="N32" s="359"/>
      <c r="O32" s="359"/>
      <c r="P32" s="359"/>
      <c r="Q32" s="359"/>
      <c r="R32" s="359"/>
      <c r="S32" s="359"/>
      <c r="T32" s="359"/>
      <c r="U32" s="359"/>
      <c r="V32" s="359"/>
      <c r="W32" s="359"/>
      <c r="X32" s="360"/>
      <c r="Y32" s="205"/>
      <c r="Z32" s="206"/>
      <c r="AA32" s="206"/>
      <c r="AB32" s="206"/>
      <c r="AC32" s="207"/>
      <c r="AD32" s="365"/>
      <c r="AE32" s="365"/>
      <c r="AF32" s="365"/>
      <c r="AG32" s="365"/>
      <c r="AH32" s="365"/>
      <c r="AI32" s="365"/>
      <c r="AJ32" s="365"/>
      <c r="AK32" s="365"/>
      <c r="AL32" s="365"/>
      <c r="AM32" s="365"/>
    </row>
    <row r="33" spans="1:48" ht="15" customHeight="1">
      <c r="A33" s="208" t="s">
        <v>26</v>
      </c>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10">
        <f>SUM(Y30:AC32)</f>
        <v>0</v>
      </c>
      <c r="Z33" s="211"/>
      <c r="AA33" s="211"/>
      <c r="AB33" s="211"/>
      <c r="AC33" s="212"/>
      <c r="AD33" s="115"/>
      <c r="AE33" s="115"/>
      <c r="AF33" s="115"/>
      <c r="AG33" s="115"/>
      <c r="AH33" s="115"/>
      <c r="AI33" s="115"/>
      <c r="AJ33" s="115"/>
      <c r="AK33" s="115"/>
      <c r="AL33" s="115"/>
      <c r="AM33" s="116"/>
      <c r="AV33" s="3"/>
    </row>
    <row r="34" spans="1:48" ht="15" customHeight="1">
      <c r="A34" s="84"/>
      <c r="B34" s="68"/>
      <c r="C34" s="67"/>
      <c r="D34" s="68"/>
      <c r="E34" s="85"/>
      <c r="F34" s="68"/>
      <c r="G34" s="68"/>
      <c r="H34" s="68"/>
      <c r="I34" s="68"/>
      <c r="J34" s="86"/>
      <c r="K34" s="86"/>
      <c r="L34" s="86"/>
      <c r="M34" s="86"/>
      <c r="N34" s="86"/>
      <c r="O34" s="87"/>
      <c r="P34" s="67"/>
      <c r="Q34" s="69"/>
      <c r="R34" s="69"/>
      <c r="S34" s="86"/>
      <c r="T34" s="82"/>
      <c r="U34" s="86"/>
      <c r="V34" s="86"/>
      <c r="W34" s="88"/>
      <c r="X34" s="70"/>
      <c r="Y34" s="70"/>
      <c r="Z34" s="70"/>
      <c r="AA34" s="70"/>
      <c r="AB34" s="70"/>
      <c r="AC34" s="70"/>
      <c r="AD34" s="71"/>
      <c r="AE34" s="72"/>
      <c r="AF34" s="72"/>
      <c r="AG34" s="72"/>
      <c r="AH34" s="73"/>
      <c r="AI34" s="193"/>
      <c r="AJ34" s="193"/>
      <c r="AK34" s="193"/>
      <c r="AL34" s="194"/>
      <c r="AM34" s="194"/>
    </row>
    <row r="35" spans="1:48" ht="15" customHeight="1">
      <c r="A35" s="67" t="s">
        <v>82</v>
      </c>
      <c r="B35" s="68"/>
      <c r="C35" s="67"/>
      <c r="D35" s="68"/>
      <c r="E35" s="85"/>
      <c r="F35" s="68"/>
      <c r="G35" s="68"/>
      <c r="H35" s="68"/>
      <c r="I35" s="68"/>
      <c r="J35" s="86"/>
      <c r="K35" s="86"/>
      <c r="L35" s="86"/>
      <c r="M35" s="86"/>
      <c r="N35" s="86"/>
      <c r="O35" s="87"/>
      <c r="P35" s="67"/>
      <c r="Q35" s="69"/>
      <c r="R35" s="69"/>
      <c r="S35" s="86"/>
      <c r="T35" s="82"/>
      <c r="U35" s="86"/>
      <c r="V35" s="86"/>
      <c r="W35" s="88"/>
      <c r="X35" s="70"/>
      <c r="Y35" s="70"/>
      <c r="Z35" s="70"/>
      <c r="AA35" s="70"/>
      <c r="AB35" s="70"/>
      <c r="AC35" s="70"/>
      <c r="AD35" s="71"/>
      <c r="AE35" s="72"/>
      <c r="AF35" s="72"/>
      <c r="AG35" s="72"/>
      <c r="AH35" s="73"/>
      <c r="AI35" s="193"/>
      <c r="AJ35" s="193"/>
      <c r="AK35" s="193"/>
      <c r="AL35" s="194"/>
      <c r="AM35" s="194"/>
    </row>
    <row r="36" spans="1:48" s="69" customFormat="1">
      <c r="A36" s="189" t="s">
        <v>92</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89" t="s">
        <v>107</v>
      </c>
      <c r="Z36" s="190"/>
      <c r="AA36" s="190"/>
      <c r="AB36" s="190"/>
      <c r="AC36" s="191"/>
      <c r="AD36" s="192" t="s">
        <v>93</v>
      </c>
      <c r="AE36" s="192"/>
      <c r="AF36" s="192"/>
      <c r="AG36" s="192"/>
      <c r="AH36" s="192"/>
      <c r="AI36" s="192" t="s">
        <v>94</v>
      </c>
      <c r="AJ36" s="192"/>
      <c r="AK36" s="192"/>
      <c r="AL36" s="192"/>
      <c r="AM36" s="192"/>
    </row>
    <row r="37" spans="1:48" s="69" customFormat="1" ht="15" customHeight="1">
      <c r="A37" s="195"/>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7"/>
      <c r="Z37" s="198"/>
      <c r="AA37" s="198"/>
      <c r="AB37" s="198"/>
      <c r="AC37" s="199"/>
      <c r="AD37" s="172"/>
      <c r="AE37" s="172"/>
      <c r="AF37" s="172"/>
      <c r="AG37" s="172"/>
      <c r="AH37" s="172"/>
      <c r="AI37" s="172"/>
      <c r="AJ37" s="172"/>
      <c r="AK37" s="172"/>
      <c r="AL37" s="172"/>
      <c r="AM37" s="172"/>
    </row>
    <row r="38" spans="1:48" ht="15" customHeight="1">
      <c r="A38" s="200"/>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2"/>
      <c r="Z38" s="203"/>
      <c r="AA38" s="203"/>
      <c r="AB38" s="203"/>
      <c r="AC38" s="204"/>
      <c r="AD38" s="364"/>
      <c r="AE38" s="364"/>
      <c r="AF38" s="364"/>
      <c r="AG38" s="364"/>
      <c r="AH38" s="364"/>
      <c r="AI38" s="364"/>
      <c r="AJ38" s="364"/>
      <c r="AK38" s="364"/>
      <c r="AL38" s="364"/>
      <c r="AM38" s="364"/>
    </row>
    <row r="39" spans="1:48" ht="15" customHeight="1">
      <c r="A39" s="358"/>
      <c r="B39" s="359"/>
      <c r="C39" s="359"/>
      <c r="D39" s="359"/>
      <c r="E39" s="359"/>
      <c r="F39" s="359"/>
      <c r="G39" s="359"/>
      <c r="H39" s="359"/>
      <c r="I39" s="359"/>
      <c r="J39" s="359"/>
      <c r="K39" s="359"/>
      <c r="L39" s="359"/>
      <c r="M39" s="359"/>
      <c r="N39" s="359"/>
      <c r="O39" s="359"/>
      <c r="P39" s="359"/>
      <c r="Q39" s="359"/>
      <c r="R39" s="359"/>
      <c r="S39" s="359"/>
      <c r="T39" s="359"/>
      <c r="U39" s="359"/>
      <c r="V39" s="359"/>
      <c r="W39" s="359"/>
      <c r="X39" s="360"/>
      <c r="Y39" s="205"/>
      <c r="Z39" s="206"/>
      <c r="AA39" s="206"/>
      <c r="AB39" s="206"/>
      <c r="AC39" s="207"/>
      <c r="AD39" s="365"/>
      <c r="AE39" s="365"/>
      <c r="AF39" s="365"/>
      <c r="AG39" s="365"/>
      <c r="AH39" s="365"/>
      <c r="AI39" s="365"/>
      <c r="AJ39" s="365"/>
      <c r="AK39" s="365"/>
      <c r="AL39" s="365"/>
      <c r="AM39" s="365"/>
    </row>
    <row r="40" spans="1:48" ht="15" customHeight="1">
      <c r="A40" s="208" t="s">
        <v>26</v>
      </c>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10">
        <f>SUM(Y37:AC39)</f>
        <v>0</v>
      </c>
      <c r="Z40" s="211"/>
      <c r="AA40" s="211"/>
      <c r="AB40" s="211"/>
      <c r="AC40" s="212"/>
      <c r="AD40" s="115"/>
      <c r="AE40" s="115"/>
      <c r="AF40" s="115"/>
      <c r="AG40" s="115"/>
      <c r="AH40" s="115"/>
      <c r="AI40" s="115"/>
      <c r="AJ40" s="115"/>
      <c r="AK40" s="115"/>
      <c r="AL40" s="115"/>
      <c r="AM40" s="116"/>
    </row>
    <row r="41" spans="1:48" ht="15" customHeight="1" thickBot="1">
      <c r="A41" s="89"/>
      <c r="B41" s="89"/>
      <c r="C41" s="89"/>
      <c r="D41" s="89"/>
      <c r="E41" s="90"/>
      <c r="F41" s="90"/>
      <c r="G41" s="90"/>
      <c r="H41" s="90"/>
      <c r="I41" s="90"/>
      <c r="J41" s="91"/>
      <c r="K41" s="91"/>
      <c r="L41" s="91"/>
      <c r="M41" s="91"/>
      <c r="N41" s="91"/>
      <c r="O41" s="69"/>
      <c r="P41" s="69"/>
      <c r="Q41" s="69"/>
      <c r="R41" s="69"/>
      <c r="S41" s="69"/>
      <c r="T41" s="69"/>
      <c r="U41" s="69"/>
      <c r="V41" s="69"/>
      <c r="W41" s="69"/>
      <c r="X41" s="69"/>
      <c r="Y41" s="69"/>
      <c r="Z41" s="69"/>
      <c r="AA41" s="69"/>
      <c r="AB41" s="69"/>
      <c r="AC41" s="69"/>
      <c r="AD41" s="69"/>
      <c r="AE41" s="69"/>
      <c r="AF41" s="69"/>
      <c r="AG41" s="69"/>
      <c r="AH41" s="95"/>
      <c r="AI41" s="69"/>
      <c r="AJ41" s="69"/>
      <c r="AK41" s="69"/>
      <c r="AL41" s="69"/>
      <c r="AM41" s="69"/>
    </row>
    <row r="42" spans="1:48" ht="15" customHeight="1">
      <c r="A42" s="96" t="s">
        <v>80</v>
      </c>
      <c r="B42" s="11"/>
      <c r="C42" s="11"/>
      <c r="D42" s="11"/>
      <c r="E42" s="11"/>
      <c r="F42" s="11"/>
      <c r="G42" s="11"/>
      <c r="H42" s="11"/>
      <c r="I42" s="12"/>
      <c r="J42" s="14"/>
      <c r="K42" s="11"/>
      <c r="L42" s="13"/>
      <c r="M42" s="13"/>
      <c r="N42" s="13"/>
      <c r="O42" s="11"/>
      <c r="P42" s="11"/>
      <c r="Q42" s="11"/>
      <c r="R42" s="11"/>
      <c r="S42" s="11"/>
      <c r="T42" s="15"/>
      <c r="U42" s="15"/>
      <c r="V42" s="15"/>
      <c r="W42" s="15"/>
      <c r="X42" s="3"/>
      <c r="Y42" s="3"/>
      <c r="Z42" s="3"/>
      <c r="AA42" s="3"/>
      <c r="AB42" s="3"/>
      <c r="AC42" s="281"/>
      <c r="AD42" s="178" t="s">
        <v>40</v>
      </c>
      <c r="AE42" s="179"/>
      <c r="AF42" s="179"/>
      <c r="AG42" s="179"/>
      <c r="AH42" s="179"/>
      <c r="AI42" s="185" t="s">
        <v>146</v>
      </c>
      <c r="AJ42" s="186"/>
      <c r="AK42" s="186"/>
      <c r="AL42" s="186"/>
      <c r="AM42" s="187"/>
      <c r="AV42" s="3"/>
    </row>
    <row r="43" spans="1:48" ht="15" customHeight="1">
      <c r="A43" s="11"/>
      <c r="B43" s="11"/>
      <c r="C43" s="11"/>
      <c r="D43" s="11"/>
      <c r="E43" s="11"/>
      <c r="F43" s="11"/>
      <c r="G43" s="11"/>
      <c r="H43" s="11"/>
      <c r="I43" s="11"/>
      <c r="J43" s="11"/>
      <c r="K43" s="11"/>
      <c r="L43" s="11"/>
      <c r="M43" s="11"/>
      <c r="N43" s="11"/>
      <c r="O43" s="11"/>
      <c r="P43" s="11"/>
      <c r="Q43" s="11"/>
      <c r="R43" s="11"/>
      <c r="S43" s="11"/>
      <c r="T43" s="11"/>
      <c r="U43" s="11"/>
      <c r="V43" s="11"/>
      <c r="W43" s="11"/>
      <c r="X43" s="3"/>
      <c r="Y43" s="3"/>
      <c r="Z43" s="3"/>
      <c r="AA43" s="3"/>
      <c r="AB43" s="3"/>
      <c r="AC43" s="281"/>
      <c r="AD43" s="173" t="str">
        <f>IFERROR(VLOOKUP(L10,'リスト '!B19:E25,4,FALSE)*AJ10,"")</f>
        <v/>
      </c>
      <c r="AE43" s="174"/>
      <c r="AF43" s="174"/>
      <c r="AG43" s="177" t="s">
        <v>14</v>
      </c>
      <c r="AH43" s="177"/>
      <c r="AI43" s="181" t="str">
        <f>IF(AD43="","",MIN(AD43,ROUNDDOWN(Y48/1000,0)))</f>
        <v/>
      </c>
      <c r="AJ43" s="182"/>
      <c r="AK43" s="182"/>
      <c r="AL43" s="177" t="s">
        <v>14</v>
      </c>
      <c r="AM43" s="180"/>
    </row>
    <row r="44" spans="1:48" ht="15" customHeight="1">
      <c r="A44" s="7"/>
      <c r="B44" s="11"/>
      <c r="C44" s="11"/>
      <c r="D44" s="11"/>
      <c r="E44" s="11"/>
      <c r="F44" s="11"/>
      <c r="G44" s="11"/>
      <c r="H44" s="11"/>
      <c r="I44" s="11"/>
      <c r="J44" s="11"/>
      <c r="K44" s="11"/>
      <c r="L44" s="11"/>
      <c r="M44" s="11"/>
      <c r="N44" s="11"/>
      <c r="O44" s="11"/>
      <c r="P44" s="11"/>
      <c r="Q44" s="11"/>
      <c r="R44" s="11"/>
      <c r="S44" s="11"/>
      <c r="T44" s="11"/>
      <c r="U44" s="11"/>
      <c r="V44" s="11"/>
      <c r="W44" s="11"/>
      <c r="X44" s="3"/>
      <c r="Y44" s="3"/>
      <c r="Z44" s="3"/>
      <c r="AA44" s="3"/>
      <c r="AB44" s="3"/>
      <c r="AC44" s="281"/>
      <c r="AD44" s="175"/>
      <c r="AE44" s="176"/>
      <c r="AF44" s="176"/>
      <c r="AG44" s="177"/>
      <c r="AH44" s="177"/>
      <c r="AI44" s="183"/>
      <c r="AJ44" s="184"/>
      <c r="AK44" s="184"/>
      <c r="AL44" s="177"/>
      <c r="AM44" s="180"/>
    </row>
    <row r="45" spans="1:48" s="69" customFormat="1" ht="13.9" customHeight="1">
      <c r="A45" s="189" t="s">
        <v>41</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89" t="s">
        <v>108</v>
      </c>
      <c r="Z45" s="190"/>
      <c r="AA45" s="190"/>
      <c r="AB45" s="190"/>
      <c r="AC45" s="191"/>
      <c r="AD45" s="188" t="s">
        <v>133</v>
      </c>
      <c r="AE45" s="188"/>
      <c r="AF45" s="188"/>
      <c r="AG45" s="188"/>
      <c r="AH45" s="188"/>
      <c r="AI45" s="188" t="s">
        <v>94</v>
      </c>
      <c r="AJ45" s="188"/>
      <c r="AK45" s="188"/>
      <c r="AL45" s="188"/>
      <c r="AM45" s="188"/>
    </row>
    <row r="46" spans="1:48" s="3" customFormat="1" ht="14.45" customHeight="1">
      <c r="A46" s="195"/>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7"/>
      <c r="Z46" s="198"/>
      <c r="AA46" s="198"/>
      <c r="AB46" s="198"/>
      <c r="AC46" s="199"/>
      <c r="AD46" s="171"/>
      <c r="AE46" s="366"/>
      <c r="AF46" s="366"/>
      <c r="AG46" s="366"/>
      <c r="AH46" s="367"/>
      <c r="AI46" s="171"/>
      <c r="AJ46" s="366"/>
      <c r="AK46" s="366"/>
      <c r="AL46" s="366"/>
      <c r="AM46" s="367"/>
    </row>
    <row r="47" spans="1:48" s="3" customFormat="1" ht="15" customHeight="1">
      <c r="A47" s="361"/>
      <c r="B47" s="362"/>
      <c r="C47" s="362"/>
      <c r="D47" s="362"/>
      <c r="E47" s="362"/>
      <c r="F47" s="362"/>
      <c r="G47" s="362"/>
      <c r="H47" s="362"/>
      <c r="I47" s="362"/>
      <c r="J47" s="362"/>
      <c r="K47" s="362"/>
      <c r="L47" s="362"/>
      <c r="M47" s="362"/>
      <c r="N47" s="362"/>
      <c r="O47" s="362"/>
      <c r="P47" s="362"/>
      <c r="Q47" s="362"/>
      <c r="R47" s="362"/>
      <c r="S47" s="362"/>
      <c r="T47" s="362"/>
      <c r="U47" s="362"/>
      <c r="V47" s="362"/>
      <c r="W47" s="362"/>
      <c r="X47" s="363"/>
      <c r="Y47" s="205"/>
      <c r="Z47" s="206"/>
      <c r="AA47" s="206"/>
      <c r="AB47" s="206"/>
      <c r="AC47" s="207"/>
      <c r="AD47" s="368"/>
      <c r="AE47" s="369"/>
      <c r="AF47" s="369"/>
      <c r="AG47" s="369"/>
      <c r="AH47" s="370"/>
      <c r="AI47" s="368"/>
      <c r="AJ47" s="369"/>
      <c r="AK47" s="369"/>
      <c r="AL47" s="369"/>
      <c r="AM47" s="370"/>
    </row>
    <row r="48" spans="1:48" ht="15" customHeight="1">
      <c r="A48" s="208" t="s">
        <v>26</v>
      </c>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78">
        <f>SUM(Y46:AC47)</f>
        <v>0</v>
      </c>
      <c r="Z48" s="279"/>
      <c r="AA48" s="279"/>
      <c r="AB48" s="279"/>
      <c r="AC48" s="280"/>
      <c r="AD48" s="115"/>
      <c r="AE48" s="115"/>
      <c r="AF48" s="115"/>
      <c r="AG48" s="115"/>
      <c r="AH48" s="115"/>
      <c r="AI48" s="115"/>
      <c r="AJ48" s="115"/>
      <c r="AK48" s="115"/>
      <c r="AL48" s="115"/>
      <c r="AM48" s="116"/>
    </row>
    <row r="49" spans="1:39" ht="15" customHeight="1">
      <c r="A49" s="67" t="s">
        <v>84</v>
      </c>
      <c r="B49" s="89"/>
      <c r="C49" s="89"/>
      <c r="D49" s="89"/>
      <c r="E49" s="92"/>
      <c r="F49" s="92"/>
      <c r="G49" s="92"/>
      <c r="H49" s="92"/>
      <c r="I49" s="92"/>
      <c r="J49" s="93"/>
      <c r="K49" s="93"/>
      <c r="L49" s="93"/>
      <c r="M49" s="93"/>
      <c r="N49" s="93"/>
      <c r="O49" s="92"/>
      <c r="P49" s="92"/>
      <c r="Q49" s="92"/>
      <c r="R49" s="92"/>
      <c r="S49" s="92"/>
      <c r="T49" s="92"/>
      <c r="U49" s="92"/>
      <c r="V49" s="92"/>
      <c r="W49" s="92"/>
      <c r="X49" s="92"/>
      <c r="Y49" s="94"/>
      <c r="Z49" s="94"/>
      <c r="AA49" s="94"/>
      <c r="AB49" s="94"/>
      <c r="AC49" s="94"/>
      <c r="AD49" s="94"/>
      <c r="AE49" s="92"/>
      <c r="AF49" s="92"/>
      <c r="AG49" s="92"/>
      <c r="AH49" s="92"/>
      <c r="AI49" s="92"/>
      <c r="AJ49" s="92"/>
      <c r="AK49" s="92"/>
      <c r="AL49" s="92"/>
      <c r="AM49" s="92"/>
    </row>
    <row r="50" spans="1:39" ht="15" customHeight="1">
      <c r="A50" s="67" t="s">
        <v>103</v>
      </c>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row>
    <row r="51" spans="1:39" ht="15" customHeight="1"/>
    <row r="52" spans="1:39" ht="15" customHeight="1">
      <c r="A52" s="2" t="s">
        <v>134</v>
      </c>
      <c r="AI52" s="258"/>
      <c r="AJ52" s="258"/>
      <c r="AK52" s="258"/>
      <c r="AL52" s="258"/>
      <c r="AM52" s="258"/>
    </row>
    <row r="53" spans="1:39" ht="15" customHeight="1">
      <c r="A53" s="158"/>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60"/>
    </row>
    <row r="54" spans="1:39" ht="15" customHeight="1">
      <c r="A54" s="161"/>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3"/>
    </row>
    <row r="55" spans="1:39" s="69" customFormat="1" ht="4.5" customHeight="1">
      <c r="A55" s="161"/>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3"/>
    </row>
    <row r="56" spans="1:39" s="69" customFormat="1">
      <c r="A56" s="161"/>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3"/>
    </row>
    <row r="57" spans="1:39">
      <c r="A57" s="161"/>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3"/>
    </row>
    <row r="58" spans="1:39">
      <c r="A58" s="161"/>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3"/>
    </row>
    <row r="59" spans="1:39">
      <c r="A59" s="161"/>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3"/>
    </row>
    <row r="60" spans="1:39">
      <c r="A60" s="16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3"/>
    </row>
    <row r="61" spans="1:39">
      <c r="A61" s="161"/>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3"/>
    </row>
    <row r="62" spans="1:39">
      <c r="A62" s="161"/>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3"/>
    </row>
    <row r="63" spans="1:39">
      <c r="A63" s="161"/>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3"/>
    </row>
    <row r="64" spans="1:39">
      <c r="A64" s="161"/>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3"/>
    </row>
    <row r="65" spans="1:39">
      <c r="A65" s="161"/>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3"/>
    </row>
    <row r="66" spans="1:39">
      <c r="A66" s="161"/>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3"/>
    </row>
    <row r="67" spans="1:39">
      <c r="A67" s="161"/>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3"/>
    </row>
    <row r="68" spans="1:39">
      <c r="A68" s="161"/>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3"/>
    </row>
    <row r="69" spans="1:39">
      <c r="A69" s="161"/>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3"/>
    </row>
    <row r="70" spans="1:39">
      <c r="A70" s="161"/>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3"/>
    </row>
    <row r="71" spans="1:39">
      <c r="A71" s="161"/>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3"/>
    </row>
    <row r="72" spans="1:39">
      <c r="A72" s="161"/>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3"/>
    </row>
    <row r="73" spans="1:39">
      <c r="A73" s="161"/>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3"/>
    </row>
    <row r="74" spans="1:39">
      <c r="A74" s="161"/>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3"/>
    </row>
    <row r="75" spans="1:39">
      <c r="A75" s="161"/>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3"/>
    </row>
    <row r="76" spans="1:39">
      <c r="A76" s="161"/>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3"/>
    </row>
    <row r="77" spans="1:39">
      <c r="A77" s="161"/>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3"/>
    </row>
    <row r="78" spans="1:39">
      <c r="A78" s="161"/>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3"/>
    </row>
    <row r="79" spans="1:39">
      <c r="A79" s="161"/>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3"/>
    </row>
    <row r="80" spans="1:39">
      <c r="A80" s="161"/>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3"/>
    </row>
    <row r="81" spans="1:39">
      <c r="A81" s="161"/>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3"/>
    </row>
    <row r="82" spans="1:39">
      <c r="A82" s="161"/>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3"/>
    </row>
    <row r="83" spans="1:39">
      <c r="A83" s="164"/>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6"/>
    </row>
  </sheetData>
  <sheetProtection formatCells="0" formatColumns="0" formatRows="0" insertColumns="0" insertRows="0" autoFilter="0"/>
  <mergeCells count="111">
    <mergeCell ref="A48:X48"/>
    <mergeCell ref="Y48:AC48"/>
    <mergeCell ref="A36:X36"/>
    <mergeCell ref="Y36:AC36"/>
    <mergeCell ref="A37:X37"/>
    <mergeCell ref="Y37:AC37"/>
    <mergeCell ref="A38:X38"/>
    <mergeCell ref="Y38:AC38"/>
    <mergeCell ref="Y39:AC39"/>
    <mergeCell ref="A40:X40"/>
    <mergeCell ref="Y40:AC40"/>
    <mergeCell ref="AC42:AC44"/>
    <mergeCell ref="A39:X39"/>
    <mergeCell ref="A47:X47"/>
    <mergeCell ref="A46:X46"/>
    <mergeCell ref="Y46:AC46"/>
    <mergeCell ref="AI52:AM52"/>
    <mergeCell ref="AP10:AU10"/>
    <mergeCell ref="AG10:AI10"/>
    <mergeCell ref="AJ10:AK10"/>
    <mergeCell ref="AL10:AM10"/>
    <mergeCell ref="A11:H11"/>
    <mergeCell ref="AD26:AH26"/>
    <mergeCell ref="AD27:AF28"/>
    <mergeCell ref="AG27:AH28"/>
    <mergeCell ref="A13:AM13"/>
    <mergeCell ref="L10:AF10"/>
    <mergeCell ref="A19:AM19"/>
    <mergeCell ref="A22:W22"/>
    <mergeCell ref="X21:Z21"/>
    <mergeCell ref="X22:Z22"/>
    <mergeCell ref="A10:K10"/>
    <mergeCell ref="AL27:AM28"/>
    <mergeCell ref="AI27:AK28"/>
    <mergeCell ref="AI26:AM26"/>
    <mergeCell ref="X17:Z17"/>
    <mergeCell ref="A15:W15"/>
    <mergeCell ref="A45:X45"/>
    <mergeCell ref="Y45:AC45"/>
    <mergeCell ref="Y47:AC47"/>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6:W16"/>
    <mergeCell ref="A17:W17"/>
    <mergeCell ref="A21:W21"/>
    <mergeCell ref="AA17:AM17"/>
    <mergeCell ref="X16:Z16"/>
    <mergeCell ref="A24:AM24"/>
    <mergeCell ref="X15:Z15"/>
    <mergeCell ref="AA16:AM16"/>
    <mergeCell ref="AA15:AM15"/>
    <mergeCell ref="AD45:AH45"/>
    <mergeCell ref="AI45:AM45"/>
    <mergeCell ref="A29:X29"/>
    <mergeCell ref="Y29:AC29"/>
    <mergeCell ref="AD29:AH29"/>
    <mergeCell ref="AI29:AM29"/>
    <mergeCell ref="AD32:AH32"/>
    <mergeCell ref="AI32:AM32"/>
    <mergeCell ref="AD36:AH36"/>
    <mergeCell ref="AI36:AM36"/>
    <mergeCell ref="AI34:AK34"/>
    <mergeCell ref="AL34:AM34"/>
    <mergeCell ref="AL35:AM35"/>
    <mergeCell ref="AI35:AK35"/>
    <mergeCell ref="A30:X30"/>
    <mergeCell ref="Y30:AC30"/>
    <mergeCell ref="A31:X31"/>
    <mergeCell ref="Y31:AC31"/>
    <mergeCell ref="Y32:AC32"/>
    <mergeCell ref="A33:X33"/>
    <mergeCell ref="Y33:AC33"/>
    <mergeCell ref="A32:X32"/>
    <mergeCell ref="A53:AM83"/>
    <mergeCell ref="Y26:AC26"/>
    <mergeCell ref="Y27:AA28"/>
    <mergeCell ref="AB27:AC28"/>
    <mergeCell ref="AD46:AH46"/>
    <mergeCell ref="AI46:AM46"/>
    <mergeCell ref="AD47:AH47"/>
    <mergeCell ref="AI47:AM47"/>
    <mergeCell ref="AD39:AH39"/>
    <mergeCell ref="AI39:AM39"/>
    <mergeCell ref="AD30:AH30"/>
    <mergeCell ref="AI30:AM30"/>
    <mergeCell ref="AD31:AH31"/>
    <mergeCell ref="AI31:AM31"/>
    <mergeCell ref="AD43:AF44"/>
    <mergeCell ref="AG43:AH44"/>
    <mergeCell ref="AD42:AH42"/>
    <mergeCell ref="AL43:AM44"/>
    <mergeCell ref="AI43:AK44"/>
    <mergeCell ref="AI42:AM42"/>
    <mergeCell ref="AD37:AH37"/>
    <mergeCell ref="AI37:AM37"/>
    <mergeCell ref="AD38:AH38"/>
    <mergeCell ref="AI38:AM38"/>
  </mergeCells>
  <phoneticPr fontId="3"/>
  <dataValidations count="3">
    <dataValidation imeMode="halfAlpha" allowBlank="1" showInputMessage="1" showErrorMessage="1" sqref="S26:V28 J26:N28 S35:V35 J35:N35" xr:uid="{00000000-0002-0000-0300-000000000000}"/>
    <dataValidation type="list" allowBlank="1" showInputMessage="1" showErrorMessage="1" sqref="X15:Z17 X21:Z22" xr:uid="{00000000-0002-0000-0300-000001000000}">
      <formula1>"✔"</formula1>
    </dataValidation>
    <dataValidation allowBlank="1" sqref="D9:G9" xr:uid="{00000000-0002-0000-0300-000003000000}"/>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AA000B30-F7A8-4403-AF7E-1010CE626C65}">
          <x14:formula1>
            <xm:f>'リスト '!$B$2:$B$25</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851E-4CD4-4D59-9996-249197E00A76}">
  <sheetPr>
    <pageSetUpPr fitToPage="1"/>
  </sheetPr>
  <dimension ref="A1:AV83"/>
  <sheetViews>
    <sheetView showGridLines="0" showZeros="0" zoomScaleNormal="100" zoomScaleSheetLayoutView="100" workbookViewId="0">
      <selection activeCell="AZ22" sqref="AZ22"/>
    </sheetView>
  </sheetViews>
  <sheetFormatPr defaultColWidth="2.25" defaultRowHeight="13.5"/>
  <cols>
    <col min="1" max="1" width="2.25" style="2" customWidth="1"/>
    <col min="2" max="7" width="2.25" style="2"/>
    <col min="8" max="9" width="2.375" style="2" bestFit="1" customWidth="1"/>
    <col min="10" max="10" width="5.875" style="2" customWidth="1"/>
    <col min="11" max="11" width="2.375" style="2" customWidth="1"/>
    <col min="12" max="19" width="2.375" style="2" bestFit="1" customWidth="1"/>
    <col min="20" max="25" width="2.25" style="2"/>
    <col min="26" max="26" width="6.875" style="2" customWidth="1"/>
    <col min="27" max="34" width="2.25" style="2"/>
    <col min="35" max="35" width="2.5" style="2" bestFit="1" customWidth="1"/>
    <col min="36" max="40" width="2.25" style="2"/>
    <col min="41" max="47" width="2.25" style="2" hidden="1" customWidth="1"/>
    <col min="48" max="16384" width="2.25" style="2"/>
  </cols>
  <sheetData>
    <row r="1" spans="1:48">
      <c r="A1" s="2" t="s">
        <v>136</v>
      </c>
      <c r="AJ1" s="69"/>
      <c r="AK1" s="69"/>
      <c r="AL1" s="69"/>
      <c r="AM1" s="69"/>
      <c r="AN1" s="69"/>
      <c r="AO1" s="69"/>
      <c r="AP1" s="69"/>
      <c r="AQ1" s="69"/>
      <c r="AR1" s="69"/>
      <c r="AS1" s="69"/>
      <c r="AT1" s="69"/>
      <c r="AU1" s="69"/>
      <c r="AV1" s="69"/>
    </row>
    <row r="2" spans="1:48" ht="7.5" customHeight="1"/>
    <row r="3" spans="1:48">
      <c r="A3" s="231" t="s">
        <v>143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69" customFormat="1" ht="9" customHeight="1">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row>
    <row r="5" spans="1:48">
      <c r="A5" s="224" t="s">
        <v>110</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6"/>
    </row>
    <row r="6" spans="1:48" s="69" customFormat="1" ht="4.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48" ht="17.25" customHeight="1">
      <c r="A7" s="234" t="s">
        <v>29</v>
      </c>
      <c r="B7" s="235"/>
      <c r="C7" s="235"/>
      <c r="D7" s="235"/>
      <c r="E7" s="235"/>
      <c r="F7" s="235"/>
      <c r="G7" s="236"/>
      <c r="H7" s="252"/>
      <c r="I7" s="253"/>
      <c r="J7" s="253"/>
      <c r="K7" s="253"/>
      <c r="L7" s="253"/>
      <c r="M7" s="253"/>
      <c r="N7" s="254"/>
      <c r="O7" s="234" t="s">
        <v>30</v>
      </c>
      <c r="P7" s="235"/>
      <c r="Q7" s="235"/>
      <c r="R7" s="235"/>
      <c r="S7" s="236"/>
      <c r="T7" s="255"/>
      <c r="U7" s="256"/>
      <c r="V7" s="256"/>
      <c r="W7" s="256"/>
      <c r="X7" s="256"/>
      <c r="Y7" s="256"/>
      <c r="Z7" s="256"/>
      <c r="AA7" s="256"/>
      <c r="AB7" s="256"/>
      <c r="AC7" s="256"/>
      <c r="AD7" s="256"/>
      <c r="AE7" s="256"/>
      <c r="AF7" s="256"/>
      <c r="AG7" s="256"/>
      <c r="AH7" s="256"/>
      <c r="AI7" s="256"/>
      <c r="AJ7" s="256"/>
      <c r="AK7" s="256"/>
      <c r="AL7" s="256"/>
      <c r="AM7" s="257"/>
    </row>
    <row r="8" spans="1:48">
      <c r="A8" s="189" t="s">
        <v>31</v>
      </c>
      <c r="B8" s="190"/>
      <c r="C8" s="191"/>
      <c r="D8" s="234" t="s">
        <v>32</v>
      </c>
      <c r="E8" s="235"/>
      <c r="F8" s="235"/>
      <c r="G8" s="236"/>
      <c r="H8" s="234" t="s">
        <v>24</v>
      </c>
      <c r="I8" s="235"/>
      <c r="J8" s="235"/>
      <c r="K8" s="235"/>
      <c r="L8" s="235"/>
      <c r="M8" s="235"/>
      <c r="N8" s="235"/>
      <c r="O8" s="235"/>
      <c r="P8" s="235"/>
      <c r="Q8" s="235"/>
      <c r="R8" s="235"/>
      <c r="S8" s="236"/>
      <c r="T8" s="189" t="s">
        <v>33</v>
      </c>
      <c r="U8" s="190"/>
      <c r="V8" s="191"/>
      <c r="W8" s="234" t="s">
        <v>18</v>
      </c>
      <c r="X8" s="235"/>
      <c r="Y8" s="235"/>
      <c r="Z8" s="235"/>
      <c r="AA8" s="235"/>
      <c r="AB8" s="235"/>
      <c r="AC8" s="235"/>
      <c r="AD8" s="235"/>
      <c r="AE8" s="235"/>
      <c r="AF8" s="236"/>
      <c r="AG8" s="240" t="s">
        <v>34</v>
      </c>
      <c r="AH8" s="241"/>
      <c r="AI8" s="241"/>
      <c r="AJ8" s="241"/>
      <c r="AK8" s="241"/>
      <c r="AL8" s="241"/>
      <c r="AM8" s="242"/>
    </row>
    <row r="9" spans="1:48" ht="17.25" customHeight="1">
      <c r="A9" s="237"/>
      <c r="B9" s="238"/>
      <c r="C9" s="239"/>
      <c r="D9" s="237" t="s">
        <v>132</v>
      </c>
      <c r="E9" s="238"/>
      <c r="F9" s="238"/>
      <c r="G9" s="239"/>
      <c r="H9" s="243"/>
      <c r="I9" s="244"/>
      <c r="J9" s="244"/>
      <c r="K9" s="244"/>
      <c r="L9" s="244"/>
      <c r="M9" s="244"/>
      <c r="N9" s="244"/>
      <c r="O9" s="244"/>
      <c r="P9" s="244"/>
      <c r="Q9" s="244"/>
      <c r="R9" s="244"/>
      <c r="S9" s="245"/>
      <c r="T9" s="237"/>
      <c r="U9" s="238"/>
      <c r="V9" s="239"/>
      <c r="W9" s="246"/>
      <c r="X9" s="247"/>
      <c r="Y9" s="247"/>
      <c r="Z9" s="247"/>
      <c r="AA9" s="247"/>
      <c r="AB9" s="247"/>
      <c r="AC9" s="247"/>
      <c r="AD9" s="247"/>
      <c r="AE9" s="247"/>
      <c r="AF9" s="248"/>
      <c r="AG9" s="249"/>
      <c r="AH9" s="250"/>
      <c r="AI9" s="250"/>
      <c r="AJ9" s="250"/>
      <c r="AK9" s="250"/>
      <c r="AL9" s="250"/>
      <c r="AM9" s="251"/>
      <c r="AV9" s="3"/>
    </row>
    <row r="10" spans="1:48" s="3" customFormat="1" ht="20.25" customHeight="1">
      <c r="A10" s="234" t="s">
        <v>111</v>
      </c>
      <c r="B10" s="235"/>
      <c r="C10" s="235"/>
      <c r="D10" s="235"/>
      <c r="E10" s="235"/>
      <c r="F10" s="235"/>
      <c r="G10" s="235"/>
      <c r="H10" s="235"/>
      <c r="I10" s="235"/>
      <c r="J10" s="235"/>
      <c r="K10" s="236"/>
      <c r="L10" s="269"/>
      <c r="M10" s="270"/>
      <c r="N10" s="270"/>
      <c r="O10" s="270"/>
      <c r="P10" s="270"/>
      <c r="Q10" s="270"/>
      <c r="R10" s="270"/>
      <c r="S10" s="270"/>
      <c r="T10" s="270"/>
      <c r="U10" s="270"/>
      <c r="V10" s="270"/>
      <c r="W10" s="270"/>
      <c r="X10" s="270"/>
      <c r="Y10" s="270"/>
      <c r="Z10" s="270"/>
      <c r="AA10" s="270"/>
      <c r="AB10" s="270"/>
      <c r="AC10" s="270"/>
      <c r="AD10" s="270"/>
      <c r="AE10" s="270"/>
      <c r="AF10" s="271"/>
      <c r="AG10" s="260" t="s">
        <v>35</v>
      </c>
      <c r="AH10" s="241"/>
      <c r="AI10" s="242"/>
      <c r="AJ10" s="256"/>
      <c r="AK10" s="256"/>
      <c r="AL10" s="261" t="s">
        <v>36</v>
      </c>
      <c r="AM10" s="262"/>
      <c r="AP10" s="259"/>
      <c r="AQ10" s="259"/>
      <c r="AR10" s="259"/>
      <c r="AS10" s="259"/>
      <c r="AT10" s="259"/>
      <c r="AU10" s="259"/>
    </row>
    <row r="11" spans="1:48" s="3" customFormat="1" ht="18" customHeight="1">
      <c r="A11" s="263" t="s">
        <v>37</v>
      </c>
      <c r="B11" s="264"/>
      <c r="C11" s="264"/>
      <c r="D11" s="264"/>
      <c r="E11" s="264"/>
      <c r="F11" s="264"/>
      <c r="G11" s="264"/>
      <c r="H11" s="265"/>
      <c r="I11" s="4"/>
      <c r="J11" s="74" t="s">
        <v>101</v>
      </c>
      <c r="K11" s="8"/>
      <c r="L11" s="9"/>
      <c r="M11" s="9"/>
      <c r="N11" s="9"/>
      <c r="O11" s="9"/>
      <c r="P11" s="9"/>
      <c r="Q11" s="9"/>
      <c r="R11" s="9"/>
      <c r="S11" s="9"/>
      <c r="T11" s="9"/>
      <c r="U11" s="9"/>
      <c r="V11" s="9"/>
      <c r="W11" s="9"/>
      <c r="X11" s="9"/>
      <c r="Y11" s="4"/>
      <c r="Z11" s="74" t="s">
        <v>102</v>
      </c>
      <c r="AA11" s="8"/>
      <c r="AB11" s="9"/>
      <c r="AC11" s="9"/>
      <c r="AD11" s="9"/>
      <c r="AE11" s="9"/>
      <c r="AF11" s="9"/>
      <c r="AG11" s="9"/>
      <c r="AH11" s="9"/>
      <c r="AI11" s="9"/>
      <c r="AJ11" s="9"/>
      <c r="AK11" s="9"/>
      <c r="AL11" s="9"/>
      <c r="AM11" s="10"/>
    </row>
    <row r="12" spans="1:48" s="68" customFormat="1" ht="6" customHeight="1">
      <c r="A12" s="77"/>
      <c r="B12" s="77"/>
      <c r="C12" s="77"/>
      <c r="D12" s="77"/>
      <c r="E12" s="77"/>
      <c r="F12" s="77"/>
      <c r="G12" s="77"/>
      <c r="H12" s="77"/>
      <c r="I12" s="78"/>
      <c r="J12" s="79"/>
      <c r="K12" s="78"/>
      <c r="L12" s="76"/>
      <c r="M12" s="76"/>
      <c r="N12" s="76"/>
      <c r="O12" s="76"/>
      <c r="P12" s="76"/>
      <c r="Q12" s="76"/>
      <c r="R12" s="76"/>
      <c r="S12" s="76"/>
      <c r="T12" s="76"/>
      <c r="U12" s="78"/>
      <c r="V12" s="76"/>
      <c r="W12" s="76"/>
      <c r="X12" s="76"/>
      <c r="Y12" s="79"/>
      <c r="Z12" s="80"/>
      <c r="AA12" s="78"/>
      <c r="AB12" s="76"/>
      <c r="AC12" s="76"/>
      <c r="AD12" s="76"/>
      <c r="AE12" s="76"/>
      <c r="AF12" s="76"/>
      <c r="AG12" s="76"/>
      <c r="AH12" s="76"/>
      <c r="AI12" s="76"/>
      <c r="AJ12" s="76"/>
      <c r="AK12" s="76"/>
      <c r="AL12" s="76"/>
      <c r="AM12" s="76"/>
    </row>
    <row r="13" spans="1:48" s="3" customFormat="1" ht="12">
      <c r="A13" s="224" t="s">
        <v>38</v>
      </c>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6"/>
    </row>
    <row r="14" spans="1:48" s="68" customFormat="1" ht="3" customHeight="1">
      <c r="I14" s="81"/>
      <c r="J14" s="82"/>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48" s="3" customFormat="1" ht="18" customHeight="1">
      <c r="A15" s="213" t="s">
        <v>98</v>
      </c>
      <c r="B15" s="214"/>
      <c r="C15" s="214"/>
      <c r="D15" s="214"/>
      <c r="E15" s="214"/>
      <c r="F15" s="214"/>
      <c r="G15" s="214"/>
      <c r="H15" s="214"/>
      <c r="I15" s="214"/>
      <c r="J15" s="214"/>
      <c r="K15" s="214"/>
      <c r="L15" s="214"/>
      <c r="M15" s="214"/>
      <c r="N15" s="214"/>
      <c r="O15" s="214"/>
      <c r="P15" s="214"/>
      <c r="Q15" s="214"/>
      <c r="R15" s="214"/>
      <c r="S15" s="214"/>
      <c r="T15" s="214"/>
      <c r="U15" s="214"/>
      <c r="V15" s="214"/>
      <c r="W15" s="215"/>
      <c r="X15" s="221" t="s">
        <v>39</v>
      </c>
      <c r="Y15" s="222"/>
      <c r="Z15" s="223"/>
      <c r="AA15" s="229"/>
      <c r="AB15" s="230"/>
      <c r="AC15" s="230"/>
      <c r="AD15" s="230"/>
      <c r="AE15" s="230"/>
      <c r="AF15" s="230"/>
      <c r="AG15" s="230"/>
      <c r="AH15" s="230"/>
      <c r="AI15" s="230"/>
      <c r="AJ15" s="230"/>
      <c r="AK15" s="230"/>
      <c r="AL15" s="230"/>
      <c r="AM15" s="230"/>
    </row>
    <row r="16" spans="1:48" s="3" customFormat="1" ht="18" customHeight="1">
      <c r="A16" s="213" t="s">
        <v>99</v>
      </c>
      <c r="B16" s="214"/>
      <c r="C16" s="214"/>
      <c r="D16" s="214"/>
      <c r="E16" s="214"/>
      <c r="F16" s="214"/>
      <c r="G16" s="214"/>
      <c r="H16" s="214"/>
      <c r="I16" s="214"/>
      <c r="J16" s="214"/>
      <c r="K16" s="214"/>
      <c r="L16" s="214"/>
      <c r="M16" s="214"/>
      <c r="N16" s="214"/>
      <c r="O16" s="214"/>
      <c r="P16" s="214"/>
      <c r="Q16" s="214"/>
      <c r="R16" s="214"/>
      <c r="S16" s="214"/>
      <c r="T16" s="214"/>
      <c r="U16" s="214"/>
      <c r="V16" s="214"/>
      <c r="W16" s="215"/>
      <c r="X16" s="221" t="s">
        <v>39</v>
      </c>
      <c r="Y16" s="222"/>
      <c r="Z16" s="223"/>
      <c r="AA16" s="227" t="s">
        <v>104</v>
      </c>
      <c r="AB16" s="228"/>
      <c r="AC16" s="228"/>
      <c r="AD16" s="228"/>
      <c r="AE16" s="228"/>
      <c r="AF16" s="228"/>
      <c r="AG16" s="228"/>
      <c r="AH16" s="228"/>
      <c r="AI16" s="228"/>
      <c r="AJ16" s="228"/>
      <c r="AK16" s="228"/>
      <c r="AL16" s="228"/>
      <c r="AM16" s="228"/>
    </row>
    <row r="17" spans="1:48" s="3" customFormat="1" ht="18" customHeight="1">
      <c r="A17" s="216" t="s">
        <v>83</v>
      </c>
      <c r="B17" s="217"/>
      <c r="C17" s="217"/>
      <c r="D17" s="217"/>
      <c r="E17" s="217"/>
      <c r="F17" s="217"/>
      <c r="G17" s="217"/>
      <c r="H17" s="217"/>
      <c r="I17" s="217"/>
      <c r="J17" s="217"/>
      <c r="K17" s="217"/>
      <c r="L17" s="217"/>
      <c r="M17" s="217"/>
      <c r="N17" s="217"/>
      <c r="O17" s="217"/>
      <c r="P17" s="217"/>
      <c r="Q17" s="217"/>
      <c r="R17" s="217"/>
      <c r="S17" s="217"/>
      <c r="T17" s="217"/>
      <c r="U17" s="217"/>
      <c r="V17" s="217"/>
      <c r="W17" s="218"/>
      <c r="X17" s="221" t="s">
        <v>39</v>
      </c>
      <c r="Y17" s="222"/>
      <c r="Z17" s="223"/>
      <c r="AA17" s="219" t="s">
        <v>105</v>
      </c>
      <c r="AB17" s="220"/>
      <c r="AC17" s="220"/>
      <c r="AD17" s="220"/>
      <c r="AE17" s="220"/>
      <c r="AF17" s="220"/>
      <c r="AG17" s="220"/>
      <c r="AH17" s="220"/>
      <c r="AI17" s="220"/>
      <c r="AJ17" s="220"/>
      <c r="AK17" s="220"/>
      <c r="AL17" s="220"/>
      <c r="AM17" s="220"/>
    </row>
    <row r="18" spans="1:48" s="68" customFormat="1" ht="6" customHeight="1">
      <c r="I18" s="81"/>
      <c r="J18" s="82"/>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row>
    <row r="19" spans="1:48" s="3" customFormat="1" ht="12">
      <c r="A19" s="224" t="s">
        <v>144</v>
      </c>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6"/>
    </row>
    <row r="20" spans="1:48" s="68" customFormat="1" ht="3" customHeight="1">
      <c r="I20" s="81"/>
      <c r="J20" s="82"/>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row>
    <row r="21" spans="1:48" s="3" customFormat="1" ht="18" customHeight="1">
      <c r="A21" s="213" t="s">
        <v>100</v>
      </c>
      <c r="B21" s="214"/>
      <c r="C21" s="214"/>
      <c r="D21" s="214"/>
      <c r="E21" s="214"/>
      <c r="F21" s="214"/>
      <c r="G21" s="214"/>
      <c r="H21" s="214"/>
      <c r="I21" s="214"/>
      <c r="J21" s="214"/>
      <c r="K21" s="214"/>
      <c r="L21" s="214"/>
      <c r="M21" s="214"/>
      <c r="N21" s="214"/>
      <c r="O21" s="214"/>
      <c r="P21" s="214"/>
      <c r="Q21" s="214"/>
      <c r="R21" s="214"/>
      <c r="S21" s="214"/>
      <c r="T21" s="214"/>
      <c r="U21" s="214"/>
      <c r="V21" s="214"/>
      <c r="W21" s="214"/>
      <c r="X21" s="221" t="s">
        <v>39</v>
      </c>
      <c r="Y21" s="222"/>
      <c r="Z21" s="223"/>
      <c r="AA21" s="97"/>
      <c r="AB21" s="97"/>
      <c r="AC21" s="97"/>
      <c r="AD21" s="97"/>
      <c r="AE21" s="97"/>
      <c r="AF21" s="97"/>
      <c r="AG21" s="97"/>
      <c r="AH21" s="98"/>
      <c r="AI21" s="98"/>
      <c r="AJ21" s="98"/>
      <c r="AK21" s="98"/>
      <c r="AL21" s="98"/>
      <c r="AM21" s="98"/>
    </row>
    <row r="22" spans="1:48" s="3" customFormat="1" ht="18" customHeight="1">
      <c r="A22" s="213" t="s">
        <v>85</v>
      </c>
      <c r="B22" s="214"/>
      <c r="C22" s="214"/>
      <c r="D22" s="214"/>
      <c r="E22" s="214"/>
      <c r="F22" s="214"/>
      <c r="G22" s="214"/>
      <c r="H22" s="214"/>
      <c r="I22" s="214"/>
      <c r="J22" s="214"/>
      <c r="K22" s="214"/>
      <c r="L22" s="214"/>
      <c r="M22" s="214"/>
      <c r="N22" s="214"/>
      <c r="O22" s="214"/>
      <c r="P22" s="214"/>
      <c r="Q22" s="214"/>
      <c r="R22" s="214"/>
      <c r="S22" s="214"/>
      <c r="T22" s="214"/>
      <c r="U22" s="214"/>
      <c r="V22" s="214"/>
      <c r="W22" s="214"/>
      <c r="X22" s="221" t="s">
        <v>39</v>
      </c>
      <c r="Y22" s="222"/>
      <c r="Z22" s="223"/>
      <c r="AA22" s="97"/>
      <c r="AB22" s="97"/>
      <c r="AC22" s="97"/>
      <c r="AD22" s="97"/>
      <c r="AE22" s="97"/>
      <c r="AF22" s="97"/>
      <c r="AG22" s="97"/>
      <c r="AH22" s="98"/>
      <c r="AI22" s="98"/>
      <c r="AJ22" s="98"/>
      <c r="AK22" s="98"/>
      <c r="AL22" s="98"/>
      <c r="AM22" s="98"/>
    </row>
    <row r="23" spans="1:48" s="68" customFormat="1" ht="6" customHeight="1">
      <c r="I23" s="81"/>
      <c r="J23" s="82"/>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row>
    <row r="24" spans="1:48" s="3" customFormat="1" ht="12">
      <c r="A24" s="224" t="s">
        <v>145</v>
      </c>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6"/>
    </row>
    <row r="25" spans="1:48" s="68" customFormat="1" ht="3" customHeight="1" thickBot="1">
      <c r="I25" s="81"/>
      <c r="J25" s="82"/>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row>
    <row r="26" spans="1:48" ht="19.5" customHeight="1">
      <c r="A26" s="84" t="s">
        <v>79</v>
      </c>
      <c r="B26" s="68"/>
      <c r="C26" s="67"/>
      <c r="D26" s="68"/>
      <c r="E26" s="85"/>
      <c r="F26" s="68"/>
      <c r="G26" s="68"/>
      <c r="H26" s="68"/>
      <c r="I26" s="68"/>
      <c r="J26" s="86"/>
      <c r="K26" s="86"/>
      <c r="L26" s="86"/>
      <c r="M26" s="86"/>
      <c r="N26" s="86"/>
      <c r="O26" s="87"/>
      <c r="P26" s="67"/>
      <c r="Q26" s="69"/>
      <c r="R26" s="69"/>
      <c r="S26" s="86"/>
      <c r="T26" s="82"/>
      <c r="U26" s="86"/>
      <c r="V26" s="86"/>
      <c r="W26" s="67"/>
      <c r="Y26" s="167"/>
      <c r="Z26" s="167"/>
      <c r="AA26" s="167"/>
      <c r="AB26" s="167"/>
      <c r="AC26" s="168"/>
      <c r="AD26" s="178" t="s">
        <v>40</v>
      </c>
      <c r="AE26" s="179"/>
      <c r="AF26" s="179"/>
      <c r="AG26" s="179"/>
      <c r="AH26" s="179"/>
      <c r="AI26" s="185" t="s">
        <v>146</v>
      </c>
      <c r="AJ26" s="186"/>
      <c r="AK26" s="186"/>
      <c r="AL26" s="186"/>
      <c r="AM26" s="187"/>
      <c r="AV26" s="3"/>
    </row>
    <row r="27" spans="1:48">
      <c r="A27" s="84"/>
      <c r="B27" s="68"/>
      <c r="C27" s="67"/>
      <c r="D27" s="68"/>
      <c r="E27" s="85"/>
      <c r="F27" s="68"/>
      <c r="G27" s="68"/>
      <c r="H27" s="68"/>
      <c r="I27" s="68"/>
      <c r="J27" s="86"/>
      <c r="K27" s="86"/>
      <c r="L27" s="86"/>
      <c r="M27" s="86"/>
      <c r="N27" s="86"/>
      <c r="O27" s="87"/>
      <c r="P27" s="67"/>
      <c r="Q27" s="69"/>
      <c r="R27" s="69"/>
      <c r="S27" s="86"/>
      <c r="T27" s="82"/>
      <c r="U27" s="86"/>
      <c r="V27" s="86"/>
      <c r="W27" s="88"/>
      <c r="Y27" s="167"/>
      <c r="Z27" s="167"/>
      <c r="AA27" s="167"/>
      <c r="AB27" s="167"/>
      <c r="AC27" s="168"/>
      <c r="AD27" s="266" t="str">
        <f>IFERROR(VLOOKUP(L10,'リスト '!$B$2:$C$18,2,FALSE),IFERROR(VLOOKUP(L10,'リスト '!$B$19:$C$25,2,FALSE)*AJ10,""))</f>
        <v/>
      </c>
      <c r="AE27" s="267"/>
      <c r="AF27" s="267"/>
      <c r="AG27" s="268" t="s">
        <v>14</v>
      </c>
      <c r="AH27" s="268"/>
      <c r="AI27" s="276">
        <f>MIN(AD27,ROUNDDOWN((Y33+Y40)/1000,0))</f>
        <v>0</v>
      </c>
      <c r="AJ27" s="277"/>
      <c r="AK27" s="277"/>
      <c r="AL27" s="272" t="s">
        <v>14</v>
      </c>
      <c r="AM27" s="273"/>
    </row>
    <row r="28" spans="1:48">
      <c r="A28" s="67" t="s">
        <v>81</v>
      </c>
      <c r="B28" s="68"/>
      <c r="C28" s="67"/>
      <c r="D28" s="68"/>
      <c r="E28" s="85"/>
      <c r="F28" s="68"/>
      <c r="G28" s="68"/>
      <c r="H28" s="68"/>
      <c r="I28" s="68"/>
      <c r="J28" s="86"/>
      <c r="K28" s="86"/>
      <c r="L28" s="86"/>
      <c r="M28" s="86"/>
      <c r="N28" s="86"/>
      <c r="O28" s="87"/>
      <c r="P28" s="67"/>
      <c r="Q28" s="69"/>
      <c r="R28" s="69"/>
      <c r="S28" s="86"/>
      <c r="T28" s="82"/>
      <c r="U28" s="86"/>
      <c r="V28" s="86"/>
      <c r="W28" s="88"/>
      <c r="Y28" s="169"/>
      <c r="Z28" s="169"/>
      <c r="AA28" s="169"/>
      <c r="AB28" s="169"/>
      <c r="AC28" s="170"/>
      <c r="AD28" s="266"/>
      <c r="AE28" s="267"/>
      <c r="AF28" s="267"/>
      <c r="AG28" s="268"/>
      <c r="AH28" s="268"/>
      <c r="AI28" s="181"/>
      <c r="AJ28" s="182"/>
      <c r="AK28" s="182"/>
      <c r="AL28" s="274"/>
      <c r="AM28" s="275"/>
    </row>
    <row r="29" spans="1:48" ht="15" customHeight="1">
      <c r="A29" s="189" t="s">
        <v>92</v>
      </c>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89" t="s">
        <v>107</v>
      </c>
      <c r="Z29" s="190"/>
      <c r="AA29" s="190"/>
      <c r="AB29" s="190"/>
      <c r="AC29" s="191"/>
      <c r="AD29" s="192" t="s">
        <v>93</v>
      </c>
      <c r="AE29" s="192"/>
      <c r="AF29" s="192"/>
      <c r="AG29" s="192"/>
      <c r="AH29" s="192"/>
      <c r="AI29" s="192" t="s">
        <v>94</v>
      </c>
      <c r="AJ29" s="192"/>
      <c r="AK29" s="192"/>
      <c r="AL29" s="192"/>
      <c r="AM29" s="192"/>
    </row>
    <row r="30" spans="1:48" ht="1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7"/>
      <c r="Z30" s="198"/>
      <c r="AA30" s="198"/>
      <c r="AB30" s="198"/>
      <c r="AC30" s="199"/>
      <c r="AD30" s="172"/>
      <c r="AE30" s="172"/>
      <c r="AF30" s="172"/>
      <c r="AG30" s="172"/>
      <c r="AH30" s="172"/>
      <c r="AI30" s="172"/>
      <c r="AJ30" s="172"/>
      <c r="AK30" s="172"/>
      <c r="AL30" s="172"/>
      <c r="AM30" s="172"/>
    </row>
    <row r="31" spans="1:48" ht="15" customHeight="1">
      <c r="A31" s="200"/>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2"/>
      <c r="Z31" s="203"/>
      <c r="AA31" s="203"/>
      <c r="AB31" s="203"/>
      <c r="AC31" s="204"/>
      <c r="AD31" s="364"/>
      <c r="AE31" s="364"/>
      <c r="AF31" s="364"/>
      <c r="AG31" s="364"/>
      <c r="AH31" s="364"/>
      <c r="AI31" s="364"/>
      <c r="AJ31" s="364"/>
      <c r="AK31" s="364"/>
      <c r="AL31" s="364"/>
      <c r="AM31" s="364"/>
    </row>
    <row r="32" spans="1:48" ht="15" customHeight="1">
      <c r="A32" s="358"/>
      <c r="B32" s="359"/>
      <c r="C32" s="359"/>
      <c r="D32" s="359"/>
      <c r="E32" s="359"/>
      <c r="F32" s="359"/>
      <c r="G32" s="359"/>
      <c r="H32" s="359"/>
      <c r="I32" s="359"/>
      <c r="J32" s="359"/>
      <c r="K32" s="359"/>
      <c r="L32" s="359"/>
      <c r="M32" s="359"/>
      <c r="N32" s="359"/>
      <c r="O32" s="359"/>
      <c r="P32" s="359"/>
      <c r="Q32" s="359"/>
      <c r="R32" s="359"/>
      <c r="S32" s="359"/>
      <c r="T32" s="359"/>
      <c r="U32" s="359"/>
      <c r="V32" s="359"/>
      <c r="W32" s="359"/>
      <c r="X32" s="360"/>
      <c r="Y32" s="205"/>
      <c r="Z32" s="206"/>
      <c r="AA32" s="206"/>
      <c r="AB32" s="206"/>
      <c r="AC32" s="207"/>
      <c r="AD32" s="365"/>
      <c r="AE32" s="365"/>
      <c r="AF32" s="365"/>
      <c r="AG32" s="365"/>
      <c r="AH32" s="365"/>
      <c r="AI32" s="365"/>
      <c r="AJ32" s="365"/>
      <c r="AK32" s="365"/>
      <c r="AL32" s="365"/>
      <c r="AM32" s="365"/>
    </row>
    <row r="33" spans="1:48" ht="15" customHeight="1">
      <c r="A33" s="208" t="s">
        <v>26</v>
      </c>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10">
        <f>SUM(Y30:AC32)</f>
        <v>0</v>
      </c>
      <c r="Z33" s="211"/>
      <c r="AA33" s="211"/>
      <c r="AB33" s="211"/>
      <c r="AC33" s="212"/>
      <c r="AD33" s="115"/>
      <c r="AE33" s="115"/>
      <c r="AF33" s="115"/>
      <c r="AG33" s="115"/>
      <c r="AH33" s="115"/>
      <c r="AI33" s="115"/>
      <c r="AJ33" s="115"/>
      <c r="AK33" s="115"/>
      <c r="AL33" s="115"/>
      <c r="AM33" s="116"/>
      <c r="AV33" s="3"/>
    </row>
    <row r="34" spans="1:48" ht="15" customHeight="1">
      <c r="A34" s="84"/>
      <c r="B34" s="68"/>
      <c r="C34" s="67"/>
      <c r="D34" s="68"/>
      <c r="E34" s="85"/>
      <c r="F34" s="68"/>
      <c r="G34" s="68"/>
      <c r="H34" s="68"/>
      <c r="I34" s="68"/>
      <c r="J34" s="86"/>
      <c r="K34" s="86"/>
      <c r="L34" s="86"/>
      <c r="M34" s="86"/>
      <c r="N34" s="86"/>
      <c r="O34" s="87"/>
      <c r="P34" s="67"/>
      <c r="Q34" s="69"/>
      <c r="R34" s="69"/>
      <c r="S34" s="86"/>
      <c r="T34" s="82"/>
      <c r="U34" s="86"/>
      <c r="V34" s="86"/>
      <c r="W34" s="88"/>
      <c r="X34" s="70"/>
      <c r="Y34" s="70"/>
      <c r="Z34" s="70"/>
      <c r="AA34" s="70"/>
      <c r="AB34" s="70"/>
      <c r="AC34" s="70"/>
      <c r="AD34" s="71"/>
      <c r="AE34" s="72"/>
      <c r="AF34" s="72"/>
      <c r="AG34" s="72"/>
      <c r="AH34" s="120"/>
      <c r="AI34" s="193"/>
      <c r="AJ34" s="193"/>
      <c r="AK34" s="193"/>
      <c r="AL34" s="194"/>
      <c r="AM34" s="194"/>
    </row>
    <row r="35" spans="1:48" ht="15" customHeight="1">
      <c r="A35" s="67" t="s">
        <v>82</v>
      </c>
      <c r="B35" s="68"/>
      <c r="C35" s="67"/>
      <c r="D35" s="68"/>
      <c r="E35" s="85"/>
      <c r="F35" s="68"/>
      <c r="G35" s="68"/>
      <c r="H35" s="68"/>
      <c r="I35" s="68"/>
      <c r="J35" s="86"/>
      <c r="K35" s="86"/>
      <c r="L35" s="86"/>
      <c r="M35" s="86"/>
      <c r="N35" s="86"/>
      <c r="O35" s="87"/>
      <c r="P35" s="67"/>
      <c r="Q35" s="69"/>
      <c r="R35" s="69"/>
      <c r="S35" s="86"/>
      <c r="T35" s="82"/>
      <c r="U35" s="86"/>
      <c r="V35" s="86"/>
      <c r="W35" s="88"/>
      <c r="X35" s="70"/>
      <c r="Y35" s="70"/>
      <c r="Z35" s="70"/>
      <c r="AA35" s="70"/>
      <c r="AB35" s="70"/>
      <c r="AC35" s="70"/>
      <c r="AD35" s="71"/>
      <c r="AE35" s="72"/>
      <c r="AF35" s="72"/>
      <c r="AG35" s="72"/>
      <c r="AH35" s="120"/>
      <c r="AI35" s="193"/>
      <c r="AJ35" s="193"/>
      <c r="AK35" s="193"/>
      <c r="AL35" s="194"/>
      <c r="AM35" s="194"/>
    </row>
    <row r="36" spans="1:48" s="69" customFormat="1">
      <c r="A36" s="189" t="s">
        <v>92</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89" t="s">
        <v>107</v>
      </c>
      <c r="Z36" s="190"/>
      <c r="AA36" s="190"/>
      <c r="AB36" s="190"/>
      <c r="AC36" s="191"/>
      <c r="AD36" s="192" t="s">
        <v>93</v>
      </c>
      <c r="AE36" s="192"/>
      <c r="AF36" s="192"/>
      <c r="AG36" s="192"/>
      <c r="AH36" s="192"/>
      <c r="AI36" s="192" t="s">
        <v>94</v>
      </c>
      <c r="AJ36" s="192"/>
      <c r="AK36" s="192"/>
      <c r="AL36" s="192"/>
      <c r="AM36" s="192"/>
    </row>
    <row r="37" spans="1:48" s="69" customFormat="1" ht="15" customHeight="1">
      <c r="A37" s="195"/>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7"/>
      <c r="Z37" s="198"/>
      <c r="AA37" s="198"/>
      <c r="AB37" s="198"/>
      <c r="AC37" s="199"/>
      <c r="AD37" s="172"/>
      <c r="AE37" s="172"/>
      <c r="AF37" s="172"/>
      <c r="AG37" s="172"/>
      <c r="AH37" s="172"/>
      <c r="AI37" s="172"/>
      <c r="AJ37" s="172"/>
      <c r="AK37" s="172"/>
      <c r="AL37" s="172"/>
      <c r="AM37" s="172"/>
    </row>
    <row r="38" spans="1:48" ht="15" customHeight="1">
      <c r="A38" s="200"/>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2"/>
      <c r="Z38" s="203"/>
      <c r="AA38" s="203"/>
      <c r="AB38" s="203"/>
      <c r="AC38" s="204"/>
      <c r="AD38" s="364"/>
      <c r="AE38" s="364"/>
      <c r="AF38" s="364"/>
      <c r="AG38" s="364"/>
      <c r="AH38" s="364"/>
      <c r="AI38" s="364"/>
      <c r="AJ38" s="364"/>
      <c r="AK38" s="364"/>
      <c r="AL38" s="364"/>
      <c r="AM38" s="364"/>
    </row>
    <row r="39" spans="1:48" ht="15" customHeight="1">
      <c r="A39" s="358"/>
      <c r="B39" s="359"/>
      <c r="C39" s="359"/>
      <c r="D39" s="359"/>
      <c r="E39" s="359"/>
      <c r="F39" s="359"/>
      <c r="G39" s="359"/>
      <c r="H39" s="359"/>
      <c r="I39" s="359"/>
      <c r="J39" s="359"/>
      <c r="K39" s="359"/>
      <c r="L39" s="359"/>
      <c r="M39" s="359"/>
      <c r="N39" s="359"/>
      <c r="O39" s="359"/>
      <c r="P39" s="359"/>
      <c r="Q39" s="359"/>
      <c r="R39" s="359"/>
      <c r="S39" s="359"/>
      <c r="T39" s="359"/>
      <c r="U39" s="359"/>
      <c r="V39" s="359"/>
      <c r="W39" s="359"/>
      <c r="X39" s="360"/>
      <c r="Y39" s="205"/>
      <c r="Z39" s="206"/>
      <c r="AA39" s="206"/>
      <c r="AB39" s="206"/>
      <c r="AC39" s="207"/>
      <c r="AD39" s="365"/>
      <c r="AE39" s="365"/>
      <c r="AF39" s="365"/>
      <c r="AG39" s="365"/>
      <c r="AH39" s="365"/>
      <c r="AI39" s="365"/>
      <c r="AJ39" s="365"/>
      <c r="AK39" s="365"/>
      <c r="AL39" s="365"/>
      <c r="AM39" s="365"/>
    </row>
    <row r="40" spans="1:48" ht="15" customHeight="1">
      <c r="A40" s="208" t="s">
        <v>26</v>
      </c>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10">
        <f>SUM(Y37:AC39)</f>
        <v>0</v>
      </c>
      <c r="Z40" s="211"/>
      <c r="AA40" s="211"/>
      <c r="AB40" s="211"/>
      <c r="AC40" s="212"/>
      <c r="AD40" s="115"/>
      <c r="AE40" s="115"/>
      <c r="AF40" s="115"/>
      <c r="AG40" s="115"/>
      <c r="AH40" s="115"/>
      <c r="AI40" s="115"/>
      <c r="AJ40" s="115"/>
      <c r="AK40" s="115"/>
      <c r="AL40" s="115"/>
      <c r="AM40" s="116"/>
    </row>
    <row r="41" spans="1:48" ht="15" customHeight="1" thickBot="1">
      <c r="A41" s="89"/>
      <c r="B41" s="89"/>
      <c r="C41" s="89"/>
      <c r="D41" s="89"/>
      <c r="E41" s="90"/>
      <c r="F41" s="90"/>
      <c r="G41" s="90"/>
      <c r="H41" s="90"/>
      <c r="I41" s="90"/>
      <c r="J41" s="91"/>
      <c r="K41" s="91"/>
      <c r="L41" s="91"/>
      <c r="M41" s="91"/>
      <c r="N41" s="91"/>
      <c r="O41" s="69"/>
      <c r="P41" s="69"/>
      <c r="Q41" s="69"/>
      <c r="R41" s="69"/>
      <c r="S41" s="69"/>
      <c r="T41" s="69"/>
      <c r="U41" s="69"/>
      <c r="V41" s="69"/>
      <c r="W41" s="69"/>
      <c r="X41" s="69"/>
      <c r="Y41" s="69"/>
      <c r="Z41" s="69"/>
      <c r="AA41" s="69"/>
      <c r="AB41" s="69"/>
      <c r="AC41" s="69"/>
      <c r="AD41" s="69"/>
      <c r="AE41" s="69"/>
      <c r="AF41" s="69"/>
      <c r="AG41" s="69"/>
      <c r="AH41" s="95"/>
      <c r="AI41" s="69"/>
      <c r="AJ41" s="69"/>
      <c r="AK41" s="69"/>
      <c r="AL41" s="69"/>
      <c r="AM41" s="69"/>
    </row>
    <row r="42" spans="1:48" ht="15" customHeight="1">
      <c r="A42" s="96" t="s">
        <v>80</v>
      </c>
      <c r="B42" s="11"/>
      <c r="C42" s="11"/>
      <c r="D42" s="11"/>
      <c r="E42" s="11"/>
      <c r="F42" s="11"/>
      <c r="G42" s="11"/>
      <c r="H42" s="11"/>
      <c r="I42" s="12"/>
      <c r="J42" s="14"/>
      <c r="K42" s="11"/>
      <c r="L42" s="13"/>
      <c r="M42" s="13"/>
      <c r="N42" s="13"/>
      <c r="O42" s="11"/>
      <c r="P42" s="11"/>
      <c r="Q42" s="11"/>
      <c r="R42" s="11"/>
      <c r="S42" s="11"/>
      <c r="T42" s="15"/>
      <c r="U42" s="15"/>
      <c r="V42" s="15"/>
      <c r="W42" s="15"/>
      <c r="X42" s="3"/>
      <c r="Y42" s="3"/>
      <c r="Z42" s="3"/>
      <c r="AA42" s="3"/>
      <c r="AB42" s="3"/>
      <c r="AC42" s="281"/>
      <c r="AD42" s="178" t="s">
        <v>40</v>
      </c>
      <c r="AE42" s="179"/>
      <c r="AF42" s="179"/>
      <c r="AG42" s="179"/>
      <c r="AH42" s="179"/>
      <c r="AI42" s="185" t="s">
        <v>146</v>
      </c>
      <c r="AJ42" s="186"/>
      <c r="AK42" s="186"/>
      <c r="AL42" s="186"/>
      <c r="AM42" s="187"/>
      <c r="AV42" s="3"/>
    </row>
    <row r="43" spans="1:48" ht="15" customHeight="1">
      <c r="A43" s="11"/>
      <c r="B43" s="11"/>
      <c r="C43" s="11"/>
      <c r="D43" s="11"/>
      <c r="E43" s="11"/>
      <c r="F43" s="11"/>
      <c r="G43" s="11"/>
      <c r="H43" s="11"/>
      <c r="I43" s="11"/>
      <c r="J43" s="11"/>
      <c r="K43" s="11"/>
      <c r="L43" s="11"/>
      <c r="M43" s="11"/>
      <c r="N43" s="11"/>
      <c r="O43" s="11"/>
      <c r="P43" s="11"/>
      <c r="Q43" s="11"/>
      <c r="R43" s="11"/>
      <c r="S43" s="11"/>
      <c r="T43" s="11"/>
      <c r="U43" s="11"/>
      <c r="V43" s="11"/>
      <c r="W43" s="11"/>
      <c r="X43" s="3"/>
      <c r="Y43" s="3"/>
      <c r="Z43" s="3"/>
      <c r="AA43" s="3"/>
      <c r="AB43" s="3"/>
      <c r="AC43" s="281"/>
      <c r="AD43" s="173" t="str">
        <f>IFERROR(VLOOKUP(L10,'リスト '!B19:E25,4,FALSE)*AJ10,"")</f>
        <v/>
      </c>
      <c r="AE43" s="174"/>
      <c r="AF43" s="174"/>
      <c r="AG43" s="177" t="s">
        <v>14</v>
      </c>
      <c r="AH43" s="177"/>
      <c r="AI43" s="181" t="str">
        <f>IF(AD43="","",MIN(AD43,ROUNDDOWN(Y48/1000,0)))</f>
        <v/>
      </c>
      <c r="AJ43" s="182"/>
      <c r="AK43" s="182"/>
      <c r="AL43" s="177" t="s">
        <v>14</v>
      </c>
      <c r="AM43" s="180"/>
    </row>
    <row r="44" spans="1:48" ht="15" customHeight="1">
      <c r="A44" s="122"/>
      <c r="B44" s="11"/>
      <c r="C44" s="11"/>
      <c r="D44" s="11"/>
      <c r="E44" s="11"/>
      <c r="F44" s="11"/>
      <c r="G44" s="11"/>
      <c r="H44" s="11"/>
      <c r="I44" s="11"/>
      <c r="J44" s="11"/>
      <c r="K44" s="11"/>
      <c r="L44" s="11"/>
      <c r="M44" s="11"/>
      <c r="N44" s="11"/>
      <c r="O44" s="11"/>
      <c r="P44" s="11"/>
      <c r="Q44" s="11"/>
      <c r="R44" s="11"/>
      <c r="S44" s="11"/>
      <c r="T44" s="11"/>
      <c r="U44" s="11"/>
      <c r="V44" s="11"/>
      <c r="W44" s="11"/>
      <c r="X44" s="3"/>
      <c r="Y44" s="3"/>
      <c r="Z44" s="3"/>
      <c r="AA44" s="3"/>
      <c r="AB44" s="3"/>
      <c r="AC44" s="281"/>
      <c r="AD44" s="175"/>
      <c r="AE44" s="176"/>
      <c r="AF44" s="176"/>
      <c r="AG44" s="177"/>
      <c r="AH44" s="177"/>
      <c r="AI44" s="183"/>
      <c r="AJ44" s="184"/>
      <c r="AK44" s="184"/>
      <c r="AL44" s="177"/>
      <c r="AM44" s="180"/>
    </row>
    <row r="45" spans="1:48" s="69" customFormat="1" ht="13.9" customHeight="1">
      <c r="A45" s="189" t="s">
        <v>41</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89" t="s">
        <v>108</v>
      </c>
      <c r="Z45" s="190"/>
      <c r="AA45" s="190"/>
      <c r="AB45" s="190"/>
      <c r="AC45" s="191"/>
      <c r="AD45" s="188" t="s">
        <v>133</v>
      </c>
      <c r="AE45" s="188"/>
      <c r="AF45" s="188"/>
      <c r="AG45" s="188"/>
      <c r="AH45" s="188"/>
      <c r="AI45" s="188" t="s">
        <v>94</v>
      </c>
      <c r="AJ45" s="188"/>
      <c r="AK45" s="188"/>
      <c r="AL45" s="188"/>
      <c r="AM45" s="188"/>
    </row>
    <row r="46" spans="1:48" s="3" customFormat="1" ht="14.45" customHeight="1">
      <c r="A46" s="195"/>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7"/>
      <c r="Z46" s="198"/>
      <c r="AA46" s="198"/>
      <c r="AB46" s="198"/>
      <c r="AC46" s="199"/>
      <c r="AD46" s="171"/>
      <c r="AE46" s="366"/>
      <c r="AF46" s="366"/>
      <c r="AG46" s="366"/>
      <c r="AH46" s="367"/>
      <c r="AI46" s="171"/>
      <c r="AJ46" s="366"/>
      <c r="AK46" s="366"/>
      <c r="AL46" s="366"/>
      <c r="AM46" s="367"/>
    </row>
    <row r="47" spans="1:48" s="3" customFormat="1" ht="15" customHeight="1">
      <c r="A47" s="361"/>
      <c r="B47" s="362"/>
      <c r="C47" s="362"/>
      <c r="D47" s="362"/>
      <c r="E47" s="362"/>
      <c r="F47" s="362"/>
      <c r="G47" s="362"/>
      <c r="H47" s="362"/>
      <c r="I47" s="362"/>
      <c r="J47" s="362"/>
      <c r="K47" s="362"/>
      <c r="L47" s="362"/>
      <c r="M47" s="362"/>
      <c r="N47" s="362"/>
      <c r="O47" s="362"/>
      <c r="P47" s="362"/>
      <c r="Q47" s="362"/>
      <c r="R47" s="362"/>
      <c r="S47" s="362"/>
      <c r="T47" s="362"/>
      <c r="U47" s="362"/>
      <c r="V47" s="362"/>
      <c r="W47" s="362"/>
      <c r="X47" s="363"/>
      <c r="Y47" s="205"/>
      <c r="Z47" s="206"/>
      <c r="AA47" s="206"/>
      <c r="AB47" s="206"/>
      <c r="AC47" s="207"/>
      <c r="AD47" s="368"/>
      <c r="AE47" s="369"/>
      <c r="AF47" s="369"/>
      <c r="AG47" s="369"/>
      <c r="AH47" s="370"/>
      <c r="AI47" s="368"/>
      <c r="AJ47" s="369"/>
      <c r="AK47" s="369"/>
      <c r="AL47" s="369"/>
      <c r="AM47" s="370"/>
    </row>
    <row r="48" spans="1:48" ht="15" customHeight="1">
      <c r="A48" s="208" t="s">
        <v>26</v>
      </c>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78">
        <f>SUM(Y46:AC47)</f>
        <v>0</v>
      </c>
      <c r="Z48" s="279"/>
      <c r="AA48" s="279"/>
      <c r="AB48" s="279"/>
      <c r="AC48" s="280"/>
      <c r="AD48" s="115"/>
      <c r="AE48" s="115"/>
      <c r="AF48" s="115"/>
      <c r="AG48" s="115"/>
      <c r="AH48" s="115"/>
      <c r="AI48" s="115"/>
      <c r="AJ48" s="115"/>
      <c r="AK48" s="115"/>
      <c r="AL48" s="115"/>
      <c r="AM48" s="116"/>
    </row>
    <row r="49" spans="1:39" ht="15" customHeight="1">
      <c r="A49" s="67" t="s">
        <v>84</v>
      </c>
      <c r="B49" s="89"/>
      <c r="C49" s="89"/>
      <c r="D49" s="89"/>
      <c r="E49" s="92"/>
      <c r="F49" s="92"/>
      <c r="G49" s="92"/>
      <c r="H49" s="92"/>
      <c r="I49" s="92"/>
      <c r="J49" s="93"/>
      <c r="K49" s="93"/>
      <c r="L49" s="93"/>
      <c r="M49" s="93"/>
      <c r="N49" s="93"/>
      <c r="O49" s="92"/>
      <c r="P49" s="92"/>
      <c r="Q49" s="92"/>
      <c r="R49" s="92"/>
      <c r="S49" s="92"/>
      <c r="T49" s="92"/>
      <c r="U49" s="92"/>
      <c r="V49" s="92"/>
      <c r="W49" s="92"/>
      <c r="X49" s="92"/>
      <c r="Y49" s="94"/>
      <c r="Z49" s="94"/>
      <c r="AA49" s="94"/>
      <c r="AB49" s="94"/>
      <c r="AC49" s="94"/>
      <c r="AD49" s="94"/>
      <c r="AE49" s="92"/>
      <c r="AF49" s="92"/>
      <c r="AG49" s="92"/>
      <c r="AH49" s="92"/>
      <c r="AI49" s="92"/>
      <c r="AJ49" s="92"/>
      <c r="AK49" s="92"/>
      <c r="AL49" s="92"/>
      <c r="AM49" s="92"/>
    </row>
    <row r="50" spans="1:39" ht="15" customHeight="1">
      <c r="A50" s="67" t="s">
        <v>103</v>
      </c>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row>
    <row r="51" spans="1:39" ht="15" customHeight="1"/>
    <row r="52" spans="1:39" ht="15" customHeight="1">
      <c r="A52" s="2" t="s">
        <v>134</v>
      </c>
      <c r="AI52" s="258"/>
      <c r="AJ52" s="258"/>
      <c r="AK52" s="258"/>
      <c r="AL52" s="258"/>
      <c r="AM52" s="258"/>
    </row>
    <row r="53" spans="1:39" ht="15" customHeight="1">
      <c r="A53" s="158"/>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60"/>
    </row>
    <row r="54" spans="1:39" ht="15" customHeight="1">
      <c r="A54" s="161"/>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3"/>
    </row>
    <row r="55" spans="1:39" s="69" customFormat="1" ht="4.5" customHeight="1">
      <c r="A55" s="161"/>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3"/>
    </row>
    <row r="56" spans="1:39" s="69" customFormat="1">
      <c r="A56" s="161"/>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3"/>
    </row>
    <row r="57" spans="1:39">
      <c r="A57" s="161"/>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3"/>
    </row>
    <row r="58" spans="1:39">
      <c r="A58" s="161"/>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3"/>
    </row>
    <row r="59" spans="1:39">
      <c r="A59" s="161"/>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3"/>
    </row>
    <row r="60" spans="1:39">
      <c r="A60" s="16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3"/>
    </row>
    <row r="61" spans="1:39">
      <c r="A61" s="161"/>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3"/>
    </row>
    <row r="62" spans="1:39">
      <c r="A62" s="161"/>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3"/>
    </row>
    <row r="63" spans="1:39">
      <c r="A63" s="161"/>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3"/>
    </row>
    <row r="64" spans="1:39">
      <c r="A64" s="161"/>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3"/>
    </row>
    <row r="65" spans="1:39">
      <c r="A65" s="161"/>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3"/>
    </row>
    <row r="66" spans="1:39">
      <c r="A66" s="161"/>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3"/>
    </row>
    <row r="67" spans="1:39">
      <c r="A67" s="161"/>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3"/>
    </row>
    <row r="68" spans="1:39">
      <c r="A68" s="161"/>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3"/>
    </row>
    <row r="69" spans="1:39">
      <c r="A69" s="161"/>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3"/>
    </row>
    <row r="70" spans="1:39">
      <c r="A70" s="161"/>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3"/>
    </row>
    <row r="71" spans="1:39">
      <c r="A71" s="161"/>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3"/>
    </row>
    <row r="72" spans="1:39">
      <c r="A72" s="161"/>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3"/>
    </row>
    <row r="73" spans="1:39">
      <c r="A73" s="161"/>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3"/>
    </row>
    <row r="74" spans="1:39">
      <c r="A74" s="161"/>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3"/>
    </row>
    <row r="75" spans="1:39">
      <c r="A75" s="161"/>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3"/>
    </row>
    <row r="76" spans="1:39">
      <c r="A76" s="161"/>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3"/>
    </row>
    <row r="77" spans="1:39">
      <c r="A77" s="161"/>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3"/>
    </row>
    <row r="78" spans="1:39">
      <c r="A78" s="161"/>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3"/>
    </row>
    <row r="79" spans="1:39">
      <c r="A79" s="161"/>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3"/>
    </row>
    <row r="80" spans="1:39">
      <c r="A80" s="161"/>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3"/>
    </row>
    <row r="81" spans="1:39">
      <c r="A81" s="161"/>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3"/>
    </row>
    <row r="82" spans="1:39">
      <c r="A82" s="161"/>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3"/>
    </row>
    <row r="83" spans="1:39">
      <c r="A83" s="164"/>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6"/>
    </row>
  </sheetData>
  <sheetProtection formatCells="0" formatColumns="0" formatRows="0" insertColumns="0" insertRows="0" autoFilter="0"/>
  <mergeCells count="111">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2:W22"/>
    <mergeCell ref="X22:Z22"/>
    <mergeCell ref="A24:AM24"/>
    <mergeCell ref="Y26:AC26"/>
    <mergeCell ref="AD26:AH26"/>
    <mergeCell ref="AI26:AM26"/>
    <mergeCell ref="A17:W17"/>
    <mergeCell ref="X17:Z17"/>
    <mergeCell ref="AA17:AM17"/>
    <mergeCell ref="A19:AM19"/>
    <mergeCell ref="A21:W21"/>
    <mergeCell ref="X21:Z21"/>
    <mergeCell ref="A29:X29"/>
    <mergeCell ref="Y29:AC29"/>
    <mergeCell ref="AD29:AH29"/>
    <mergeCell ref="AI29:AM29"/>
    <mergeCell ref="A30:X30"/>
    <mergeCell ref="Y30:AC30"/>
    <mergeCell ref="AD30:AH30"/>
    <mergeCell ref="AI30:AM30"/>
    <mergeCell ref="Y27:AA28"/>
    <mergeCell ref="AB27:AC28"/>
    <mergeCell ref="AD27:AF28"/>
    <mergeCell ref="AG27:AH28"/>
    <mergeCell ref="AI27:AK28"/>
    <mergeCell ref="AL27:AM28"/>
    <mergeCell ref="A33:X33"/>
    <mergeCell ref="Y33:AC33"/>
    <mergeCell ref="AI34:AK34"/>
    <mergeCell ref="AL34:AM34"/>
    <mergeCell ref="AI35:AK35"/>
    <mergeCell ref="AL35:AM35"/>
    <mergeCell ref="A31:X31"/>
    <mergeCell ref="Y31:AC31"/>
    <mergeCell ref="AD31:AH31"/>
    <mergeCell ref="AI31:AM31"/>
    <mergeCell ref="A32:X32"/>
    <mergeCell ref="Y32:AC32"/>
    <mergeCell ref="AD32:AH32"/>
    <mergeCell ref="AI32:AM32"/>
    <mergeCell ref="A38:X38"/>
    <mergeCell ref="Y38:AC38"/>
    <mergeCell ref="AD38:AH38"/>
    <mergeCell ref="AI38:AM38"/>
    <mergeCell ref="A39:X39"/>
    <mergeCell ref="Y39:AC39"/>
    <mergeCell ref="AD39:AH39"/>
    <mergeCell ref="AI39:AM39"/>
    <mergeCell ref="A36:X36"/>
    <mergeCell ref="Y36:AC36"/>
    <mergeCell ref="AD36:AH36"/>
    <mergeCell ref="AI36:AM36"/>
    <mergeCell ref="A37:X37"/>
    <mergeCell ref="Y37:AC37"/>
    <mergeCell ref="AD37:AH37"/>
    <mergeCell ref="AI37:AM37"/>
    <mergeCell ref="A40:X40"/>
    <mergeCell ref="Y40:AC40"/>
    <mergeCell ref="AC42:AC44"/>
    <mergeCell ref="AD42:AH42"/>
    <mergeCell ref="AI42:AM42"/>
    <mergeCell ref="AD43:AF44"/>
    <mergeCell ref="AG43:AH44"/>
    <mergeCell ref="AI43:AK44"/>
    <mergeCell ref="AL43:AM44"/>
    <mergeCell ref="AI52:AM52"/>
    <mergeCell ref="A53:AM83"/>
    <mergeCell ref="A47:X47"/>
    <mergeCell ref="Y47:AC47"/>
    <mergeCell ref="AD47:AH47"/>
    <mergeCell ref="AI47:AM47"/>
    <mergeCell ref="A48:X48"/>
    <mergeCell ref="Y48:AC48"/>
    <mergeCell ref="A45:X45"/>
    <mergeCell ref="Y45:AC45"/>
    <mergeCell ref="AD45:AH45"/>
    <mergeCell ref="AI45:AM45"/>
    <mergeCell ref="A46:X46"/>
    <mergeCell ref="Y46:AC46"/>
    <mergeCell ref="AD46:AH46"/>
    <mergeCell ref="AI46:AM46"/>
  </mergeCells>
  <phoneticPr fontId="3"/>
  <dataValidations count="3">
    <dataValidation allowBlank="1" sqref="D9:G9" xr:uid="{E401545F-92CB-4584-8264-E6183A8C13BC}"/>
    <dataValidation type="list" allowBlank="1" showInputMessage="1" showErrorMessage="1" sqref="X15:Z17 X21:Z22" xr:uid="{4756518A-C977-4315-A91D-4EF935F903F2}">
      <formula1>"✔"</formula1>
    </dataValidation>
    <dataValidation imeMode="halfAlpha" allowBlank="1" showInputMessage="1" showErrorMessage="1" sqref="S26:V28 J26:N28 S35:V35 J35:N35" xr:uid="{515EC2CC-6997-4493-A5C1-A04B0D0D0F21}"/>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305C4E74-A725-45B8-86C5-E911CEF17600}">
          <x14:formula1>
            <xm:f>'リスト '!$B$2:$B$25</xm:f>
          </x14:formula1>
          <xm:sqref>L10:AF10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68FC-9FAE-4F0A-B4C0-D775F3C0DA19}">
  <sheetPr>
    <pageSetUpPr fitToPage="1"/>
  </sheetPr>
  <dimension ref="A1:AV83"/>
  <sheetViews>
    <sheetView showGridLines="0" showZeros="0" zoomScaleNormal="100" zoomScaleSheetLayoutView="100" workbookViewId="0">
      <selection activeCell="BE41" sqref="BE41"/>
    </sheetView>
  </sheetViews>
  <sheetFormatPr defaultColWidth="2.25" defaultRowHeight="13.5"/>
  <cols>
    <col min="1" max="1" width="2.25" style="2" customWidth="1"/>
    <col min="2" max="7" width="2.25" style="2"/>
    <col min="8" max="9" width="2.375" style="2" bestFit="1" customWidth="1"/>
    <col min="10" max="10" width="5.875" style="2" customWidth="1"/>
    <col min="11" max="11" width="2.375" style="2" customWidth="1"/>
    <col min="12" max="19" width="2.375" style="2" bestFit="1" customWidth="1"/>
    <col min="20" max="25" width="2.25" style="2"/>
    <col min="26" max="26" width="6.875" style="2" customWidth="1"/>
    <col min="27" max="34" width="2.25" style="2"/>
    <col min="35" max="35" width="2.5" style="2" bestFit="1" customWidth="1"/>
    <col min="36" max="40" width="2.25" style="2"/>
    <col min="41" max="47" width="2.25" style="2" hidden="1" customWidth="1"/>
    <col min="48" max="16384" width="2.25" style="2"/>
  </cols>
  <sheetData>
    <row r="1" spans="1:48">
      <c r="A1" s="2" t="s">
        <v>136</v>
      </c>
      <c r="AJ1" s="69"/>
      <c r="AK1" s="69"/>
      <c r="AL1" s="69"/>
      <c r="AM1" s="69"/>
      <c r="AN1" s="69"/>
      <c r="AO1" s="69"/>
      <c r="AP1" s="69"/>
      <c r="AQ1" s="69"/>
      <c r="AR1" s="69"/>
      <c r="AS1" s="69"/>
      <c r="AT1" s="69"/>
      <c r="AU1" s="69"/>
      <c r="AV1" s="69"/>
    </row>
    <row r="2" spans="1:48" ht="7.5" customHeight="1"/>
    <row r="3" spans="1:48">
      <c r="A3" s="231" t="s">
        <v>143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69" customFormat="1" ht="9" customHeight="1">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row>
    <row r="5" spans="1:48">
      <c r="A5" s="224" t="s">
        <v>110</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6"/>
    </row>
    <row r="6" spans="1:48" s="69" customFormat="1" ht="4.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48" ht="17.25" customHeight="1">
      <c r="A7" s="234" t="s">
        <v>29</v>
      </c>
      <c r="B7" s="235"/>
      <c r="C7" s="235"/>
      <c r="D7" s="235"/>
      <c r="E7" s="235"/>
      <c r="F7" s="235"/>
      <c r="G7" s="236"/>
      <c r="H7" s="252"/>
      <c r="I7" s="253"/>
      <c r="J7" s="253"/>
      <c r="K7" s="253"/>
      <c r="L7" s="253"/>
      <c r="M7" s="253"/>
      <c r="N7" s="254"/>
      <c r="O7" s="234" t="s">
        <v>30</v>
      </c>
      <c r="P7" s="235"/>
      <c r="Q7" s="235"/>
      <c r="R7" s="235"/>
      <c r="S7" s="236"/>
      <c r="T7" s="255"/>
      <c r="U7" s="256"/>
      <c r="V7" s="256"/>
      <c r="W7" s="256"/>
      <c r="X7" s="256"/>
      <c r="Y7" s="256"/>
      <c r="Z7" s="256"/>
      <c r="AA7" s="256"/>
      <c r="AB7" s="256"/>
      <c r="AC7" s="256"/>
      <c r="AD7" s="256"/>
      <c r="AE7" s="256"/>
      <c r="AF7" s="256"/>
      <c r="AG7" s="256"/>
      <c r="AH7" s="256"/>
      <c r="AI7" s="256"/>
      <c r="AJ7" s="256"/>
      <c r="AK7" s="256"/>
      <c r="AL7" s="256"/>
      <c r="AM7" s="257"/>
    </row>
    <row r="8" spans="1:48">
      <c r="A8" s="189" t="s">
        <v>31</v>
      </c>
      <c r="B8" s="190"/>
      <c r="C8" s="191"/>
      <c r="D8" s="234" t="s">
        <v>32</v>
      </c>
      <c r="E8" s="235"/>
      <c r="F8" s="235"/>
      <c r="G8" s="236"/>
      <c r="H8" s="234" t="s">
        <v>24</v>
      </c>
      <c r="I8" s="235"/>
      <c r="J8" s="235"/>
      <c r="K8" s="235"/>
      <c r="L8" s="235"/>
      <c r="M8" s="235"/>
      <c r="N8" s="235"/>
      <c r="O8" s="235"/>
      <c r="P8" s="235"/>
      <c r="Q8" s="235"/>
      <c r="R8" s="235"/>
      <c r="S8" s="236"/>
      <c r="T8" s="189" t="s">
        <v>33</v>
      </c>
      <c r="U8" s="190"/>
      <c r="V8" s="191"/>
      <c r="W8" s="234" t="s">
        <v>18</v>
      </c>
      <c r="X8" s="235"/>
      <c r="Y8" s="235"/>
      <c r="Z8" s="235"/>
      <c r="AA8" s="235"/>
      <c r="AB8" s="235"/>
      <c r="AC8" s="235"/>
      <c r="AD8" s="235"/>
      <c r="AE8" s="235"/>
      <c r="AF8" s="236"/>
      <c r="AG8" s="240" t="s">
        <v>34</v>
      </c>
      <c r="AH8" s="241"/>
      <c r="AI8" s="241"/>
      <c r="AJ8" s="241"/>
      <c r="AK8" s="241"/>
      <c r="AL8" s="241"/>
      <c r="AM8" s="242"/>
    </row>
    <row r="9" spans="1:48" ht="17.25" customHeight="1">
      <c r="A9" s="237"/>
      <c r="B9" s="238"/>
      <c r="C9" s="239"/>
      <c r="D9" s="237" t="s">
        <v>132</v>
      </c>
      <c r="E9" s="238"/>
      <c r="F9" s="238"/>
      <c r="G9" s="239"/>
      <c r="H9" s="243"/>
      <c r="I9" s="244"/>
      <c r="J9" s="244"/>
      <c r="K9" s="244"/>
      <c r="L9" s="244"/>
      <c r="M9" s="244"/>
      <c r="N9" s="244"/>
      <c r="O9" s="244"/>
      <c r="P9" s="244"/>
      <c r="Q9" s="244"/>
      <c r="R9" s="244"/>
      <c r="S9" s="245"/>
      <c r="T9" s="237"/>
      <c r="U9" s="238"/>
      <c r="V9" s="239"/>
      <c r="W9" s="246"/>
      <c r="X9" s="247"/>
      <c r="Y9" s="247"/>
      <c r="Z9" s="247"/>
      <c r="AA9" s="247"/>
      <c r="AB9" s="247"/>
      <c r="AC9" s="247"/>
      <c r="AD9" s="247"/>
      <c r="AE9" s="247"/>
      <c r="AF9" s="248"/>
      <c r="AG9" s="249"/>
      <c r="AH9" s="250"/>
      <c r="AI9" s="250"/>
      <c r="AJ9" s="250"/>
      <c r="AK9" s="250"/>
      <c r="AL9" s="250"/>
      <c r="AM9" s="251"/>
      <c r="AV9" s="3"/>
    </row>
    <row r="10" spans="1:48" s="3" customFormat="1" ht="20.25" customHeight="1">
      <c r="A10" s="234" t="s">
        <v>111</v>
      </c>
      <c r="B10" s="235"/>
      <c r="C10" s="235"/>
      <c r="D10" s="235"/>
      <c r="E10" s="235"/>
      <c r="F10" s="235"/>
      <c r="G10" s="235"/>
      <c r="H10" s="235"/>
      <c r="I10" s="235"/>
      <c r="J10" s="235"/>
      <c r="K10" s="236"/>
      <c r="L10" s="269"/>
      <c r="M10" s="270"/>
      <c r="N10" s="270"/>
      <c r="O10" s="270"/>
      <c r="P10" s="270"/>
      <c r="Q10" s="270"/>
      <c r="R10" s="270"/>
      <c r="S10" s="270"/>
      <c r="T10" s="270"/>
      <c r="U10" s="270"/>
      <c r="V10" s="270"/>
      <c r="W10" s="270"/>
      <c r="X10" s="270"/>
      <c r="Y10" s="270"/>
      <c r="Z10" s="270"/>
      <c r="AA10" s="270"/>
      <c r="AB10" s="270"/>
      <c r="AC10" s="270"/>
      <c r="AD10" s="270"/>
      <c r="AE10" s="270"/>
      <c r="AF10" s="271"/>
      <c r="AG10" s="260" t="s">
        <v>35</v>
      </c>
      <c r="AH10" s="241"/>
      <c r="AI10" s="242"/>
      <c r="AJ10" s="256"/>
      <c r="AK10" s="256"/>
      <c r="AL10" s="261" t="s">
        <v>36</v>
      </c>
      <c r="AM10" s="262"/>
      <c r="AP10" s="259"/>
      <c r="AQ10" s="259"/>
      <c r="AR10" s="259"/>
      <c r="AS10" s="259"/>
      <c r="AT10" s="259"/>
      <c r="AU10" s="259"/>
    </row>
    <row r="11" spans="1:48" s="3" customFormat="1" ht="18" customHeight="1">
      <c r="A11" s="263" t="s">
        <v>37</v>
      </c>
      <c r="B11" s="264"/>
      <c r="C11" s="264"/>
      <c r="D11" s="264"/>
      <c r="E11" s="264"/>
      <c r="F11" s="264"/>
      <c r="G11" s="264"/>
      <c r="H11" s="265"/>
      <c r="I11" s="4"/>
      <c r="J11" s="74" t="s">
        <v>101</v>
      </c>
      <c r="K11" s="8"/>
      <c r="L11" s="9"/>
      <c r="M11" s="9"/>
      <c r="N11" s="9"/>
      <c r="O11" s="9"/>
      <c r="P11" s="9"/>
      <c r="Q11" s="9"/>
      <c r="R11" s="9"/>
      <c r="S11" s="9"/>
      <c r="T11" s="9"/>
      <c r="U11" s="9"/>
      <c r="V11" s="9"/>
      <c r="W11" s="9"/>
      <c r="X11" s="9"/>
      <c r="Y11" s="4"/>
      <c r="Z11" s="74" t="s">
        <v>102</v>
      </c>
      <c r="AA11" s="8"/>
      <c r="AB11" s="9"/>
      <c r="AC11" s="9"/>
      <c r="AD11" s="9"/>
      <c r="AE11" s="9"/>
      <c r="AF11" s="9"/>
      <c r="AG11" s="9"/>
      <c r="AH11" s="9"/>
      <c r="AI11" s="9"/>
      <c r="AJ11" s="9"/>
      <c r="AK11" s="9"/>
      <c r="AL11" s="9"/>
      <c r="AM11" s="10"/>
    </row>
    <row r="12" spans="1:48" s="68" customFormat="1" ht="6" customHeight="1">
      <c r="A12" s="77"/>
      <c r="B12" s="77"/>
      <c r="C12" s="77"/>
      <c r="D12" s="77"/>
      <c r="E12" s="77"/>
      <c r="F12" s="77"/>
      <c r="G12" s="77"/>
      <c r="H12" s="77"/>
      <c r="I12" s="78"/>
      <c r="J12" s="79"/>
      <c r="K12" s="78"/>
      <c r="L12" s="76"/>
      <c r="M12" s="76"/>
      <c r="N12" s="76"/>
      <c r="O12" s="76"/>
      <c r="P12" s="76"/>
      <c r="Q12" s="76"/>
      <c r="R12" s="76"/>
      <c r="S12" s="76"/>
      <c r="T12" s="76"/>
      <c r="U12" s="78"/>
      <c r="V12" s="76"/>
      <c r="W12" s="76"/>
      <c r="X12" s="76"/>
      <c r="Y12" s="79"/>
      <c r="Z12" s="80"/>
      <c r="AA12" s="78"/>
      <c r="AB12" s="76"/>
      <c r="AC12" s="76"/>
      <c r="AD12" s="76"/>
      <c r="AE12" s="76"/>
      <c r="AF12" s="76"/>
      <c r="AG12" s="76"/>
      <c r="AH12" s="76"/>
      <c r="AI12" s="76"/>
      <c r="AJ12" s="76"/>
      <c r="AK12" s="76"/>
      <c r="AL12" s="76"/>
      <c r="AM12" s="76"/>
    </row>
    <row r="13" spans="1:48" s="3" customFormat="1" ht="12">
      <c r="A13" s="224" t="s">
        <v>38</v>
      </c>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6"/>
    </row>
    <row r="14" spans="1:48" s="68" customFormat="1" ht="3" customHeight="1">
      <c r="I14" s="81"/>
      <c r="J14" s="82"/>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48" s="3" customFormat="1" ht="18" customHeight="1">
      <c r="A15" s="213" t="s">
        <v>98</v>
      </c>
      <c r="B15" s="214"/>
      <c r="C15" s="214"/>
      <c r="D15" s="214"/>
      <c r="E15" s="214"/>
      <c r="F15" s="214"/>
      <c r="G15" s="214"/>
      <c r="H15" s="214"/>
      <c r="I15" s="214"/>
      <c r="J15" s="214"/>
      <c r="K15" s="214"/>
      <c r="L15" s="214"/>
      <c r="M15" s="214"/>
      <c r="N15" s="214"/>
      <c r="O15" s="214"/>
      <c r="P15" s="214"/>
      <c r="Q15" s="214"/>
      <c r="R15" s="214"/>
      <c r="S15" s="214"/>
      <c r="T15" s="214"/>
      <c r="U15" s="214"/>
      <c r="V15" s="214"/>
      <c r="W15" s="215"/>
      <c r="X15" s="221" t="s">
        <v>39</v>
      </c>
      <c r="Y15" s="222"/>
      <c r="Z15" s="223"/>
      <c r="AA15" s="229"/>
      <c r="AB15" s="230"/>
      <c r="AC15" s="230"/>
      <c r="AD15" s="230"/>
      <c r="AE15" s="230"/>
      <c r="AF15" s="230"/>
      <c r="AG15" s="230"/>
      <c r="AH15" s="230"/>
      <c r="AI15" s="230"/>
      <c r="AJ15" s="230"/>
      <c r="AK15" s="230"/>
      <c r="AL15" s="230"/>
      <c r="AM15" s="230"/>
    </row>
    <row r="16" spans="1:48" s="3" customFormat="1" ht="18" customHeight="1">
      <c r="A16" s="213" t="s">
        <v>99</v>
      </c>
      <c r="B16" s="214"/>
      <c r="C16" s="214"/>
      <c r="D16" s="214"/>
      <c r="E16" s="214"/>
      <c r="F16" s="214"/>
      <c r="G16" s="214"/>
      <c r="H16" s="214"/>
      <c r="I16" s="214"/>
      <c r="J16" s="214"/>
      <c r="K16" s="214"/>
      <c r="L16" s="214"/>
      <c r="M16" s="214"/>
      <c r="N16" s="214"/>
      <c r="O16" s="214"/>
      <c r="P16" s="214"/>
      <c r="Q16" s="214"/>
      <c r="R16" s="214"/>
      <c r="S16" s="214"/>
      <c r="T16" s="214"/>
      <c r="U16" s="214"/>
      <c r="V16" s="214"/>
      <c r="W16" s="215"/>
      <c r="X16" s="221" t="s">
        <v>39</v>
      </c>
      <c r="Y16" s="222"/>
      <c r="Z16" s="223"/>
      <c r="AA16" s="227" t="s">
        <v>104</v>
      </c>
      <c r="AB16" s="228"/>
      <c r="AC16" s="228"/>
      <c r="AD16" s="228"/>
      <c r="AE16" s="228"/>
      <c r="AF16" s="228"/>
      <c r="AG16" s="228"/>
      <c r="AH16" s="228"/>
      <c r="AI16" s="228"/>
      <c r="AJ16" s="228"/>
      <c r="AK16" s="228"/>
      <c r="AL16" s="228"/>
      <c r="AM16" s="228"/>
    </row>
    <row r="17" spans="1:48" s="3" customFormat="1" ht="18" customHeight="1">
      <c r="A17" s="216" t="s">
        <v>83</v>
      </c>
      <c r="B17" s="217"/>
      <c r="C17" s="217"/>
      <c r="D17" s="217"/>
      <c r="E17" s="217"/>
      <c r="F17" s="217"/>
      <c r="G17" s="217"/>
      <c r="H17" s="217"/>
      <c r="I17" s="217"/>
      <c r="J17" s="217"/>
      <c r="K17" s="217"/>
      <c r="L17" s="217"/>
      <c r="M17" s="217"/>
      <c r="N17" s="217"/>
      <c r="O17" s="217"/>
      <c r="P17" s="217"/>
      <c r="Q17" s="217"/>
      <c r="R17" s="217"/>
      <c r="S17" s="217"/>
      <c r="T17" s="217"/>
      <c r="U17" s="217"/>
      <c r="V17" s="217"/>
      <c r="W17" s="218"/>
      <c r="X17" s="221" t="s">
        <v>39</v>
      </c>
      <c r="Y17" s="222"/>
      <c r="Z17" s="223"/>
      <c r="AA17" s="219" t="s">
        <v>105</v>
      </c>
      <c r="AB17" s="220"/>
      <c r="AC17" s="220"/>
      <c r="AD17" s="220"/>
      <c r="AE17" s="220"/>
      <c r="AF17" s="220"/>
      <c r="AG17" s="220"/>
      <c r="AH17" s="220"/>
      <c r="AI17" s="220"/>
      <c r="AJ17" s="220"/>
      <c r="AK17" s="220"/>
      <c r="AL17" s="220"/>
      <c r="AM17" s="220"/>
    </row>
    <row r="18" spans="1:48" s="68" customFormat="1" ht="6" customHeight="1">
      <c r="I18" s="81"/>
      <c r="J18" s="82"/>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row>
    <row r="19" spans="1:48" s="3" customFormat="1" ht="12">
      <c r="A19" s="224" t="s">
        <v>144</v>
      </c>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6"/>
    </row>
    <row r="20" spans="1:48" s="68" customFormat="1" ht="3" customHeight="1">
      <c r="I20" s="81"/>
      <c r="J20" s="82"/>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row>
    <row r="21" spans="1:48" s="3" customFormat="1" ht="18" customHeight="1">
      <c r="A21" s="213" t="s">
        <v>100</v>
      </c>
      <c r="B21" s="214"/>
      <c r="C21" s="214"/>
      <c r="D21" s="214"/>
      <c r="E21" s="214"/>
      <c r="F21" s="214"/>
      <c r="G21" s="214"/>
      <c r="H21" s="214"/>
      <c r="I21" s="214"/>
      <c r="J21" s="214"/>
      <c r="K21" s="214"/>
      <c r="L21" s="214"/>
      <c r="M21" s="214"/>
      <c r="N21" s="214"/>
      <c r="O21" s="214"/>
      <c r="P21" s="214"/>
      <c r="Q21" s="214"/>
      <c r="R21" s="214"/>
      <c r="S21" s="214"/>
      <c r="T21" s="214"/>
      <c r="U21" s="214"/>
      <c r="V21" s="214"/>
      <c r="W21" s="214"/>
      <c r="X21" s="221" t="s">
        <v>39</v>
      </c>
      <c r="Y21" s="222"/>
      <c r="Z21" s="223"/>
      <c r="AA21" s="97"/>
      <c r="AB21" s="97"/>
      <c r="AC21" s="97"/>
      <c r="AD21" s="97"/>
      <c r="AE21" s="97"/>
      <c r="AF21" s="97"/>
      <c r="AG21" s="97"/>
      <c r="AH21" s="98"/>
      <c r="AI21" s="98"/>
      <c r="AJ21" s="98"/>
      <c r="AK21" s="98"/>
      <c r="AL21" s="98"/>
      <c r="AM21" s="98"/>
    </row>
    <row r="22" spans="1:48" s="3" customFormat="1" ht="18" customHeight="1">
      <c r="A22" s="213" t="s">
        <v>85</v>
      </c>
      <c r="B22" s="214"/>
      <c r="C22" s="214"/>
      <c r="D22" s="214"/>
      <c r="E22" s="214"/>
      <c r="F22" s="214"/>
      <c r="G22" s="214"/>
      <c r="H22" s="214"/>
      <c r="I22" s="214"/>
      <c r="J22" s="214"/>
      <c r="K22" s="214"/>
      <c r="L22" s="214"/>
      <c r="M22" s="214"/>
      <c r="N22" s="214"/>
      <c r="O22" s="214"/>
      <c r="P22" s="214"/>
      <c r="Q22" s="214"/>
      <c r="R22" s="214"/>
      <c r="S22" s="214"/>
      <c r="T22" s="214"/>
      <c r="U22" s="214"/>
      <c r="V22" s="214"/>
      <c r="W22" s="214"/>
      <c r="X22" s="221" t="s">
        <v>39</v>
      </c>
      <c r="Y22" s="222"/>
      <c r="Z22" s="223"/>
      <c r="AA22" s="97"/>
      <c r="AB22" s="97"/>
      <c r="AC22" s="97"/>
      <c r="AD22" s="97"/>
      <c r="AE22" s="97"/>
      <c r="AF22" s="97"/>
      <c r="AG22" s="97"/>
      <c r="AH22" s="98"/>
      <c r="AI22" s="98"/>
      <c r="AJ22" s="98"/>
      <c r="AK22" s="98"/>
      <c r="AL22" s="98"/>
      <c r="AM22" s="98"/>
    </row>
    <row r="23" spans="1:48" s="68" customFormat="1" ht="6" customHeight="1">
      <c r="I23" s="81"/>
      <c r="J23" s="82"/>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row>
    <row r="24" spans="1:48" s="3" customFormat="1" ht="12">
      <c r="A24" s="224" t="s">
        <v>145</v>
      </c>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6"/>
    </row>
    <row r="25" spans="1:48" s="68" customFormat="1" ht="3" customHeight="1" thickBot="1">
      <c r="I25" s="81"/>
      <c r="J25" s="82"/>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row>
    <row r="26" spans="1:48" ht="19.5" customHeight="1">
      <c r="A26" s="84" t="s">
        <v>79</v>
      </c>
      <c r="B26" s="68"/>
      <c r="C26" s="67"/>
      <c r="D26" s="68"/>
      <c r="E26" s="85"/>
      <c r="F26" s="68"/>
      <c r="G26" s="68"/>
      <c r="H26" s="68"/>
      <c r="I26" s="68"/>
      <c r="J26" s="86"/>
      <c r="K26" s="86"/>
      <c r="L26" s="86"/>
      <c r="M26" s="86"/>
      <c r="N26" s="86"/>
      <c r="O26" s="87"/>
      <c r="P26" s="67"/>
      <c r="Q26" s="69"/>
      <c r="R26" s="69"/>
      <c r="S26" s="86"/>
      <c r="T26" s="82"/>
      <c r="U26" s="86"/>
      <c r="V26" s="86"/>
      <c r="W26" s="67"/>
      <c r="Y26" s="167"/>
      <c r="Z26" s="167"/>
      <c r="AA26" s="167"/>
      <c r="AB26" s="167"/>
      <c r="AC26" s="168"/>
      <c r="AD26" s="178" t="s">
        <v>40</v>
      </c>
      <c r="AE26" s="179"/>
      <c r="AF26" s="179"/>
      <c r="AG26" s="179"/>
      <c r="AH26" s="179"/>
      <c r="AI26" s="185" t="s">
        <v>146</v>
      </c>
      <c r="AJ26" s="186"/>
      <c r="AK26" s="186"/>
      <c r="AL26" s="186"/>
      <c r="AM26" s="187"/>
      <c r="AV26" s="3"/>
    </row>
    <row r="27" spans="1:48">
      <c r="A27" s="84"/>
      <c r="B27" s="68"/>
      <c r="C27" s="67"/>
      <c r="D27" s="68"/>
      <c r="E27" s="85"/>
      <c r="F27" s="68"/>
      <c r="G27" s="68"/>
      <c r="H27" s="68"/>
      <c r="I27" s="68"/>
      <c r="J27" s="86"/>
      <c r="K27" s="86"/>
      <c r="L27" s="86"/>
      <c r="M27" s="86"/>
      <c r="N27" s="86"/>
      <c r="O27" s="87"/>
      <c r="P27" s="67"/>
      <c r="Q27" s="69"/>
      <c r="R27" s="69"/>
      <c r="S27" s="86"/>
      <c r="T27" s="82"/>
      <c r="U27" s="86"/>
      <c r="V27" s="86"/>
      <c r="W27" s="88"/>
      <c r="Y27" s="167"/>
      <c r="Z27" s="167"/>
      <c r="AA27" s="167"/>
      <c r="AB27" s="167"/>
      <c r="AC27" s="168"/>
      <c r="AD27" s="266" t="str">
        <f>IFERROR(VLOOKUP(L10,'リスト '!$B$2:$C$18,2,FALSE),IFERROR(VLOOKUP(L10,'リスト '!$B$19:$C$25,2,FALSE)*AJ10,""))</f>
        <v/>
      </c>
      <c r="AE27" s="267"/>
      <c r="AF27" s="267"/>
      <c r="AG27" s="268" t="s">
        <v>14</v>
      </c>
      <c r="AH27" s="268"/>
      <c r="AI27" s="276">
        <f>MIN(AD27,ROUNDDOWN((Y33+Y40)/1000,0))</f>
        <v>0</v>
      </c>
      <c r="AJ27" s="277"/>
      <c r="AK27" s="277"/>
      <c r="AL27" s="272" t="s">
        <v>14</v>
      </c>
      <c r="AM27" s="273"/>
    </row>
    <row r="28" spans="1:48">
      <c r="A28" s="67" t="s">
        <v>81</v>
      </c>
      <c r="B28" s="68"/>
      <c r="C28" s="67"/>
      <c r="D28" s="68"/>
      <c r="E28" s="85"/>
      <c r="F28" s="68"/>
      <c r="G28" s="68"/>
      <c r="H28" s="68"/>
      <c r="I28" s="68"/>
      <c r="J28" s="86"/>
      <c r="K28" s="86"/>
      <c r="L28" s="86"/>
      <c r="M28" s="86"/>
      <c r="N28" s="86"/>
      <c r="O28" s="87"/>
      <c r="P28" s="67"/>
      <c r="Q28" s="69"/>
      <c r="R28" s="69"/>
      <c r="S28" s="86"/>
      <c r="T28" s="82"/>
      <c r="U28" s="86"/>
      <c r="V28" s="86"/>
      <c r="W28" s="88"/>
      <c r="Y28" s="169"/>
      <c r="Z28" s="169"/>
      <c r="AA28" s="169"/>
      <c r="AB28" s="169"/>
      <c r="AC28" s="170"/>
      <c r="AD28" s="266"/>
      <c r="AE28" s="267"/>
      <c r="AF28" s="267"/>
      <c r="AG28" s="268"/>
      <c r="AH28" s="268"/>
      <c r="AI28" s="181"/>
      <c r="AJ28" s="182"/>
      <c r="AK28" s="182"/>
      <c r="AL28" s="274"/>
      <c r="AM28" s="275"/>
    </row>
    <row r="29" spans="1:48" ht="15" customHeight="1">
      <c r="A29" s="189" t="s">
        <v>92</v>
      </c>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89" t="s">
        <v>107</v>
      </c>
      <c r="Z29" s="190"/>
      <c r="AA29" s="190"/>
      <c r="AB29" s="190"/>
      <c r="AC29" s="191"/>
      <c r="AD29" s="192" t="s">
        <v>93</v>
      </c>
      <c r="AE29" s="192"/>
      <c r="AF29" s="192"/>
      <c r="AG29" s="192"/>
      <c r="AH29" s="192"/>
      <c r="AI29" s="192" t="s">
        <v>94</v>
      </c>
      <c r="AJ29" s="192"/>
      <c r="AK29" s="192"/>
      <c r="AL29" s="192"/>
      <c r="AM29" s="192"/>
    </row>
    <row r="30" spans="1:48" ht="1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7"/>
      <c r="Z30" s="198"/>
      <c r="AA30" s="198"/>
      <c r="AB30" s="198"/>
      <c r="AC30" s="199"/>
      <c r="AD30" s="172"/>
      <c r="AE30" s="172"/>
      <c r="AF30" s="172"/>
      <c r="AG30" s="172"/>
      <c r="AH30" s="172"/>
      <c r="AI30" s="172"/>
      <c r="AJ30" s="172"/>
      <c r="AK30" s="172"/>
      <c r="AL30" s="172"/>
      <c r="AM30" s="172"/>
    </row>
    <row r="31" spans="1:48" ht="15" customHeight="1">
      <c r="A31" s="200"/>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2"/>
      <c r="Z31" s="203"/>
      <c r="AA31" s="203"/>
      <c r="AB31" s="203"/>
      <c r="AC31" s="204"/>
      <c r="AD31" s="364"/>
      <c r="AE31" s="364"/>
      <c r="AF31" s="364"/>
      <c r="AG31" s="364"/>
      <c r="AH31" s="364"/>
      <c r="AI31" s="364"/>
      <c r="AJ31" s="364"/>
      <c r="AK31" s="364"/>
      <c r="AL31" s="364"/>
      <c r="AM31" s="364"/>
    </row>
    <row r="32" spans="1:48" ht="15" customHeight="1">
      <c r="A32" s="358"/>
      <c r="B32" s="359"/>
      <c r="C32" s="359"/>
      <c r="D32" s="359"/>
      <c r="E32" s="359"/>
      <c r="F32" s="359"/>
      <c r="G32" s="359"/>
      <c r="H32" s="359"/>
      <c r="I32" s="359"/>
      <c r="J32" s="359"/>
      <c r="K32" s="359"/>
      <c r="L32" s="359"/>
      <c r="M32" s="359"/>
      <c r="N32" s="359"/>
      <c r="O32" s="359"/>
      <c r="P32" s="359"/>
      <c r="Q32" s="359"/>
      <c r="R32" s="359"/>
      <c r="S32" s="359"/>
      <c r="T32" s="359"/>
      <c r="U32" s="359"/>
      <c r="V32" s="359"/>
      <c r="W32" s="359"/>
      <c r="X32" s="360"/>
      <c r="Y32" s="205"/>
      <c r="Z32" s="206"/>
      <c r="AA32" s="206"/>
      <c r="AB32" s="206"/>
      <c r="AC32" s="207"/>
      <c r="AD32" s="365"/>
      <c r="AE32" s="365"/>
      <c r="AF32" s="365"/>
      <c r="AG32" s="365"/>
      <c r="AH32" s="365"/>
      <c r="AI32" s="365"/>
      <c r="AJ32" s="365"/>
      <c r="AK32" s="365"/>
      <c r="AL32" s="365"/>
      <c r="AM32" s="365"/>
    </row>
    <row r="33" spans="1:48" ht="15" customHeight="1">
      <c r="A33" s="208" t="s">
        <v>26</v>
      </c>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10">
        <f>SUM(Y30:AC32)</f>
        <v>0</v>
      </c>
      <c r="Z33" s="211"/>
      <c r="AA33" s="211"/>
      <c r="AB33" s="211"/>
      <c r="AC33" s="212"/>
      <c r="AD33" s="115"/>
      <c r="AE33" s="115"/>
      <c r="AF33" s="115"/>
      <c r="AG33" s="115"/>
      <c r="AH33" s="115"/>
      <c r="AI33" s="115"/>
      <c r="AJ33" s="115"/>
      <c r="AK33" s="115"/>
      <c r="AL33" s="115"/>
      <c r="AM33" s="116"/>
      <c r="AV33" s="3"/>
    </row>
    <row r="34" spans="1:48" ht="15" customHeight="1">
      <c r="A34" s="84"/>
      <c r="B34" s="68"/>
      <c r="C34" s="67"/>
      <c r="D34" s="68"/>
      <c r="E34" s="85"/>
      <c r="F34" s="68"/>
      <c r="G34" s="68"/>
      <c r="H34" s="68"/>
      <c r="I34" s="68"/>
      <c r="J34" s="86"/>
      <c r="K34" s="86"/>
      <c r="L34" s="86"/>
      <c r="M34" s="86"/>
      <c r="N34" s="86"/>
      <c r="O34" s="87"/>
      <c r="P34" s="67"/>
      <c r="Q34" s="69"/>
      <c r="R34" s="69"/>
      <c r="S34" s="86"/>
      <c r="T34" s="82"/>
      <c r="U34" s="86"/>
      <c r="V34" s="86"/>
      <c r="W34" s="88"/>
      <c r="X34" s="70"/>
      <c r="Y34" s="70"/>
      <c r="Z34" s="70"/>
      <c r="AA34" s="70"/>
      <c r="AB34" s="70"/>
      <c r="AC34" s="70"/>
      <c r="AD34" s="71"/>
      <c r="AE34" s="72"/>
      <c r="AF34" s="72"/>
      <c r="AG34" s="72"/>
      <c r="AH34" s="120"/>
      <c r="AI34" s="193"/>
      <c r="AJ34" s="193"/>
      <c r="AK34" s="193"/>
      <c r="AL34" s="194"/>
      <c r="AM34" s="194"/>
    </row>
    <row r="35" spans="1:48" ht="15" customHeight="1">
      <c r="A35" s="67" t="s">
        <v>82</v>
      </c>
      <c r="B35" s="68"/>
      <c r="C35" s="67"/>
      <c r="D35" s="68"/>
      <c r="E35" s="85"/>
      <c r="F35" s="68"/>
      <c r="G35" s="68"/>
      <c r="H35" s="68"/>
      <c r="I35" s="68"/>
      <c r="J35" s="86"/>
      <c r="K35" s="86"/>
      <c r="L35" s="86"/>
      <c r="M35" s="86"/>
      <c r="N35" s="86"/>
      <c r="O35" s="87"/>
      <c r="P35" s="67"/>
      <c r="Q35" s="69"/>
      <c r="R35" s="69"/>
      <c r="S35" s="86"/>
      <c r="T35" s="82"/>
      <c r="U35" s="86"/>
      <c r="V35" s="86"/>
      <c r="W35" s="88"/>
      <c r="X35" s="70"/>
      <c r="Y35" s="70"/>
      <c r="Z35" s="70"/>
      <c r="AA35" s="70"/>
      <c r="AB35" s="70"/>
      <c r="AC35" s="70"/>
      <c r="AD35" s="71"/>
      <c r="AE35" s="72"/>
      <c r="AF35" s="72"/>
      <c r="AG35" s="72"/>
      <c r="AH35" s="120"/>
      <c r="AI35" s="193"/>
      <c r="AJ35" s="193"/>
      <c r="AK35" s="193"/>
      <c r="AL35" s="194"/>
      <c r="AM35" s="194"/>
    </row>
    <row r="36" spans="1:48" s="69" customFormat="1">
      <c r="A36" s="189" t="s">
        <v>92</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89" t="s">
        <v>107</v>
      </c>
      <c r="Z36" s="190"/>
      <c r="AA36" s="190"/>
      <c r="AB36" s="190"/>
      <c r="AC36" s="191"/>
      <c r="AD36" s="192" t="s">
        <v>93</v>
      </c>
      <c r="AE36" s="192"/>
      <c r="AF36" s="192"/>
      <c r="AG36" s="192"/>
      <c r="AH36" s="192"/>
      <c r="AI36" s="192" t="s">
        <v>94</v>
      </c>
      <c r="AJ36" s="192"/>
      <c r="AK36" s="192"/>
      <c r="AL36" s="192"/>
      <c r="AM36" s="192"/>
    </row>
    <row r="37" spans="1:48" s="69" customFormat="1" ht="15" customHeight="1">
      <c r="A37" s="195"/>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7"/>
      <c r="Z37" s="198"/>
      <c r="AA37" s="198"/>
      <c r="AB37" s="198"/>
      <c r="AC37" s="199"/>
      <c r="AD37" s="172"/>
      <c r="AE37" s="172"/>
      <c r="AF37" s="172"/>
      <c r="AG37" s="172"/>
      <c r="AH37" s="172"/>
      <c r="AI37" s="172"/>
      <c r="AJ37" s="172"/>
      <c r="AK37" s="172"/>
      <c r="AL37" s="172"/>
      <c r="AM37" s="172"/>
    </row>
    <row r="38" spans="1:48" ht="15" customHeight="1">
      <c r="A38" s="200"/>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2"/>
      <c r="Z38" s="203"/>
      <c r="AA38" s="203"/>
      <c r="AB38" s="203"/>
      <c r="AC38" s="204"/>
      <c r="AD38" s="364"/>
      <c r="AE38" s="364"/>
      <c r="AF38" s="364"/>
      <c r="AG38" s="364"/>
      <c r="AH38" s="364"/>
      <c r="AI38" s="364"/>
      <c r="AJ38" s="364"/>
      <c r="AK38" s="364"/>
      <c r="AL38" s="364"/>
      <c r="AM38" s="364"/>
    </row>
    <row r="39" spans="1:48" ht="15" customHeight="1">
      <c r="A39" s="358"/>
      <c r="B39" s="359"/>
      <c r="C39" s="359"/>
      <c r="D39" s="359"/>
      <c r="E39" s="359"/>
      <c r="F39" s="359"/>
      <c r="G39" s="359"/>
      <c r="H39" s="359"/>
      <c r="I39" s="359"/>
      <c r="J39" s="359"/>
      <c r="K39" s="359"/>
      <c r="L39" s="359"/>
      <c r="M39" s="359"/>
      <c r="N39" s="359"/>
      <c r="O39" s="359"/>
      <c r="P39" s="359"/>
      <c r="Q39" s="359"/>
      <c r="R39" s="359"/>
      <c r="S39" s="359"/>
      <c r="T39" s="359"/>
      <c r="U39" s="359"/>
      <c r="V39" s="359"/>
      <c r="W39" s="359"/>
      <c r="X39" s="360"/>
      <c r="Y39" s="205"/>
      <c r="Z39" s="206"/>
      <c r="AA39" s="206"/>
      <c r="AB39" s="206"/>
      <c r="AC39" s="207"/>
      <c r="AD39" s="365"/>
      <c r="AE39" s="365"/>
      <c r="AF39" s="365"/>
      <c r="AG39" s="365"/>
      <c r="AH39" s="365"/>
      <c r="AI39" s="365"/>
      <c r="AJ39" s="365"/>
      <c r="AK39" s="365"/>
      <c r="AL39" s="365"/>
      <c r="AM39" s="365"/>
    </row>
    <row r="40" spans="1:48" ht="15" customHeight="1">
      <c r="A40" s="208" t="s">
        <v>26</v>
      </c>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10">
        <f>SUM(Y37:AC39)</f>
        <v>0</v>
      </c>
      <c r="Z40" s="211"/>
      <c r="AA40" s="211"/>
      <c r="AB40" s="211"/>
      <c r="AC40" s="212"/>
      <c r="AD40" s="115"/>
      <c r="AE40" s="115"/>
      <c r="AF40" s="115"/>
      <c r="AG40" s="115"/>
      <c r="AH40" s="115"/>
      <c r="AI40" s="115"/>
      <c r="AJ40" s="115"/>
      <c r="AK40" s="115"/>
      <c r="AL40" s="115"/>
      <c r="AM40" s="116"/>
    </row>
    <row r="41" spans="1:48" ht="15" customHeight="1" thickBot="1">
      <c r="A41" s="89"/>
      <c r="B41" s="89"/>
      <c r="C41" s="89"/>
      <c r="D41" s="89"/>
      <c r="E41" s="90"/>
      <c r="F41" s="90"/>
      <c r="G41" s="90"/>
      <c r="H41" s="90"/>
      <c r="I41" s="90"/>
      <c r="J41" s="91"/>
      <c r="K41" s="91"/>
      <c r="L41" s="91"/>
      <c r="M41" s="91"/>
      <c r="N41" s="91"/>
      <c r="O41" s="69"/>
      <c r="P41" s="69"/>
      <c r="Q41" s="69"/>
      <c r="R41" s="69"/>
      <c r="S41" s="69"/>
      <c r="T41" s="69"/>
      <c r="U41" s="69"/>
      <c r="V41" s="69"/>
      <c r="W41" s="69"/>
      <c r="X41" s="69"/>
      <c r="Y41" s="69"/>
      <c r="Z41" s="69"/>
      <c r="AA41" s="69"/>
      <c r="AB41" s="69"/>
      <c r="AC41" s="69"/>
      <c r="AD41" s="69"/>
      <c r="AE41" s="69"/>
      <c r="AF41" s="69"/>
      <c r="AG41" s="69"/>
      <c r="AH41" s="95"/>
      <c r="AI41" s="69"/>
      <c r="AJ41" s="69"/>
      <c r="AK41" s="69"/>
      <c r="AL41" s="69"/>
      <c r="AM41" s="69"/>
    </row>
    <row r="42" spans="1:48" ht="15" customHeight="1">
      <c r="A42" s="96" t="s">
        <v>80</v>
      </c>
      <c r="B42" s="11"/>
      <c r="C42" s="11"/>
      <c r="D42" s="11"/>
      <c r="E42" s="11"/>
      <c r="F42" s="11"/>
      <c r="G42" s="11"/>
      <c r="H42" s="11"/>
      <c r="I42" s="12"/>
      <c r="J42" s="14"/>
      <c r="K42" s="11"/>
      <c r="L42" s="13"/>
      <c r="M42" s="13"/>
      <c r="N42" s="13"/>
      <c r="O42" s="11"/>
      <c r="P42" s="11"/>
      <c r="Q42" s="11"/>
      <c r="R42" s="11"/>
      <c r="S42" s="11"/>
      <c r="T42" s="15"/>
      <c r="U42" s="15"/>
      <c r="V42" s="15"/>
      <c r="W42" s="15"/>
      <c r="X42" s="3"/>
      <c r="Y42" s="3"/>
      <c r="Z42" s="3"/>
      <c r="AA42" s="3"/>
      <c r="AB42" s="3"/>
      <c r="AC42" s="281"/>
      <c r="AD42" s="178" t="s">
        <v>40</v>
      </c>
      <c r="AE42" s="179"/>
      <c r="AF42" s="179"/>
      <c r="AG42" s="179"/>
      <c r="AH42" s="179"/>
      <c r="AI42" s="185" t="s">
        <v>146</v>
      </c>
      <c r="AJ42" s="186"/>
      <c r="AK42" s="186"/>
      <c r="AL42" s="186"/>
      <c r="AM42" s="187"/>
      <c r="AV42" s="3"/>
    </row>
    <row r="43" spans="1:48" ht="15" customHeight="1">
      <c r="A43" s="11"/>
      <c r="B43" s="11"/>
      <c r="C43" s="11"/>
      <c r="D43" s="11"/>
      <c r="E43" s="11"/>
      <c r="F43" s="11"/>
      <c r="G43" s="11"/>
      <c r="H43" s="11"/>
      <c r="I43" s="11"/>
      <c r="J43" s="11"/>
      <c r="K43" s="11"/>
      <c r="L43" s="11"/>
      <c r="M43" s="11"/>
      <c r="N43" s="11"/>
      <c r="O43" s="11"/>
      <c r="P43" s="11"/>
      <c r="Q43" s="11"/>
      <c r="R43" s="11"/>
      <c r="S43" s="11"/>
      <c r="T43" s="11"/>
      <c r="U43" s="11"/>
      <c r="V43" s="11"/>
      <c r="W43" s="11"/>
      <c r="X43" s="3"/>
      <c r="Y43" s="3"/>
      <c r="Z43" s="3"/>
      <c r="AA43" s="3"/>
      <c r="AB43" s="3"/>
      <c r="AC43" s="281"/>
      <c r="AD43" s="173" t="str">
        <f>IFERROR(VLOOKUP(L10,'リスト '!B19:E25,4,FALSE)*AJ10,"")</f>
        <v/>
      </c>
      <c r="AE43" s="174"/>
      <c r="AF43" s="174"/>
      <c r="AG43" s="177" t="s">
        <v>14</v>
      </c>
      <c r="AH43" s="177"/>
      <c r="AI43" s="181" t="str">
        <f>IF(AD43="","",MIN(AD43,ROUNDDOWN(Y48/1000,0)))</f>
        <v/>
      </c>
      <c r="AJ43" s="182"/>
      <c r="AK43" s="182"/>
      <c r="AL43" s="177" t="s">
        <v>14</v>
      </c>
      <c r="AM43" s="180"/>
    </row>
    <row r="44" spans="1:48" ht="15" customHeight="1">
      <c r="A44" s="122"/>
      <c r="B44" s="11"/>
      <c r="C44" s="11"/>
      <c r="D44" s="11"/>
      <c r="E44" s="11"/>
      <c r="F44" s="11"/>
      <c r="G44" s="11"/>
      <c r="H44" s="11"/>
      <c r="I44" s="11"/>
      <c r="J44" s="11"/>
      <c r="K44" s="11"/>
      <c r="L44" s="11"/>
      <c r="M44" s="11"/>
      <c r="N44" s="11"/>
      <c r="O44" s="11"/>
      <c r="P44" s="11"/>
      <c r="Q44" s="11"/>
      <c r="R44" s="11"/>
      <c r="S44" s="11"/>
      <c r="T44" s="11"/>
      <c r="U44" s="11"/>
      <c r="V44" s="11"/>
      <c r="W44" s="11"/>
      <c r="X44" s="3"/>
      <c r="Y44" s="3"/>
      <c r="Z44" s="3"/>
      <c r="AA44" s="3"/>
      <c r="AB44" s="3"/>
      <c r="AC44" s="281"/>
      <c r="AD44" s="175"/>
      <c r="AE44" s="176"/>
      <c r="AF44" s="176"/>
      <c r="AG44" s="177"/>
      <c r="AH44" s="177"/>
      <c r="AI44" s="183"/>
      <c r="AJ44" s="184"/>
      <c r="AK44" s="184"/>
      <c r="AL44" s="177"/>
      <c r="AM44" s="180"/>
    </row>
    <row r="45" spans="1:48" s="69" customFormat="1" ht="13.9" customHeight="1">
      <c r="A45" s="189" t="s">
        <v>41</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89" t="s">
        <v>108</v>
      </c>
      <c r="Z45" s="190"/>
      <c r="AA45" s="190"/>
      <c r="AB45" s="190"/>
      <c r="AC45" s="191"/>
      <c r="AD45" s="188" t="s">
        <v>133</v>
      </c>
      <c r="AE45" s="188"/>
      <c r="AF45" s="188"/>
      <c r="AG45" s="188"/>
      <c r="AH45" s="188"/>
      <c r="AI45" s="188" t="s">
        <v>94</v>
      </c>
      <c r="AJ45" s="188"/>
      <c r="AK45" s="188"/>
      <c r="AL45" s="188"/>
      <c r="AM45" s="188"/>
    </row>
    <row r="46" spans="1:48" s="3" customFormat="1" ht="14.45" customHeight="1">
      <c r="A46" s="195"/>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7"/>
      <c r="Z46" s="198"/>
      <c r="AA46" s="198"/>
      <c r="AB46" s="198"/>
      <c r="AC46" s="199"/>
      <c r="AD46" s="171"/>
      <c r="AE46" s="366"/>
      <c r="AF46" s="366"/>
      <c r="AG46" s="366"/>
      <c r="AH46" s="367"/>
      <c r="AI46" s="171"/>
      <c r="AJ46" s="366"/>
      <c r="AK46" s="366"/>
      <c r="AL46" s="366"/>
      <c r="AM46" s="367"/>
    </row>
    <row r="47" spans="1:48" s="3" customFormat="1" ht="15" customHeight="1">
      <c r="A47" s="361"/>
      <c r="B47" s="362"/>
      <c r="C47" s="362"/>
      <c r="D47" s="362"/>
      <c r="E47" s="362"/>
      <c r="F47" s="362"/>
      <c r="G47" s="362"/>
      <c r="H47" s="362"/>
      <c r="I47" s="362"/>
      <c r="J47" s="362"/>
      <c r="K47" s="362"/>
      <c r="L47" s="362"/>
      <c r="M47" s="362"/>
      <c r="N47" s="362"/>
      <c r="O47" s="362"/>
      <c r="P47" s="362"/>
      <c r="Q47" s="362"/>
      <c r="R47" s="362"/>
      <c r="S47" s="362"/>
      <c r="T47" s="362"/>
      <c r="U47" s="362"/>
      <c r="V47" s="362"/>
      <c r="W47" s="362"/>
      <c r="X47" s="363"/>
      <c r="Y47" s="205"/>
      <c r="Z47" s="206"/>
      <c r="AA47" s="206"/>
      <c r="AB47" s="206"/>
      <c r="AC47" s="207"/>
      <c r="AD47" s="368"/>
      <c r="AE47" s="369"/>
      <c r="AF47" s="369"/>
      <c r="AG47" s="369"/>
      <c r="AH47" s="370"/>
      <c r="AI47" s="368"/>
      <c r="AJ47" s="369"/>
      <c r="AK47" s="369"/>
      <c r="AL47" s="369"/>
      <c r="AM47" s="370"/>
    </row>
    <row r="48" spans="1:48" ht="15" customHeight="1">
      <c r="A48" s="208" t="s">
        <v>26</v>
      </c>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78">
        <f>SUM(Y46:AC47)</f>
        <v>0</v>
      </c>
      <c r="Z48" s="279"/>
      <c r="AA48" s="279"/>
      <c r="AB48" s="279"/>
      <c r="AC48" s="280"/>
      <c r="AD48" s="115"/>
      <c r="AE48" s="115"/>
      <c r="AF48" s="115"/>
      <c r="AG48" s="115"/>
      <c r="AH48" s="115"/>
      <c r="AI48" s="115"/>
      <c r="AJ48" s="115"/>
      <c r="AK48" s="115"/>
      <c r="AL48" s="115"/>
      <c r="AM48" s="116"/>
    </row>
    <row r="49" spans="1:39" ht="15" customHeight="1">
      <c r="A49" s="67" t="s">
        <v>84</v>
      </c>
      <c r="B49" s="89"/>
      <c r="C49" s="89"/>
      <c r="D49" s="89"/>
      <c r="E49" s="92"/>
      <c r="F49" s="92"/>
      <c r="G49" s="92"/>
      <c r="H49" s="92"/>
      <c r="I49" s="92"/>
      <c r="J49" s="93"/>
      <c r="K49" s="93"/>
      <c r="L49" s="93"/>
      <c r="M49" s="93"/>
      <c r="N49" s="93"/>
      <c r="O49" s="92"/>
      <c r="P49" s="92"/>
      <c r="Q49" s="92"/>
      <c r="R49" s="92"/>
      <c r="S49" s="92"/>
      <c r="T49" s="92"/>
      <c r="U49" s="92"/>
      <c r="V49" s="92"/>
      <c r="W49" s="92"/>
      <c r="X49" s="92"/>
      <c r="Y49" s="94"/>
      <c r="Z49" s="94"/>
      <c r="AA49" s="94"/>
      <c r="AB49" s="94"/>
      <c r="AC49" s="94"/>
      <c r="AD49" s="94"/>
      <c r="AE49" s="92"/>
      <c r="AF49" s="92"/>
      <c r="AG49" s="92"/>
      <c r="AH49" s="92"/>
      <c r="AI49" s="92"/>
      <c r="AJ49" s="92"/>
      <c r="AK49" s="92"/>
      <c r="AL49" s="92"/>
      <c r="AM49" s="92"/>
    </row>
    <row r="50" spans="1:39" ht="15" customHeight="1">
      <c r="A50" s="67" t="s">
        <v>103</v>
      </c>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row>
    <row r="51" spans="1:39" ht="15" customHeight="1"/>
    <row r="52" spans="1:39" ht="15" customHeight="1">
      <c r="A52" s="2" t="s">
        <v>134</v>
      </c>
      <c r="AI52" s="258"/>
      <c r="AJ52" s="258"/>
      <c r="AK52" s="258"/>
      <c r="AL52" s="258"/>
      <c r="AM52" s="258"/>
    </row>
    <row r="53" spans="1:39" ht="15" customHeight="1">
      <c r="A53" s="158"/>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60"/>
    </row>
    <row r="54" spans="1:39" ht="15" customHeight="1">
      <c r="A54" s="161"/>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3"/>
    </row>
    <row r="55" spans="1:39" s="69" customFormat="1" ht="4.5" customHeight="1">
      <c r="A55" s="161"/>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3"/>
    </row>
    <row r="56" spans="1:39" s="69" customFormat="1">
      <c r="A56" s="161"/>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3"/>
    </row>
    <row r="57" spans="1:39">
      <c r="A57" s="161"/>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3"/>
    </row>
    <row r="58" spans="1:39">
      <c r="A58" s="161"/>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3"/>
    </row>
    <row r="59" spans="1:39">
      <c r="A59" s="161"/>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3"/>
    </row>
    <row r="60" spans="1:39">
      <c r="A60" s="16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3"/>
    </row>
    <row r="61" spans="1:39">
      <c r="A61" s="161"/>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3"/>
    </row>
    <row r="62" spans="1:39">
      <c r="A62" s="161"/>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3"/>
    </row>
    <row r="63" spans="1:39">
      <c r="A63" s="161"/>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3"/>
    </row>
    <row r="64" spans="1:39">
      <c r="A64" s="161"/>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3"/>
    </row>
    <row r="65" spans="1:39">
      <c r="A65" s="161"/>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3"/>
    </row>
    <row r="66" spans="1:39">
      <c r="A66" s="161"/>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3"/>
    </row>
    <row r="67" spans="1:39">
      <c r="A67" s="161"/>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3"/>
    </row>
    <row r="68" spans="1:39">
      <c r="A68" s="161"/>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3"/>
    </row>
    <row r="69" spans="1:39">
      <c r="A69" s="161"/>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3"/>
    </row>
    <row r="70" spans="1:39">
      <c r="A70" s="161"/>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3"/>
    </row>
    <row r="71" spans="1:39">
      <c r="A71" s="161"/>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3"/>
    </row>
    <row r="72" spans="1:39">
      <c r="A72" s="161"/>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3"/>
    </row>
    <row r="73" spans="1:39">
      <c r="A73" s="161"/>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3"/>
    </row>
    <row r="74" spans="1:39">
      <c r="A74" s="161"/>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3"/>
    </row>
    <row r="75" spans="1:39">
      <c r="A75" s="161"/>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3"/>
    </row>
    <row r="76" spans="1:39">
      <c r="A76" s="161"/>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3"/>
    </row>
    <row r="77" spans="1:39">
      <c r="A77" s="161"/>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3"/>
    </row>
    <row r="78" spans="1:39">
      <c r="A78" s="161"/>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3"/>
    </row>
    <row r="79" spans="1:39">
      <c r="A79" s="161"/>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3"/>
    </row>
    <row r="80" spans="1:39">
      <c r="A80" s="161"/>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3"/>
    </row>
    <row r="81" spans="1:39">
      <c r="A81" s="161"/>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3"/>
    </row>
    <row r="82" spans="1:39">
      <c r="A82" s="161"/>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3"/>
    </row>
    <row r="83" spans="1:39">
      <c r="A83" s="164"/>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6"/>
    </row>
  </sheetData>
  <sheetProtection formatCells="0" formatColumns="0" formatRows="0" insertColumns="0" insertRows="0" autoFilter="0"/>
  <mergeCells count="111">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2:W22"/>
    <mergeCell ref="X22:Z22"/>
    <mergeCell ref="A24:AM24"/>
    <mergeCell ref="Y26:AC26"/>
    <mergeCell ref="AD26:AH26"/>
    <mergeCell ref="AI26:AM26"/>
    <mergeCell ref="A17:W17"/>
    <mergeCell ref="X17:Z17"/>
    <mergeCell ref="AA17:AM17"/>
    <mergeCell ref="A19:AM19"/>
    <mergeCell ref="A21:W21"/>
    <mergeCell ref="X21:Z21"/>
    <mergeCell ref="A29:X29"/>
    <mergeCell ref="Y29:AC29"/>
    <mergeCell ref="AD29:AH29"/>
    <mergeCell ref="AI29:AM29"/>
    <mergeCell ref="A30:X30"/>
    <mergeCell ref="Y30:AC30"/>
    <mergeCell ref="AD30:AH30"/>
    <mergeCell ref="AI30:AM30"/>
    <mergeCell ref="Y27:AA28"/>
    <mergeCell ref="AB27:AC28"/>
    <mergeCell ref="AD27:AF28"/>
    <mergeCell ref="AG27:AH28"/>
    <mergeCell ref="AI27:AK28"/>
    <mergeCell ref="AL27:AM28"/>
    <mergeCell ref="A33:X33"/>
    <mergeCell ref="Y33:AC33"/>
    <mergeCell ref="AI34:AK34"/>
    <mergeCell ref="AL34:AM34"/>
    <mergeCell ref="AI35:AK35"/>
    <mergeCell ref="AL35:AM35"/>
    <mergeCell ref="A31:X31"/>
    <mergeCell ref="Y31:AC31"/>
    <mergeCell ref="AD31:AH31"/>
    <mergeCell ref="AI31:AM31"/>
    <mergeCell ref="A32:X32"/>
    <mergeCell ref="Y32:AC32"/>
    <mergeCell ref="AD32:AH32"/>
    <mergeCell ref="AI32:AM32"/>
    <mergeCell ref="A38:X38"/>
    <mergeCell ref="Y38:AC38"/>
    <mergeCell ref="AD38:AH38"/>
    <mergeCell ref="AI38:AM38"/>
    <mergeCell ref="A39:X39"/>
    <mergeCell ref="Y39:AC39"/>
    <mergeCell ref="AD39:AH39"/>
    <mergeCell ref="AI39:AM39"/>
    <mergeCell ref="A36:X36"/>
    <mergeCell ref="Y36:AC36"/>
    <mergeCell ref="AD36:AH36"/>
    <mergeCell ref="AI36:AM36"/>
    <mergeCell ref="A37:X37"/>
    <mergeCell ref="Y37:AC37"/>
    <mergeCell ref="AD37:AH37"/>
    <mergeCell ref="AI37:AM37"/>
    <mergeCell ref="A40:X40"/>
    <mergeCell ref="Y40:AC40"/>
    <mergeCell ref="AC42:AC44"/>
    <mergeCell ref="AD42:AH42"/>
    <mergeCell ref="AI42:AM42"/>
    <mergeCell ref="AD43:AF44"/>
    <mergeCell ref="AG43:AH44"/>
    <mergeCell ref="AI43:AK44"/>
    <mergeCell ref="AL43:AM44"/>
    <mergeCell ref="AI52:AM52"/>
    <mergeCell ref="A53:AM83"/>
    <mergeCell ref="A47:X47"/>
    <mergeCell ref="Y47:AC47"/>
    <mergeCell ref="AD47:AH47"/>
    <mergeCell ref="AI47:AM47"/>
    <mergeCell ref="A48:X48"/>
    <mergeCell ref="Y48:AC48"/>
    <mergeCell ref="A45:X45"/>
    <mergeCell ref="Y45:AC45"/>
    <mergeCell ref="AD45:AH45"/>
    <mergeCell ref="AI45:AM45"/>
    <mergeCell ref="A46:X46"/>
    <mergeCell ref="Y46:AC46"/>
    <mergeCell ref="AD46:AH46"/>
    <mergeCell ref="AI46:AM46"/>
  </mergeCells>
  <phoneticPr fontId="3"/>
  <dataValidations count="3">
    <dataValidation allowBlank="1" sqref="D9:G9" xr:uid="{68B611C8-78CE-45A9-AFFE-1039286A2D51}"/>
    <dataValidation type="list" allowBlank="1" showInputMessage="1" showErrorMessage="1" sqref="X15:Z17 X21:Z22" xr:uid="{45D8333D-B49A-4D96-BFF0-4DF72E2265AC}">
      <formula1>"✔"</formula1>
    </dataValidation>
    <dataValidation imeMode="halfAlpha" allowBlank="1" showInputMessage="1" showErrorMessage="1" sqref="S26:V28 J26:N28 S35:V35 J35:N35" xr:uid="{25778E6A-A8BA-45D5-BC4D-3D6726453246}"/>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B95476D7-4E12-4171-9C6E-9EF3A51E0593}">
          <x14:formula1>
            <xm:f>'リスト '!$B$2:$B$25</xm:f>
          </x14:formula1>
          <xm:sqref>L10:AF10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M38"/>
  <sheetViews>
    <sheetView showGridLines="0" zoomScale="50" zoomScaleNormal="50" zoomScaleSheetLayoutView="55" workbookViewId="0">
      <selection sqref="A1:Y1"/>
    </sheetView>
  </sheetViews>
  <sheetFormatPr defaultColWidth="9" defaultRowHeight="13.5"/>
  <cols>
    <col min="1" max="1" width="6" style="39" customWidth="1"/>
    <col min="2" max="2" width="6.125" style="39" customWidth="1"/>
    <col min="3" max="3" width="6.75" style="39" customWidth="1"/>
    <col min="4" max="4" width="5.625" style="39" customWidth="1"/>
    <col min="5" max="5" width="13.625" style="39" customWidth="1"/>
    <col min="6" max="7" width="9.375" style="39" customWidth="1"/>
    <col min="8" max="15" width="8.75" style="39" customWidth="1"/>
    <col min="16" max="22" width="8" style="39" customWidth="1"/>
    <col min="23" max="23" width="5.625" style="39" customWidth="1"/>
    <col min="24" max="24" width="6" style="39" customWidth="1"/>
    <col min="25" max="25" width="9.875" style="39" customWidth="1"/>
    <col min="26" max="16384" width="9" style="39"/>
  </cols>
  <sheetData>
    <row r="1" spans="1:39" ht="37.5" customHeight="1">
      <c r="A1" s="282" t="s">
        <v>46</v>
      </c>
      <c r="B1" s="282"/>
      <c r="C1" s="282"/>
      <c r="D1" s="282"/>
      <c r="E1" s="282"/>
      <c r="F1" s="282"/>
      <c r="G1" s="282"/>
      <c r="H1" s="282"/>
      <c r="I1" s="282"/>
      <c r="J1" s="282"/>
      <c r="K1" s="282"/>
      <c r="L1" s="282"/>
      <c r="M1" s="282"/>
      <c r="N1" s="282"/>
      <c r="O1" s="282"/>
      <c r="P1" s="282"/>
      <c r="Q1" s="282"/>
      <c r="R1" s="282"/>
      <c r="S1" s="282"/>
      <c r="T1" s="282"/>
      <c r="U1" s="282"/>
      <c r="V1" s="282"/>
      <c r="W1" s="282"/>
      <c r="X1" s="282"/>
      <c r="Y1" s="282"/>
      <c r="AJ1" s="111"/>
      <c r="AK1" s="111"/>
      <c r="AL1" s="111"/>
      <c r="AM1" s="111"/>
    </row>
    <row r="2" spans="1:39" s="40" customFormat="1" ht="50.25" customHeight="1"/>
    <row r="3" spans="1:39" s="40" customFormat="1" ht="51.75" customHeight="1">
      <c r="A3" s="40" t="s">
        <v>91</v>
      </c>
      <c r="K3"/>
    </row>
    <row r="4" spans="1:39" s="40" customFormat="1" ht="24">
      <c r="B4" s="41"/>
      <c r="C4" s="43"/>
      <c r="D4" s="43"/>
      <c r="E4" s="293"/>
      <c r="F4" s="293"/>
      <c r="G4" s="293"/>
      <c r="H4" s="293"/>
      <c r="I4" s="293"/>
      <c r="J4" s="293"/>
      <c r="K4" s="293"/>
      <c r="L4" s="293"/>
      <c r="M4" s="293"/>
      <c r="N4" s="293"/>
      <c r="O4" s="293"/>
      <c r="P4" s="293"/>
      <c r="Q4" s="293"/>
      <c r="R4" s="293"/>
      <c r="S4" s="293"/>
      <c r="T4" s="293"/>
      <c r="U4" s="43"/>
      <c r="V4" s="43"/>
      <c r="W4" s="43"/>
      <c r="X4" s="43"/>
      <c r="Y4" s="43"/>
    </row>
    <row r="5" spans="1:39" s="40" customFormat="1" ht="15.75" customHeight="1" thickBot="1">
      <c r="A5" s="41"/>
      <c r="B5" s="41"/>
      <c r="C5" s="41"/>
      <c r="D5" s="41"/>
      <c r="E5" s="41"/>
      <c r="F5" s="41"/>
      <c r="G5" s="41"/>
      <c r="H5" s="41"/>
      <c r="I5" s="41"/>
      <c r="J5" s="41"/>
      <c r="K5" s="41"/>
      <c r="L5" s="41"/>
      <c r="M5" s="41"/>
      <c r="N5" s="41"/>
      <c r="O5" s="41"/>
      <c r="P5" s="41"/>
      <c r="Q5" s="41"/>
      <c r="R5" s="41"/>
      <c r="S5" s="41"/>
      <c r="T5" s="41"/>
      <c r="U5" s="41"/>
      <c r="V5" s="41"/>
      <c r="W5" s="41"/>
      <c r="X5" s="41"/>
      <c r="Y5" s="41"/>
    </row>
    <row r="6" spans="1:39" s="40" customFormat="1" ht="52.5" customHeight="1" thickBot="1">
      <c r="A6" s="283" t="s">
        <v>48</v>
      </c>
      <c r="B6" s="284"/>
      <c r="C6" s="284"/>
      <c r="D6" s="284"/>
      <c r="E6" s="284"/>
      <c r="F6" s="284"/>
      <c r="G6" s="284"/>
      <c r="H6" s="284"/>
      <c r="I6" s="284"/>
      <c r="J6" s="284"/>
      <c r="K6" s="284"/>
      <c r="L6" s="284"/>
      <c r="M6" s="284"/>
      <c r="N6" s="284"/>
      <c r="O6" s="284"/>
      <c r="P6" s="284"/>
      <c r="Q6" s="284"/>
      <c r="R6" s="284"/>
      <c r="S6" s="284"/>
      <c r="T6" s="284"/>
      <c r="U6" s="284"/>
      <c r="V6" s="284"/>
      <c r="W6" s="284"/>
      <c r="X6" s="285"/>
      <c r="Y6" s="41"/>
    </row>
    <row r="7" spans="1:39" s="42" customFormat="1" ht="30.75" customHeight="1" thickBot="1">
      <c r="A7" s="44"/>
      <c r="X7" s="45"/>
      <c r="Y7" s="41"/>
    </row>
    <row r="8" spans="1:39" s="42" customFormat="1" ht="90.75" customHeight="1" thickBot="1">
      <c r="A8" s="44"/>
      <c r="B8" s="286" t="s">
        <v>49</v>
      </c>
      <c r="C8" s="287"/>
      <c r="D8" s="287"/>
      <c r="E8" s="287"/>
      <c r="F8" s="287"/>
      <c r="G8" s="287"/>
      <c r="H8" s="287"/>
      <c r="I8" s="287"/>
      <c r="J8" s="288"/>
      <c r="K8" s="289"/>
      <c r="L8" s="289"/>
      <c r="M8" s="289"/>
      <c r="N8" s="289"/>
      <c r="O8" s="289"/>
      <c r="P8" s="289"/>
      <c r="Q8" s="289"/>
      <c r="R8" s="289"/>
      <c r="S8" s="289"/>
      <c r="T8" s="289"/>
      <c r="U8" s="289"/>
      <c r="V8" s="289"/>
      <c r="W8" s="290"/>
      <c r="X8" s="45"/>
      <c r="Y8" s="44"/>
    </row>
    <row r="9" spans="1:39" s="42" customFormat="1" ht="26.25" customHeight="1">
      <c r="A9" s="44"/>
      <c r="P9" s="291"/>
      <c r="Q9" s="291"/>
      <c r="R9" s="291"/>
      <c r="S9" s="291"/>
      <c r="T9" s="291"/>
      <c r="X9" s="45"/>
      <c r="Y9" s="44"/>
    </row>
    <row r="10" spans="1:39" s="42" customFormat="1" ht="67.5" customHeight="1" thickBot="1">
      <c r="A10" s="44"/>
      <c r="B10" s="40" t="s">
        <v>50</v>
      </c>
      <c r="J10" s="132"/>
      <c r="P10" s="292"/>
      <c r="Q10" s="292"/>
      <c r="R10" s="292"/>
      <c r="S10" s="292"/>
      <c r="T10" s="292"/>
      <c r="U10" s="46"/>
      <c r="V10" s="46"/>
      <c r="W10" s="46"/>
      <c r="X10" s="45"/>
      <c r="Y10" s="44"/>
    </row>
    <row r="11" spans="1:39" s="42" customFormat="1" ht="96" customHeight="1" thickBot="1">
      <c r="A11" s="44"/>
      <c r="B11" s="298" t="s">
        <v>51</v>
      </c>
      <c r="C11" s="307"/>
      <c r="D11" s="307"/>
      <c r="E11" s="308"/>
      <c r="F11" s="309"/>
      <c r="G11" s="310"/>
      <c r="H11" s="310"/>
      <c r="I11" s="310"/>
      <c r="J11" s="294"/>
      <c r="K11" s="311"/>
      <c r="L11" s="304" t="s">
        <v>52</v>
      </c>
      <c r="M11" s="305"/>
      <c r="N11" s="305"/>
      <c r="O11" s="312"/>
      <c r="P11" s="313"/>
      <c r="Q11" s="310"/>
      <c r="R11" s="310"/>
      <c r="S11" s="310"/>
      <c r="T11" s="310"/>
      <c r="U11" s="294"/>
      <c r="V11" s="295"/>
      <c r="W11" s="296"/>
      <c r="X11" s="45"/>
      <c r="Y11" s="44"/>
      <c r="AB11" s="297" t="s">
        <v>53</v>
      </c>
      <c r="AC11" s="297"/>
      <c r="AD11" s="297"/>
      <c r="AE11" s="297"/>
      <c r="AF11" s="297"/>
      <c r="AG11" s="297"/>
    </row>
    <row r="12" spans="1:39" s="42" customFormat="1" ht="96" customHeight="1" thickBot="1">
      <c r="A12" s="44"/>
      <c r="B12" s="298" t="s">
        <v>54</v>
      </c>
      <c r="C12" s="299"/>
      <c r="D12" s="299"/>
      <c r="E12" s="300"/>
      <c r="F12" s="301"/>
      <c r="G12" s="302"/>
      <c r="H12" s="302"/>
      <c r="I12" s="302"/>
      <c r="J12" s="302"/>
      <c r="K12" s="303"/>
      <c r="L12" s="304" t="s">
        <v>55</v>
      </c>
      <c r="M12" s="305"/>
      <c r="N12" s="305"/>
      <c r="O12" s="305"/>
      <c r="P12" s="306"/>
      <c r="Q12" s="302"/>
      <c r="R12" s="302"/>
      <c r="S12" s="302"/>
      <c r="T12" s="302"/>
      <c r="U12" s="302"/>
      <c r="V12" s="302"/>
      <c r="W12" s="303"/>
      <c r="X12" s="45"/>
      <c r="Y12" s="44"/>
    </row>
    <row r="13" spans="1:39" s="42" customFormat="1" ht="111" customHeight="1" thickBot="1">
      <c r="A13" s="44"/>
      <c r="B13" s="304" t="s">
        <v>56</v>
      </c>
      <c r="C13" s="314"/>
      <c r="D13" s="314"/>
      <c r="E13" s="314"/>
      <c r="F13" s="315"/>
      <c r="G13" s="316"/>
      <c r="H13" s="316"/>
      <c r="I13" s="316"/>
      <c r="J13" s="316"/>
      <c r="K13" s="317"/>
      <c r="L13" s="318" t="s">
        <v>57</v>
      </c>
      <c r="M13" s="319"/>
      <c r="N13" s="319"/>
      <c r="O13" s="319"/>
      <c r="P13" s="306"/>
      <c r="Q13" s="302"/>
      <c r="R13" s="302"/>
      <c r="S13" s="302"/>
      <c r="T13" s="302"/>
      <c r="U13" s="302"/>
      <c r="V13" s="302"/>
      <c r="W13" s="47"/>
      <c r="X13" s="45"/>
      <c r="Y13" s="44"/>
    </row>
    <row r="14" spans="1:39" s="42" customFormat="1" ht="27" customHeight="1">
      <c r="A14" s="44"/>
      <c r="B14" s="48"/>
      <c r="C14" s="48"/>
      <c r="D14" s="48"/>
      <c r="E14" s="48"/>
      <c r="J14" s="49"/>
      <c r="K14" s="49"/>
      <c r="L14" s="49"/>
      <c r="M14" s="49"/>
      <c r="N14" s="48"/>
      <c r="O14" s="48"/>
      <c r="P14" s="48"/>
      <c r="Q14" s="50"/>
      <c r="R14" s="50"/>
      <c r="X14" s="45"/>
      <c r="Y14" s="44"/>
    </row>
    <row r="15" spans="1:39" s="42" customFormat="1" ht="27.95" customHeight="1">
      <c r="A15" s="44"/>
      <c r="B15" s="51" t="s">
        <v>58</v>
      </c>
      <c r="C15" s="48"/>
      <c r="D15" s="48"/>
      <c r="E15" s="48"/>
      <c r="F15" s="48"/>
      <c r="G15" s="48"/>
      <c r="H15" s="48"/>
      <c r="I15" s="48"/>
      <c r="J15" s="48"/>
      <c r="K15" s="48"/>
      <c r="L15" s="48"/>
      <c r="M15" s="48"/>
      <c r="N15" s="48"/>
      <c r="O15" s="48"/>
      <c r="P15" s="52"/>
      <c r="Q15" s="52"/>
      <c r="R15" s="52"/>
      <c r="S15" s="52"/>
      <c r="T15" s="50"/>
      <c r="U15" s="50"/>
      <c r="X15" s="45"/>
      <c r="Y15" s="44"/>
    </row>
    <row r="16" spans="1:39" s="54" customFormat="1" ht="27.95" customHeight="1">
      <c r="A16" s="53"/>
      <c r="C16" s="55" t="s">
        <v>59</v>
      </c>
      <c r="D16" s="56"/>
      <c r="E16" s="56"/>
      <c r="F16" s="56"/>
      <c r="G16" s="56"/>
      <c r="H16" s="56"/>
      <c r="I16" s="56"/>
      <c r="J16" s="56"/>
      <c r="K16" s="56"/>
      <c r="L16" s="56"/>
      <c r="M16" s="56"/>
      <c r="N16" s="56"/>
      <c r="O16" s="56"/>
      <c r="P16" s="57"/>
      <c r="Q16" s="57"/>
      <c r="R16" s="57"/>
      <c r="S16" s="57"/>
      <c r="T16" s="55"/>
      <c r="U16" s="55"/>
      <c r="V16" s="55"/>
      <c r="X16" s="58"/>
      <c r="Y16" s="44"/>
    </row>
    <row r="17" spans="1:25" s="54" customFormat="1" ht="27.95" customHeight="1" thickBot="1">
      <c r="A17" s="53"/>
      <c r="C17" s="55" t="s">
        <v>60</v>
      </c>
      <c r="D17" s="56"/>
      <c r="E17" s="56"/>
      <c r="F17" s="56"/>
      <c r="G17" s="56"/>
      <c r="H17" s="56"/>
      <c r="I17" s="56"/>
      <c r="J17" s="56"/>
      <c r="K17" s="56"/>
      <c r="L17" s="56"/>
      <c r="M17" s="56"/>
      <c r="N17" s="56"/>
      <c r="O17" s="56"/>
      <c r="P17" s="57"/>
      <c r="Q17" s="57"/>
      <c r="R17" s="57"/>
      <c r="S17" s="57"/>
      <c r="T17" s="55"/>
      <c r="U17" s="55"/>
      <c r="V17" s="55"/>
      <c r="X17" s="58"/>
      <c r="Y17" s="44"/>
    </row>
    <row r="18" spans="1:25" s="54" customFormat="1" ht="74.25" customHeight="1" thickBot="1">
      <c r="A18" s="53"/>
      <c r="B18" s="320" t="s">
        <v>61</v>
      </c>
      <c r="C18" s="299"/>
      <c r="D18" s="299"/>
      <c r="E18" s="321"/>
      <c r="F18" s="314" t="s">
        <v>62</v>
      </c>
      <c r="G18" s="328"/>
      <c r="H18" s="329"/>
      <c r="I18" s="330"/>
      <c r="J18" s="330"/>
      <c r="K18" s="330"/>
      <c r="L18" s="330"/>
      <c r="M18" s="330"/>
      <c r="N18" s="330"/>
      <c r="O18" s="331" t="s">
        <v>63</v>
      </c>
      <c r="P18" s="332"/>
      <c r="Q18" s="333"/>
      <c r="R18" s="334"/>
      <c r="S18" s="335"/>
      <c r="X18" s="58"/>
      <c r="Y18" s="44"/>
    </row>
    <row r="19" spans="1:25" s="54" customFormat="1" ht="74.25" customHeight="1" thickBot="1">
      <c r="A19" s="53"/>
      <c r="B19" s="322"/>
      <c r="C19" s="323"/>
      <c r="D19" s="323"/>
      <c r="E19" s="324"/>
      <c r="F19" s="314" t="s">
        <v>64</v>
      </c>
      <c r="G19" s="314"/>
      <c r="H19" s="336"/>
      <c r="I19" s="330"/>
      <c r="J19" s="330"/>
      <c r="K19" s="330"/>
      <c r="L19" s="330"/>
      <c r="M19" s="330"/>
      <c r="N19" s="337"/>
      <c r="O19" s="331" t="s">
        <v>65</v>
      </c>
      <c r="P19" s="332"/>
      <c r="Q19" s="338"/>
      <c r="R19" s="339"/>
      <c r="S19" s="339"/>
      <c r="T19" s="340"/>
      <c r="U19" s="56"/>
      <c r="V19" s="56"/>
      <c r="W19" s="56"/>
      <c r="X19" s="58"/>
      <c r="Y19" s="44"/>
    </row>
    <row r="20" spans="1:25" s="42" customFormat="1" ht="73.5" customHeight="1" thickBot="1">
      <c r="A20" s="44"/>
      <c r="B20" s="322"/>
      <c r="C20" s="323"/>
      <c r="D20" s="323"/>
      <c r="E20" s="324"/>
      <c r="F20" s="341" t="s">
        <v>66</v>
      </c>
      <c r="G20" s="342"/>
      <c r="H20" s="59">
        <v>1</v>
      </c>
      <c r="I20" s="127"/>
      <c r="J20" s="127"/>
      <c r="K20" s="127"/>
      <c r="L20" s="60">
        <v>0</v>
      </c>
      <c r="M20" s="343"/>
      <c r="N20" s="344"/>
      <c r="O20" s="344"/>
      <c r="X20" s="45"/>
      <c r="Y20" s="44"/>
    </row>
    <row r="21" spans="1:25" s="42" customFormat="1" ht="73.5" customHeight="1" thickBot="1">
      <c r="A21" s="44"/>
      <c r="B21" s="325"/>
      <c r="C21" s="326"/>
      <c r="D21" s="326"/>
      <c r="E21" s="327"/>
      <c r="F21" s="326" t="s">
        <v>67</v>
      </c>
      <c r="G21" s="345"/>
      <c r="H21" s="128"/>
      <c r="I21" s="129"/>
      <c r="J21" s="129"/>
      <c r="K21" s="129"/>
      <c r="L21" s="129"/>
      <c r="M21" s="129"/>
      <c r="N21" s="129"/>
      <c r="O21" s="61">
        <v>1</v>
      </c>
      <c r="P21" s="346" t="s">
        <v>68</v>
      </c>
      <c r="Q21" s="347"/>
      <c r="R21" s="347"/>
      <c r="S21" s="347"/>
      <c r="T21" s="347"/>
      <c r="U21" s="347"/>
      <c r="V21" s="347"/>
      <c r="W21" s="347"/>
      <c r="X21" s="348"/>
      <c r="Y21" s="44"/>
    </row>
    <row r="22" spans="1:25" s="42" customFormat="1" ht="30" customHeight="1" thickBot="1">
      <c r="A22" s="62"/>
      <c r="B22" s="63"/>
      <c r="C22" s="63"/>
      <c r="D22" s="63"/>
      <c r="E22" s="63"/>
      <c r="F22" s="63"/>
      <c r="G22" s="63"/>
      <c r="H22" s="64"/>
      <c r="I22" s="63"/>
      <c r="J22" s="63"/>
      <c r="K22" s="63"/>
      <c r="L22" s="63"/>
      <c r="M22" s="63"/>
      <c r="N22" s="63"/>
      <c r="O22" s="63"/>
      <c r="P22" s="63"/>
      <c r="Q22" s="63"/>
      <c r="R22" s="63"/>
      <c r="S22" s="63"/>
      <c r="T22" s="63"/>
      <c r="U22" s="63"/>
      <c r="V22" s="63"/>
      <c r="W22" s="63"/>
      <c r="X22" s="65"/>
      <c r="Y22" s="44"/>
    </row>
    <row r="23" spans="1:25" s="42" customFormat="1" ht="18" customHeight="1"/>
    <row r="24" spans="1:25" s="42" customFormat="1" ht="61.5" customHeight="1">
      <c r="J24" s="351" t="s">
        <v>69</v>
      </c>
      <c r="K24" s="351"/>
      <c r="L24" s="351"/>
      <c r="M24" s="351"/>
      <c r="N24" s="351"/>
      <c r="O24" s="351"/>
      <c r="P24" s="351"/>
      <c r="Q24" s="351"/>
      <c r="R24" s="351"/>
      <c r="S24" s="351"/>
      <c r="T24" s="351"/>
      <c r="U24" s="351"/>
      <c r="V24" s="351"/>
      <c r="W24" s="351"/>
      <c r="X24" s="351"/>
      <c r="Y24" s="351"/>
    </row>
    <row r="25" spans="1:25" s="40" customFormat="1" ht="69" customHeight="1">
      <c r="D25" s="352"/>
      <c r="E25" s="352"/>
      <c r="F25" s="352"/>
      <c r="G25" s="352"/>
      <c r="H25" s="352"/>
      <c r="I25" s="352"/>
      <c r="J25" s="41"/>
      <c r="K25" s="353" t="s">
        <v>70</v>
      </c>
      <c r="L25" s="353"/>
      <c r="M25" s="354"/>
      <c r="N25" s="354"/>
      <c r="O25" s="354"/>
      <c r="P25" s="354"/>
      <c r="Q25" s="355" t="s">
        <v>47</v>
      </c>
      <c r="R25" s="355"/>
      <c r="S25" s="354"/>
      <c r="T25" s="354"/>
      <c r="U25" s="354"/>
      <c r="V25" s="354"/>
      <c r="W25" s="354"/>
      <c r="X25" s="354"/>
      <c r="Y25" s="41"/>
    </row>
    <row r="26" spans="1:25" s="40" customFormat="1" ht="69" customHeight="1">
      <c r="D26" s="352"/>
      <c r="E26" s="352"/>
      <c r="F26" s="352"/>
      <c r="G26" s="352"/>
      <c r="H26" s="352"/>
      <c r="I26" s="352"/>
      <c r="J26" s="41"/>
      <c r="K26" s="356" t="s">
        <v>18</v>
      </c>
      <c r="L26" s="356"/>
      <c r="M26" s="357"/>
      <c r="N26" s="357"/>
      <c r="O26" s="357"/>
      <c r="P26" s="357"/>
      <c r="Q26" s="357"/>
      <c r="R26" s="357"/>
      <c r="S26" s="357"/>
      <c r="T26" s="357"/>
      <c r="U26" s="357"/>
      <c r="V26" s="357"/>
      <c r="W26" s="357"/>
      <c r="X26" s="357"/>
      <c r="Y26" s="41"/>
    </row>
    <row r="27" spans="1:25" s="40" customFormat="1" ht="69" customHeight="1">
      <c r="K27" s="349" t="s">
        <v>71</v>
      </c>
      <c r="L27" s="349"/>
      <c r="M27" s="350"/>
      <c r="N27" s="350"/>
      <c r="O27" s="350"/>
      <c r="P27" s="350"/>
      <c r="Q27" s="350"/>
      <c r="R27" s="350"/>
      <c r="S27" s="350"/>
      <c r="T27" s="350"/>
      <c r="U27" s="350"/>
      <c r="V27" s="350"/>
      <c r="W27" s="350"/>
      <c r="X27" s="350"/>
      <c r="Y27" s="41"/>
    </row>
    <row r="28" spans="1:25" s="42" customFormat="1" ht="96.75" customHeight="1"/>
    <row r="29" spans="1:25" ht="32.25" hidden="1" customHeight="1">
      <c r="A29" s="66" t="s">
        <v>72</v>
      </c>
    </row>
    <row r="30" spans="1:25" s="42" customFormat="1" ht="39.950000000000003" customHeight="1"/>
    <row r="31" spans="1:25" s="42" customFormat="1" ht="30" customHeight="1"/>
    <row r="32" spans="1:25" s="42" customFormat="1" ht="30" customHeight="1"/>
    <row r="33" spans="25:25" s="42" customFormat="1" ht="21"/>
    <row r="34" spans="25:25" s="42" customFormat="1" ht="21"/>
    <row r="35" spans="25:25" s="42" customFormat="1" ht="21"/>
    <row r="36" spans="25:25" s="42" customFormat="1" ht="21"/>
    <row r="37" spans="25:25" ht="21">
      <c r="Y37" s="42"/>
    </row>
    <row r="38" spans="25:25" ht="21">
      <c r="Y38" s="42"/>
    </row>
  </sheetData>
  <dataConsolidate/>
  <mergeCells count="44">
    <mergeCell ref="P21:X21"/>
    <mergeCell ref="K27:L27"/>
    <mergeCell ref="M27:X27"/>
    <mergeCell ref="J24:Y24"/>
    <mergeCell ref="D25:I26"/>
    <mergeCell ref="K25:L25"/>
    <mergeCell ref="M25:P25"/>
    <mergeCell ref="Q25:R25"/>
    <mergeCell ref="S25:X25"/>
    <mergeCell ref="K26:L26"/>
    <mergeCell ref="M26:X26"/>
    <mergeCell ref="B13:E13"/>
    <mergeCell ref="F13:K13"/>
    <mergeCell ref="L13:O13"/>
    <mergeCell ref="P13:V13"/>
    <mergeCell ref="B18:E21"/>
    <mergeCell ref="F18:G18"/>
    <mergeCell ref="H18:N18"/>
    <mergeCell ref="O18:P18"/>
    <mergeCell ref="Q18:S18"/>
    <mergeCell ref="F19:G19"/>
    <mergeCell ref="H19:N19"/>
    <mergeCell ref="O19:P19"/>
    <mergeCell ref="Q19:T19"/>
    <mergeCell ref="F20:G20"/>
    <mergeCell ref="M20:O20"/>
    <mergeCell ref="F21:G21"/>
    <mergeCell ref="U11:W11"/>
    <mergeCell ref="AB11:AG11"/>
    <mergeCell ref="B12:E12"/>
    <mergeCell ref="F12:K12"/>
    <mergeCell ref="L12:O12"/>
    <mergeCell ref="P12:W12"/>
    <mergeCell ref="B11:E11"/>
    <mergeCell ref="F11:I11"/>
    <mergeCell ref="J11:K11"/>
    <mergeCell ref="L11:O11"/>
    <mergeCell ref="P11:T11"/>
    <mergeCell ref="A1:Y1"/>
    <mergeCell ref="A6:X6"/>
    <mergeCell ref="B8:I8"/>
    <mergeCell ref="J8:W8"/>
    <mergeCell ref="P9:T10"/>
    <mergeCell ref="E4:T4"/>
  </mergeCells>
  <phoneticPr fontId="3"/>
  <dataValidations count="8">
    <dataValidation type="list" allowBlank="1" showInputMessage="1" showErrorMessage="1" sqref="Q19:W19" xr:uid="{0E10BC83-7EE1-4F69-B546-B7E8A36D1E2A}">
      <formula1>"普通,当座"</formula1>
    </dataValidation>
    <dataValidation type="textLength" operator="equal" allowBlank="1" showInputMessage="1" showErrorMessage="1" error="3桁で入力して下さい。" sqref="P12:W12" xr:uid="{2CF57F52-C934-4CB0-BD77-074271B693DF}">
      <formula1>3</formula1>
    </dataValidation>
    <dataValidation type="list" allowBlank="1" showInputMessage="1" showErrorMessage="1" prompt="選択してください。" sqref="F13:K13" xr:uid="{B4D90F53-334E-4D30-B655-11B16CD3D7BC}">
      <formula1>"普通預金,当座預金,別段預金"</formula1>
    </dataValidation>
    <dataValidation type="list" allowBlank="1" showInputMessage="1" showErrorMessage="1" prompt="選択してください。" sqref="J11:K11" xr:uid="{220B03DA-0D26-42F7-B2D0-76B9DB2995B6}">
      <formula1>"銀行,信用金庫,農協"</formula1>
    </dataValidation>
    <dataValidation type="textLength" operator="equal" allowBlank="1" showInputMessage="1" showErrorMessage="1" error="4桁で入力して下さい。" sqref="F12:K12" xr:uid="{AC8554A0-5DD6-476E-A0C1-6726700158CE}">
      <formula1>4</formula1>
    </dataValidation>
    <dataValidation type="list" allowBlank="1" showInputMessage="1" showErrorMessage="1" prompt="選択してください。" sqref="U11:W11" xr:uid="{5E5D72FA-7A3B-4C29-A8B9-C356F11838F7}">
      <formula1>"支店,営業部,出張所,公務部,本店"</formula1>
    </dataValidation>
    <dataValidation type="textLength" operator="equal" allowBlank="1" showInputMessage="1" showErrorMessage="1" error="ここは３桁で入力して下さい。" sqref="I20:K20" xr:uid="{0AB26F82-767C-4A5E-9D31-FEAF186FAB11}">
      <formula1>3</formula1>
    </dataValidation>
    <dataValidation type="textLength" operator="equal" allowBlank="1" showInputMessage="1" showErrorMessage="1" error="ここは７桁で入力して下さい。" sqref="H21:N21"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50E-0239-4EE1-AAF9-F86B464D7436}">
  <dimension ref="A1:F25"/>
  <sheetViews>
    <sheetView workbookViewId="0">
      <selection activeCell="I23" sqref="I23"/>
    </sheetView>
  </sheetViews>
  <sheetFormatPr defaultRowHeight="13.5"/>
  <cols>
    <col min="2" max="2" width="39.125" bestFit="1" customWidth="1"/>
    <col min="8" max="8" width="39.125" customWidth="1"/>
    <col min="9" max="9" width="11.125" customWidth="1"/>
    <col min="10" max="10" width="9" customWidth="1"/>
    <col min="12" max="12" width="12.375" customWidth="1"/>
    <col min="13" max="13" width="6.75" customWidth="1"/>
  </cols>
  <sheetData>
    <row r="1" spans="1:6">
      <c r="B1" t="s">
        <v>73</v>
      </c>
    </row>
    <row r="2" spans="1:6">
      <c r="A2">
        <v>1</v>
      </c>
      <c r="B2" s="123" t="s">
        <v>112</v>
      </c>
      <c r="C2">
        <v>100</v>
      </c>
      <c r="D2" s="124" t="s">
        <v>113</v>
      </c>
      <c r="F2" s="123"/>
    </row>
    <row r="3" spans="1:6">
      <c r="A3">
        <v>2</v>
      </c>
      <c r="B3" s="123" t="s">
        <v>114</v>
      </c>
      <c r="C3">
        <v>100</v>
      </c>
      <c r="D3" s="124" t="s">
        <v>113</v>
      </c>
      <c r="F3" s="123"/>
    </row>
    <row r="4" spans="1:6">
      <c r="A4">
        <v>3</v>
      </c>
      <c r="B4" s="123" t="s">
        <v>115</v>
      </c>
      <c r="C4">
        <v>100</v>
      </c>
      <c r="D4" s="124" t="s">
        <v>113</v>
      </c>
      <c r="F4" s="123"/>
    </row>
    <row r="5" spans="1:6">
      <c r="A5">
        <v>4</v>
      </c>
      <c r="B5" s="123" t="s">
        <v>116</v>
      </c>
      <c r="C5">
        <v>100</v>
      </c>
      <c r="D5" s="124" t="s">
        <v>113</v>
      </c>
      <c r="F5" s="123"/>
    </row>
    <row r="6" spans="1:6">
      <c r="A6">
        <v>5</v>
      </c>
      <c r="B6" s="123" t="s">
        <v>117</v>
      </c>
      <c r="C6">
        <v>100</v>
      </c>
      <c r="D6" s="124" t="s">
        <v>113</v>
      </c>
      <c r="F6" s="123"/>
    </row>
    <row r="7" spans="1:6">
      <c r="A7">
        <v>6</v>
      </c>
      <c r="B7" s="123" t="s">
        <v>118</v>
      </c>
      <c r="C7">
        <v>100</v>
      </c>
      <c r="D7" s="124" t="s">
        <v>113</v>
      </c>
      <c r="F7" s="123"/>
    </row>
    <row r="8" spans="1:6" ht="24">
      <c r="A8">
        <v>7</v>
      </c>
      <c r="B8" s="123" t="s">
        <v>119</v>
      </c>
      <c r="C8">
        <v>100</v>
      </c>
      <c r="D8" s="124" t="s">
        <v>113</v>
      </c>
      <c r="F8" s="125"/>
    </row>
    <row r="9" spans="1:6">
      <c r="A9">
        <v>8</v>
      </c>
      <c r="B9" s="123" t="s">
        <v>120</v>
      </c>
      <c r="C9">
        <v>100</v>
      </c>
      <c r="D9" s="124" t="s">
        <v>113</v>
      </c>
    </row>
    <row r="10" spans="1:6">
      <c r="A10">
        <v>9</v>
      </c>
      <c r="B10" s="123" t="s">
        <v>121</v>
      </c>
      <c r="C10">
        <v>100</v>
      </c>
      <c r="D10" s="124" t="s">
        <v>113</v>
      </c>
    </row>
    <row r="11" spans="1:6">
      <c r="A11">
        <v>10</v>
      </c>
      <c r="B11" s="123" t="s">
        <v>122</v>
      </c>
      <c r="C11">
        <v>100</v>
      </c>
      <c r="D11" s="124" t="s">
        <v>113</v>
      </c>
    </row>
    <row r="12" spans="1:6">
      <c r="A12">
        <v>11</v>
      </c>
      <c r="B12" s="123" t="s">
        <v>123</v>
      </c>
      <c r="C12">
        <v>100</v>
      </c>
      <c r="D12" s="124" t="s">
        <v>113</v>
      </c>
    </row>
    <row r="13" spans="1:6">
      <c r="A13">
        <v>12</v>
      </c>
      <c r="B13" s="123" t="s">
        <v>124</v>
      </c>
      <c r="C13">
        <v>100</v>
      </c>
      <c r="D13" s="124" t="s">
        <v>113</v>
      </c>
    </row>
    <row r="14" spans="1:6">
      <c r="A14">
        <v>13</v>
      </c>
      <c r="B14" s="123" t="s">
        <v>125</v>
      </c>
      <c r="C14">
        <v>100</v>
      </c>
      <c r="D14" s="124" t="s">
        <v>113</v>
      </c>
    </row>
    <row r="15" spans="1:6">
      <c r="A15">
        <v>14</v>
      </c>
      <c r="B15" s="123" t="s">
        <v>126</v>
      </c>
      <c r="C15">
        <v>100</v>
      </c>
      <c r="D15" s="124" t="s">
        <v>113</v>
      </c>
    </row>
    <row r="16" spans="1:6" ht="24">
      <c r="A16">
        <v>15</v>
      </c>
      <c r="B16" s="123" t="s">
        <v>127</v>
      </c>
      <c r="C16">
        <v>100</v>
      </c>
      <c r="D16" s="124" t="s">
        <v>113</v>
      </c>
    </row>
    <row r="17" spans="1:6">
      <c r="A17">
        <v>16</v>
      </c>
      <c r="B17" s="123" t="s">
        <v>128</v>
      </c>
      <c r="C17">
        <v>100</v>
      </c>
      <c r="D17" s="124" t="s">
        <v>113</v>
      </c>
    </row>
    <row r="18" spans="1:6">
      <c r="A18">
        <v>17</v>
      </c>
      <c r="B18" s="125" t="s">
        <v>129</v>
      </c>
      <c r="C18">
        <v>100</v>
      </c>
      <c r="D18" s="124" t="s">
        <v>113</v>
      </c>
    </row>
    <row r="19" spans="1:6">
      <c r="A19">
        <v>18</v>
      </c>
      <c r="B19" s="123" t="s">
        <v>42</v>
      </c>
      <c r="C19">
        <v>3</v>
      </c>
      <c r="D19" s="124" t="s">
        <v>130</v>
      </c>
      <c r="E19">
        <v>18</v>
      </c>
      <c r="F19" t="s">
        <v>130</v>
      </c>
    </row>
    <row r="20" spans="1:6">
      <c r="A20">
        <v>19</v>
      </c>
      <c r="B20" s="123" t="s">
        <v>44</v>
      </c>
      <c r="C20">
        <v>3</v>
      </c>
      <c r="D20" s="124" t="s">
        <v>130</v>
      </c>
      <c r="E20">
        <v>18</v>
      </c>
      <c r="F20" t="s">
        <v>130</v>
      </c>
    </row>
    <row r="21" spans="1:6">
      <c r="A21">
        <v>20</v>
      </c>
      <c r="B21" s="123" t="s">
        <v>45</v>
      </c>
      <c r="C21">
        <v>3</v>
      </c>
      <c r="D21" s="124" t="s">
        <v>130</v>
      </c>
      <c r="E21">
        <v>18</v>
      </c>
      <c r="F21" t="s">
        <v>130</v>
      </c>
    </row>
    <row r="22" spans="1:6">
      <c r="A22">
        <v>21</v>
      </c>
      <c r="B22" s="123" t="s">
        <v>43</v>
      </c>
      <c r="C22">
        <v>3</v>
      </c>
      <c r="D22" s="124" t="s">
        <v>130</v>
      </c>
      <c r="E22">
        <v>18</v>
      </c>
      <c r="F22" t="s">
        <v>130</v>
      </c>
    </row>
    <row r="23" spans="1:6">
      <c r="A23">
        <v>22</v>
      </c>
      <c r="B23" s="123" t="s">
        <v>131</v>
      </c>
      <c r="C23">
        <v>3</v>
      </c>
      <c r="D23" s="124" t="s">
        <v>130</v>
      </c>
      <c r="E23">
        <v>18</v>
      </c>
      <c r="F23" t="s">
        <v>130</v>
      </c>
    </row>
    <row r="24" spans="1:6">
      <c r="A24">
        <v>23</v>
      </c>
      <c r="B24" s="123" t="s">
        <v>74</v>
      </c>
      <c r="C24">
        <v>3</v>
      </c>
      <c r="D24" s="124" t="s">
        <v>130</v>
      </c>
      <c r="E24">
        <v>18</v>
      </c>
      <c r="F24" t="s">
        <v>130</v>
      </c>
    </row>
    <row r="25" spans="1:6">
      <c r="A25">
        <v>24</v>
      </c>
      <c r="B25" s="125" t="s">
        <v>75</v>
      </c>
      <c r="C25">
        <v>3</v>
      </c>
      <c r="D25" s="124" t="s">
        <v>130</v>
      </c>
      <c r="E25">
        <v>18</v>
      </c>
      <c r="F25" t="s">
        <v>130</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(はじめにお読み下さい)申請書の使い方</vt:lpstr>
      <vt:lpstr>申請書兼報告書</vt:lpstr>
      <vt:lpstr>申請額一覧兼精算額一覧</vt:lpstr>
      <vt:lpstr>個票1</vt:lpstr>
      <vt:lpstr>個票2</vt:lpstr>
      <vt:lpstr>個票3</vt:lpstr>
      <vt:lpstr>銀行口座情報</vt:lpstr>
      <vt:lpstr>リスト </vt:lpstr>
      <vt:lpstr>銀行口座情報!Print_Area</vt:lpstr>
      <vt:lpstr>個票1!Print_Area</vt:lpstr>
      <vt:lpstr>個票2!Print_Area</vt:lpstr>
      <vt:lpstr>個票3!Print_Area</vt:lpstr>
      <vt:lpstr>申請額一覧兼精算額一覧!Print_Area</vt:lpstr>
      <vt:lpstr>申請書兼報告書!Print_Area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隼</dc:creator>
  <cp:keywords/>
  <dc:description/>
  <cp:lastModifiedBy>野田　和希</cp:lastModifiedBy>
  <cp:revision/>
  <cp:lastPrinted>2026-03-12T02:19:03Z</cp:lastPrinted>
  <dcterms:created xsi:type="dcterms:W3CDTF">2018-06-19T01:27:02Z</dcterms:created>
  <dcterms:modified xsi:type="dcterms:W3CDTF">2026-03-23T04:34:14Z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