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 defaultThemeVersion="124226"/>
  <xr:revisionPtr revIDLastSave="0" documentId="13_ncr:1_{8D46C860-0F70-41D6-A446-EB30ABB75CE4}" xr6:coauthVersionLast="47" xr6:coauthVersionMax="47" xr10:uidLastSave="{00000000-0000-0000-0000-000000000000}"/>
  <bookViews>
    <workbookView xWindow="-108" yWindow="-108" windowWidth="23256" windowHeight="13896" tabRatio="855" xr2:uid="{00000000-000D-0000-FFFF-FFFF00000000}"/>
  </bookViews>
  <sheets>
    <sheet name="生活介護" sheetId="41" r:id="rId1"/>
    <sheet name="自立訓練（機能訓練）" sheetId="42" r:id="rId2"/>
    <sheet name="自立訓練 （生活訓練）" sheetId="49" r:id="rId3"/>
    <sheet name="就労移行支援" sheetId="43" r:id="rId4"/>
    <sheet name="就労継続Ａ" sheetId="44" r:id="rId5"/>
    <sheet name="就労継続B" sheetId="45" r:id="rId6"/>
    <sheet name="就労定着支援・療養介護" sheetId="47" r:id="rId7"/>
  </sheets>
  <definedNames>
    <definedName name="_xlnm.Print_Area" localSheetId="2">'自立訓練 （生活訓練）'!$A$1:$Q$51</definedName>
    <definedName name="_xlnm.Print_Area" localSheetId="1">'自立訓練（機能訓練）'!$A$1:$Q$51</definedName>
    <definedName name="_xlnm.Print_Area" localSheetId="3">就労移行支援!$A$1:$Q$51</definedName>
    <definedName name="_xlnm.Print_Area" localSheetId="4">就労継続Ａ!$A$1:$Q$51</definedName>
    <definedName name="_xlnm.Print_Area" localSheetId="5">就労継続B!$A$1:$R$51</definedName>
    <definedName name="_xlnm.Print_Area" localSheetId="6">就労定着支援・療養介護!$A$1:$I$50</definedName>
    <definedName name="_xlnm.Print_Area" localSheetId="0">生活介護!$A$1:$Q$51</definedName>
    <definedName name="市町村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9" i="47" l="1"/>
  <c r="G49" i="47"/>
  <c r="Q7" i="49"/>
  <c r="P7" i="49"/>
  <c r="M7" i="49"/>
  <c r="L7" i="49"/>
  <c r="I7" i="49"/>
  <c r="H7" i="49"/>
  <c r="F49" i="45" l="1"/>
  <c r="F40" i="45"/>
  <c r="F41" i="45"/>
  <c r="F42" i="45"/>
  <c r="F43" i="45"/>
  <c r="F44" i="45"/>
  <c r="F45" i="45"/>
  <c r="F46" i="45"/>
  <c r="F47" i="45"/>
  <c r="F48" i="45"/>
  <c r="C49" i="47" l="1"/>
  <c r="R50" i="45"/>
  <c r="P50" i="45"/>
  <c r="O50" i="45"/>
  <c r="L50" i="45"/>
  <c r="K50" i="45"/>
  <c r="H50" i="45"/>
  <c r="G50" i="45"/>
  <c r="D50" i="45"/>
  <c r="C50" i="45"/>
  <c r="O50" i="44"/>
  <c r="N50" i="44"/>
  <c r="K50" i="44"/>
  <c r="J50" i="44"/>
  <c r="G50" i="44"/>
  <c r="F50" i="44"/>
  <c r="C50" i="44"/>
  <c r="B50" i="44"/>
  <c r="O50" i="43"/>
  <c r="N50" i="43"/>
  <c r="K50" i="43"/>
  <c r="J50" i="43"/>
  <c r="G50" i="43"/>
  <c r="F50" i="43"/>
  <c r="C50" i="43"/>
  <c r="B50" i="43"/>
  <c r="O50" i="49"/>
  <c r="N50" i="49"/>
  <c r="K50" i="49"/>
  <c r="J50" i="49"/>
  <c r="G50" i="49"/>
  <c r="F50" i="49"/>
  <c r="C50" i="49"/>
  <c r="B50" i="49"/>
  <c r="O50" i="42"/>
  <c r="N50" i="42"/>
  <c r="K50" i="42"/>
  <c r="J50" i="42"/>
  <c r="G50" i="42"/>
  <c r="F50" i="42"/>
  <c r="C50" i="42"/>
  <c r="B50" i="42"/>
  <c r="Q50" i="49"/>
  <c r="P50" i="49"/>
  <c r="M50" i="49"/>
  <c r="L50" i="49"/>
  <c r="I50" i="49"/>
  <c r="H50" i="49"/>
  <c r="E49" i="49"/>
  <c r="D49" i="49"/>
  <c r="E48" i="49"/>
  <c r="D48" i="49"/>
  <c r="E47" i="49"/>
  <c r="D47" i="49"/>
  <c r="E46" i="49"/>
  <c r="D46" i="49"/>
  <c r="E45" i="49"/>
  <c r="D45" i="49"/>
  <c r="E44" i="49"/>
  <c r="D44" i="49"/>
  <c r="E43" i="49"/>
  <c r="D43" i="49"/>
  <c r="E42" i="49"/>
  <c r="D42" i="49"/>
  <c r="E41" i="49"/>
  <c r="D41" i="49"/>
  <c r="E40" i="49"/>
  <c r="D40" i="49"/>
  <c r="E39" i="49"/>
  <c r="D39" i="49"/>
  <c r="E38" i="49"/>
  <c r="D38" i="49"/>
  <c r="E37" i="49"/>
  <c r="D37" i="49"/>
  <c r="E36" i="49"/>
  <c r="D36" i="49"/>
  <c r="E35" i="49"/>
  <c r="D35" i="49"/>
  <c r="E34" i="49"/>
  <c r="D34" i="49"/>
  <c r="E33" i="49"/>
  <c r="D33" i="49"/>
  <c r="E32" i="49"/>
  <c r="D32" i="49"/>
  <c r="E31" i="49"/>
  <c r="D31" i="49"/>
  <c r="E30" i="49"/>
  <c r="D30" i="49"/>
  <c r="E29" i="49"/>
  <c r="D29" i="49"/>
  <c r="E28" i="49"/>
  <c r="D28" i="49"/>
  <c r="E27" i="49"/>
  <c r="D27" i="49"/>
  <c r="E26" i="49"/>
  <c r="D26" i="49"/>
  <c r="E25" i="49"/>
  <c r="D25" i="49"/>
  <c r="E24" i="49"/>
  <c r="D24" i="49"/>
  <c r="E23" i="49"/>
  <c r="D23" i="49"/>
  <c r="E22" i="49"/>
  <c r="D22" i="49"/>
  <c r="E21" i="49"/>
  <c r="D21" i="49"/>
  <c r="E20" i="49"/>
  <c r="D20" i="49"/>
  <c r="E19" i="49"/>
  <c r="D19" i="49"/>
  <c r="E18" i="49"/>
  <c r="D18" i="49"/>
  <c r="E17" i="49"/>
  <c r="D17" i="49"/>
  <c r="E16" i="49"/>
  <c r="D16" i="49"/>
  <c r="E15" i="49"/>
  <c r="D15" i="49"/>
  <c r="E14" i="49"/>
  <c r="D14" i="49"/>
  <c r="E13" i="49"/>
  <c r="D13" i="49"/>
  <c r="E12" i="49"/>
  <c r="D12" i="49"/>
  <c r="E11" i="49"/>
  <c r="D11" i="49"/>
  <c r="E10" i="49"/>
  <c r="D10" i="49"/>
  <c r="E9" i="49"/>
  <c r="D9" i="49"/>
  <c r="E8" i="49"/>
  <c r="D8" i="49"/>
  <c r="E7" i="49"/>
  <c r="D7" i="49"/>
  <c r="O50" i="41"/>
  <c r="N50" i="41"/>
  <c r="K50" i="41"/>
  <c r="J50" i="41"/>
  <c r="G50" i="41"/>
  <c r="F50" i="41"/>
  <c r="C50" i="41"/>
  <c r="B50" i="41"/>
  <c r="E50" i="49" l="1"/>
  <c r="D50" i="49"/>
  <c r="D49" i="47"/>
  <c r="E7" i="45"/>
  <c r="F7" i="45"/>
  <c r="D7" i="44"/>
  <c r="E7" i="44"/>
  <c r="D7" i="43"/>
  <c r="E7" i="43"/>
  <c r="D7" i="42"/>
  <c r="E7" i="42"/>
  <c r="D7" i="41"/>
  <c r="E7" i="41"/>
  <c r="F30" i="45"/>
  <c r="Q50" i="45"/>
  <c r="N50" i="45"/>
  <c r="M50" i="45"/>
  <c r="J50" i="45"/>
  <c r="I50" i="45"/>
  <c r="Q50" i="44"/>
  <c r="P50" i="44"/>
  <c r="M50" i="44"/>
  <c r="L50" i="44"/>
  <c r="I50" i="44"/>
  <c r="H50" i="44"/>
  <c r="Q50" i="43"/>
  <c r="P50" i="43"/>
  <c r="M50" i="43"/>
  <c r="L50" i="43"/>
  <c r="I50" i="43"/>
  <c r="H50" i="43"/>
  <c r="Q50" i="42"/>
  <c r="P50" i="42"/>
  <c r="M50" i="42"/>
  <c r="L50" i="42"/>
  <c r="I50" i="42"/>
  <c r="H50" i="42"/>
  <c r="Q50" i="41"/>
  <c r="P50" i="41"/>
  <c r="M50" i="41"/>
  <c r="L50" i="41"/>
  <c r="I50" i="41"/>
  <c r="H50" i="41"/>
  <c r="F9" i="45"/>
  <c r="F10" i="45"/>
  <c r="F11" i="45"/>
  <c r="F12" i="45"/>
  <c r="F13" i="45"/>
  <c r="F14" i="45"/>
  <c r="F15" i="45"/>
  <c r="F16" i="45"/>
  <c r="F17" i="45"/>
  <c r="F18" i="45"/>
  <c r="F19" i="45"/>
  <c r="F20" i="45"/>
  <c r="F21" i="45"/>
  <c r="F22" i="45"/>
  <c r="F23" i="45"/>
  <c r="F24" i="45"/>
  <c r="F25" i="45"/>
  <c r="F26" i="45"/>
  <c r="F27" i="45"/>
  <c r="F28" i="45"/>
  <c r="F29" i="45"/>
  <c r="F31" i="45"/>
  <c r="F32" i="45"/>
  <c r="F33" i="45"/>
  <c r="F34" i="45"/>
  <c r="F35" i="45"/>
  <c r="F36" i="45"/>
  <c r="F37" i="45"/>
  <c r="F38" i="45"/>
  <c r="F39" i="45"/>
  <c r="F8" i="45"/>
  <c r="E9" i="45"/>
  <c r="E10" i="45"/>
  <c r="E11" i="45"/>
  <c r="E12" i="45"/>
  <c r="E13" i="45"/>
  <c r="E14" i="45"/>
  <c r="E15" i="45"/>
  <c r="E16" i="45"/>
  <c r="E17" i="45"/>
  <c r="E18" i="45"/>
  <c r="E19" i="45"/>
  <c r="E20" i="45"/>
  <c r="E21" i="45"/>
  <c r="E22" i="45"/>
  <c r="E23" i="45"/>
  <c r="E24" i="45"/>
  <c r="E25" i="45"/>
  <c r="E26" i="45"/>
  <c r="E27" i="45"/>
  <c r="E28" i="45"/>
  <c r="E29" i="45"/>
  <c r="E30" i="45"/>
  <c r="E31" i="45"/>
  <c r="E32" i="45"/>
  <c r="E33" i="45"/>
  <c r="E34" i="45"/>
  <c r="E35" i="45"/>
  <c r="E36" i="45"/>
  <c r="E37" i="45"/>
  <c r="E38" i="45"/>
  <c r="E39" i="45"/>
  <c r="E40" i="45"/>
  <c r="E41" i="45"/>
  <c r="E42" i="45"/>
  <c r="E43" i="45"/>
  <c r="E44" i="45"/>
  <c r="E45" i="45"/>
  <c r="E46" i="45"/>
  <c r="E47" i="45"/>
  <c r="E48" i="45"/>
  <c r="E49" i="45"/>
  <c r="E8" i="45"/>
  <c r="E9" i="44"/>
  <c r="E10" i="44"/>
  <c r="E11" i="44"/>
  <c r="E12" i="44"/>
  <c r="E13" i="44"/>
  <c r="E14" i="44"/>
  <c r="E15" i="44"/>
  <c r="E16" i="44"/>
  <c r="E17" i="44"/>
  <c r="E18" i="44"/>
  <c r="E19" i="44"/>
  <c r="E20" i="44"/>
  <c r="E21" i="44"/>
  <c r="E22" i="44"/>
  <c r="E23" i="44"/>
  <c r="E24" i="44"/>
  <c r="E25" i="44"/>
  <c r="E26" i="44"/>
  <c r="E27" i="44"/>
  <c r="E28" i="44"/>
  <c r="E29" i="44"/>
  <c r="E30" i="44"/>
  <c r="E31" i="44"/>
  <c r="E32" i="44"/>
  <c r="E33" i="44"/>
  <c r="E34" i="44"/>
  <c r="E35" i="44"/>
  <c r="E36" i="44"/>
  <c r="E37" i="44"/>
  <c r="E38" i="44"/>
  <c r="E39" i="44"/>
  <c r="E40" i="44"/>
  <c r="E41" i="44"/>
  <c r="E42" i="44"/>
  <c r="E43" i="44"/>
  <c r="E44" i="44"/>
  <c r="E45" i="44"/>
  <c r="E46" i="44"/>
  <c r="E47" i="44"/>
  <c r="E48" i="44"/>
  <c r="E49" i="44"/>
  <c r="E8" i="44"/>
  <c r="D9" i="44"/>
  <c r="D10" i="44"/>
  <c r="D11" i="44"/>
  <c r="D12" i="44"/>
  <c r="D13" i="44"/>
  <c r="D14" i="44"/>
  <c r="D15" i="44"/>
  <c r="D16" i="44"/>
  <c r="D17" i="44"/>
  <c r="D18" i="44"/>
  <c r="D19" i="44"/>
  <c r="D20" i="44"/>
  <c r="D21" i="44"/>
  <c r="D22" i="44"/>
  <c r="D23" i="44"/>
  <c r="D24" i="44"/>
  <c r="D25" i="44"/>
  <c r="D26" i="44"/>
  <c r="D27" i="44"/>
  <c r="D28" i="44"/>
  <c r="D29" i="44"/>
  <c r="D30" i="44"/>
  <c r="D31" i="44"/>
  <c r="D32" i="44"/>
  <c r="D33" i="44"/>
  <c r="D34" i="44"/>
  <c r="D35" i="44"/>
  <c r="D36" i="44"/>
  <c r="D37" i="44"/>
  <c r="D38" i="44"/>
  <c r="D39" i="44"/>
  <c r="D40" i="44"/>
  <c r="D41" i="44"/>
  <c r="D42" i="44"/>
  <c r="D43" i="44"/>
  <c r="D44" i="44"/>
  <c r="D45" i="44"/>
  <c r="D46" i="44"/>
  <c r="D47" i="44"/>
  <c r="D48" i="44"/>
  <c r="D49" i="44"/>
  <c r="D8" i="44"/>
  <c r="E9" i="43"/>
  <c r="E10" i="43"/>
  <c r="E11" i="43"/>
  <c r="E12" i="43"/>
  <c r="E13" i="43"/>
  <c r="E14" i="43"/>
  <c r="E15" i="43"/>
  <c r="E16" i="43"/>
  <c r="E17" i="43"/>
  <c r="E18" i="43"/>
  <c r="E19" i="43"/>
  <c r="E20" i="43"/>
  <c r="E21" i="43"/>
  <c r="E22" i="43"/>
  <c r="E23" i="43"/>
  <c r="E24" i="43"/>
  <c r="E25" i="43"/>
  <c r="E26" i="43"/>
  <c r="E27" i="43"/>
  <c r="E28" i="43"/>
  <c r="E29" i="43"/>
  <c r="E30" i="43"/>
  <c r="E31" i="43"/>
  <c r="E32" i="43"/>
  <c r="E33" i="43"/>
  <c r="E34" i="43"/>
  <c r="E35" i="43"/>
  <c r="E36" i="43"/>
  <c r="E37" i="43"/>
  <c r="E38" i="43"/>
  <c r="E39" i="43"/>
  <c r="E40" i="43"/>
  <c r="E41" i="43"/>
  <c r="E42" i="43"/>
  <c r="E43" i="43"/>
  <c r="E44" i="43"/>
  <c r="E45" i="43"/>
  <c r="E46" i="43"/>
  <c r="E47" i="43"/>
  <c r="E48" i="43"/>
  <c r="E49" i="43"/>
  <c r="E8" i="43"/>
  <c r="D9" i="43"/>
  <c r="D10" i="43"/>
  <c r="D11" i="43"/>
  <c r="D12" i="43"/>
  <c r="D13" i="43"/>
  <c r="D14" i="43"/>
  <c r="D15" i="43"/>
  <c r="D16" i="43"/>
  <c r="D17" i="43"/>
  <c r="D18" i="43"/>
  <c r="D19" i="43"/>
  <c r="D20" i="43"/>
  <c r="D21" i="43"/>
  <c r="D22" i="43"/>
  <c r="D23" i="43"/>
  <c r="D24" i="43"/>
  <c r="D25" i="43"/>
  <c r="D26" i="43"/>
  <c r="D27" i="43"/>
  <c r="D28" i="43"/>
  <c r="D29" i="43"/>
  <c r="D30" i="43"/>
  <c r="D31" i="43"/>
  <c r="D32" i="43"/>
  <c r="D33" i="43"/>
  <c r="D34" i="43"/>
  <c r="D35" i="43"/>
  <c r="D36" i="43"/>
  <c r="D37" i="43"/>
  <c r="D38" i="43"/>
  <c r="D39" i="43"/>
  <c r="D40" i="43"/>
  <c r="D41" i="43"/>
  <c r="D42" i="43"/>
  <c r="D43" i="43"/>
  <c r="D44" i="43"/>
  <c r="D45" i="43"/>
  <c r="D46" i="43"/>
  <c r="D47" i="43"/>
  <c r="D48" i="43"/>
  <c r="D49" i="43"/>
  <c r="D8" i="43"/>
  <c r="E9" i="42"/>
  <c r="E10" i="42"/>
  <c r="E11" i="42"/>
  <c r="E12" i="42"/>
  <c r="E13" i="42"/>
  <c r="E14" i="42"/>
  <c r="E15" i="42"/>
  <c r="E16" i="42"/>
  <c r="E17" i="42"/>
  <c r="E18" i="42"/>
  <c r="E19" i="42"/>
  <c r="E20" i="42"/>
  <c r="E21" i="42"/>
  <c r="E22" i="42"/>
  <c r="E23" i="42"/>
  <c r="E24" i="42"/>
  <c r="E25" i="42"/>
  <c r="E26" i="42"/>
  <c r="E27" i="42"/>
  <c r="E28" i="42"/>
  <c r="E29" i="42"/>
  <c r="E30" i="42"/>
  <c r="E31" i="42"/>
  <c r="E32" i="42"/>
  <c r="E33" i="42"/>
  <c r="E34" i="42"/>
  <c r="E35" i="42"/>
  <c r="E36" i="42"/>
  <c r="E37" i="42"/>
  <c r="E38" i="42"/>
  <c r="E39" i="42"/>
  <c r="E40" i="42"/>
  <c r="E41" i="42"/>
  <c r="E42" i="42"/>
  <c r="E43" i="42"/>
  <c r="E44" i="42"/>
  <c r="E45" i="42"/>
  <c r="E46" i="42"/>
  <c r="E47" i="42"/>
  <c r="E48" i="42"/>
  <c r="E49" i="42"/>
  <c r="E8" i="42"/>
  <c r="D9" i="42"/>
  <c r="D10" i="42"/>
  <c r="D11" i="42"/>
  <c r="D12" i="42"/>
  <c r="D13" i="42"/>
  <c r="D14" i="42"/>
  <c r="D15" i="42"/>
  <c r="D16" i="42"/>
  <c r="D17" i="42"/>
  <c r="D18" i="42"/>
  <c r="D19" i="42"/>
  <c r="D20" i="42"/>
  <c r="D21" i="42"/>
  <c r="D22" i="42"/>
  <c r="D23" i="42"/>
  <c r="D24" i="42"/>
  <c r="D25" i="42"/>
  <c r="D26" i="42"/>
  <c r="D27" i="42"/>
  <c r="D28" i="42"/>
  <c r="D29" i="42"/>
  <c r="D30" i="42"/>
  <c r="D31" i="42"/>
  <c r="D32" i="42"/>
  <c r="D33" i="42"/>
  <c r="D34" i="42"/>
  <c r="D35" i="42"/>
  <c r="D36" i="42"/>
  <c r="D37" i="42"/>
  <c r="D38" i="42"/>
  <c r="D39" i="42"/>
  <c r="D40" i="42"/>
  <c r="D41" i="42"/>
  <c r="D42" i="42"/>
  <c r="D43" i="42"/>
  <c r="D44" i="42"/>
  <c r="D45" i="42"/>
  <c r="D46" i="42"/>
  <c r="D47" i="42"/>
  <c r="D48" i="42"/>
  <c r="D49" i="42"/>
  <c r="D8" i="42"/>
  <c r="E9" i="41"/>
  <c r="E10" i="41"/>
  <c r="E11" i="41"/>
  <c r="E12" i="41"/>
  <c r="E13" i="41"/>
  <c r="E14" i="41"/>
  <c r="E15" i="41"/>
  <c r="E16" i="41"/>
  <c r="E17" i="41"/>
  <c r="E18" i="41"/>
  <c r="E19" i="41"/>
  <c r="E20" i="41"/>
  <c r="E21" i="41"/>
  <c r="E22" i="41"/>
  <c r="E23" i="41"/>
  <c r="E24" i="41"/>
  <c r="E25" i="41"/>
  <c r="E26" i="41"/>
  <c r="E27" i="41"/>
  <c r="E28" i="41"/>
  <c r="E29" i="41"/>
  <c r="E30" i="41"/>
  <c r="E31" i="41"/>
  <c r="E32" i="41"/>
  <c r="E33" i="41"/>
  <c r="E34" i="41"/>
  <c r="E35" i="41"/>
  <c r="E36" i="41"/>
  <c r="E37" i="41"/>
  <c r="E38" i="41"/>
  <c r="E39" i="41"/>
  <c r="E40" i="41"/>
  <c r="E41" i="41"/>
  <c r="E42" i="41"/>
  <c r="E43" i="41"/>
  <c r="E44" i="41"/>
  <c r="E45" i="41"/>
  <c r="E46" i="41"/>
  <c r="E47" i="41"/>
  <c r="E48" i="41"/>
  <c r="E49" i="41"/>
  <c r="E8" i="41"/>
  <c r="D9" i="41"/>
  <c r="D10" i="41"/>
  <c r="D11" i="41"/>
  <c r="D12" i="41"/>
  <c r="D13" i="41"/>
  <c r="D14" i="41"/>
  <c r="D15" i="41"/>
  <c r="D16" i="41"/>
  <c r="D17" i="41"/>
  <c r="D18" i="41"/>
  <c r="D19" i="41"/>
  <c r="D20" i="41"/>
  <c r="D21" i="41"/>
  <c r="D22" i="41"/>
  <c r="D23" i="41"/>
  <c r="D24" i="41"/>
  <c r="D25" i="41"/>
  <c r="D26" i="41"/>
  <c r="D27" i="41"/>
  <c r="D28" i="41"/>
  <c r="D29" i="41"/>
  <c r="D30" i="41"/>
  <c r="D31" i="41"/>
  <c r="D32" i="41"/>
  <c r="D33" i="41"/>
  <c r="D34" i="41"/>
  <c r="D35" i="41"/>
  <c r="D36" i="41"/>
  <c r="D37" i="41"/>
  <c r="D38" i="41"/>
  <c r="D39" i="41"/>
  <c r="D40" i="41"/>
  <c r="D41" i="41"/>
  <c r="D42" i="41"/>
  <c r="D43" i="41"/>
  <c r="D44" i="41"/>
  <c r="D45" i="41"/>
  <c r="D46" i="41"/>
  <c r="D47" i="41"/>
  <c r="D48" i="41"/>
  <c r="D49" i="41"/>
  <c r="D8" i="41"/>
  <c r="D50" i="42" l="1"/>
  <c r="E50" i="41"/>
  <c r="D50" i="44"/>
  <c r="D50" i="41"/>
  <c r="E50" i="45"/>
  <c r="E50" i="42"/>
  <c r="E50" i="44"/>
  <c r="E50" i="43"/>
  <c r="D50" i="43"/>
  <c r="F50" i="45" l="1"/>
</calcChain>
</file>

<file path=xl/sharedStrings.xml><?xml version="1.0" encoding="utf-8"?>
<sst xmlns="http://schemas.openxmlformats.org/spreadsheetml/2006/main" count="558" uniqueCount="64">
  <si>
    <t>堺市</t>
    <rPh sb="0" eb="2">
      <t>サカイシ</t>
    </rPh>
    <phoneticPr fontId="2"/>
  </si>
  <si>
    <t>池田市</t>
    <rPh sb="0" eb="2">
      <t>イケダ</t>
    </rPh>
    <rPh sb="2" eb="3">
      <t>シ</t>
    </rPh>
    <phoneticPr fontId="2"/>
  </si>
  <si>
    <t>箕面市</t>
    <rPh sb="0" eb="3">
      <t>ミノオシ</t>
    </rPh>
    <phoneticPr fontId="2"/>
  </si>
  <si>
    <t>豊能町</t>
    <rPh sb="0" eb="2">
      <t>トヨノ</t>
    </rPh>
    <rPh sb="2" eb="3">
      <t>マチ</t>
    </rPh>
    <phoneticPr fontId="2"/>
  </si>
  <si>
    <t>能勢町</t>
    <rPh sb="0" eb="2">
      <t>ノセ</t>
    </rPh>
    <rPh sb="2" eb="3">
      <t>マチ</t>
    </rPh>
    <phoneticPr fontId="2"/>
  </si>
  <si>
    <t>茨木市</t>
    <rPh sb="0" eb="2">
      <t>イバラキ</t>
    </rPh>
    <rPh sb="2" eb="3">
      <t>シ</t>
    </rPh>
    <phoneticPr fontId="2"/>
  </si>
  <si>
    <t>摂津市</t>
    <rPh sb="0" eb="3">
      <t>セッツシ</t>
    </rPh>
    <phoneticPr fontId="2"/>
  </si>
  <si>
    <t>島本町</t>
    <rPh sb="0" eb="2">
      <t>シマモト</t>
    </rPh>
    <rPh sb="2" eb="3">
      <t>マチ</t>
    </rPh>
    <phoneticPr fontId="2"/>
  </si>
  <si>
    <t>守口市</t>
    <rPh sb="0" eb="3">
      <t>モリグチシ</t>
    </rPh>
    <phoneticPr fontId="2"/>
  </si>
  <si>
    <t>門真市</t>
    <rPh sb="0" eb="3">
      <t>カドマシ</t>
    </rPh>
    <phoneticPr fontId="2"/>
  </si>
  <si>
    <t>大東市</t>
    <rPh sb="0" eb="3">
      <t>ダイトウシ</t>
    </rPh>
    <phoneticPr fontId="2"/>
  </si>
  <si>
    <t>交野市</t>
    <rPh sb="0" eb="3">
      <t>カタノシ</t>
    </rPh>
    <phoneticPr fontId="2"/>
  </si>
  <si>
    <t>八尾市</t>
    <rPh sb="0" eb="3">
      <t>ヤオシ</t>
    </rPh>
    <phoneticPr fontId="2"/>
  </si>
  <si>
    <t>柏原市</t>
    <rPh sb="0" eb="2">
      <t>カシハラ</t>
    </rPh>
    <rPh sb="2" eb="3">
      <t>シ</t>
    </rPh>
    <phoneticPr fontId="2"/>
  </si>
  <si>
    <t>松原市</t>
    <rPh sb="0" eb="2">
      <t>マツバラ</t>
    </rPh>
    <rPh sb="2" eb="3">
      <t>シ</t>
    </rPh>
    <phoneticPr fontId="2"/>
  </si>
  <si>
    <t>羽曳野市</t>
    <rPh sb="0" eb="4">
      <t>ハビキノシ</t>
    </rPh>
    <phoneticPr fontId="2"/>
  </si>
  <si>
    <t>富田林市</t>
    <rPh sb="0" eb="4">
      <t>トンダバヤシシ</t>
    </rPh>
    <phoneticPr fontId="2"/>
  </si>
  <si>
    <t>藤井寺市</t>
    <rPh sb="0" eb="4">
      <t>フジイデラシ</t>
    </rPh>
    <phoneticPr fontId="2"/>
  </si>
  <si>
    <t>河内長野市</t>
    <rPh sb="0" eb="2">
      <t>カワチ</t>
    </rPh>
    <rPh sb="2" eb="5">
      <t>ナガノシ</t>
    </rPh>
    <phoneticPr fontId="2"/>
  </si>
  <si>
    <t>大阪狭山市</t>
    <rPh sb="0" eb="2">
      <t>オオサカ</t>
    </rPh>
    <rPh sb="2" eb="5">
      <t>サヤマシ</t>
    </rPh>
    <phoneticPr fontId="2"/>
  </si>
  <si>
    <t>河南町</t>
    <rPh sb="0" eb="2">
      <t>カナン</t>
    </rPh>
    <rPh sb="2" eb="3">
      <t>マチ</t>
    </rPh>
    <phoneticPr fontId="2"/>
  </si>
  <si>
    <t>千早赤阪村</t>
    <rPh sb="0" eb="2">
      <t>チハヤ</t>
    </rPh>
    <rPh sb="2" eb="4">
      <t>アカサカ</t>
    </rPh>
    <rPh sb="4" eb="5">
      <t>ムラ</t>
    </rPh>
    <phoneticPr fontId="2"/>
  </si>
  <si>
    <t>泉大津市</t>
    <rPh sb="0" eb="4">
      <t>イズミオオツシ</t>
    </rPh>
    <phoneticPr fontId="2"/>
  </si>
  <si>
    <t>和泉市</t>
    <rPh sb="0" eb="3">
      <t>イズミシ</t>
    </rPh>
    <phoneticPr fontId="2"/>
  </si>
  <si>
    <t>高石市</t>
    <rPh sb="0" eb="2">
      <t>タカイシ</t>
    </rPh>
    <rPh sb="2" eb="3">
      <t>シ</t>
    </rPh>
    <phoneticPr fontId="2"/>
  </si>
  <si>
    <t>忠岡町</t>
    <rPh sb="0" eb="2">
      <t>タダオカ</t>
    </rPh>
    <rPh sb="2" eb="3">
      <t>マチ</t>
    </rPh>
    <phoneticPr fontId="2"/>
  </si>
  <si>
    <t>岸和田市</t>
    <rPh sb="0" eb="4">
      <t>キシワダシ</t>
    </rPh>
    <phoneticPr fontId="2"/>
  </si>
  <si>
    <t>貝塚市</t>
    <rPh sb="0" eb="3">
      <t>カイヅカシ</t>
    </rPh>
    <phoneticPr fontId="2"/>
  </si>
  <si>
    <t>泉佐野市</t>
    <rPh sb="0" eb="4">
      <t>イズミサノシ</t>
    </rPh>
    <phoneticPr fontId="2"/>
  </si>
  <si>
    <t>泉南市</t>
    <rPh sb="0" eb="3">
      <t>センナンシ</t>
    </rPh>
    <phoneticPr fontId="2"/>
  </si>
  <si>
    <t>阪南市</t>
    <rPh sb="0" eb="3">
      <t>ハンナンシ</t>
    </rPh>
    <phoneticPr fontId="2"/>
  </si>
  <si>
    <t>熊取町</t>
    <rPh sb="0" eb="2">
      <t>クマトリ</t>
    </rPh>
    <rPh sb="2" eb="3">
      <t>マチ</t>
    </rPh>
    <phoneticPr fontId="2"/>
  </si>
  <si>
    <t>田尻町</t>
    <rPh sb="0" eb="2">
      <t>タジリ</t>
    </rPh>
    <rPh sb="2" eb="3">
      <t>マチ</t>
    </rPh>
    <phoneticPr fontId="2"/>
  </si>
  <si>
    <t>岬町</t>
    <rPh sb="0" eb="2">
      <t>ミサキチョウ</t>
    </rPh>
    <phoneticPr fontId="2"/>
  </si>
  <si>
    <t>四條畷市</t>
    <rPh sb="0" eb="4">
      <t>シジョウナワテシ</t>
    </rPh>
    <phoneticPr fontId="2"/>
  </si>
  <si>
    <t>合計</t>
    <rPh sb="0" eb="2">
      <t>ゴウケイ</t>
    </rPh>
    <phoneticPr fontId="2"/>
  </si>
  <si>
    <t>精神障がい者</t>
    <rPh sb="0" eb="2">
      <t>セイシン</t>
    </rPh>
    <rPh sb="2" eb="3">
      <t>サワ</t>
    </rPh>
    <rPh sb="5" eb="6">
      <t>シャ</t>
    </rPh>
    <phoneticPr fontId="2"/>
  </si>
  <si>
    <t>身体障がい者</t>
    <rPh sb="0" eb="2">
      <t>シンタイ</t>
    </rPh>
    <rPh sb="2" eb="3">
      <t>サワ</t>
    </rPh>
    <rPh sb="5" eb="6">
      <t>シャ</t>
    </rPh>
    <phoneticPr fontId="2"/>
  </si>
  <si>
    <t>知的障がい者</t>
    <rPh sb="0" eb="2">
      <t>チテキ</t>
    </rPh>
    <rPh sb="2" eb="3">
      <t>サワ</t>
    </rPh>
    <rPh sb="5" eb="6">
      <t>シャ</t>
    </rPh>
    <phoneticPr fontId="2"/>
  </si>
  <si>
    <t>大阪市</t>
    <rPh sb="0" eb="3">
      <t>オオサカシ</t>
    </rPh>
    <phoneticPr fontId="2"/>
  </si>
  <si>
    <t xml:space="preserve"> </t>
    <phoneticPr fontId="2"/>
  </si>
  <si>
    <t>合　　　計</t>
    <rPh sb="0" eb="1">
      <t>ゴウ</t>
    </rPh>
    <rPh sb="4" eb="5">
      <t>ケイ</t>
    </rPh>
    <phoneticPr fontId="2"/>
  </si>
  <si>
    <t>豊中市</t>
    <rPh sb="0" eb="3">
      <t>トヨナカシ</t>
    </rPh>
    <phoneticPr fontId="2"/>
  </si>
  <si>
    <t>吹田市</t>
    <rPh sb="0" eb="3">
      <t>スイタシ</t>
    </rPh>
    <phoneticPr fontId="2"/>
  </si>
  <si>
    <t>高槻市</t>
    <rPh sb="0" eb="3">
      <t>タカツキシ</t>
    </rPh>
    <phoneticPr fontId="2"/>
  </si>
  <si>
    <t>枚方市</t>
    <rPh sb="0" eb="3">
      <t>ヒラカタシ</t>
    </rPh>
    <phoneticPr fontId="2"/>
  </si>
  <si>
    <t>寝屋川市</t>
    <rPh sb="0" eb="4">
      <t>ネヤガワシ</t>
    </rPh>
    <phoneticPr fontId="2"/>
  </si>
  <si>
    <t>東大阪市</t>
    <rPh sb="0" eb="1">
      <t>ヒガシ</t>
    </rPh>
    <rPh sb="1" eb="4">
      <t>オオサカシ</t>
    </rPh>
    <phoneticPr fontId="2"/>
  </si>
  <si>
    <t>市町村</t>
    <rPh sb="0" eb="3">
      <t>シチョウソン</t>
    </rPh>
    <phoneticPr fontId="2"/>
  </si>
  <si>
    <t>人／月</t>
    <rPh sb="0" eb="1">
      <t>ニン</t>
    </rPh>
    <rPh sb="2" eb="3">
      <t>ツキ</t>
    </rPh>
    <phoneticPr fontId="2"/>
  </si>
  <si>
    <t xml:space="preserve"> </t>
    <phoneticPr fontId="2"/>
  </si>
  <si>
    <t>（３）日中活動系サービス</t>
    <rPh sb="3" eb="5">
      <t>ニッチュウ</t>
    </rPh>
    <rPh sb="5" eb="7">
      <t>カツドウ</t>
    </rPh>
    <rPh sb="7" eb="8">
      <t>ケイ</t>
    </rPh>
    <phoneticPr fontId="2"/>
  </si>
  <si>
    <t>　①　生活介護（合計・障がい種別）</t>
    <rPh sb="3" eb="5">
      <t>セイカツ</t>
    </rPh>
    <rPh sb="5" eb="7">
      <t>カイゴ</t>
    </rPh>
    <rPh sb="8" eb="10">
      <t>ゴウケイ</t>
    </rPh>
    <rPh sb="11" eb="12">
      <t>ショウ</t>
    </rPh>
    <rPh sb="14" eb="16">
      <t>シュベツ</t>
    </rPh>
    <phoneticPr fontId="2"/>
  </si>
  <si>
    <t>人日／月</t>
    <rPh sb="0" eb="1">
      <t>ニン</t>
    </rPh>
    <rPh sb="1" eb="2">
      <t>ヒ</t>
    </rPh>
    <rPh sb="3" eb="4">
      <t>ゲツ</t>
    </rPh>
    <phoneticPr fontId="2"/>
  </si>
  <si>
    <t>R6年度
見込量</t>
    <rPh sb="2" eb="4">
      <t>ネンド</t>
    </rPh>
    <rPh sb="5" eb="7">
      <t>ミコ</t>
    </rPh>
    <rPh sb="7" eb="8">
      <t>リョウ</t>
    </rPh>
    <phoneticPr fontId="2"/>
  </si>
  <si>
    <t>R6年度
実績値</t>
    <rPh sb="2" eb="4">
      <t>ネンド</t>
    </rPh>
    <rPh sb="5" eb="8">
      <t>ジッセキチ</t>
    </rPh>
    <phoneticPr fontId="2"/>
  </si>
  <si>
    <t>　②　自立訓練（機能訓練）（合計・障がい種別）</t>
    <rPh sb="3" eb="5">
      <t>ジリツ</t>
    </rPh>
    <rPh sb="5" eb="7">
      <t>クンレン</t>
    </rPh>
    <rPh sb="8" eb="10">
      <t>キノウ</t>
    </rPh>
    <rPh sb="10" eb="12">
      <t>クンレン</t>
    </rPh>
    <rPh sb="14" eb="16">
      <t>ゴウケイ</t>
    </rPh>
    <rPh sb="17" eb="18">
      <t>ショウ</t>
    </rPh>
    <rPh sb="20" eb="22">
      <t>シュベツ</t>
    </rPh>
    <phoneticPr fontId="2"/>
  </si>
  <si>
    <t>　③　自立訓練（生活訓練）（合計・障がい種別）</t>
    <rPh sb="3" eb="5">
      <t>ジリツ</t>
    </rPh>
    <rPh sb="5" eb="7">
      <t>クンレン</t>
    </rPh>
    <rPh sb="8" eb="10">
      <t>セイカツ</t>
    </rPh>
    <rPh sb="10" eb="12">
      <t>クンレン</t>
    </rPh>
    <rPh sb="14" eb="16">
      <t>ゴウケイ</t>
    </rPh>
    <rPh sb="17" eb="18">
      <t>ショウ</t>
    </rPh>
    <rPh sb="20" eb="22">
      <t>シュベツ</t>
    </rPh>
    <phoneticPr fontId="2"/>
  </si>
  <si>
    <t>　⑤　就労移行支援（合計・障がい種別）</t>
    <rPh sb="3" eb="5">
      <t>シュウロウ</t>
    </rPh>
    <rPh sb="5" eb="7">
      <t>イコウ</t>
    </rPh>
    <rPh sb="7" eb="9">
      <t>シエン</t>
    </rPh>
    <rPh sb="10" eb="12">
      <t>ゴウケイ</t>
    </rPh>
    <rPh sb="13" eb="14">
      <t>ショウ</t>
    </rPh>
    <rPh sb="16" eb="18">
      <t>シュベツ</t>
    </rPh>
    <phoneticPr fontId="2"/>
  </si>
  <si>
    <t>　⑥　就労継続支援（Ａ型）（合計・障がい種別）</t>
    <rPh sb="3" eb="5">
      <t>シュウロウ</t>
    </rPh>
    <rPh sb="5" eb="7">
      <t>ケイゾク</t>
    </rPh>
    <rPh sb="7" eb="9">
      <t>シエン</t>
    </rPh>
    <rPh sb="11" eb="12">
      <t>ガタ</t>
    </rPh>
    <rPh sb="14" eb="16">
      <t>ゴウケイ</t>
    </rPh>
    <rPh sb="17" eb="18">
      <t>ショウ</t>
    </rPh>
    <rPh sb="20" eb="22">
      <t>シュベツ</t>
    </rPh>
    <phoneticPr fontId="2"/>
  </si>
  <si>
    <t>　⑦　就労継続支援（Ｂ型）（合計・障がい種別）</t>
    <rPh sb="3" eb="5">
      <t>シュウロウ</t>
    </rPh>
    <rPh sb="5" eb="7">
      <t>ケイゾク</t>
    </rPh>
    <rPh sb="7" eb="9">
      <t>シエン</t>
    </rPh>
    <rPh sb="11" eb="12">
      <t>ガタ</t>
    </rPh>
    <rPh sb="14" eb="16">
      <t>ゴウケイ</t>
    </rPh>
    <rPh sb="17" eb="18">
      <t>ショウ</t>
    </rPh>
    <rPh sb="20" eb="22">
      <t>シュベツ</t>
    </rPh>
    <phoneticPr fontId="2"/>
  </si>
  <si>
    <t>　⑧　就労定着支援</t>
    <rPh sb="3" eb="5">
      <t>シュウロウ</t>
    </rPh>
    <rPh sb="5" eb="7">
      <t>テイチャク</t>
    </rPh>
    <rPh sb="7" eb="9">
      <t>シエン</t>
    </rPh>
    <phoneticPr fontId="2"/>
  </si>
  <si>
    <t>　⑨　療養介護</t>
    <rPh sb="3" eb="5">
      <t>リョウヨウ</t>
    </rPh>
    <rPh sb="5" eb="7">
      <t>カイゴ</t>
    </rPh>
    <phoneticPr fontId="2"/>
  </si>
  <si>
    <t>太子町</t>
    <rPh sb="0" eb="2">
      <t>タイシ</t>
    </rPh>
    <rPh sb="2" eb="3">
      <t>マチ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</si>
</sst>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i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b/>
      <sz val="20"/>
      <name val="HG丸ｺﾞｼｯｸM-PRO"/>
      <family val="3"/>
      <charset val="128"/>
    </font>
    <font>
      <sz val="16"/>
      <color theme="1"/>
      <name val="ＭＳ Ｐゴシック"/>
      <family val="3"/>
      <charset val="128"/>
    </font>
    <font>
      <b/>
      <i/>
      <sz val="16"/>
      <color theme="1"/>
      <name val="ＭＳ Ｐゴシック"/>
      <family val="3"/>
      <charset val="128"/>
    </font>
    <font>
      <sz val="20"/>
      <name val="HG丸ｺﾞｼｯｸM-PRO"/>
      <family val="3"/>
      <charset val="128"/>
    </font>
    <font>
      <sz val="16"/>
      <color theme="1"/>
      <name val="ＭＳ Ｐゴシック"/>
      <family val="3"/>
    </font>
    <font>
      <sz val="16"/>
      <color indexed="8"/>
      <name val="ＭＳ Ｐゴシック"/>
      <family val="3"/>
    </font>
    <font>
      <i/>
      <sz val="14"/>
      <name val="ＭＳ Ｐゴシック"/>
      <family val="3"/>
      <charset val="128"/>
    </font>
    <font>
      <i/>
      <sz val="16"/>
      <color theme="1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5" tint="0.59996337778862885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8">
    <xf numFmtId="0" fontId="0" fillId="0" borderId="0" xfId="0">
      <alignment vertical="center"/>
    </xf>
    <xf numFmtId="0" fontId="6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 applyBorder="1">
      <alignment vertical="center"/>
    </xf>
    <xf numFmtId="0" fontId="7" fillId="2" borderId="1" xfId="0" applyFont="1" applyFill="1" applyBorder="1" applyAlignment="1">
      <alignment vertical="center"/>
    </xf>
    <xf numFmtId="0" fontId="8" fillId="0" borderId="2" xfId="0" applyFont="1" applyFill="1" applyBorder="1">
      <alignment vertical="center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>
      <alignment vertical="center"/>
    </xf>
    <xf numFmtId="0" fontId="8" fillId="0" borderId="0" xfId="0" applyFont="1" applyBorder="1" applyAlignment="1">
      <alignment vertical="center"/>
    </xf>
    <xf numFmtId="0" fontId="11" fillId="0" borderId="0" xfId="0" applyFont="1" applyFill="1" applyBorder="1">
      <alignment vertical="center"/>
    </xf>
    <xf numFmtId="0" fontId="11" fillId="0" borderId="0" xfId="0" applyFont="1" applyFill="1">
      <alignment vertical="center"/>
    </xf>
    <xf numFmtId="0" fontId="7" fillId="0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5" fillId="0" borderId="0" xfId="0" applyFont="1" applyFill="1" applyAlignment="1">
      <alignment vertical="center" shrinkToFit="1"/>
    </xf>
    <xf numFmtId="176" fontId="14" fillId="0" borderId="5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5" fillId="0" borderId="0" xfId="0" applyFont="1" applyFill="1">
      <alignment vertical="center"/>
    </xf>
    <xf numFmtId="0" fontId="9" fillId="2" borderId="6" xfId="0" applyFont="1" applyFill="1" applyBorder="1">
      <alignment vertical="center"/>
    </xf>
    <xf numFmtId="0" fontId="4" fillId="0" borderId="7" xfId="0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9" fillId="4" borderId="6" xfId="0" applyFont="1" applyFill="1" applyBorder="1" applyAlignment="1">
      <alignment vertical="center" shrinkToFit="1"/>
    </xf>
    <xf numFmtId="176" fontId="15" fillId="4" borderId="8" xfId="0" applyNumberFormat="1" applyFont="1" applyFill="1" applyBorder="1" applyAlignment="1">
      <alignment horizontal="right" vertical="center" shrinkToFit="1"/>
    </xf>
    <xf numFmtId="176" fontId="15" fillId="4" borderId="11" xfId="0" applyNumberFormat="1" applyFont="1" applyFill="1" applyBorder="1" applyAlignment="1">
      <alignment horizontal="right" vertical="center" shrinkToFit="1"/>
    </xf>
    <xf numFmtId="176" fontId="15" fillId="4" borderId="12" xfId="0" applyNumberFormat="1" applyFont="1" applyFill="1" applyBorder="1" applyAlignment="1">
      <alignment horizontal="right" vertical="center" shrinkToFit="1"/>
    </xf>
    <xf numFmtId="176" fontId="15" fillId="4" borderId="13" xfId="0" applyNumberFormat="1" applyFont="1" applyFill="1" applyBorder="1" applyAlignment="1">
      <alignment horizontal="right" vertical="center" shrinkToFit="1"/>
    </xf>
    <xf numFmtId="176" fontId="15" fillId="4" borderId="9" xfId="0" applyNumberFormat="1" applyFont="1" applyFill="1" applyBorder="1" applyAlignment="1">
      <alignment horizontal="right" vertical="center" shrinkToFit="1"/>
    </xf>
    <xf numFmtId="176" fontId="15" fillId="4" borderId="10" xfId="0" applyNumberFormat="1" applyFont="1" applyFill="1" applyBorder="1" applyAlignment="1">
      <alignment horizontal="right" vertical="center" shrinkToFit="1"/>
    </xf>
    <xf numFmtId="0" fontId="3" fillId="5" borderId="8" xfId="0" applyFont="1" applyFill="1" applyBorder="1" applyAlignment="1">
      <alignment horizontal="center" vertical="center" shrinkToFit="1"/>
    </xf>
    <xf numFmtId="0" fontId="3" fillId="5" borderId="11" xfId="0" applyFont="1" applyFill="1" applyBorder="1" applyAlignment="1">
      <alignment horizontal="center" vertical="center" shrinkToFit="1"/>
    </xf>
    <xf numFmtId="176" fontId="14" fillId="5" borderId="5" xfId="0" applyNumberFormat="1" applyFont="1" applyFill="1" applyBorder="1" applyAlignment="1">
      <alignment horizontal="right" vertical="center"/>
    </xf>
    <xf numFmtId="176" fontId="14" fillId="5" borderId="14" xfId="0" applyNumberFormat="1" applyFont="1" applyFill="1" applyBorder="1" applyAlignment="1">
      <alignment horizontal="right" vertical="center"/>
    </xf>
    <xf numFmtId="176" fontId="14" fillId="5" borderId="15" xfId="0" applyNumberFormat="1" applyFont="1" applyFill="1" applyBorder="1" applyAlignment="1">
      <alignment horizontal="right" vertical="center"/>
    </xf>
    <xf numFmtId="0" fontId="3" fillId="5" borderId="13" xfId="0" applyFont="1" applyFill="1" applyBorder="1" applyAlignment="1">
      <alignment horizontal="center" vertical="center" shrinkToFit="1"/>
    </xf>
    <xf numFmtId="176" fontId="14" fillId="5" borderId="16" xfId="0" applyNumberFormat="1" applyFont="1" applyFill="1" applyBorder="1" applyAlignment="1">
      <alignment horizontal="right" vertical="center"/>
    </xf>
    <xf numFmtId="176" fontId="12" fillId="5" borderId="16" xfId="0" applyNumberFormat="1" applyFont="1" applyFill="1" applyBorder="1" applyAlignment="1">
      <alignment horizontal="right" vertical="center"/>
    </xf>
    <xf numFmtId="176" fontId="12" fillId="5" borderId="15" xfId="0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9" fillId="4" borderId="6" xfId="0" applyFont="1" applyFill="1" applyBorder="1">
      <alignment vertical="center"/>
    </xf>
    <xf numFmtId="176" fontId="15" fillId="4" borderId="8" xfId="0" applyNumberFormat="1" applyFont="1" applyFill="1" applyBorder="1" applyAlignment="1">
      <alignment horizontal="right" vertical="center"/>
    </xf>
    <xf numFmtId="176" fontId="15" fillId="4" borderId="11" xfId="0" applyNumberFormat="1" applyFont="1" applyFill="1" applyBorder="1" applyAlignment="1">
      <alignment horizontal="right" vertical="center"/>
    </xf>
    <xf numFmtId="176" fontId="15" fillId="4" borderId="12" xfId="0" applyNumberFormat="1" applyFont="1" applyFill="1" applyBorder="1" applyAlignment="1">
      <alignment horizontal="right" vertical="center"/>
    </xf>
    <xf numFmtId="176" fontId="15" fillId="4" borderId="13" xfId="0" applyNumberFormat="1" applyFont="1" applyFill="1" applyBorder="1" applyAlignment="1">
      <alignment horizontal="right" vertical="center"/>
    </xf>
    <xf numFmtId="176" fontId="15" fillId="4" borderId="9" xfId="0" applyNumberFormat="1" applyFont="1" applyFill="1" applyBorder="1" applyAlignment="1">
      <alignment horizontal="right" vertical="center"/>
    </xf>
    <xf numFmtId="176" fontId="15" fillId="4" borderId="10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center" vertical="center" shrinkToFit="1"/>
    </xf>
    <xf numFmtId="176" fontId="14" fillId="0" borderId="14" xfId="0" applyNumberFormat="1" applyFont="1" applyFill="1" applyBorder="1" applyAlignment="1">
      <alignment horizontal="right" vertical="center"/>
    </xf>
    <xf numFmtId="176" fontId="14" fillId="5" borderId="5" xfId="0" applyNumberFormat="1" applyFont="1" applyFill="1" applyBorder="1" applyAlignment="1" applyProtection="1">
      <alignment horizontal="right" vertical="center"/>
      <protection locked="0"/>
    </xf>
    <xf numFmtId="176" fontId="14" fillId="5" borderId="15" xfId="0" applyNumberFormat="1" applyFont="1" applyFill="1" applyBorder="1" applyAlignment="1" applyProtection="1">
      <alignment horizontal="right" vertical="center"/>
      <protection locked="0"/>
    </xf>
    <xf numFmtId="176" fontId="14" fillId="5" borderId="16" xfId="0" applyNumberFormat="1" applyFont="1" applyFill="1" applyBorder="1" applyAlignment="1" applyProtection="1">
      <alignment vertical="center"/>
      <protection locked="0"/>
    </xf>
    <xf numFmtId="176" fontId="14" fillId="5" borderId="15" xfId="0" applyNumberFormat="1" applyFont="1" applyFill="1" applyBorder="1" applyAlignment="1" applyProtection="1">
      <alignment vertical="center"/>
      <protection locked="0"/>
    </xf>
    <xf numFmtId="176" fontId="14" fillId="5" borderId="16" xfId="0" applyNumberFormat="1" applyFont="1" applyFill="1" applyBorder="1" applyAlignment="1" applyProtection="1">
      <alignment horizontal="right" vertical="center"/>
      <protection locked="0"/>
    </xf>
    <xf numFmtId="176" fontId="12" fillId="5" borderId="16" xfId="0" applyNumberFormat="1" applyFont="1" applyFill="1" applyBorder="1" applyAlignment="1" applyProtection="1">
      <alignment horizontal="right" vertical="center"/>
      <protection locked="0"/>
    </xf>
    <xf numFmtId="176" fontId="12" fillId="5" borderId="15" xfId="0" applyNumberFormat="1" applyFont="1" applyFill="1" applyBorder="1" applyAlignment="1" applyProtection="1">
      <alignment horizontal="right" vertical="center"/>
      <protection locked="0"/>
    </xf>
    <xf numFmtId="0" fontId="3" fillId="0" borderId="11" xfId="0" applyFont="1" applyFill="1" applyBorder="1" applyAlignment="1">
      <alignment horizontal="center" vertical="center"/>
    </xf>
    <xf numFmtId="176" fontId="14" fillId="7" borderId="19" xfId="0" applyNumberFormat="1" applyFont="1" applyFill="1" applyBorder="1" applyAlignment="1" applyProtection="1">
      <alignment vertical="center"/>
      <protection locked="0"/>
    </xf>
    <xf numFmtId="176" fontId="14" fillId="7" borderId="20" xfId="0" applyNumberFormat="1" applyFont="1" applyFill="1" applyBorder="1" applyAlignment="1" applyProtection="1">
      <alignment vertical="center"/>
      <protection locked="0"/>
    </xf>
    <xf numFmtId="176" fontId="14" fillId="7" borderId="19" xfId="0" applyNumberFormat="1" applyFont="1" applyFill="1" applyBorder="1" applyAlignment="1" applyProtection="1">
      <alignment horizontal="right" vertical="center"/>
      <protection locked="0"/>
    </xf>
    <xf numFmtId="176" fontId="14" fillId="7" borderId="20" xfId="0" applyNumberFormat="1" applyFont="1" applyFill="1" applyBorder="1" applyAlignment="1" applyProtection="1">
      <alignment horizontal="right" vertical="center"/>
      <protection locked="0"/>
    </xf>
    <xf numFmtId="176" fontId="12" fillId="7" borderId="19" xfId="0" applyNumberFormat="1" applyFont="1" applyFill="1" applyBorder="1" applyAlignment="1" applyProtection="1">
      <alignment horizontal="right" vertical="center"/>
      <protection locked="0"/>
    </xf>
    <xf numFmtId="176" fontId="12" fillId="7" borderId="20" xfId="0" applyNumberFormat="1" applyFont="1" applyFill="1" applyBorder="1" applyAlignment="1" applyProtection="1">
      <alignment horizontal="right" vertical="center"/>
      <protection locked="0"/>
    </xf>
    <xf numFmtId="176" fontId="14" fillId="7" borderId="21" xfId="0" applyNumberFormat="1" applyFont="1" applyFill="1" applyBorder="1" applyAlignment="1" applyProtection="1">
      <alignment vertical="center"/>
      <protection locked="0"/>
    </xf>
    <xf numFmtId="176" fontId="14" fillId="7" borderId="21" xfId="0" applyNumberFormat="1" applyFont="1" applyFill="1" applyBorder="1" applyAlignment="1" applyProtection="1">
      <alignment horizontal="right" vertical="center"/>
      <protection locked="0"/>
    </xf>
    <xf numFmtId="176" fontId="12" fillId="7" borderId="21" xfId="0" applyNumberFormat="1" applyFont="1" applyFill="1" applyBorder="1" applyAlignment="1" applyProtection="1">
      <alignment horizontal="right" vertical="center"/>
      <protection locked="0"/>
    </xf>
    <xf numFmtId="176" fontId="14" fillId="7" borderId="19" xfId="0" applyNumberFormat="1" applyFont="1" applyFill="1" applyBorder="1" applyAlignment="1">
      <alignment horizontal="right" vertical="center"/>
    </xf>
    <xf numFmtId="176" fontId="14" fillId="7" borderId="20" xfId="0" applyNumberFormat="1" applyFont="1" applyFill="1" applyBorder="1" applyAlignment="1">
      <alignment horizontal="right" vertical="center"/>
    </xf>
    <xf numFmtId="176" fontId="12" fillId="7" borderId="19" xfId="0" applyNumberFormat="1" applyFont="1" applyFill="1" applyBorder="1" applyAlignment="1">
      <alignment horizontal="right" vertical="center"/>
    </xf>
    <xf numFmtId="176" fontId="12" fillId="7" borderId="20" xfId="0" applyNumberFormat="1" applyFont="1" applyFill="1" applyBorder="1" applyAlignment="1">
      <alignment horizontal="right" vertical="center"/>
    </xf>
    <xf numFmtId="176" fontId="14" fillId="7" borderId="21" xfId="0" applyNumberFormat="1" applyFont="1" applyFill="1" applyBorder="1" applyAlignment="1">
      <alignment horizontal="right" vertical="center"/>
    </xf>
    <xf numFmtId="176" fontId="12" fillId="7" borderId="21" xfId="0" applyNumberFormat="1" applyFont="1" applyFill="1" applyBorder="1" applyAlignment="1">
      <alignment horizontal="right" vertical="center"/>
    </xf>
    <xf numFmtId="176" fontId="12" fillId="7" borderId="15" xfId="0" applyNumberFormat="1" applyFont="1" applyFill="1" applyBorder="1" applyAlignment="1" applyProtection="1">
      <alignment horizontal="right" vertical="center"/>
      <protection locked="0"/>
    </xf>
    <xf numFmtId="176" fontId="15" fillId="4" borderId="24" xfId="0" applyNumberFormat="1" applyFont="1" applyFill="1" applyBorder="1" applyAlignment="1">
      <alignment horizontal="right" vertical="center" shrinkToFit="1"/>
    </xf>
    <xf numFmtId="176" fontId="14" fillId="7" borderId="15" xfId="0" applyNumberFormat="1" applyFont="1" applyFill="1" applyBorder="1" applyAlignment="1" applyProtection="1">
      <alignment vertical="center"/>
      <protection locked="0"/>
    </xf>
    <xf numFmtId="176" fontId="14" fillId="7" borderId="15" xfId="0" applyNumberFormat="1" applyFont="1" applyFill="1" applyBorder="1" applyAlignment="1" applyProtection="1">
      <alignment horizontal="right" vertical="center"/>
      <protection locked="0"/>
    </xf>
    <xf numFmtId="0" fontId="3" fillId="5" borderId="24" xfId="0" applyFont="1" applyFill="1" applyBorder="1" applyAlignment="1">
      <alignment horizontal="center" vertical="center"/>
    </xf>
    <xf numFmtId="176" fontId="14" fillId="5" borderId="26" xfId="0" applyNumberFormat="1" applyFont="1" applyFill="1" applyBorder="1" applyAlignment="1" applyProtection="1">
      <alignment vertical="center"/>
      <protection locked="0"/>
    </xf>
    <xf numFmtId="176" fontId="14" fillId="5" borderId="26" xfId="0" applyNumberFormat="1" applyFont="1" applyFill="1" applyBorder="1" applyAlignment="1" applyProtection="1">
      <alignment horizontal="right" vertical="center"/>
      <protection locked="0"/>
    </xf>
    <xf numFmtId="176" fontId="12" fillId="5" borderId="26" xfId="0" applyNumberFormat="1" applyFont="1" applyFill="1" applyBorder="1" applyAlignment="1" applyProtection="1">
      <alignment horizontal="right" vertical="center"/>
      <protection locked="0"/>
    </xf>
    <xf numFmtId="176" fontId="14" fillId="5" borderId="28" xfId="0" applyNumberFormat="1" applyFont="1" applyFill="1" applyBorder="1" applyAlignment="1" applyProtection="1">
      <alignment horizontal="right" vertical="center"/>
      <protection locked="0"/>
    </xf>
    <xf numFmtId="176" fontId="14" fillId="5" borderId="29" xfId="0" applyNumberFormat="1" applyFont="1" applyFill="1" applyBorder="1" applyAlignment="1" applyProtection="1">
      <alignment horizontal="right" vertical="center"/>
      <protection locked="0"/>
    </xf>
    <xf numFmtId="176" fontId="12" fillId="5" borderId="29" xfId="0" applyNumberFormat="1" applyFont="1" applyFill="1" applyBorder="1" applyAlignment="1" applyProtection="1">
      <alignment horizontal="right" vertical="center"/>
      <protection locked="0"/>
    </xf>
    <xf numFmtId="176" fontId="15" fillId="4" borderId="6" xfId="0" applyNumberFormat="1" applyFont="1" applyFill="1" applyBorder="1" applyAlignment="1">
      <alignment horizontal="right" vertical="center" shrinkToFit="1"/>
    </xf>
    <xf numFmtId="176" fontId="14" fillId="5" borderId="32" xfId="0" applyNumberFormat="1" applyFont="1" applyFill="1" applyBorder="1" applyAlignment="1">
      <alignment horizontal="right" vertical="center"/>
    </xf>
    <xf numFmtId="176" fontId="14" fillId="5" borderId="21" xfId="0" applyNumberFormat="1" applyFont="1" applyFill="1" applyBorder="1" applyAlignment="1">
      <alignment horizontal="right" vertical="center"/>
    </xf>
    <xf numFmtId="176" fontId="14" fillId="5" borderId="33" xfId="0" applyNumberFormat="1" applyFont="1" applyFill="1" applyBorder="1" applyAlignment="1">
      <alignment horizontal="right" vertical="center"/>
    </xf>
    <xf numFmtId="176" fontId="14" fillId="5" borderId="32" xfId="0" applyNumberFormat="1" applyFont="1" applyFill="1" applyBorder="1" applyAlignment="1" applyProtection="1">
      <alignment horizontal="right" vertical="center"/>
      <protection locked="0"/>
    </xf>
    <xf numFmtId="176" fontId="14" fillId="5" borderId="21" xfId="0" applyNumberFormat="1" applyFont="1" applyFill="1" applyBorder="1" applyAlignment="1" applyProtection="1">
      <alignment horizontal="right" vertical="center"/>
      <protection locked="0"/>
    </xf>
    <xf numFmtId="176" fontId="14" fillId="5" borderId="33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>
      <alignment vertical="center"/>
    </xf>
    <xf numFmtId="0" fontId="8" fillId="0" borderId="0" xfId="0" applyFont="1" applyFill="1" applyBorder="1" applyAlignment="1">
      <alignment horizontal="right" vertical="center"/>
    </xf>
    <xf numFmtId="0" fontId="7" fillId="2" borderId="47" xfId="0" applyFont="1" applyFill="1" applyBorder="1" applyAlignment="1">
      <alignment vertical="center" shrinkToFit="1"/>
    </xf>
    <xf numFmtId="176" fontId="17" fillId="5" borderId="29" xfId="0" applyNumberFormat="1" applyFont="1" applyFill="1" applyBorder="1" applyAlignment="1" applyProtection="1">
      <alignment horizontal="right" vertical="center"/>
      <protection locked="0"/>
    </xf>
    <xf numFmtId="176" fontId="17" fillId="5" borderId="15" xfId="0" applyNumberFormat="1" applyFont="1" applyFill="1" applyBorder="1" applyAlignment="1" applyProtection="1">
      <alignment horizontal="right" vertical="center"/>
      <protection locked="0"/>
    </xf>
    <xf numFmtId="176" fontId="17" fillId="7" borderId="19" xfId="0" applyNumberFormat="1" applyFont="1" applyFill="1" applyBorder="1" applyAlignment="1" applyProtection="1">
      <alignment horizontal="right" vertical="center"/>
      <protection locked="0"/>
    </xf>
    <xf numFmtId="176" fontId="17" fillId="7" borderId="20" xfId="0" applyNumberFormat="1" applyFont="1" applyFill="1" applyBorder="1" applyAlignment="1" applyProtection="1">
      <alignment horizontal="right" vertical="center"/>
      <protection locked="0"/>
    </xf>
    <xf numFmtId="176" fontId="17" fillId="5" borderId="16" xfId="0" applyNumberFormat="1" applyFont="1" applyFill="1" applyBorder="1" applyAlignment="1" applyProtection="1">
      <alignment horizontal="right" vertical="center"/>
      <protection locked="0"/>
    </xf>
    <xf numFmtId="176" fontId="17" fillId="7" borderId="21" xfId="0" applyNumberFormat="1" applyFont="1" applyFill="1" applyBorder="1" applyAlignment="1" applyProtection="1">
      <alignment horizontal="right" vertical="center"/>
      <protection locked="0"/>
    </xf>
    <xf numFmtId="176" fontId="17" fillId="5" borderId="16" xfId="0" applyNumberFormat="1" applyFont="1" applyFill="1" applyBorder="1" applyAlignment="1">
      <alignment horizontal="right" vertical="center"/>
    </xf>
    <xf numFmtId="176" fontId="17" fillId="5" borderId="15" xfId="0" applyNumberFormat="1" applyFont="1" applyFill="1" applyBorder="1" applyAlignment="1">
      <alignment horizontal="right" vertical="center"/>
    </xf>
    <xf numFmtId="176" fontId="17" fillId="7" borderId="19" xfId="0" applyNumberFormat="1" applyFont="1" applyFill="1" applyBorder="1" applyAlignment="1">
      <alignment horizontal="right" vertical="center"/>
    </xf>
    <xf numFmtId="176" fontId="17" fillId="7" borderId="20" xfId="0" applyNumberFormat="1" applyFont="1" applyFill="1" applyBorder="1" applyAlignment="1">
      <alignment horizontal="right" vertical="center"/>
    </xf>
    <xf numFmtId="176" fontId="17" fillId="7" borderId="21" xfId="0" applyNumberFormat="1" applyFont="1" applyFill="1" applyBorder="1" applyAlignment="1">
      <alignment horizontal="right" vertical="center"/>
    </xf>
    <xf numFmtId="176" fontId="17" fillId="7" borderId="15" xfId="0" applyNumberFormat="1" applyFont="1" applyFill="1" applyBorder="1" applyAlignment="1" applyProtection="1">
      <alignment horizontal="right" vertical="center"/>
      <protection locked="0"/>
    </xf>
    <xf numFmtId="176" fontId="17" fillId="5" borderId="26" xfId="0" applyNumberFormat="1" applyFont="1" applyFill="1" applyBorder="1" applyAlignment="1" applyProtection="1">
      <alignment horizontal="right" vertical="center"/>
      <protection locked="0"/>
    </xf>
    <xf numFmtId="176" fontId="17" fillId="5" borderId="30" xfId="0" applyNumberFormat="1" applyFont="1" applyFill="1" applyBorder="1" applyAlignment="1" applyProtection="1">
      <alignment horizontal="right" vertical="center"/>
      <protection locked="0"/>
    </xf>
    <xf numFmtId="176" fontId="18" fillId="5" borderId="29" xfId="0" applyNumberFormat="1" applyFont="1" applyFill="1" applyBorder="1" applyAlignment="1" applyProtection="1">
      <alignment horizontal="right" vertical="center"/>
      <protection locked="0"/>
    </xf>
    <xf numFmtId="176" fontId="18" fillId="5" borderId="15" xfId="0" applyNumberFormat="1" applyFont="1" applyFill="1" applyBorder="1" applyAlignment="1" applyProtection="1">
      <alignment horizontal="right" vertical="center"/>
      <protection locked="0"/>
    </xf>
    <xf numFmtId="176" fontId="18" fillId="7" borderId="19" xfId="0" applyNumberFormat="1" applyFont="1" applyFill="1" applyBorder="1" applyAlignment="1" applyProtection="1">
      <alignment horizontal="right" vertical="center"/>
      <protection locked="0"/>
    </xf>
    <xf numFmtId="176" fontId="18" fillId="7" borderId="20" xfId="0" applyNumberFormat="1" applyFont="1" applyFill="1" applyBorder="1" applyAlignment="1" applyProtection="1">
      <alignment horizontal="right" vertical="center"/>
      <protection locked="0"/>
    </xf>
    <xf numFmtId="176" fontId="18" fillId="5" borderId="16" xfId="0" applyNumberFormat="1" applyFont="1" applyFill="1" applyBorder="1" applyAlignment="1" applyProtection="1">
      <alignment horizontal="right" vertical="center"/>
      <protection locked="0"/>
    </xf>
    <xf numFmtId="176" fontId="18" fillId="7" borderId="21" xfId="0" applyNumberFormat="1" applyFont="1" applyFill="1" applyBorder="1" applyAlignment="1" applyProtection="1">
      <alignment horizontal="right" vertical="center"/>
      <protection locked="0"/>
    </xf>
    <xf numFmtId="176" fontId="18" fillId="5" borderId="16" xfId="0" applyNumberFormat="1" applyFont="1" applyFill="1" applyBorder="1" applyAlignment="1">
      <alignment horizontal="right" vertical="center"/>
    </xf>
    <xf numFmtId="176" fontId="18" fillId="5" borderId="15" xfId="0" applyNumberFormat="1" applyFont="1" applyFill="1" applyBorder="1" applyAlignment="1">
      <alignment horizontal="right" vertical="center"/>
    </xf>
    <xf numFmtId="176" fontId="18" fillId="7" borderId="19" xfId="0" applyNumberFormat="1" applyFont="1" applyFill="1" applyBorder="1" applyAlignment="1">
      <alignment horizontal="right" vertical="center"/>
    </xf>
    <xf numFmtId="176" fontId="18" fillId="7" borderId="20" xfId="0" applyNumberFormat="1" applyFont="1" applyFill="1" applyBorder="1" applyAlignment="1">
      <alignment horizontal="right" vertical="center"/>
    </xf>
    <xf numFmtId="176" fontId="18" fillId="7" borderId="21" xfId="0" applyNumberFormat="1" applyFont="1" applyFill="1" applyBorder="1" applyAlignment="1">
      <alignment horizontal="right" vertical="center"/>
    </xf>
    <xf numFmtId="176" fontId="18" fillId="7" borderId="15" xfId="0" applyNumberFormat="1" applyFont="1" applyFill="1" applyBorder="1" applyAlignment="1" applyProtection="1">
      <alignment horizontal="right" vertical="center"/>
      <protection locked="0"/>
    </xf>
    <xf numFmtId="176" fontId="18" fillId="5" borderId="26" xfId="0" applyNumberFormat="1" applyFont="1" applyFill="1" applyBorder="1" applyAlignment="1" applyProtection="1">
      <alignment horizontal="right" vertical="center"/>
      <protection locked="0"/>
    </xf>
    <xf numFmtId="176" fontId="18" fillId="5" borderId="17" xfId="0" applyNumberFormat="1" applyFont="1" applyFill="1" applyBorder="1" applyAlignment="1" applyProtection="1">
      <alignment horizontal="right" vertical="center"/>
      <protection locked="0"/>
    </xf>
    <xf numFmtId="176" fontId="18" fillId="6" borderId="18" xfId="0" applyNumberFormat="1" applyFont="1" applyFill="1" applyBorder="1" applyAlignment="1" applyProtection="1">
      <alignment horizontal="right" vertical="center"/>
      <protection locked="0"/>
    </xf>
    <xf numFmtId="176" fontId="18" fillId="7" borderId="22" xfId="0" applyNumberFormat="1" applyFont="1" applyFill="1" applyBorder="1" applyAlignment="1" applyProtection="1">
      <alignment horizontal="right" vertical="center"/>
      <protection locked="0"/>
    </xf>
    <xf numFmtId="176" fontId="18" fillId="7" borderId="18" xfId="0" applyNumberFormat="1" applyFont="1" applyFill="1" applyBorder="1" applyAlignment="1" applyProtection="1">
      <alignment horizontal="right" vertical="center"/>
      <protection locked="0"/>
    </xf>
    <xf numFmtId="176" fontId="18" fillId="7" borderId="25" xfId="0" applyNumberFormat="1" applyFont="1" applyFill="1" applyBorder="1" applyAlignment="1" applyProtection="1">
      <alignment horizontal="right" vertical="center"/>
      <protection locked="0"/>
    </xf>
    <xf numFmtId="176" fontId="18" fillId="5" borderId="27" xfId="0" applyNumberFormat="1" applyFont="1" applyFill="1" applyBorder="1" applyAlignment="1" applyProtection="1">
      <alignment horizontal="right" vertical="center"/>
      <protection locked="0"/>
    </xf>
    <xf numFmtId="176" fontId="18" fillId="7" borderId="23" xfId="0" applyNumberFormat="1" applyFont="1" applyFill="1" applyBorder="1" applyAlignment="1" applyProtection="1">
      <alignment horizontal="right" vertical="center"/>
      <protection locked="0"/>
    </xf>
    <xf numFmtId="176" fontId="14" fillId="8" borderId="16" xfId="0" applyNumberFormat="1" applyFont="1" applyFill="1" applyBorder="1">
      <alignment vertical="center"/>
    </xf>
    <xf numFmtId="176" fontId="14" fillId="8" borderId="15" xfId="0" applyNumberFormat="1" applyFont="1" applyFill="1" applyBorder="1">
      <alignment vertical="center"/>
    </xf>
    <xf numFmtId="176" fontId="14" fillId="7" borderId="19" xfId="0" applyNumberFormat="1" applyFont="1" applyFill="1" applyBorder="1">
      <alignment vertical="center"/>
    </xf>
    <xf numFmtId="176" fontId="14" fillId="7" borderId="20" xfId="0" applyNumberFormat="1" applyFont="1" applyFill="1" applyBorder="1">
      <alignment vertical="center"/>
    </xf>
    <xf numFmtId="176" fontId="14" fillId="7" borderId="21" xfId="0" applyNumberFormat="1" applyFont="1" applyFill="1" applyBorder="1">
      <alignment vertical="center"/>
    </xf>
    <xf numFmtId="0" fontId="13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7" fillId="2" borderId="5" xfId="0" applyFont="1" applyFill="1" applyBorder="1" applyAlignment="1">
      <alignment vertical="center"/>
    </xf>
    <xf numFmtId="0" fontId="7" fillId="2" borderId="47" xfId="0" applyFont="1" applyFill="1" applyBorder="1" applyAlignment="1">
      <alignment vertical="center"/>
    </xf>
    <xf numFmtId="0" fontId="7" fillId="2" borderId="45" xfId="0" applyFont="1" applyFill="1" applyBorder="1" applyAlignment="1">
      <alignment vertical="center"/>
    </xf>
    <xf numFmtId="0" fontId="9" fillId="4" borderId="8" xfId="0" applyFont="1" applyFill="1" applyBorder="1" applyAlignment="1">
      <alignment vertical="center" shrinkToFit="1"/>
    </xf>
    <xf numFmtId="0" fontId="19" fillId="4" borderId="8" xfId="0" applyFont="1" applyFill="1" applyBorder="1">
      <alignment vertical="center"/>
    </xf>
    <xf numFmtId="0" fontId="14" fillId="0" borderId="43" xfId="0" applyFont="1" applyFill="1" applyBorder="1" applyAlignment="1" applyProtection="1">
      <alignment horizontal="center" vertical="center" wrapText="1" shrinkToFit="1"/>
      <protection locked="0"/>
    </xf>
    <xf numFmtId="176" fontId="14" fillId="7" borderId="48" xfId="0" applyNumberFormat="1" applyFont="1" applyFill="1" applyBorder="1" applyAlignment="1" applyProtection="1">
      <alignment vertical="center"/>
      <protection locked="0"/>
    </xf>
    <xf numFmtId="176" fontId="14" fillId="7" borderId="48" xfId="0" applyNumberFormat="1" applyFont="1" applyFill="1" applyBorder="1" applyAlignment="1" applyProtection="1">
      <alignment horizontal="right" vertical="center"/>
      <protection locked="0"/>
    </xf>
    <xf numFmtId="176" fontId="17" fillId="7" borderId="48" xfId="0" applyNumberFormat="1" applyFont="1" applyFill="1" applyBorder="1" applyAlignment="1" applyProtection="1">
      <alignment horizontal="right" vertical="center"/>
      <protection locked="0"/>
    </xf>
    <xf numFmtId="176" fontId="12" fillId="7" borderId="48" xfId="0" applyNumberFormat="1" applyFont="1" applyFill="1" applyBorder="1" applyAlignment="1" applyProtection="1">
      <alignment horizontal="right" vertical="center"/>
      <protection locked="0"/>
    </xf>
    <xf numFmtId="176" fontId="15" fillId="4" borderId="36" xfId="0" applyNumberFormat="1" applyFont="1" applyFill="1" applyBorder="1" applyAlignment="1">
      <alignment horizontal="right" vertical="center" shrinkToFit="1"/>
    </xf>
    <xf numFmtId="0" fontId="8" fillId="0" borderId="49" xfId="0" applyFont="1" applyFill="1" applyBorder="1" applyAlignment="1">
      <alignment horizontal="center" vertical="center" wrapText="1"/>
    </xf>
    <xf numFmtId="0" fontId="8" fillId="0" borderId="50" xfId="0" applyFont="1" applyFill="1" applyBorder="1" applyAlignment="1">
      <alignment horizontal="center" vertical="center"/>
    </xf>
    <xf numFmtId="176" fontId="14" fillId="7" borderId="51" xfId="0" applyNumberFormat="1" applyFont="1" applyFill="1" applyBorder="1" applyAlignment="1">
      <alignment horizontal="right" vertical="center"/>
    </xf>
    <xf numFmtId="176" fontId="14" fillId="7" borderId="48" xfId="0" applyNumberFormat="1" applyFont="1" applyFill="1" applyBorder="1" applyAlignment="1">
      <alignment horizontal="right" vertical="center"/>
    </xf>
    <xf numFmtId="176" fontId="12" fillId="7" borderId="48" xfId="0" applyNumberFormat="1" applyFont="1" applyFill="1" applyBorder="1" applyAlignment="1">
      <alignment horizontal="right" vertical="center"/>
    </xf>
    <xf numFmtId="176" fontId="20" fillId="4" borderId="36" xfId="0" applyNumberFormat="1" applyFont="1" applyFill="1" applyBorder="1" applyAlignment="1">
      <alignment horizontal="right" vertical="center"/>
    </xf>
    <xf numFmtId="0" fontId="8" fillId="5" borderId="31" xfId="0" applyFont="1" applyFill="1" applyBorder="1" applyAlignment="1" applyProtection="1">
      <alignment horizontal="center" vertical="center" wrapText="1" shrinkToFit="1"/>
      <protection locked="0"/>
    </xf>
    <xf numFmtId="176" fontId="14" fillId="5" borderId="1" xfId="0" applyNumberFormat="1" applyFont="1" applyFill="1" applyBorder="1" applyAlignment="1" applyProtection="1">
      <alignment vertical="center"/>
      <protection locked="0"/>
    </xf>
    <xf numFmtId="176" fontId="14" fillId="5" borderId="1" xfId="0" applyNumberFormat="1" applyFont="1" applyFill="1" applyBorder="1" applyAlignment="1" applyProtection="1">
      <alignment horizontal="right" vertical="center"/>
      <protection locked="0"/>
    </xf>
    <xf numFmtId="176" fontId="12" fillId="5" borderId="1" xfId="0" applyNumberFormat="1" applyFont="1" applyFill="1" applyBorder="1" applyAlignment="1" applyProtection="1">
      <alignment horizontal="right" vertical="center"/>
      <protection locked="0"/>
    </xf>
    <xf numFmtId="0" fontId="8" fillId="5" borderId="40" xfId="0" applyFont="1" applyFill="1" applyBorder="1" applyAlignment="1">
      <alignment horizontal="center" vertical="center" wrapText="1"/>
    </xf>
    <xf numFmtId="0" fontId="8" fillId="5" borderId="52" xfId="0" applyFont="1" applyFill="1" applyBorder="1" applyAlignment="1">
      <alignment horizontal="center" vertical="center"/>
    </xf>
    <xf numFmtId="176" fontId="14" fillId="5" borderId="1" xfId="0" applyNumberFormat="1" applyFont="1" applyFill="1" applyBorder="1" applyAlignment="1">
      <alignment horizontal="right" vertical="center"/>
    </xf>
    <xf numFmtId="176" fontId="12" fillId="5" borderId="1" xfId="0" applyNumberFormat="1" applyFont="1" applyFill="1" applyBorder="1" applyAlignment="1">
      <alignment horizontal="right" vertical="center"/>
    </xf>
    <xf numFmtId="176" fontId="20" fillId="4" borderId="6" xfId="0" applyNumberFormat="1" applyFont="1" applyFill="1" applyBorder="1" applyAlignment="1">
      <alignment horizontal="right" vertical="center"/>
    </xf>
    <xf numFmtId="0" fontId="3" fillId="5" borderId="52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8" fillId="5" borderId="8" xfId="0" applyFont="1" applyFill="1" applyBorder="1" applyAlignment="1" applyProtection="1">
      <alignment horizontal="center" vertical="center" wrapText="1" shrinkToFit="1"/>
      <protection locked="0"/>
    </xf>
    <xf numFmtId="0" fontId="8" fillId="5" borderId="36" xfId="0" applyFont="1" applyFill="1" applyBorder="1" applyAlignment="1" applyProtection="1">
      <alignment horizontal="center" vertical="center" shrinkToFit="1"/>
      <protection locked="0"/>
    </xf>
    <xf numFmtId="0" fontId="14" fillId="0" borderId="38" xfId="0" applyFont="1" applyFill="1" applyBorder="1" applyAlignment="1" applyProtection="1">
      <alignment horizontal="center" vertical="center" wrapText="1" shrinkToFit="1"/>
      <protection locked="0"/>
    </xf>
    <xf numFmtId="0" fontId="14" fillId="0" borderId="39" xfId="0" applyFont="1" applyFill="1" applyBorder="1" applyAlignment="1" applyProtection="1">
      <alignment horizontal="center" vertical="center" shrinkToFit="1"/>
      <protection locked="0"/>
    </xf>
    <xf numFmtId="0" fontId="8" fillId="0" borderId="7" xfId="0" applyFont="1" applyFill="1" applyBorder="1" applyAlignment="1">
      <alignment horizontal="right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5" borderId="13" xfId="0" applyFont="1" applyFill="1" applyBorder="1" applyAlignment="1" applyProtection="1">
      <alignment horizontal="center" vertical="center" wrapText="1" shrinkToFit="1"/>
      <protection locked="0"/>
    </xf>
    <xf numFmtId="0" fontId="8" fillId="5" borderId="36" xfId="0" applyFont="1" applyFill="1" applyBorder="1" applyAlignment="1" applyProtection="1">
      <alignment horizontal="center" vertical="center" wrapText="1" shrinkToFit="1"/>
      <protection locked="0"/>
    </xf>
    <xf numFmtId="0" fontId="8" fillId="5" borderId="34" xfId="0" applyFont="1" applyFill="1" applyBorder="1" applyAlignment="1" applyProtection="1">
      <alignment horizontal="center" vertical="center" wrapText="1" shrinkToFit="1"/>
      <protection locked="0"/>
    </xf>
    <xf numFmtId="0" fontId="8" fillId="5" borderId="37" xfId="0" applyFont="1" applyFill="1" applyBorder="1" applyAlignment="1" applyProtection="1">
      <alignment horizontal="center" vertical="center" shrinkToFit="1"/>
      <protection locked="0"/>
    </xf>
    <xf numFmtId="0" fontId="14" fillId="0" borderId="8" xfId="0" applyFont="1" applyFill="1" applyBorder="1" applyAlignment="1" applyProtection="1">
      <alignment horizontal="center" vertical="center" wrapText="1" shrinkToFit="1"/>
      <protection locked="0"/>
    </xf>
    <xf numFmtId="0" fontId="14" fillId="0" borderId="36" xfId="0" applyFont="1" applyFill="1" applyBorder="1" applyAlignment="1" applyProtection="1">
      <alignment horizontal="center" vertical="center" wrapText="1" shrinkToFit="1"/>
      <protection locked="0"/>
    </xf>
    <xf numFmtId="0" fontId="8" fillId="5" borderId="8" xfId="0" applyFont="1" applyFill="1" applyBorder="1" applyAlignment="1">
      <alignment horizontal="center" vertical="center" wrapText="1" shrinkToFit="1"/>
    </xf>
    <xf numFmtId="0" fontId="8" fillId="5" borderId="36" xfId="0" applyFont="1" applyFill="1" applyBorder="1" applyAlignment="1">
      <alignment horizontal="center" vertical="center" shrinkToFit="1"/>
    </xf>
    <xf numFmtId="0" fontId="14" fillId="0" borderId="38" xfId="0" applyFont="1" applyFill="1" applyBorder="1" applyAlignment="1">
      <alignment horizontal="center" vertical="center" wrapText="1" shrinkToFit="1"/>
    </xf>
    <xf numFmtId="0" fontId="14" fillId="0" borderId="39" xfId="0" applyFont="1" applyFill="1" applyBorder="1" applyAlignment="1">
      <alignment horizontal="center" vertical="center" shrinkToFit="1"/>
    </xf>
    <xf numFmtId="0" fontId="14" fillId="0" borderId="43" xfId="0" applyFont="1" applyFill="1" applyBorder="1" applyAlignment="1">
      <alignment horizontal="center" vertical="center" shrinkToFit="1"/>
    </xf>
    <xf numFmtId="0" fontId="8" fillId="5" borderId="34" xfId="0" applyFont="1" applyFill="1" applyBorder="1" applyAlignment="1">
      <alignment horizontal="center" vertical="center" wrapText="1" shrinkToFit="1"/>
    </xf>
    <xf numFmtId="0" fontId="8" fillId="5" borderId="37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right" vertical="center"/>
    </xf>
    <xf numFmtId="0" fontId="8" fillId="5" borderId="37" xfId="0" applyFont="1" applyFill="1" applyBorder="1" applyAlignment="1" applyProtection="1">
      <alignment horizontal="center" vertical="center" wrapText="1" shrinkToFit="1"/>
      <protection locked="0"/>
    </xf>
    <xf numFmtId="0" fontId="14" fillId="0" borderId="43" xfId="0" applyFont="1" applyFill="1" applyBorder="1" applyAlignment="1" applyProtection="1">
      <alignment horizontal="center" vertical="center" shrinkToFit="1"/>
      <protection locked="0"/>
    </xf>
    <xf numFmtId="0" fontId="14" fillId="0" borderId="37" xfId="0" applyFont="1" applyFill="1" applyBorder="1" applyAlignment="1" applyProtection="1">
      <alignment horizontal="center" vertical="center" shrinkToFit="1"/>
      <protection locked="0"/>
    </xf>
    <xf numFmtId="0" fontId="14" fillId="0" borderId="35" xfId="0" applyFont="1" applyFill="1" applyBorder="1" applyAlignment="1" applyProtection="1">
      <alignment horizontal="center" vertical="center" wrapText="1" shrinkToFit="1"/>
      <protection locked="0"/>
    </xf>
    <xf numFmtId="0" fontId="8" fillId="3" borderId="44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1"/>
  <sheetViews>
    <sheetView tabSelected="1" view="pageBreakPreview" zoomScale="60" zoomScaleNormal="75" workbookViewId="0">
      <pane xSplit="1" ySplit="6" topLeftCell="B8" activePane="bottomRight" state="frozen"/>
      <selection sqref="A1:XFD1048576"/>
      <selection pane="topRight" sqref="A1:XFD1048576"/>
      <selection pane="bottomLeft" sqref="A1:XFD1048576"/>
      <selection pane="bottomRight" activeCell="F31" sqref="F31:Q31"/>
    </sheetView>
  </sheetViews>
  <sheetFormatPr defaultColWidth="9" defaultRowHeight="13.2" x14ac:dyDescent="0.2"/>
  <cols>
    <col min="1" max="1" width="19.109375" style="2" customWidth="1"/>
    <col min="2" max="2" width="17" style="2" bestFit="1" customWidth="1"/>
    <col min="3" max="3" width="19.21875" style="2" bestFit="1" customWidth="1"/>
    <col min="4" max="4" width="16.88671875" style="2" customWidth="1"/>
    <col min="5" max="5" width="19.109375" style="2" customWidth="1"/>
    <col min="6" max="6" width="11.88671875" style="2" customWidth="1"/>
    <col min="7" max="7" width="15.33203125" style="2" customWidth="1"/>
    <col min="8" max="8" width="11.88671875" style="2" customWidth="1"/>
    <col min="9" max="9" width="15.33203125" style="2" customWidth="1"/>
    <col min="10" max="10" width="11.88671875" style="2" customWidth="1"/>
    <col min="11" max="11" width="15.33203125" style="2" customWidth="1"/>
    <col min="12" max="12" width="11.88671875" style="2" customWidth="1"/>
    <col min="13" max="13" width="15.33203125" style="2" customWidth="1"/>
    <col min="14" max="14" width="11.88671875" style="2" customWidth="1"/>
    <col min="15" max="15" width="15.33203125" style="2" customWidth="1"/>
    <col min="16" max="16" width="11.88671875" style="2" customWidth="1"/>
    <col min="17" max="17" width="15.33203125" style="2" customWidth="1"/>
    <col min="18" max="16384" width="9" style="2"/>
  </cols>
  <sheetData>
    <row r="1" spans="1:18" ht="35.25" customHeight="1" x14ac:dyDescent="0.2">
      <c r="A1" s="19" t="s">
        <v>51</v>
      </c>
      <c r="F1" s="4"/>
      <c r="G1" s="1"/>
      <c r="H1" s="1"/>
      <c r="I1" s="1"/>
    </row>
    <row r="2" spans="1:18" ht="33" customHeight="1" x14ac:dyDescent="0.2">
      <c r="A2" s="19" t="s">
        <v>52</v>
      </c>
      <c r="F2" s="4"/>
      <c r="G2" s="1"/>
      <c r="H2" s="1"/>
      <c r="I2" s="14"/>
    </row>
    <row r="3" spans="1:18" s="10" customFormat="1" ht="33.75" customHeight="1" thickBot="1" x14ac:dyDescent="0.25">
      <c r="A3" s="8"/>
      <c r="B3" s="9"/>
      <c r="C3" s="181" t="s">
        <v>40</v>
      </c>
      <c r="D3" s="181"/>
      <c r="E3" s="181"/>
      <c r="J3" s="11"/>
      <c r="N3" s="181"/>
      <c r="O3" s="181"/>
      <c r="P3" s="181"/>
      <c r="Q3" s="181"/>
    </row>
    <row r="4" spans="1:18" s="10" customFormat="1" ht="36" customHeight="1" thickBot="1" x14ac:dyDescent="0.25">
      <c r="A4" s="172" t="s">
        <v>48</v>
      </c>
      <c r="B4" s="175" t="s">
        <v>41</v>
      </c>
      <c r="C4" s="176"/>
      <c r="D4" s="176"/>
      <c r="E4" s="176"/>
      <c r="F4" s="182" t="s">
        <v>37</v>
      </c>
      <c r="G4" s="183"/>
      <c r="H4" s="183"/>
      <c r="I4" s="184"/>
      <c r="J4" s="182" t="s">
        <v>38</v>
      </c>
      <c r="K4" s="183"/>
      <c r="L4" s="183"/>
      <c r="M4" s="184"/>
      <c r="N4" s="182" t="s">
        <v>36</v>
      </c>
      <c r="O4" s="183"/>
      <c r="P4" s="183"/>
      <c r="Q4" s="185"/>
    </row>
    <row r="5" spans="1:18" s="10" customFormat="1" ht="62.25" customHeight="1" thickBot="1" x14ac:dyDescent="0.25">
      <c r="A5" s="173"/>
      <c r="B5" s="177" t="s">
        <v>54</v>
      </c>
      <c r="C5" s="178"/>
      <c r="D5" s="179" t="s">
        <v>55</v>
      </c>
      <c r="E5" s="180"/>
      <c r="F5" s="188" t="s">
        <v>54</v>
      </c>
      <c r="G5" s="189"/>
      <c r="H5" s="179" t="s">
        <v>55</v>
      </c>
      <c r="I5" s="180"/>
      <c r="J5" s="188" t="s">
        <v>54</v>
      </c>
      <c r="K5" s="189"/>
      <c r="L5" s="179" t="s">
        <v>55</v>
      </c>
      <c r="M5" s="180"/>
      <c r="N5" s="186" t="s">
        <v>54</v>
      </c>
      <c r="O5" s="187"/>
      <c r="P5" s="190" t="s">
        <v>55</v>
      </c>
      <c r="Q5" s="191"/>
    </row>
    <row r="6" spans="1:18" ht="36" customHeight="1" thickBot="1" x14ac:dyDescent="0.25">
      <c r="A6" s="174"/>
      <c r="B6" s="35" t="s">
        <v>49</v>
      </c>
      <c r="C6" s="36" t="s">
        <v>53</v>
      </c>
      <c r="D6" s="25" t="s">
        <v>49</v>
      </c>
      <c r="E6" s="57" t="s">
        <v>53</v>
      </c>
      <c r="F6" s="40" t="s">
        <v>49</v>
      </c>
      <c r="G6" s="36" t="s">
        <v>53</v>
      </c>
      <c r="H6" s="25" t="s">
        <v>49</v>
      </c>
      <c r="I6" s="26" t="s">
        <v>53</v>
      </c>
      <c r="J6" s="40" t="s">
        <v>49</v>
      </c>
      <c r="K6" s="36" t="s">
        <v>53</v>
      </c>
      <c r="L6" s="25" t="s">
        <v>49</v>
      </c>
      <c r="M6" s="26" t="s">
        <v>53</v>
      </c>
      <c r="N6" s="40" t="s">
        <v>49</v>
      </c>
      <c r="O6" s="36" t="s">
        <v>53</v>
      </c>
      <c r="P6" s="25" t="s">
        <v>49</v>
      </c>
      <c r="Q6" s="27" t="s">
        <v>53</v>
      </c>
    </row>
    <row r="7" spans="1:18" s="13" customFormat="1" ht="22.5" customHeight="1" x14ac:dyDescent="0.2">
      <c r="A7" s="6" t="s">
        <v>39</v>
      </c>
      <c r="B7" s="37">
        <v>7152</v>
      </c>
      <c r="C7" s="38">
        <v>130666</v>
      </c>
      <c r="D7" s="18">
        <f>H7+L7+P7</f>
        <v>7242</v>
      </c>
      <c r="E7" s="58">
        <f>I7+M7+Q7</f>
        <v>130658</v>
      </c>
      <c r="F7" s="90">
        <v>2988</v>
      </c>
      <c r="G7" s="60">
        <v>51761</v>
      </c>
      <c r="H7" s="67">
        <v>2888</v>
      </c>
      <c r="I7" s="68">
        <v>49540</v>
      </c>
      <c r="J7" s="63">
        <v>3594</v>
      </c>
      <c r="K7" s="60">
        <v>71364</v>
      </c>
      <c r="L7" s="67">
        <v>3692</v>
      </c>
      <c r="M7" s="68">
        <v>71820</v>
      </c>
      <c r="N7" s="63">
        <v>570</v>
      </c>
      <c r="O7" s="60">
        <v>7541</v>
      </c>
      <c r="P7" s="67">
        <v>662</v>
      </c>
      <c r="Q7" s="73">
        <v>9298</v>
      </c>
      <c r="R7" s="12"/>
    </row>
    <row r="8" spans="1:18" s="3" customFormat="1" ht="22.5" customHeight="1" x14ac:dyDescent="0.2">
      <c r="A8" s="15" t="s">
        <v>1</v>
      </c>
      <c r="B8" s="37">
        <v>259</v>
      </c>
      <c r="C8" s="38">
        <v>4645</v>
      </c>
      <c r="D8" s="18">
        <f>H8+L8+P8</f>
        <v>238</v>
      </c>
      <c r="E8" s="58">
        <f>I8+M8+Q8</f>
        <v>4352</v>
      </c>
      <c r="F8" s="91">
        <v>29</v>
      </c>
      <c r="G8" s="60">
        <v>600</v>
      </c>
      <c r="H8" s="69">
        <v>28</v>
      </c>
      <c r="I8" s="70">
        <v>568</v>
      </c>
      <c r="J8" s="63">
        <v>184</v>
      </c>
      <c r="K8" s="60">
        <v>3597</v>
      </c>
      <c r="L8" s="69">
        <v>172</v>
      </c>
      <c r="M8" s="70">
        <v>3370</v>
      </c>
      <c r="N8" s="63">
        <v>46</v>
      </c>
      <c r="O8" s="60">
        <v>448</v>
      </c>
      <c r="P8" s="69">
        <v>38</v>
      </c>
      <c r="Q8" s="74">
        <v>414</v>
      </c>
      <c r="R8" s="5"/>
    </row>
    <row r="9" spans="1:18" s="3" customFormat="1" ht="22.5" customHeight="1" x14ac:dyDescent="0.2">
      <c r="A9" s="15" t="s">
        <v>2</v>
      </c>
      <c r="B9" s="37">
        <v>340</v>
      </c>
      <c r="C9" s="38">
        <v>6271</v>
      </c>
      <c r="D9" s="18">
        <f t="shared" ref="D9:D49" si="0">H9+L9+P9</f>
        <v>330</v>
      </c>
      <c r="E9" s="58">
        <f t="shared" ref="E9:E49" si="1">I9+M9+Q9</f>
        <v>6050</v>
      </c>
      <c r="F9" s="103">
        <v>134</v>
      </c>
      <c r="G9" s="104">
        <v>2415</v>
      </c>
      <c r="H9" s="105">
        <v>127</v>
      </c>
      <c r="I9" s="106">
        <v>2279</v>
      </c>
      <c r="J9" s="107">
        <v>174</v>
      </c>
      <c r="K9" s="104">
        <v>3422</v>
      </c>
      <c r="L9" s="105">
        <v>176</v>
      </c>
      <c r="M9" s="106">
        <v>3394</v>
      </c>
      <c r="N9" s="107">
        <v>32</v>
      </c>
      <c r="O9" s="104">
        <v>434</v>
      </c>
      <c r="P9" s="105">
        <v>27</v>
      </c>
      <c r="Q9" s="108">
        <v>377</v>
      </c>
      <c r="R9" s="5"/>
    </row>
    <row r="10" spans="1:18" s="3" customFormat="1" ht="22.5" customHeight="1" x14ac:dyDescent="0.2">
      <c r="A10" s="15" t="s">
        <v>3</v>
      </c>
      <c r="B10" s="37">
        <v>43</v>
      </c>
      <c r="C10" s="38">
        <v>840</v>
      </c>
      <c r="D10" s="18">
        <f t="shared" si="0"/>
        <v>43</v>
      </c>
      <c r="E10" s="58">
        <f t="shared" si="1"/>
        <v>826</v>
      </c>
      <c r="F10" s="91">
        <v>18</v>
      </c>
      <c r="G10" s="60">
        <v>350</v>
      </c>
      <c r="H10" s="69">
        <v>10</v>
      </c>
      <c r="I10" s="70">
        <v>192</v>
      </c>
      <c r="J10" s="63">
        <v>23</v>
      </c>
      <c r="K10" s="60">
        <v>470</v>
      </c>
      <c r="L10" s="69">
        <v>30</v>
      </c>
      <c r="M10" s="70">
        <v>599</v>
      </c>
      <c r="N10" s="63">
        <v>2</v>
      </c>
      <c r="O10" s="60">
        <v>20</v>
      </c>
      <c r="P10" s="69">
        <v>3</v>
      </c>
      <c r="Q10" s="74">
        <v>35</v>
      </c>
      <c r="R10" s="5"/>
    </row>
    <row r="11" spans="1:18" s="3" customFormat="1" ht="22.5" customHeight="1" x14ac:dyDescent="0.2">
      <c r="A11" s="15" t="s">
        <v>4</v>
      </c>
      <c r="B11" s="37">
        <v>38</v>
      </c>
      <c r="C11" s="38">
        <v>539</v>
      </c>
      <c r="D11" s="18">
        <f t="shared" si="0"/>
        <v>35</v>
      </c>
      <c r="E11" s="58">
        <f t="shared" si="1"/>
        <v>619</v>
      </c>
      <c r="F11" s="92">
        <v>11</v>
      </c>
      <c r="G11" s="65">
        <v>158</v>
      </c>
      <c r="H11" s="71">
        <v>10</v>
      </c>
      <c r="I11" s="72">
        <v>186</v>
      </c>
      <c r="J11" s="64">
        <v>25</v>
      </c>
      <c r="K11" s="65">
        <v>352</v>
      </c>
      <c r="L11" s="71">
        <v>24</v>
      </c>
      <c r="M11" s="72">
        <v>431</v>
      </c>
      <c r="N11" s="64">
        <v>2</v>
      </c>
      <c r="O11" s="65">
        <v>29</v>
      </c>
      <c r="P11" s="71">
        <v>1</v>
      </c>
      <c r="Q11" s="75">
        <v>2</v>
      </c>
      <c r="R11" s="5"/>
    </row>
    <row r="12" spans="1:18" s="3" customFormat="1" ht="22.5" customHeight="1" x14ac:dyDescent="0.2">
      <c r="A12" s="15" t="s">
        <v>42</v>
      </c>
      <c r="B12" s="37">
        <v>1144</v>
      </c>
      <c r="C12" s="38">
        <v>22140</v>
      </c>
      <c r="D12" s="18">
        <f t="shared" si="0"/>
        <v>1111</v>
      </c>
      <c r="E12" s="58">
        <f t="shared" si="1"/>
        <v>21559</v>
      </c>
      <c r="F12" s="91">
        <v>325</v>
      </c>
      <c r="G12" s="60">
        <v>5973</v>
      </c>
      <c r="H12" s="69">
        <v>311</v>
      </c>
      <c r="I12" s="70">
        <v>5720</v>
      </c>
      <c r="J12" s="63">
        <v>749</v>
      </c>
      <c r="K12" s="60">
        <v>15234</v>
      </c>
      <c r="L12" s="69">
        <v>736</v>
      </c>
      <c r="M12" s="70">
        <v>14912</v>
      </c>
      <c r="N12" s="63">
        <v>70</v>
      </c>
      <c r="O12" s="60">
        <v>933</v>
      </c>
      <c r="P12" s="69">
        <v>64</v>
      </c>
      <c r="Q12" s="74">
        <v>927</v>
      </c>
      <c r="R12" s="5"/>
    </row>
    <row r="13" spans="1:18" s="3" customFormat="1" ht="22.5" customHeight="1" x14ac:dyDescent="0.2">
      <c r="A13" s="15" t="s">
        <v>43</v>
      </c>
      <c r="B13" s="37">
        <v>1156</v>
      </c>
      <c r="C13" s="38">
        <v>20672</v>
      </c>
      <c r="D13" s="18">
        <f t="shared" si="0"/>
        <v>1151</v>
      </c>
      <c r="E13" s="58">
        <f t="shared" si="1"/>
        <v>20114</v>
      </c>
      <c r="F13" s="92">
        <v>251</v>
      </c>
      <c r="G13" s="65">
        <v>4693</v>
      </c>
      <c r="H13" s="71">
        <v>251</v>
      </c>
      <c r="I13" s="72">
        <v>4184</v>
      </c>
      <c r="J13" s="64">
        <v>760</v>
      </c>
      <c r="K13" s="65">
        <v>14359</v>
      </c>
      <c r="L13" s="71">
        <v>780</v>
      </c>
      <c r="M13" s="72">
        <v>14793</v>
      </c>
      <c r="N13" s="64">
        <v>145</v>
      </c>
      <c r="O13" s="65">
        <v>1620</v>
      </c>
      <c r="P13" s="71">
        <v>120</v>
      </c>
      <c r="Q13" s="75">
        <v>1137</v>
      </c>
      <c r="R13" s="5"/>
    </row>
    <row r="14" spans="1:18" s="3" customFormat="1" ht="22.5" customHeight="1" x14ac:dyDescent="0.2">
      <c r="A14" s="15" t="s">
        <v>5</v>
      </c>
      <c r="B14" s="37">
        <v>631</v>
      </c>
      <c r="C14" s="38">
        <v>11610</v>
      </c>
      <c r="D14" s="18">
        <f t="shared" si="0"/>
        <v>626</v>
      </c>
      <c r="E14" s="58">
        <f t="shared" si="1"/>
        <v>11526</v>
      </c>
      <c r="F14" s="91">
        <v>147</v>
      </c>
      <c r="G14" s="60">
        <v>2495</v>
      </c>
      <c r="H14" s="69">
        <v>145</v>
      </c>
      <c r="I14" s="70">
        <v>2499</v>
      </c>
      <c r="J14" s="63">
        <v>434</v>
      </c>
      <c r="K14" s="60">
        <v>8447</v>
      </c>
      <c r="L14" s="69">
        <v>439</v>
      </c>
      <c r="M14" s="70">
        <v>8523</v>
      </c>
      <c r="N14" s="63">
        <v>50</v>
      </c>
      <c r="O14" s="60">
        <v>668</v>
      </c>
      <c r="P14" s="69">
        <v>42</v>
      </c>
      <c r="Q14" s="74">
        <v>504</v>
      </c>
    </row>
    <row r="15" spans="1:18" s="3" customFormat="1" ht="22.5" customHeight="1" x14ac:dyDescent="0.2">
      <c r="A15" s="15" t="s">
        <v>6</v>
      </c>
      <c r="B15" s="37">
        <v>247</v>
      </c>
      <c r="C15" s="38">
        <v>4050</v>
      </c>
      <c r="D15" s="18">
        <f t="shared" si="0"/>
        <v>247</v>
      </c>
      <c r="E15" s="58">
        <f t="shared" si="1"/>
        <v>4159</v>
      </c>
      <c r="F15" s="91">
        <v>55</v>
      </c>
      <c r="G15" s="60">
        <v>732</v>
      </c>
      <c r="H15" s="69">
        <v>52</v>
      </c>
      <c r="I15" s="70">
        <v>729</v>
      </c>
      <c r="J15" s="63">
        <v>166</v>
      </c>
      <c r="K15" s="60">
        <v>3065</v>
      </c>
      <c r="L15" s="69">
        <v>169</v>
      </c>
      <c r="M15" s="70">
        <v>3195</v>
      </c>
      <c r="N15" s="63">
        <v>26</v>
      </c>
      <c r="O15" s="60">
        <v>253</v>
      </c>
      <c r="P15" s="69">
        <v>26</v>
      </c>
      <c r="Q15" s="74">
        <v>235</v>
      </c>
    </row>
    <row r="16" spans="1:18" s="3" customFormat="1" ht="22.5" customHeight="1" x14ac:dyDescent="0.2">
      <c r="A16" s="15" t="s">
        <v>7</v>
      </c>
      <c r="B16" s="37">
        <v>82</v>
      </c>
      <c r="C16" s="38">
        <v>1397</v>
      </c>
      <c r="D16" s="18">
        <f t="shared" si="0"/>
        <v>77</v>
      </c>
      <c r="E16" s="58">
        <f t="shared" si="1"/>
        <v>1388</v>
      </c>
      <c r="F16" s="91">
        <v>7</v>
      </c>
      <c r="G16" s="60">
        <v>119</v>
      </c>
      <c r="H16" s="69">
        <v>7</v>
      </c>
      <c r="I16" s="70">
        <v>140</v>
      </c>
      <c r="J16" s="63">
        <v>67</v>
      </c>
      <c r="K16" s="60">
        <v>1206</v>
      </c>
      <c r="L16" s="69">
        <v>64</v>
      </c>
      <c r="M16" s="70">
        <v>1183</v>
      </c>
      <c r="N16" s="63">
        <v>8</v>
      </c>
      <c r="O16" s="60">
        <v>72</v>
      </c>
      <c r="P16" s="69">
        <v>6</v>
      </c>
      <c r="Q16" s="74">
        <v>65</v>
      </c>
    </row>
    <row r="17" spans="1:17" s="3" customFormat="1" ht="22.5" customHeight="1" x14ac:dyDescent="0.2">
      <c r="A17" s="15" t="s">
        <v>44</v>
      </c>
      <c r="B17" s="37">
        <v>1083</v>
      </c>
      <c r="C17" s="38">
        <v>19963</v>
      </c>
      <c r="D17" s="18">
        <f t="shared" si="0"/>
        <v>1074</v>
      </c>
      <c r="E17" s="58">
        <f t="shared" si="1"/>
        <v>19979</v>
      </c>
      <c r="F17" s="92">
        <v>247</v>
      </c>
      <c r="G17" s="65">
        <v>4152</v>
      </c>
      <c r="H17" s="71">
        <v>207</v>
      </c>
      <c r="I17" s="72">
        <v>3698</v>
      </c>
      <c r="J17" s="64">
        <v>811</v>
      </c>
      <c r="K17" s="65">
        <v>15517</v>
      </c>
      <c r="L17" s="71">
        <v>837</v>
      </c>
      <c r="M17" s="72">
        <v>15949</v>
      </c>
      <c r="N17" s="64">
        <v>25</v>
      </c>
      <c r="O17" s="65">
        <v>294</v>
      </c>
      <c r="P17" s="71">
        <v>30</v>
      </c>
      <c r="Q17" s="75">
        <v>332</v>
      </c>
    </row>
    <row r="18" spans="1:17" s="3" customFormat="1" ht="22.5" customHeight="1" x14ac:dyDescent="0.2">
      <c r="A18" s="15" t="s">
        <v>45</v>
      </c>
      <c r="B18" s="37">
        <v>1025</v>
      </c>
      <c r="C18" s="38">
        <v>19424</v>
      </c>
      <c r="D18" s="18">
        <f t="shared" si="0"/>
        <v>1014</v>
      </c>
      <c r="E18" s="58">
        <f t="shared" si="1"/>
        <v>19014</v>
      </c>
      <c r="F18" s="91">
        <v>310</v>
      </c>
      <c r="G18" s="60">
        <v>5600</v>
      </c>
      <c r="H18" s="69">
        <v>292</v>
      </c>
      <c r="I18" s="70">
        <v>5219</v>
      </c>
      <c r="J18" s="63">
        <v>666</v>
      </c>
      <c r="K18" s="60">
        <v>13154</v>
      </c>
      <c r="L18" s="69">
        <v>671</v>
      </c>
      <c r="M18" s="70">
        <v>13170</v>
      </c>
      <c r="N18" s="63">
        <v>49</v>
      </c>
      <c r="O18" s="60">
        <v>670</v>
      </c>
      <c r="P18" s="69">
        <v>51</v>
      </c>
      <c r="Q18" s="74">
        <v>625</v>
      </c>
    </row>
    <row r="19" spans="1:17" s="3" customFormat="1" ht="22.5" customHeight="1" x14ac:dyDescent="0.2">
      <c r="A19" s="15" t="s">
        <v>46</v>
      </c>
      <c r="B19" s="37">
        <v>756</v>
      </c>
      <c r="C19" s="38">
        <v>14291</v>
      </c>
      <c r="D19" s="18">
        <f t="shared" si="0"/>
        <v>772</v>
      </c>
      <c r="E19" s="58">
        <f t="shared" si="1"/>
        <v>14629</v>
      </c>
      <c r="F19" s="91">
        <v>160</v>
      </c>
      <c r="G19" s="60">
        <v>2888</v>
      </c>
      <c r="H19" s="69">
        <v>162</v>
      </c>
      <c r="I19" s="70">
        <v>2915</v>
      </c>
      <c r="J19" s="63">
        <v>520</v>
      </c>
      <c r="K19" s="60">
        <v>10556</v>
      </c>
      <c r="L19" s="69">
        <v>524</v>
      </c>
      <c r="M19" s="70">
        <v>10603</v>
      </c>
      <c r="N19" s="63">
        <v>76</v>
      </c>
      <c r="O19" s="60">
        <v>847</v>
      </c>
      <c r="P19" s="69">
        <v>86</v>
      </c>
      <c r="Q19" s="74">
        <v>1111</v>
      </c>
    </row>
    <row r="20" spans="1:17" s="3" customFormat="1" ht="22.5" customHeight="1" x14ac:dyDescent="0.2">
      <c r="A20" s="15" t="s">
        <v>8</v>
      </c>
      <c r="B20" s="37">
        <v>370</v>
      </c>
      <c r="C20" s="38">
        <v>7212</v>
      </c>
      <c r="D20" s="18">
        <f t="shared" si="0"/>
        <v>420</v>
      </c>
      <c r="E20" s="58">
        <f t="shared" si="1"/>
        <v>7768</v>
      </c>
      <c r="F20" s="91">
        <v>137</v>
      </c>
      <c r="G20" s="60">
        <v>2740</v>
      </c>
      <c r="H20" s="69">
        <v>155</v>
      </c>
      <c r="I20" s="70">
        <v>2731</v>
      </c>
      <c r="J20" s="63">
        <v>213</v>
      </c>
      <c r="K20" s="60">
        <v>4212</v>
      </c>
      <c r="L20" s="69">
        <v>235</v>
      </c>
      <c r="M20" s="70">
        <v>4651</v>
      </c>
      <c r="N20" s="63">
        <v>20</v>
      </c>
      <c r="O20" s="60">
        <v>260</v>
      </c>
      <c r="P20" s="69">
        <v>30</v>
      </c>
      <c r="Q20" s="74">
        <v>386</v>
      </c>
    </row>
    <row r="21" spans="1:17" s="3" customFormat="1" ht="22.5" customHeight="1" x14ac:dyDescent="0.2">
      <c r="A21" s="15" t="s">
        <v>9</v>
      </c>
      <c r="B21" s="37">
        <v>340</v>
      </c>
      <c r="C21" s="38">
        <v>6307</v>
      </c>
      <c r="D21" s="18">
        <f t="shared" si="0"/>
        <v>329</v>
      </c>
      <c r="E21" s="58">
        <f t="shared" si="1"/>
        <v>6162</v>
      </c>
      <c r="F21" s="91">
        <v>40</v>
      </c>
      <c r="G21" s="60">
        <v>578</v>
      </c>
      <c r="H21" s="69">
        <v>95</v>
      </c>
      <c r="I21" s="70">
        <v>1807</v>
      </c>
      <c r="J21" s="63">
        <v>283</v>
      </c>
      <c r="K21" s="60">
        <v>5567</v>
      </c>
      <c r="L21" s="69">
        <v>209</v>
      </c>
      <c r="M21" s="70">
        <v>4109</v>
      </c>
      <c r="N21" s="63">
        <v>17</v>
      </c>
      <c r="O21" s="60">
        <v>162</v>
      </c>
      <c r="P21" s="69">
        <v>25</v>
      </c>
      <c r="Q21" s="74">
        <v>246</v>
      </c>
    </row>
    <row r="22" spans="1:17" s="3" customFormat="1" ht="22.5" customHeight="1" x14ac:dyDescent="0.2">
      <c r="A22" s="15" t="s">
        <v>10</v>
      </c>
      <c r="B22" s="37">
        <v>423</v>
      </c>
      <c r="C22" s="38">
        <v>7348</v>
      </c>
      <c r="D22" s="18">
        <f t="shared" si="0"/>
        <v>420</v>
      </c>
      <c r="E22" s="58">
        <f t="shared" si="1"/>
        <v>7009</v>
      </c>
      <c r="F22" s="91">
        <v>101</v>
      </c>
      <c r="G22" s="60">
        <v>1793</v>
      </c>
      <c r="H22" s="69">
        <v>103</v>
      </c>
      <c r="I22" s="70">
        <v>1787</v>
      </c>
      <c r="J22" s="63">
        <v>237</v>
      </c>
      <c r="K22" s="60">
        <v>4765</v>
      </c>
      <c r="L22" s="69">
        <v>234</v>
      </c>
      <c r="M22" s="70">
        <v>4490</v>
      </c>
      <c r="N22" s="63">
        <v>85</v>
      </c>
      <c r="O22" s="60">
        <v>790</v>
      </c>
      <c r="P22" s="69">
        <v>83</v>
      </c>
      <c r="Q22" s="74">
        <v>732</v>
      </c>
    </row>
    <row r="23" spans="1:17" s="3" customFormat="1" ht="22.5" customHeight="1" x14ac:dyDescent="0.2">
      <c r="A23" s="15" t="s">
        <v>34</v>
      </c>
      <c r="B23" s="37">
        <v>176</v>
      </c>
      <c r="C23" s="38">
        <v>3135</v>
      </c>
      <c r="D23" s="18">
        <f t="shared" si="0"/>
        <v>178</v>
      </c>
      <c r="E23" s="58">
        <f t="shared" si="1"/>
        <v>3237</v>
      </c>
      <c r="F23" s="91">
        <v>63</v>
      </c>
      <c r="G23" s="60">
        <v>1139</v>
      </c>
      <c r="H23" s="69">
        <v>59</v>
      </c>
      <c r="I23" s="70">
        <v>1077</v>
      </c>
      <c r="J23" s="63">
        <v>92</v>
      </c>
      <c r="K23" s="60">
        <v>1718</v>
      </c>
      <c r="L23" s="69">
        <v>98</v>
      </c>
      <c r="M23" s="70">
        <v>1898</v>
      </c>
      <c r="N23" s="63">
        <v>21</v>
      </c>
      <c r="O23" s="60">
        <v>278</v>
      </c>
      <c r="P23" s="69">
        <v>21</v>
      </c>
      <c r="Q23" s="74">
        <v>262</v>
      </c>
    </row>
    <row r="24" spans="1:17" s="3" customFormat="1" ht="22.5" customHeight="1" x14ac:dyDescent="0.2">
      <c r="A24" s="15" t="s">
        <v>11</v>
      </c>
      <c r="B24" s="37">
        <v>183</v>
      </c>
      <c r="C24" s="38">
        <v>3394</v>
      </c>
      <c r="D24" s="18">
        <f t="shared" si="0"/>
        <v>190</v>
      </c>
      <c r="E24" s="58">
        <f t="shared" si="1"/>
        <v>3399</v>
      </c>
      <c r="F24" s="91">
        <v>79</v>
      </c>
      <c r="G24" s="60">
        <v>1437</v>
      </c>
      <c r="H24" s="69">
        <v>75</v>
      </c>
      <c r="I24" s="70">
        <v>1373</v>
      </c>
      <c r="J24" s="63">
        <v>94</v>
      </c>
      <c r="K24" s="60">
        <v>1799</v>
      </c>
      <c r="L24" s="69">
        <v>97</v>
      </c>
      <c r="M24" s="70">
        <v>1775</v>
      </c>
      <c r="N24" s="63">
        <v>10</v>
      </c>
      <c r="O24" s="60">
        <v>158</v>
      </c>
      <c r="P24" s="69">
        <v>18</v>
      </c>
      <c r="Q24" s="74">
        <v>251</v>
      </c>
    </row>
    <row r="25" spans="1:17" s="3" customFormat="1" ht="22.5" customHeight="1" x14ac:dyDescent="0.2">
      <c r="A25" s="15" t="s">
        <v>12</v>
      </c>
      <c r="B25" s="37">
        <v>776</v>
      </c>
      <c r="C25" s="38">
        <v>13566</v>
      </c>
      <c r="D25" s="18">
        <f t="shared" si="0"/>
        <v>757</v>
      </c>
      <c r="E25" s="58">
        <f t="shared" si="1"/>
        <v>13178</v>
      </c>
      <c r="F25" s="92">
        <v>178</v>
      </c>
      <c r="G25" s="65">
        <v>2851</v>
      </c>
      <c r="H25" s="71">
        <v>175</v>
      </c>
      <c r="I25" s="72">
        <v>2801</v>
      </c>
      <c r="J25" s="64">
        <v>518</v>
      </c>
      <c r="K25" s="65">
        <v>9840</v>
      </c>
      <c r="L25" s="71">
        <v>515</v>
      </c>
      <c r="M25" s="72">
        <v>9615</v>
      </c>
      <c r="N25" s="64">
        <v>80</v>
      </c>
      <c r="O25" s="65">
        <v>875</v>
      </c>
      <c r="P25" s="71">
        <v>67</v>
      </c>
      <c r="Q25" s="75">
        <v>762</v>
      </c>
    </row>
    <row r="26" spans="1:17" s="3" customFormat="1" ht="22.5" customHeight="1" x14ac:dyDescent="0.2">
      <c r="A26" s="15" t="s">
        <v>47</v>
      </c>
      <c r="B26" s="37">
        <v>1686</v>
      </c>
      <c r="C26" s="38">
        <v>29698</v>
      </c>
      <c r="D26" s="18">
        <f t="shared" si="0"/>
        <v>1551</v>
      </c>
      <c r="E26" s="58">
        <f t="shared" si="1"/>
        <v>25936</v>
      </c>
      <c r="F26" s="92">
        <v>353</v>
      </c>
      <c r="G26" s="65">
        <v>5601</v>
      </c>
      <c r="H26" s="71">
        <v>313</v>
      </c>
      <c r="I26" s="72">
        <v>4815</v>
      </c>
      <c r="J26" s="64">
        <v>1072</v>
      </c>
      <c r="K26" s="65">
        <v>21167</v>
      </c>
      <c r="L26" s="71">
        <v>1011</v>
      </c>
      <c r="M26" s="72">
        <v>19062</v>
      </c>
      <c r="N26" s="64">
        <v>261</v>
      </c>
      <c r="O26" s="65">
        <v>2930</v>
      </c>
      <c r="P26" s="71">
        <v>227</v>
      </c>
      <c r="Q26" s="75">
        <v>2059</v>
      </c>
    </row>
    <row r="27" spans="1:17" s="3" customFormat="1" ht="22.5" customHeight="1" x14ac:dyDescent="0.2">
      <c r="A27" s="15" t="s">
        <v>14</v>
      </c>
      <c r="B27" s="37">
        <v>314</v>
      </c>
      <c r="C27" s="38">
        <v>6280</v>
      </c>
      <c r="D27" s="18">
        <f t="shared" si="0"/>
        <v>326</v>
      </c>
      <c r="E27" s="58">
        <f t="shared" si="1"/>
        <v>6309</v>
      </c>
      <c r="F27" s="92">
        <v>63</v>
      </c>
      <c r="G27" s="65">
        <v>1260</v>
      </c>
      <c r="H27" s="71">
        <v>66</v>
      </c>
      <c r="I27" s="72">
        <v>1200</v>
      </c>
      <c r="J27" s="64">
        <v>232</v>
      </c>
      <c r="K27" s="65">
        <v>4640</v>
      </c>
      <c r="L27" s="71">
        <v>240</v>
      </c>
      <c r="M27" s="72">
        <v>4839</v>
      </c>
      <c r="N27" s="64">
        <v>19</v>
      </c>
      <c r="O27" s="65">
        <v>380</v>
      </c>
      <c r="P27" s="71">
        <v>20</v>
      </c>
      <c r="Q27" s="75">
        <v>270</v>
      </c>
    </row>
    <row r="28" spans="1:17" s="3" customFormat="1" ht="22.5" customHeight="1" x14ac:dyDescent="0.2">
      <c r="A28" s="15" t="s">
        <v>13</v>
      </c>
      <c r="B28" s="37">
        <v>155</v>
      </c>
      <c r="C28" s="38">
        <v>2998</v>
      </c>
      <c r="D28" s="18">
        <f t="shared" si="0"/>
        <v>158</v>
      </c>
      <c r="E28" s="58">
        <f t="shared" si="1"/>
        <v>3367</v>
      </c>
      <c r="F28" s="91">
        <v>39</v>
      </c>
      <c r="G28" s="60">
        <v>715</v>
      </c>
      <c r="H28" s="69">
        <v>38</v>
      </c>
      <c r="I28" s="70">
        <v>756</v>
      </c>
      <c r="J28" s="63">
        <v>106</v>
      </c>
      <c r="K28" s="60">
        <v>2177</v>
      </c>
      <c r="L28" s="69">
        <v>108</v>
      </c>
      <c r="M28" s="70">
        <v>2467</v>
      </c>
      <c r="N28" s="63">
        <v>10</v>
      </c>
      <c r="O28" s="60">
        <v>106</v>
      </c>
      <c r="P28" s="69">
        <v>12</v>
      </c>
      <c r="Q28" s="74">
        <v>144</v>
      </c>
    </row>
    <row r="29" spans="1:17" s="3" customFormat="1" ht="22.5" customHeight="1" x14ac:dyDescent="0.2">
      <c r="A29" s="15" t="s">
        <v>15</v>
      </c>
      <c r="B29" s="37">
        <v>331</v>
      </c>
      <c r="C29" s="38">
        <v>6683</v>
      </c>
      <c r="D29" s="18">
        <f t="shared" si="0"/>
        <v>339</v>
      </c>
      <c r="E29" s="58">
        <f t="shared" si="1"/>
        <v>6665</v>
      </c>
      <c r="F29" s="91">
        <v>113</v>
      </c>
      <c r="G29" s="60">
        <v>2183</v>
      </c>
      <c r="H29" s="69">
        <v>114</v>
      </c>
      <c r="I29" s="70">
        <v>2191</v>
      </c>
      <c r="J29" s="63">
        <v>208</v>
      </c>
      <c r="K29" s="60">
        <v>4360</v>
      </c>
      <c r="L29" s="69">
        <v>211</v>
      </c>
      <c r="M29" s="70">
        <v>4304</v>
      </c>
      <c r="N29" s="63">
        <v>10</v>
      </c>
      <c r="O29" s="60">
        <v>140</v>
      </c>
      <c r="P29" s="69">
        <v>14</v>
      </c>
      <c r="Q29" s="74">
        <v>170</v>
      </c>
    </row>
    <row r="30" spans="1:17" s="3" customFormat="1" ht="22.5" customHeight="1" x14ac:dyDescent="0.2">
      <c r="A30" s="15" t="s">
        <v>17</v>
      </c>
      <c r="B30" s="37">
        <v>195</v>
      </c>
      <c r="C30" s="38">
        <v>3576</v>
      </c>
      <c r="D30" s="18">
        <f t="shared" si="0"/>
        <v>221</v>
      </c>
      <c r="E30" s="58">
        <f t="shared" si="1"/>
        <v>3516</v>
      </c>
      <c r="F30" s="91">
        <v>42</v>
      </c>
      <c r="G30" s="60">
        <v>672</v>
      </c>
      <c r="H30" s="69">
        <v>42</v>
      </c>
      <c r="I30" s="70">
        <v>588</v>
      </c>
      <c r="J30" s="63">
        <v>143</v>
      </c>
      <c r="K30" s="60">
        <v>2789</v>
      </c>
      <c r="L30" s="69">
        <v>166</v>
      </c>
      <c r="M30" s="70">
        <v>2795</v>
      </c>
      <c r="N30" s="63">
        <v>10</v>
      </c>
      <c r="O30" s="60">
        <v>115</v>
      </c>
      <c r="P30" s="69">
        <v>13</v>
      </c>
      <c r="Q30" s="74">
        <v>133</v>
      </c>
    </row>
    <row r="31" spans="1:17" s="3" customFormat="1" ht="22.5" customHeight="1" x14ac:dyDescent="0.2">
      <c r="A31" s="15" t="s">
        <v>16</v>
      </c>
      <c r="B31" s="37">
        <v>311</v>
      </c>
      <c r="C31" s="38">
        <v>6257</v>
      </c>
      <c r="D31" s="18">
        <f t="shared" si="0"/>
        <v>304</v>
      </c>
      <c r="E31" s="58">
        <f t="shared" si="1"/>
        <v>6087</v>
      </c>
      <c r="F31" s="91">
        <v>99</v>
      </c>
      <c r="G31" s="60">
        <v>1896</v>
      </c>
      <c r="H31" s="69">
        <v>98</v>
      </c>
      <c r="I31" s="70">
        <v>1853</v>
      </c>
      <c r="J31" s="63">
        <v>204</v>
      </c>
      <c r="K31" s="60">
        <v>4253</v>
      </c>
      <c r="L31" s="69">
        <v>197</v>
      </c>
      <c r="M31" s="70">
        <v>4106</v>
      </c>
      <c r="N31" s="63">
        <v>8</v>
      </c>
      <c r="O31" s="60">
        <v>108</v>
      </c>
      <c r="P31" s="69">
        <v>9</v>
      </c>
      <c r="Q31" s="74">
        <v>128</v>
      </c>
    </row>
    <row r="32" spans="1:17" s="3" customFormat="1" ht="22.5" customHeight="1" x14ac:dyDescent="0.2">
      <c r="A32" s="15" t="s">
        <v>18</v>
      </c>
      <c r="B32" s="37">
        <v>274</v>
      </c>
      <c r="C32" s="38">
        <v>5072</v>
      </c>
      <c r="D32" s="18">
        <f t="shared" si="0"/>
        <v>255</v>
      </c>
      <c r="E32" s="58">
        <f t="shared" si="1"/>
        <v>5010</v>
      </c>
      <c r="F32" s="92">
        <v>54</v>
      </c>
      <c r="G32" s="65">
        <v>836</v>
      </c>
      <c r="H32" s="71">
        <v>47</v>
      </c>
      <c r="I32" s="72">
        <v>855</v>
      </c>
      <c r="J32" s="64">
        <v>212</v>
      </c>
      <c r="K32" s="65">
        <v>4157</v>
      </c>
      <c r="L32" s="71">
        <v>196</v>
      </c>
      <c r="M32" s="72">
        <v>4031</v>
      </c>
      <c r="N32" s="64">
        <v>8</v>
      </c>
      <c r="O32" s="65">
        <v>79</v>
      </c>
      <c r="P32" s="71">
        <v>12</v>
      </c>
      <c r="Q32" s="75">
        <v>124</v>
      </c>
    </row>
    <row r="33" spans="1:17" s="3" customFormat="1" ht="22.5" customHeight="1" x14ac:dyDescent="0.2">
      <c r="A33" s="15" t="s">
        <v>19</v>
      </c>
      <c r="B33" s="37">
        <v>110</v>
      </c>
      <c r="C33" s="38">
        <v>2053</v>
      </c>
      <c r="D33" s="18">
        <f t="shared" si="0"/>
        <v>112</v>
      </c>
      <c r="E33" s="58">
        <f t="shared" si="1"/>
        <v>2109</v>
      </c>
      <c r="F33" s="92">
        <v>26</v>
      </c>
      <c r="G33" s="65">
        <v>460</v>
      </c>
      <c r="H33" s="71">
        <v>22</v>
      </c>
      <c r="I33" s="72">
        <v>386</v>
      </c>
      <c r="J33" s="64">
        <v>72</v>
      </c>
      <c r="K33" s="65">
        <v>1448</v>
      </c>
      <c r="L33" s="71">
        <v>80</v>
      </c>
      <c r="M33" s="72">
        <v>1579</v>
      </c>
      <c r="N33" s="64">
        <v>12</v>
      </c>
      <c r="O33" s="65">
        <v>145</v>
      </c>
      <c r="P33" s="71">
        <v>10</v>
      </c>
      <c r="Q33" s="75">
        <v>144</v>
      </c>
    </row>
    <row r="34" spans="1:17" s="3" customFormat="1" ht="22.5" customHeight="1" x14ac:dyDescent="0.2">
      <c r="A34" s="102" t="s">
        <v>63</v>
      </c>
      <c r="B34" s="37">
        <v>42</v>
      </c>
      <c r="C34" s="38">
        <v>725</v>
      </c>
      <c r="D34" s="18">
        <f t="shared" si="0"/>
        <v>41</v>
      </c>
      <c r="E34" s="58">
        <f t="shared" si="1"/>
        <v>761</v>
      </c>
      <c r="F34" s="91">
        <v>6</v>
      </c>
      <c r="G34" s="60">
        <v>72</v>
      </c>
      <c r="H34" s="69">
        <v>4</v>
      </c>
      <c r="I34" s="70">
        <v>44</v>
      </c>
      <c r="J34" s="63">
        <v>35</v>
      </c>
      <c r="K34" s="60">
        <v>650</v>
      </c>
      <c r="L34" s="69">
        <v>35</v>
      </c>
      <c r="M34" s="70">
        <v>682</v>
      </c>
      <c r="N34" s="63">
        <v>1</v>
      </c>
      <c r="O34" s="60">
        <v>3</v>
      </c>
      <c r="P34" s="69">
        <v>2</v>
      </c>
      <c r="Q34" s="74">
        <v>35</v>
      </c>
    </row>
    <row r="35" spans="1:17" s="3" customFormat="1" ht="22.5" customHeight="1" x14ac:dyDescent="0.2">
      <c r="A35" s="102" t="s">
        <v>20</v>
      </c>
      <c r="B35" s="37">
        <v>50</v>
      </c>
      <c r="C35" s="38">
        <v>1020</v>
      </c>
      <c r="D35" s="18">
        <f t="shared" si="0"/>
        <v>52</v>
      </c>
      <c r="E35" s="58">
        <f t="shared" si="1"/>
        <v>1031</v>
      </c>
      <c r="F35" s="91">
        <v>18</v>
      </c>
      <c r="G35" s="60">
        <v>360</v>
      </c>
      <c r="H35" s="69">
        <v>19</v>
      </c>
      <c r="I35" s="70">
        <v>363</v>
      </c>
      <c r="J35" s="63">
        <v>26</v>
      </c>
      <c r="K35" s="60">
        <v>570</v>
      </c>
      <c r="L35" s="69">
        <v>28</v>
      </c>
      <c r="M35" s="70">
        <v>587</v>
      </c>
      <c r="N35" s="63">
        <v>6</v>
      </c>
      <c r="O35" s="60">
        <v>90</v>
      </c>
      <c r="P35" s="69">
        <v>5</v>
      </c>
      <c r="Q35" s="74">
        <v>81</v>
      </c>
    </row>
    <row r="36" spans="1:17" s="3" customFormat="1" ht="22.5" customHeight="1" x14ac:dyDescent="0.2">
      <c r="A36" s="15" t="s">
        <v>21</v>
      </c>
      <c r="B36" s="37">
        <v>14</v>
      </c>
      <c r="C36" s="38">
        <v>202</v>
      </c>
      <c r="D36" s="18">
        <f t="shared" si="0"/>
        <v>13</v>
      </c>
      <c r="E36" s="58">
        <f t="shared" si="1"/>
        <v>233</v>
      </c>
      <c r="F36" s="91">
        <v>9</v>
      </c>
      <c r="G36" s="60">
        <v>122</v>
      </c>
      <c r="H36" s="69">
        <v>8</v>
      </c>
      <c r="I36" s="70">
        <v>145</v>
      </c>
      <c r="J36" s="63">
        <v>5</v>
      </c>
      <c r="K36" s="60">
        <v>80</v>
      </c>
      <c r="L36" s="69">
        <v>5</v>
      </c>
      <c r="M36" s="70">
        <v>88</v>
      </c>
      <c r="N36" s="63">
        <v>0</v>
      </c>
      <c r="O36" s="60">
        <v>0</v>
      </c>
      <c r="P36" s="69">
        <v>0</v>
      </c>
      <c r="Q36" s="74">
        <v>0</v>
      </c>
    </row>
    <row r="37" spans="1:17" s="3" customFormat="1" ht="22.5" customHeight="1" x14ac:dyDescent="0.2">
      <c r="A37" s="15" t="s">
        <v>0</v>
      </c>
      <c r="B37" s="37">
        <v>2406</v>
      </c>
      <c r="C37" s="38">
        <v>45733</v>
      </c>
      <c r="D37" s="18">
        <f t="shared" si="0"/>
        <v>2409</v>
      </c>
      <c r="E37" s="58">
        <f t="shared" si="1"/>
        <v>46452</v>
      </c>
      <c r="F37" s="91">
        <v>659</v>
      </c>
      <c r="G37" s="60">
        <v>12424</v>
      </c>
      <c r="H37" s="69">
        <v>667</v>
      </c>
      <c r="I37" s="70">
        <v>12209</v>
      </c>
      <c r="J37" s="63">
        <v>1582</v>
      </c>
      <c r="K37" s="60">
        <v>31842</v>
      </c>
      <c r="L37" s="69">
        <v>1589</v>
      </c>
      <c r="M37" s="70">
        <v>32364</v>
      </c>
      <c r="N37" s="63">
        <v>165</v>
      </c>
      <c r="O37" s="60">
        <v>1467</v>
      </c>
      <c r="P37" s="69">
        <v>153</v>
      </c>
      <c r="Q37" s="74">
        <v>1879</v>
      </c>
    </row>
    <row r="38" spans="1:17" s="3" customFormat="1" ht="22.5" customHeight="1" x14ac:dyDescent="0.2">
      <c r="A38" s="15" t="s">
        <v>22</v>
      </c>
      <c r="B38" s="37">
        <v>162</v>
      </c>
      <c r="C38" s="38">
        <v>3176</v>
      </c>
      <c r="D38" s="18">
        <f t="shared" si="0"/>
        <v>145</v>
      </c>
      <c r="E38" s="58">
        <f t="shared" si="1"/>
        <v>2887</v>
      </c>
      <c r="F38" s="91">
        <v>51</v>
      </c>
      <c r="G38" s="60">
        <v>961</v>
      </c>
      <c r="H38" s="69">
        <v>46</v>
      </c>
      <c r="I38" s="70">
        <v>866</v>
      </c>
      <c r="J38" s="63">
        <v>105</v>
      </c>
      <c r="K38" s="60">
        <v>2135</v>
      </c>
      <c r="L38" s="69">
        <v>96</v>
      </c>
      <c r="M38" s="70">
        <v>1970</v>
      </c>
      <c r="N38" s="63">
        <v>6</v>
      </c>
      <c r="O38" s="60">
        <v>80</v>
      </c>
      <c r="P38" s="69">
        <v>3</v>
      </c>
      <c r="Q38" s="74">
        <v>51</v>
      </c>
    </row>
    <row r="39" spans="1:17" s="3" customFormat="1" ht="22.5" customHeight="1" x14ac:dyDescent="0.2">
      <c r="A39" s="15" t="s">
        <v>23</v>
      </c>
      <c r="B39" s="37">
        <v>389</v>
      </c>
      <c r="C39" s="38">
        <v>7516</v>
      </c>
      <c r="D39" s="18">
        <f t="shared" si="0"/>
        <v>388</v>
      </c>
      <c r="E39" s="58">
        <f t="shared" si="1"/>
        <v>7502</v>
      </c>
      <c r="F39" s="91">
        <v>124</v>
      </c>
      <c r="G39" s="60">
        <v>2354</v>
      </c>
      <c r="H39" s="69">
        <v>122</v>
      </c>
      <c r="I39" s="70">
        <v>2306</v>
      </c>
      <c r="J39" s="63">
        <v>240</v>
      </c>
      <c r="K39" s="60">
        <v>4845</v>
      </c>
      <c r="L39" s="69">
        <v>244</v>
      </c>
      <c r="M39" s="70">
        <v>4897</v>
      </c>
      <c r="N39" s="63">
        <v>25</v>
      </c>
      <c r="O39" s="60">
        <v>317</v>
      </c>
      <c r="P39" s="69">
        <v>22</v>
      </c>
      <c r="Q39" s="74">
        <v>299</v>
      </c>
    </row>
    <row r="40" spans="1:17" s="3" customFormat="1" ht="22.5" customHeight="1" x14ac:dyDescent="0.2">
      <c r="A40" s="15" t="s">
        <v>24</v>
      </c>
      <c r="B40" s="37">
        <v>142</v>
      </c>
      <c r="C40" s="38">
        <v>2692</v>
      </c>
      <c r="D40" s="18">
        <f t="shared" si="0"/>
        <v>140</v>
      </c>
      <c r="E40" s="58">
        <f t="shared" si="1"/>
        <v>2644</v>
      </c>
      <c r="F40" s="117">
        <v>18</v>
      </c>
      <c r="G40" s="118">
        <v>300</v>
      </c>
      <c r="H40" s="119">
        <v>19</v>
      </c>
      <c r="I40" s="120">
        <v>326</v>
      </c>
      <c r="J40" s="121">
        <v>112</v>
      </c>
      <c r="K40" s="118">
        <v>2272</v>
      </c>
      <c r="L40" s="119">
        <v>113</v>
      </c>
      <c r="M40" s="120">
        <v>2213</v>
      </c>
      <c r="N40" s="121">
        <v>12</v>
      </c>
      <c r="O40" s="118">
        <v>120</v>
      </c>
      <c r="P40" s="119">
        <v>8</v>
      </c>
      <c r="Q40" s="122">
        <v>105</v>
      </c>
    </row>
    <row r="41" spans="1:17" s="3" customFormat="1" ht="22.5" customHeight="1" x14ac:dyDescent="0.2">
      <c r="A41" s="15" t="s">
        <v>25</v>
      </c>
      <c r="B41" s="37">
        <v>37</v>
      </c>
      <c r="C41" s="38">
        <v>703</v>
      </c>
      <c r="D41" s="18">
        <f t="shared" si="0"/>
        <v>36</v>
      </c>
      <c r="E41" s="58">
        <f t="shared" si="1"/>
        <v>687</v>
      </c>
      <c r="F41" s="91">
        <v>5</v>
      </c>
      <c r="G41" s="60">
        <v>85</v>
      </c>
      <c r="H41" s="69">
        <v>4</v>
      </c>
      <c r="I41" s="70">
        <v>66</v>
      </c>
      <c r="J41" s="63">
        <v>28</v>
      </c>
      <c r="K41" s="60">
        <v>574</v>
      </c>
      <c r="L41" s="69">
        <v>29</v>
      </c>
      <c r="M41" s="70">
        <v>583</v>
      </c>
      <c r="N41" s="63">
        <v>4</v>
      </c>
      <c r="O41" s="60">
        <v>44</v>
      </c>
      <c r="P41" s="69">
        <v>3</v>
      </c>
      <c r="Q41" s="74">
        <v>38</v>
      </c>
    </row>
    <row r="42" spans="1:17" s="3" customFormat="1" ht="22.5" customHeight="1" x14ac:dyDescent="0.2">
      <c r="A42" s="15" t="s">
        <v>26</v>
      </c>
      <c r="B42" s="37">
        <v>627</v>
      </c>
      <c r="C42" s="38">
        <v>10371</v>
      </c>
      <c r="D42" s="18">
        <f t="shared" si="0"/>
        <v>583</v>
      </c>
      <c r="E42" s="58">
        <f t="shared" si="1"/>
        <v>10228</v>
      </c>
      <c r="F42" s="117">
        <v>194</v>
      </c>
      <c r="G42" s="118">
        <v>2922</v>
      </c>
      <c r="H42" s="119">
        <v>184</v>
      </c>
      <c r="I42" s="120">
        <v>3113</v>
      </c>
      <c r="J42" s="121">
        <v>333</v>
      </c>
      <c r="K42" s="118">
        <v>6294</v>
      </c>
      <c r="L42" s="119">
        <v>308</v>
      </c>
      <c r="M42" s="120">
        <v>6051</v>
      </c>
      <c r="N42" s="121">
        <v>100</v>
      </c>
      <c r="O42" s="118">
        <v>1155</v>
      </c>
      <c r="P42" s="119">
        <v>91</v>
      </c>
      <c r="Q42" s="122">
        <v>1064</v>
      </c>
    </row>
    <row r="43" spans="1:17" s="3" customFormat="1" ht="22.5" customHeight="1" x14ac:dyDescent="0.2">
      <c r="A43" s="15" t="s">
        <v>27</v>
      </c>
      <c r="B43" s="37">
        <v>213</v>
      </c>
      <c r="C43" s="38">
        <v>4202</v>
      </c>
      <c r="D43" s="18">
        <f t="shared" si="0"/>
        <v>213</v>
      </c>
      <c r="E43" s="58">
        <f t="shared" si="1"/>
        <v>4207</v>
      </c>
      <c r="F43" s="91">
        <v>81</v>
      </c>
      <c r="G43" s="60">
        <v>1571</v>
      </c>
      <c r="H43" s="69">
        <v>79</v>
      </c>
      <c r="I43" s="70">
        <v>1506</v>
      </c>
      <c r="J43" s="63">
        <v>123</v>
      </c>
      <c r="K43" s="60">
        <v>2510</v>
      </c>
      <c r="L43" s="69">
        <v>125</v>
      </c>
      <c r="M43" s="70">
        <v>2566</v>
      </c>
      <c r="N43" s="63">
        <v>9</v>
      </c>
      <c r="O43" s="60">
        <v>121</v>
      </c>
      <c r="P43" s="69">
        <v>9</v>
      </c>
      <c r="Q43" s="74">
        <v>135</v>
      </c>
    </row>
    <row r="44" spans="1:17" s="3" customFormat="1" ht="22.5" customHeight="1" x14ac:dyDescent="0.2">
      <c r="A44" s="15" t="s">
        <v>28</v>
      </c>
      <c r="B44" s="37">
        <v>226</v>
      </c>
      <c r="C44" s="38">
        <v>4515</v>
      </c>
      <c r="D44" s="18">
        <f t="shared" si="0"/>
        <v>234</v>
      </c>
      <c r="E44" s="58">
        <f t="shared" si="1"/>
        <v>4604</v>
      </c>
      <c r="F44" s="91">
        <v>57</v>
      </c>
      <c r="G44" s="60">
        <v>1166</v>
      </c>
      <c r="H44" s="69">
        <v>67</v>
      </c>
      <c r="I44" s="70">
        <v>1305</v>
      </c>
      <c r="J44" s="63">
        <v>161</v>
      </c>
      <c r="K44" s="60">
        <v>3248</v>
      </c>
      <c r="L44" s="69">
        <v>157</v>
      </c>
      <c r="M44" s="70">
        <v>3170</v>
      </c>
      <c r="N44" s="63">
        <v>8</v>
      </c>
      <c r="O44" s="60">
        <v>101</v>
      </c>
      <c r="P44" s="69">
        <v>10</v>
      </c>
      <c r="Q44" s="74">
        <v>129</v>
      </c>
    </row>
    <row r="45" spans="1:17" s="3" customFormat="1" ht="22.5" customHeight="1" x14ac:dyDescent="0.2">
      <c r="A45" s="15" t="s">
        <v>29</v>
      </c>
      <c r="B45" s="37">
        <v>172</v>
      </c>
      <c r="C45" s="38">
        <v>3351</v>
      </c>
      <c r="D45" s="18">
        <f t="shared" si="0"/>
        <v>171</v>
      </c>
      <c r="E45" s="58">
        <f t="shared" si="1"/>
        <v>3306</v>
      </c>
      <c r="F45" s="91">
        <v>39</v>
      </c>
      <c r="G45" s="60">
        <v>719</v>
      </c>
      <c r="H45" s="69">
        <v>37</v>
      </c>
      <c r="I45" s="70">
        <v>713</v>
      </c>
      <c r="J45" s="63">
        <v>124</v>
      </c>
      <c r="K45" s="60">
        <v>2473</v>
      </c>
      <c r="L45" s="69">
        <v>124</v>
      </c>
      <c r="M45" s="70">
        <v>2433</v>
      </c>
      <c r="N45" s="63">
        <v>9</v>
      </c>
      <c r="O45" s="60">
        <v>159</v>
      </c>
      <c r="P45" s="69">
        <v>10</v>
      </c>
      <c r="Q45" s="74">
        <v>160</v>
      </c>
    </row>
    <row r="46" spans="1:17" s="3" customFormat="1" ht="22.5" customHeight="1" x14ac:dyDescent="0.2">
      <c r="A46" s="15" t="s">
        <v>30</v>
      </c>
      <c r="B46" s="37">
        <v>129</v>
      </c>
      <c r="C46" s="38">
        <v>2400</v>
      </c>
      <c r="D46" s="18">
        <f t="shared" si="0"/>
        <v>120</v>
      </c>
      <c r="E46" s="58">
        <f t="shared" si="1"/>
        <v>2288</v>
      </c>
      <c r="F46" s="103">
        <v>65</v>
      </c>
      <c r="G46" s="104">
        <v>1136</v>
      </c>
      <c r="H46" s="105">
        <v>57</v>
      </c>
      <c r="I46" s="106">
        <v>1052</v>
      </c>
      <c r="J46" s="107">
        <v>61</v>
      </c>
      <c r="K46" s="104">
        <v>1215</v>
      </c>
      <c r="L46" s="105">
        <v>60</v>
      </c>
      <c r="M46" s="106">
        <v>1182</v>
      </c>
      <c r="N46" s="107">
        <v>3</v>
      </c>
      <c r="O46" s="104">
        <v>49</v>
      </c>
      <c r="P46" s="105">
        <v>3</v>
      </c>
      <c r="Q46" s="108">
        <v>54</v>
      </c>
    </row>
    <row r="47" spans="1:17" s="3" customFormat="1" ht="22.5" customHeight="1" x14ac:dyDescent="0.2">
      <c r="A47" s="15" t="s">
        <v>31</v>
      </c>
      <c r="B47" s="37">
        <v>89</v>
      </c>
      <c r="C47" s="38">
        <v>1870</v>
      </c>
      <c r="D47" s="18">
        <f t="shared" si="0"/>
        <v>86</v>
      </c>
      <c r="E47" s="58">
        <f t="shared" si="1"/>
        <v>2322</v>
      </c>
      <c r="F47" s="103">
        <v>31</v>
      </c>
      <c r="G47" s="104">
        <v>620</v>
      </c>
      <c r="H47" s="105">
        <v>29</v>
      </c>
      <c r="I47" s="106">
        <v>672</v>
      </c>
      <c r="J47" s="107">
        <v>53</v>
      </c>
      <c r="K47" s="104">
        <v>1150</v>
      </c>
      <c r="L47" s="105">
        <v>54</v>
      </c>
      <c r="M47" s="106">
        <v>1584</v>
      </c>
      <c r="N47" s="107">
        <v>5</v>
      </c>
      <c r="O47" s="104">
        <v>100</v>
      </c>
      <c r="P47" s="105">
        <v>3</v>
      </c>
      <c r="Q47" s="108">
        <v>66</v>
      </c>
    </row>
    <row r="48" spans="1:17" s="3" customFormat="1" ht="22.5" customHeight="1" x14ac:dyDescent="0.2">
      <c r="A48" s="15" t="s">
        <v>32</v>
      </c>
      <c r="B48" s="37">
        <v>23</v>
      </c>
      <c r="C48" s="38">
        <v>461</v>
      </c>
      <c r="D48" s="18">
        <f t="shared" si="0"/>
        <v>23</v>
      </c>
      <c r="E48" s="58">
        <f t="shared" si="1"/>
        <v>420</v>
      </c>
      <c r="F48" s="91">
        <v>9</v>
      </c>
      <c r="G48" s="60">
        <v>165</v>
      </c>
      <c r="H48" s="69">
        <v>10</v>
      </c>
      <c r="I48" s="70">
        <v>170</v>
      </c>
      <c r="J48" s="63">
        <v>13</v>
      </c>
      <c r="K48" s="60">
        <v>281</v>
      </c>
      <c r="L48" s="69">
        <v>12</v>
      </c>
      <c r="M48" s="70">
        <v>245</v>
      </c>
      <c r="N48" s="63">
        <v>1</v>
      </c>
      <c r="O48" s="60">
        <v>15</v>
      </c>
      <c r="P48" s="69">
        <v>1</v>
      </c>
      <c r="Q48" s="74">
        <v>5</v>
      </c>
    </row>
    <row r="49" spans="1:17" s="3" customFormat="1" ht="22.5" customHeight="1" thickBot="1" x14ac:dyDescent="0.25">
      <c r="A49" s="16" t="s">
        <v>33</v>
      </c>
      <c r="B49" s="37">
        <v>30</v>
      </c>
      <c r="C49" s="38">
        <v>598</v>
      </c>
      <c r="D49" s="18">
        <f t="shared" si="0"/>
        <v>28</v>
      </c>
      <c r="E49" s="58">
        <f t="shared" si="1"/>
        <v>623</v>
      </c>
      <c r="F49" s="116">
        <v>6</v>
      </c>
      <c r="G49" s="104">
        <v>114</v>
      </c>
      <c r="H49" s="105">
        <v>5</v>
      </c>
      <c r="I49" s="106">
        <v>109</v>
      </c>
      <c r="J49" s="107">
        <v>23</v>
      </c>
      <c r="K49" s="104">
        <v>483</v>
      </c>
      <c r="L49" s="105">
        <v>23</v>
      </c>
      <c r="M49" s="106">
        <v>514</v>
      </c>
      <c r="N49" s="107">
        <v>1</v>
      </c>
      <c r="O49" s="104">
        <v>1</v>
      </c>
      <c r="P49" s="105">
        <v>0</v>
      </c>
      <c r="Q49" s="108">
        <v>0</v>
      </c>
    </row>
    <row r="50" spans="1:17" s="17" customFormat="1" ht="42.75" customHeight="1" thickBot="1" x14ac:dyDescent="0.25">
      <c r="A50" s="28" t="s">
        <v>35</v>
      </c>
      <c r="B50" s="29">
        <f t="shared" ref="B50:Q50" si="2">SUM(B7:B49)</f>
        <v>24351</v>
      </c>
      <c r="C50" s="30">
        <f t="shared" si="2"/>
        <v>449622</v>
      </c>
      <c r="D50" s="31">
        <f t="shared" si="2"/>
        <v>24202</v>
      </c>
      <c r="E50" s="30">
        <f t="shared" si="2"/>
        <v>444820</v>
      </c>
      <c r="F50" s="32">
        <f t="shared" si="2"/>
        <v>7441</v>
      </c>
      <c r="G50" s="30">
        <f t="shared" si="2"/>
        <v>131188</v>
      </c>
      <c r="H50" s="31">
        <f t="shared" si="2"/>
        <v>7249</v>
      </c>
      <c r="I50" s="33">
        <f t="shared" si="2"/>
        <v>127054</v>
      </c>
      <c r="J50" s="32">
        <f t="shared" si="2"/>
        <v>14883</v>
      </c>
      <c r="K50" s="30">
        <f t="shared" si="2"/>
        <v>294257</v>
      </c>
      <c r="L50" s="31">
        <f t="shared" si="2"/>
        <v>14913</v>
      </c>
      <c r="M50" s="33">
        <f t="shared" si="2"/>
        <v>292792</v>
      </c>
      <c r="N50" s="32">
        <f t="shared" si="2"/>
        <v>2027</v>
      </c>
      <c r="O50" s="30">
        <f t="shared" si="2"/>
        <v>24177</v>
      </c>
      <c r="P50" s="31">
        <f t="shared" si="2"/>
        <v>2040</v>
      </c>
      <c r="Q50" s="34">
        <f t="shared" si="2"/>
        <v>24974</v>
      </c>
    </row>
    <row r="51" spans="1:17" ht="23.25" customHeight="1" x14ac:dyDescent="0.2">
      <c r="A51" s="7"/>
    </row>
  </sheetData>
  <mergeCells count="15">
    <mergeCell ref="N3:Q3"/>
    <mergeCell ref="F4:I4"/>
    <mergeCell ref="J4:M4"/>
    <mergeCell ref="N4:Q4"/>
    <mergeCell ref="N5:O5"/>
    <mergeCell ref="F5:G5"/>
    <mergeCell ref="J5:K5"/>
    <mergeCell ref="P5:Q5"/>
    <mergeCell ref="L5:M5"/>
    <mergeCell ref="H5:I5"/>
    <mergeCell ref="A4:A6"/>
    <mergeCell ref="B4:E4"/>
    <mergeCell ref="B5:C5"/>
    <mergeCell ref="D5:E5"/>
    <mergeCell ref="C3:E3"/>
  </mergeCells>
  <phoneticPr fontId="2"/>
  <dataValidations count="1">
    <dataValidation type="whole" allowBlank="1" showInputMessage="1" showErrorMessage="1" errorTitle="入力不可" error="入力できるのは整数のみです" sqref="L7:M49 P7:Q49 H7:I49" xr:uid="{00000000-0002-0000-0000-000000000000}">
      <formula1>0</formula1>
      <formula2>9999999</formula2>
    </dataValidation>
  </dataValidations>
  <printOptions horizontalCentered="1"/>
  <pageMargins left="0.19685039370078741" right="0.70866141732283472" top="0.94488188976377963" bottom="0.94488188976377963" header="0.31496062992125984" footer="0.31496062992125984"/>
  <pageSetup paperSize="9" scale="37" orientation="landscape" r:id="rId1"/>
  <headerFooter scaleWithDoc="0" alignWithMargins="0">
    <oddFooter>&amp;C２０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51"/>
  <sheetViews>
    <sheetView view="pageBreakPreview" zoomScale="75" zoomScaleNormal="75" zoomScaleSheetLayoutView="75" workbookViewId="0">
      <pane xSplit="1" ySplit="6" topLeftCell="B7" activePane="bottomRight" state="frozen"/>
      <selection sqref="A1:XFD1048576"/>
      <selection pane="topRight" sqref="A1:XFD1048576"/>
      <selection pane="bottomLeft" sqref="A1:XFD1048576"/>
      <selection pane="bottomRight" activeCell="P32" sqref="P32"/>
    </sheetView>
  </sheetViews>
  <sheetFormatPr defaultColWidth="9" defaultRowHeight="13.2" x14ac:dyDescent="0.2"/>
  <cols>
    <col min="1" max="1" width="19.109375" style="2" customWidth="1"/>
    <col min="2" max="2" width="13.44140625" style="2" customWidth="1"/>
    <col min="3" max="3" width="16.77734375" style="2" customWidth="1"/>
    <col min="4" max="4" width="13.44140625" style="2" customWidth="1"/>
    <col min="5" max="5" width="16.77734375" style="2" customWidth="1"/>
    <col min="6" max="6" width="11.33203125" style="2" customWidth="1"/>
    <col min="7" max="7" width="13.109375" style="2" customWidth="1"/>
    <col min="8" max="8" width="11.33203125" style="2" customWidth="1"/>
    <col min="9" max="9" width="13.109375" style="2" customWidth="1"/>
    <col min="10" max="10" width="11.33203125" style="2" customWidth="1"/>
    <col min="11" max="11" width="13.109375" style="2" customWidth="1"/>
    <col min="12" max="12" width="11.33203125" style="2" customWidth="1"/>
    <col min="13" max="13" width="13.109375" style="2" customWidth="1"/>
    <col min="14" max="14" width="11.33203125" style="2" customWidth="1"/>
    <col min="15" max="15" width="13.109375" style="2" customWidth="1"/>
    <col min="16" max="16" width="11.33203125" style="2" customWidth="1"/>
    <col min="17" max="17" width="13.109375" style="2" customWidth="1"/>
    <col min="18" max="16384" width="9" style="2"/>
  </cols>
  <sheetData>
    <row r="1" spans="1:18" ht="35.25" customHeight="1" x14ac:dyDescent="0.2">
      <c r="A1" s="19" t="s">
        <v>51</v>
      </c>
      <c r="F1" s="4"/>
      <c r="G1" s="1"/>
      <c r="H1" s="1"/>
      <c r="I1" s="1"/>
    </row>
    <row r="2" spans="1:18" ht="33" customHeight="1" x14ac:dyDescent="0.2">
      <c r="A2" s="19" t="s">
        <v>56</v>
      </c>
      <c r="F2" s="4"/>
      <c r="G2" s="1"/>
      <c r="H2" s="1"/>
      <c r="I2" s="14"/>
    </row>
    <row r="3" spans="1:18" s="10" customFormat="1" ht="33.75" customHeight="1" thickBot="1" x14ac:dyDescent="0.25">
      <c r="A3" s="8"/>
      <c r="B3" s="9"/>
      <c r="C3" s="181" t="s">
        <v>50</v>
      </c>
      <c r="D3" s="181"/>
      <c r="E3" s="181"/>
      <c r="J3" s="11"/>
      <c r="N3" s="181"/>
      <c r="O3" s="181"/>
      <c r="P3" s="181"/>
      <c r="Q3" s="181"/>
    </row>
    <row r="4" spans="1:18" s="10" customFormat="1" ht="36" customHeight="1" thickBot="1" x14ac:dyDescent="0.25">
      <c r="A4" s="172" t="s">
        <v>48</v>
      </c>
      <c r="B4" s="175" t="s">
        <v>41</v>
      </c>
      <c r="C4" s="176"/>
      <c r="D4" s="176"/>
      <c r="E4" s="176"/>
      <c r="F4" s="182" t="s">
        <v>37</v>
      </c>
      <c r="G4" s="183"/>
      <c r="H4" s="183"/>
      <c r="I4" s="184"/>
      <c r="J4" s="182" t="s">
        <v>38</v>
      </c>
      <c r="K4" s="183"/>
      <c r="L4" s="183"/>
      <c r="M4" s="184"/>
      <c r="N4" s="182" t="s">
        <v>36</v>
      </c>
      <c r="O4" s="183"/>
      <c r="P4" s="183"/>
      <c r="Q4" s="185"/>
    </row>
    <row r="5" spans="1:18" s="10" customFormat="1" ht="61.5" customHeight="1" thickBot="1" x14ac:dyDescent="0.25">
      <c r="A5" s="173"/>
      <c r="B5" s="192" t="s">
        <v>54</v>
      </c>
      <c r="C5" s="193"/>
      <c r="D5" s="194" t="s">
        <v>55</v>
      </c>
      <c r="E5" s="195"/>
      <c r="F5" s="197" t="s">
        <v>54</v>
      </c>
      <c r="G5" s="198"/>
      <c r="H5" s="194" t="s">
        <v>55</v>
      </c>
      <c r="I5" s="195"/>
      <c r="J5" s="197" t="s">
        <v>54</v>
      </c>
      <c r="K5" s="198"/>
      <c r="L5" s="194" t="s">
        <v>55</v>
      </c>
      <c r="M5" s="195"/>
      <c r="N5" s="197" t="s">
        <v>54</v>
      </c>
      <c r="O5" s="198"/>
      <c r="P5" s="194" t="s">
        <v>55</v>
      </c>
      <c r="Q5" s="196"/>
    </row>
    <row r="6" spans="1:18" ht="36" customHeight="1" thickBot="1" x14ac:dyDescent="0.25">
      <c r="A6" s="174"/>
      <c r="B6" s="46" t="s">
        <v>49</v>
      </c>
      <c r="C6" s="47" t="s">
        <v>53</v>
      </c>
      <c r="D6" s="44" t="s">
        <v>49</v>
      </c>
      <c r="E6" s="66" t="s">
        <v>53</v>
      </c>
      <c r="F6" s="48" t="s">
        <v>49</v>
      </c>
      <c r="G6" s="47" t="s">
        <v>53</v>
      </c>
      <c r="H6" s="44" t="s">
        <v>49</v>
      </c>
      <c r="I6" s="49" t="s">
        <v>53</v>
      </c>
      <c r="J6" s="48" t="s">
        <v>49</v>
      </c>
      <c r="K6" s="47" t="s">
        <v>53</v>
      </c>
      <c r="L6" s="44" t="s">
        <v>49</v>
      </c>
      <c r="M6" s="49" t="s">
        <v>53</v>
      </c>
      <c r="N6" s="48" t="s">
        <v>49</v>
      </c>
      <c r="O6" s="47" t="s">
        <v>53</v>
      </c>
      <c r="P6" s="44" t="s">
        <v>49</v>
      </c>
      <c r="Q6" s="45" t="s">
        <v>53</v>
      </c>
    </row>
    <row r="7" spans="1:18" s="20" customFormat="1" ht="22.5" customHeight="1" x14ac:dyDescent="0.2">
      <c r="A7" s="6" t="s">
        <v>39</v>
      </c>
      <c r="B7" s="37">
        <v>186</v>
      </c>
      <c r="C7" s="94">
        <v>1956</v>
      </c>
      <c r="D7" s="18">
        <f>H7+L7+P7</f>
        <v>155</v>
      </c>
      <c r="E7" s="58">
        <f>I7+M7+Q7</f>
        <v>1724</v>
      </c>
      <c r="F7" s="137">
        <v>130</v>
      </c>
      <c r="G7" s="138">
        <v>1235</v>
      </c>
      <c r="H7" s="139">
        <v>106</v>
      </c>
      <c r="I7" s="140">
        <v>1013</v>
      </c>
      <c r="J7" s="137">
        <v>6</v>
      </c>
      <c r="K7" s="138">
        <v>61</v>
      </c>
      <c r="L7" s="139">
        <v>5</v>
      </c>
      <c r="M7" s="140">
        <v>47</v>
      </c>
      <c r="N7" s="137">
        <v>50</v>
      </c>
      <c r="O7" s="138">
        <v>660</v>
      </c>
      <c r="P7" s="139">
        <v>44</v>
      </c>
      <c r="Q7" s="141">
        <v>664</v>
      </c>
      <c r="R7" s="21"/>
    </row>
    <row r="8" spans="1:18" s="3" customFormat="1" ht="22.5" customHeight="1" x14ac:dyDescent="0.2">
      <c r="A8" s="15" t="s">
        <v>1</v>
      </c>
      <c r="B8" s="37">
        <v>2</v>
      </c>
      <c r="C8" s="95">
        <v>31</v>
      </c>
      <c r="D8" s="18">
        <f>H8+L8+P8</f>
        <v>0</v>
      </c>
      <c r="E8" s="58">
        <f>I8+M8+Q8</f>
        <v>0</v>
      </c>
      <c r="F8" s="41">
        <v>2</v>
      </c>
      <c r="G8" s="39">
        <v>31</v>
      </c>
      <c r="H8" s="76">
        <v>0</v>
      </c>
      <c r="I8" s="77">
        <v>0</v>
      </c>
      <c r="J8" s="41">
        <v>0</v>
      </c>
      <c r="K8" s="39">
        <v>0</v>
      </c>
      <c r="L8" s="76">
        <v>0</v>
      </c>
      <c r="M8" s="77">
        <v>0</v>
      </c>
      <c r="N8" s="41">
        <v>0</v>
      </c>
      <c r="O8" s="39">
        <v>0</v>
      </c>
      <c r="P8" s="76">
        <v>0</v>
      </c>
      <c r="Q8" s="80">
        <v>0</v>
      </c>
      <c r="R8" s="5"/>
    </row>
    <row r="9" spans="1:18" s="3" customFormat="1" ht="22.5" customHeight="1" x14ac:dyDescent="0.2">
      <c r="A9" s="15" t="s">
        <v>2</v>
      </c>
      <c r="B9" s="37">
        <v>1</v>
      </c>
      <c r="C9" s="95">
        <v>10</v>
      </c>
      <c r="D9" s="18">
        <f t="shared" ref="D9:D49" si="0">H9+L9+P9</f>
        <v>2</v>
      </c>
      <c r="E9" s="58">
        <f t="shared" ref="E9:E49" si="1">I9+M9+Q9</f>
        <v>19</v>
      </c>
      <c r="F9" s="109">
        <v>1</v>
      </c>
      <c r="G9" s="110">
        <v>10</v>
      </c>
      <c r="H9" s="111">
        <v>2</v>
      </c>
      <c r="I9" s="112">
        <v>19</v>
      </c>
      <c r="J9" s="109">
        <v>0</v>
      </c>
      <c r="K9" s="110">
        <v>0</v>
      </c>
      <c r="L9" s="111">
        <v>0</v>
      </c>
      <c r="M9" s="112">
        <v>0</v>
      </c>
      <c r="N9" s="109">
        <v>0</v>
      </c>
      <c r="O9" s="110">
        <v>0</v>
      </c>
      <c r="P9" s="111">
        <v>0</v>
      </c>
      <c r="Q9" s="113">
        <v>0</v>
      </c>
      <c r="R9" s="5"/>
    </row>
    <row r="10" spans="1:18" s="3" customFormat="1" ht="22.5" customHeight="1" x14ac:dyDescent="0.2">
      <c r="A10" s="15" t="s">
        <v>3</v>
      </c>
      <c r="B10" s="37">
        <v>2</v>
      </c>
      <c r="C10" s="95">
        <v>25</v>
      </c>
      <c r="D10" s="18">
        <f t="shared" si="0"/>
        <v>2</v>
      </c>
      <c r="E10" s="58">
        <f t="shared" si="1"/>
        <v>34</v>
      </c>
      <c r="F10" s="41">
        <v>2</v>
      </c>
      <c r="G10" s="39">
        <v>25</v>
      </c>
      <c r="H10" s="76">
        <v>2</v>
      </c>
      <c r="I10" s="77">
        <v>34</v>
      </c>
      <c r="J10" s="41">
        <v>0</v>
      </c>
      <c r="K10" s="39">
        <v>0</v>
      </c>
      <c r="L10" s="76">
        <v>0</v>
      </c>
      <c r="M10" s="77">
        <v>0</v>
      </c>
      <c r="N10" s="41">
        <v>0</v>
      </c>
      <c r="O10" s="39">
        <v>0</v>
      </c>
      <c r="P10" s="76">
        <v>0</v>
      </c>
      <c r="Q10" s="80">
        <v>0</v>
      </c>
      <c r="R10" s="5"/>
    </row>
    <row r="11" spans="1:18" s="3" customFormat="1" ht="22.5" customHeight="1" x14ac:dyDescent="0.2">
      <c r="A11" s="15" t="s">
        <v>4</v>
      </c>
      <c r="B11" s="37">
        <v>2</v>
      </c>
      <c r="C11" s="95">
        <v>17</v>
      </c>
      <c r="D11" s="18">
        <f t="shared" si="0"/>
        <v>1</v>
      </c>
      <c r="E11" s="58">
        <f t="shared" si="1"/>
        <v>2</v>
      </c>
      <c r="F11" s="42">
        <v>1</v>
      </c>
      <c r="G11" s="43">
        <v>15</v>
      </c>
      <c r="H11" s="78">
        <v>1</v>
      </c>
      <c r="I11" s="79">
        <v>2</v>
      </c>
      <c r="J11" s="42">
        <v>0</v>
      </c>
      <c r="K11" s="43">
        <v>0</v>
      </c>
      <c r="L11" s="78">
        <v>0</v>
      </c>
      <c r="M11" s="79">
        <v>0</v>
      </c>
      <c r="N11" s="42">
        <v>1</v>
      </c>
      <c r="O11" s="43">
        <v>2</v>
      </c>
      <c r="P11" s="78">
        <v>0</v>
      </c>
      <c r="Q11" s="81">
        <v>0</v>
      </c>
      <c r="R11" s="5"/>
    </row>
    <row r="12" spans="1:18" s="3" customFormat="1" ht="22.5" customHeight="1" x14ac:dyDescent="0.2">
      <c r="A12" s="15" t="s">
        <v>42</v>
      </c>
      <c r="B12" s="37">
        <v>7</v>
      </c>
      <c r="C12" s="95">
        <v>71</v>
      </c>
      <c r="D12" s="18">
        <f t="shared" si="0"/>
        <v>3</v>
      </c>
      <c r="E12" s="58">
        <f t="shared" si="1"/>
        <v>54</v>
      </c>
      <c r="F12" s="41">
        <v>7</v>
      </c>
      <c r="G12" s="39">
        <v>71</v>
      </c>
      <c r="H12" s="76">
        <v>2</v>
      </c>
      <c r="I12" s="77">
        <v>25</v>
      </c>
      <c r="J12" s="41">
        <v>0</v>
      </c>
      <c r="K12" s="39">
        <v>0</v>
      </c>
      <c r="L12" s="76">
        <v>0</v>
      </c>
      <c r="M12" s="77">
        <v>0</v>
      </c>
      <c r="N12" s="41">
        <v>0</v>
      </c>
      <c r="O12" s="39">
        <v>0</v>
      </c>
      <c r="P12" s="76">
        <v>1</v>
      </c>
      <c r="Q12" s="80">
        <v>29</v>
      </c>
      <c r="R12" s="5"/>
    </row>
    <row r="13" spans="1:18" s="3" customFormat="1" ht="22.5" customHeight="1" x14ac:dyDescent="0.2">
      <c r="A13" s="15" t="s">
        <v>43</v>
      </c>
      <c r="B13" s="37">
        <v>8</v>
      </c>
      <c r="C13" s="95">
        <v>112</v>
      </c>
      <c r="D13" s="18">
        <f t="shared" si="0"/>
        <v>10</v>
      </c>
      <c r="E13" s="58">
        <f t="shared" si="1"/>
        <v>104</v>
      </c>
      <c r="F13" s="42">
        <v>4</v>
      </c>
      <c r="G13" s="43">
        <v>72</v>
      </c>
      <c r="H13" s="78">
        <v>6</v>
      </c>
      <c r="I13" s="79">
        <v>58</v>
      </c>
      <c r="J13" s="42">
        <v>1</v>
      </c>
      <c r="K13" s="43">
        <v>7</v>
      </c>
      <c r="L13" s="78">
        <v>1</v>
      </c>
      <c r="M13" s="79">
        <v>2</v>
      </c>
      <c r="N13" s="42">
        <v>3</v>
      </c>
      <c r="O13" s="43">
        <v>33</v>
      </c>
      <c r="P13" s="78">
        <v>3</v>
      </c>
      <c r="Q13" s="81">
        <v>44</v>
      </c>
      <c r="R13" s="5"/>
    </row>
    <row r="14" spans="1:18" s="3" customFormat="1" ht="22.5" customHeight="1" x14ac:dyDescent="0.2">
      <c r="A14" s="15" t="s">
        <v>5</v>
      </c>
      <c r="B14" s="37">
        <v>5</v>
      </c>
      <c r="C14" s="95">
        <v>51</v>
      </c>
      <c r="D14" s="18">
        <f t="shared" si="0"/>
        <v>4</v>
      </c>
      <c r="E14" s="58">
        <f t="shared" si="1"/>
        <v>49</v>
      </c>
      <c r="F14" s="41">
        <v>5</v>
      </c>
      <c r="G14" s="39">
        <v>51</v>
      </c>
      <c r="H14" s="76">
        <v>4</v>
      </c>
      <c r="I14" s="77">
        <v>49</v>
      </c>
      <c r="J14" s="41">
        <v>0</v>
      </c>
      <c r="K14" s="39">
        <v>0</v>
      </c>
      <c r="L14" s="76">
        <v>0</v>
      </c>
      <c r="M14" s="77">
        <v>0</v>
      </c>
      <c r="N14" s="41">
        <v>0</v>
      </c>
      <c r="O14" s="39">
        <v>0</v>
      </c>
      <c r="P14" s="76">
        <v>0</v>
      </c>
      <c r="Q14" s="80">
        <v>0</v>
      </c>
    </row>
    <row r="15" spans="1:18" s="3" customFormat="1" ht="22.5" customHeight="1" x14ac:dyDescent="0.2">
      <c r="A15" s="15" t="s">
        <v>6</v>
      </c>
      <c r="B15" s="37">
        <v>0</v>
      </c>
      <c r="C15" s="95">
        <v>0</v>
      </c>
      <c r="D15" s="18">
        <f t="shared" si="0"/>
        <v>1</v>
      </c>
      <c r="E15" s="58">
        <f t="shared" si="1"/>
        <v>9</v>
      </c>
      <c r="F15" s="41">
        <v>0</v>
      </c>
      <c r="G15" s="39">
        <v>0</v>
      </c>
      <c r="H15" s="76">
        <v>1</v>
      </c>
      <c r="I15" s="77">
        <v>9</v>
      </c>
      <c r="J15" s="41">
        <v>0</v>
      </c>
      <c r="K15" s="39">
        <v>0</v>
      </c>
      <c r="L15" s="76">
        <v>0</v>
      </c>
      <c r="M15" s="77">
        <v>0</v>
      </c>
      <c r="N15" s="41">
        <v>0</v>
      </c>
      <c r="O15" s="39">
        <v>0</v>
      </c>
      <c r="P15" s="76">
        <v>0</v>
      </c>
      <c r="Q15" s="80">
        <v>0</v>
      </c>
    </row>
    <row r="16" spans="1:18" s="3" customFormat="1" ht="22.5" customHeight="1" x14ac:dyDescent="0.2">
      <c r="A16" s="15" t="s">
        <v>7</v>
      </c>
      <c r="B16" s="37">
        <v>0</v>
      </c>
      <c r="C16" s="95">
        <v>0</v>
      </c>
      <c r="D16" s="18">
        <f t="shared" si="0"/>
        <v>1</v>
      </c>
      <c r="E16" s="58">
        <f t="shared" si="1"/>
        <v>12</v>
      </c>
      <c r="F16" s="41">
        <v>0</v>
      </c>
      <c r="G16" s="39">
        <v>0</v>
      </c>
      <c r="H16" s="76">
        <v>1</v>
      </c>
      <c r="I16" s="77">
        <v>12</v>
      </c>
      <c r="J16" s="41">
        <v>0</v>
      </c>
      <c r="K16" s="39">
        <v>0</v>
      </c>
      <c r="L16" s="76">
        <v>0</v>
      </c>
      <c r="M16" s="77">
        <v>0</v>
      </c>
      <c r="N16" s="41">
        <v>0</v>
      </c>
      <c r="O16" s="39">
        <v>0</v>
      </c>
      <c r="P16" s="76">
        <v>0</v>
      </c>
      <c r="Q16" s="80">
        <v>0</v>
      </c>
    </row>
    <row r="17" spans="1:17" s="3" customFormat="1" ht="22.5" customHeight="1" x14ac:dyDescent="0.2">
      <c r="A17" s="15" t="s">
        <v>44</v>
      </c>
      <c r="B17" s="37">
        <v>7</v>
      </c>
      <c r="C17" s="95">
        <v>67</v>
      </c>
      <c r="D17" s="18">
        <f t="shared" si="0"/>
        <v>8</v>
      </c>
      <c r="E17" s="58">
        <f t="shared" si="1"/>
        <v>83</v>
      </c>
      <c r="F17" s="42">
        <v>7</v>
      </c>
      <c r="G17" s="43">
        <v>67</v>
      </c>
      <c r="H17" s="78">
        <v>8</v>
      </c>
      <c r="I17" s="79">
        <v>83</v>
      </c>
      <c r="J17" s="42">
        <v>0</v>
      </c>
      <c r="K17" s="43">
        <v>0</v>
      </c>
      <c r="L17" s="78">
        <v>0</v>
      </c>
      <c r="M17" s="79">
        <v>0</v>
      </c>
      <c r="N17" s="42">
        <v>0</v>
      </c>
      <c r="O17" s="43">
        <v>0</v>
      </c>
      <c r="P17" s="78">
        <v>0</v>
      </c>
      <c r="Q17" s="81">
        <v>0</v>
      </c>
    </row>
    <row r="18" spans="1:17" s="3" customFormat="1" ht="22.5" customHeight="1" x14ac:dyDescent="0.2">
      <c r="A18" s="15" t="s">
        <v>45</v>
      </c>
      <c r="B18" s="37">
        <v>8</v>
      </c>
      <c r="C18" s="95">
        <v>109</v>
      </c>
      <c r="D18" s="18">
        <f t="shared" si="0"/>
        <v>6</v>
      </c>
      <c r="E18" s="58">
        <f t="shared" si="1"/>
        <v>111</v>
      </c>
      <c r="F18" s="41">
        <v>7</v>
      </c>
      <c r="G18" s="39">
        <v>96</v>
      </c>
      <c r="H18" s="76">
        <v>4</v>
      </c>
      <c r="I18" s="77">
        <v>58</v>
      </c>
      <c r="J18" s="41">
        <v>0</v>
      </c>
      <c r="K18" s="39">
        <v>0</v>
      </c>
      <c r="L18" s="76">
        <v>0</v>
      </c>
      <c r="M18" s="77">
        <v>0</v>
      </c>
      <c r="N18" s="41">
        <v>1</v>
      </c>
      <c r="O18" s="39">
        <v>13</v>
      </c>
      <c r="P18" s="76">
        <v>2</v>
      </c>
      <c r="Q18" s="80">
        <v>53</v>
      </c>
    </row>
    <row r="19" spans="1:17" s="3" customFormat="1" ht="22.5" customHeight="1" x14ac:dyDescent="0.2">
      <c r="A19" s="15" t="s">
        <v>46</v>
      </c>
      <c r="B19" s="37">
        <v>4</v>
      </c>
      <c r="C19" s="95">
        <v>50</v>
      </c>
      <c r="D19" s="18">
        <f t="shared" si="0"/>
        <v>2</v>
      </c>
      <c r="E19" s="58">
        <f t="shared" si="1"/>
        <v>37</v>
      </c>
      <c r="F19" s="41">
        <v>1</v>
      </c>
      <c r="G19" s="39">
        <v>11</v>
      </c>
      <c r="H19" s="76">
        <v>1</v>
      </c>
      <c r="I19" s="77">
        <v>21</v>
      </c>
      <c r="J19" s="41">
        <v>0</v>
      </c>
      <c r="K19" s="39">
        <v>0</v>
      </c>
      <c r="L19" s="76">
        <v>0</v>
      </c>
      <c r="M19" s="77">
        <v>0</v>
      </c>
      <c r="N19" s="41">
        <v>3</v>
      </c>
      <c r="O19" s="39">
        <v>39</v>
      </c>
      <c r="P19" s="76">
        <v>1</v>
      </c>
      <c r="Q19" s="80">
        <v>16</v>
      </c>
    </row>
    <row r="20" spans="1:17" s="3" customFormat="1" ht="22.5" customHeight="1" x14ac:dyDescent="0.2">
      <c r="A20" s="15" t="s">
        <v>8</v>
      </c>
      <c r="B20" s="37">
        <v>3</v>
      </c>
      <c r="C20" s="95">
        <v>29</v>
      </c>
      <c r="D20" s="18">
        <f t="shared" si="0"/>
        <v>5</v>
      </c>
      <c r="E20" s="58">
        <f t="shared" si="1"/>
        <v>42</v>
      </c>
      <c r="F20" s="41">
        <v>3</v>
      </c>
      <c r="G20" s="39">
        <v>29</v>
      </c>
      <c r="H20" s="76">
        <v>4</v>
      </c>
      <c r="I20" s="77">
        <v>33</v>
      </c>
      <c r="J20" s="41">
        <v>0</v>
      </c>
      <c r="K20" s="39">
        <v>0</v>
      </c>
      <c r="L20" s="76">
        <v>0</v>
      </c>
      <c r="M20" s="77">
        <v>0</v>
      </c>
      <c r="N20" s="41">
        <v>0</v>
      </c>
      <c r="O20" s="39">
        <v>0</v>
      </c>
      <c r="P20" s="76">
        <v>1</v>
      </c>
      <c r="Q20" s="80">
        <v>9</v>
      </c>
    </row>
    <row r="21" spans="1:17" s="3" customFormat="1" ht="22.5" customHeight="1" x14ac:dyDescent="0.2">
      <c r="A21" s="15" t="s">
        <v>9</v>
      </c>
      <c r="B21" s="37">
        <v>4</v>
      </c>
      <c r="C21" s="95">
        <v>72</v>
      </c>
      <c r="D21" s="18">
        <f t="shared" si="0"/>
        <v>3</v>
      </c>
      <c r="E21" s="58">
        <f t="shared" si="1"/>
        <v>38</v>
      </c>
      <c r="F21" s="41">
        <v>4</v>
      </c>
      <c r="G21" s="39">
        <v>72</v>
      </c>
      <c r="H21" s="76">
        <v>2</v>
      </c>
      <c r="I21" s="77">
        <v>18</v>
      </c>
      <c r="J21" s="41">
        <v>0</v>
      </c>
      <c r="K21" s="39">
        <v>0</v>
      </c>
      <c r="L21" s="76">
        <v>0</v>
      </c>
      <c r="M21" s="77">
        <v>0</v>
      </c>
      <c r="N21" s="41">
        <v>0</v>
      </c>
      <c r="O21" s="39">
        <v>0</v>
      </c>
      <c r="P21" s="76">
        <v>1</v>
      </c>
      <c r="Q21" s="80">
        <v>20</v>
      </c>
    </row>
    <row r="22" spans="1:17" s="3" customFormat="1" ht="22.5" customHeight="1" x14ac:dyDescent="0.2">
      <c r="A22" s="15" t="s">
        <v>10</v>
      </c>
      <c r="B22" s="37">
        <v>2</v>
      </c>
      <c r="C22" s="95">
        <v>46</v>
      </c>
      <c r="D22" s="18">
        <f t="shared" si="0"/>
        <v>1</v>
      </c>
      <c r="E22" s="58">
        <f t="shared" si="1"/>
        <v>8</v>
      </c>
      <c r="F22" s="41">
        <v>1</v>
      </c>
      <c r="G22" s="39">
        <v>12</v>
      </c>
      <c r="H22" s="76">
        <v>1</v>
      </c>
      <c r="I22" s="77">
        <v>8</v>
      </c>
      <c r="J22" s="41">
        <v>0</v>
      </c>
      <c r="K22" s="39">
        <v>0</v>
      </c>
      <c r="L22" s="76">
        <v>0</v>
      </c>
      <c r="M22" s="77">
        <v>0</v>
      </c>
      <c r="N22" s="41">
        <v>1</v>
      </c>
      <c r="O22" s="39">
        <v>34</v>
      </c>
      <c r="P22" s="76">
        <v>0</v>
      </c>
      <c r="Q22" s="80">
        <v>0</v>
      </c>
    </row>
    <row r="23" spans="1:17" s="3" customFormat="1" ht="22.5" customHeight="1" x14ac:dyDescent="0.2">
      <c r="A23" s="15" t="s">
        <v>34</v>
      </c>
      <c r="B23" s="37">
        <v>1</v>
      </c>
      <c r="C23" s="95">
        <v>20</v>
      </c>
      <c r="D23" s="18">
        <f t="shared" si="0"/>
        <v>2</v>
      </c>
      <c r="E23" s="58">
        <f t="shared" si="1"/>
        <v>18</v>
      </c>
      <c r="F23" s="41">
        <v>1</v>
      </c>
      <c r="G23" s="39">
        <v>20</v>
      </c>
      <c r="H23" s="76">
        <v>1</v>
      </c>
      <c r="I23" s="77">
        <v>5</v>
      </c>
      <c r="J23" s="41">
        <v>0</v>
      </c>
      <c r="K23" s="39">
        <v>0</v>
      </c>
      <c r="L23" s="76">
        <v>0</v>
      </c>
      <c r="M23" s="77">
        <v>0</v>
      </c>
      <c r="N23" s="41">
        <v>0</v>
      </c>
      <c r="O23" s="39">
        <v>0</v>
      </c>
      <c r="P23" s="76">
        <v>1</v>
      </c>
      <c r="Q23" s="80">
        <v>13</v>
      </c>
    </row>
    <row r="24" spans="1:17" s="3" customFormat="1" ht="22.5" customHeight="1" x14ac:dyDescent="0.2">
      <c r="A24" s="15" t="s">
        <v>11</v>
      </c>
      <c r="B24" s="37">
        <v>1</v>
      </c>
      <c r="C24" s="95">
        <v>14</v>
      </c>
      <c r="D24" s="18">
        <f t="shared" si="0"/>
        <v>1</v>
      </c>
      <c r="E24" s="58">
        <f t="shared" si="1"/>
        <v>9</v>
      </c>
      <c r="F24" s="41">
        <v>1</v>
      </c>
      <c r="G24" s="39">
        <v>14</v>
      </c>
      <c r="H24" s="76">
        <v>1</v>
      </c>
      <c r="I24" s="77">
        <v>9</v>
      </c>
      <c r="J24" s="41">
        <v>0</v>
      </c>
      <c r="K24" s="39">
        <v>0</v>
      </c>
      <c r="L24" s="76">
        <v>0</v>
      </c>
      <c r="M24" s="77">
        <v>0</v>
      </c>
      <c r="N24" s="41">
        <v>0</v>
      </c>
      <c r="O24" s="39">
        <v>0</v>
      </c>
      <c r="P24" s="76">
        <v>0</v>
      </c>
      <c r="Q24" s="80">
        <v>0</v>
      </c>
    </row>
    <row r="25" spans="1:17" s="3" customFormat="1" ht="22.5" customHeight="1" x14ac:dyDescent="0.2">
      <c r="A25" s="15" t="s">
        <v>12</v>
      </c>
      <c r="B25" s="37">
        <v>2</v>
      </c>
      <c r="C25" s="95">
        <v>14</v>
      </c>
      <c r="D25" s="18">
        <f t="shared" si="0"/>
        <v>2</v>
      </c>
      <c r="E25" s="58">
        <f t="shared" si="1"/>
        <v>18</v>
      </c>
      <c r="F25" s="42">
        <v>2</v>
      </c>
      <c r="G25" s="43">
        <v>14</v>
      </c>
      <c r="H25" s="78">
        <v>1</v>
      </c>
      <c r="I25" s="79">
        <v>4</v>
      </c>
      <c r="J25" s="42">
        <v>0</v>
      </c>
      <c r="K25" s="43">
        <v>0</v>
      </c>
      <c r="L25" s="78">
        <v>0</v>
      </c>
      <c r="M25" s="79">
        <v>0</v>
      </c>
      <c r="N25" s="42">
        <v>0</v>
      </c>
      <c r="O25" s="43">
        <v>0</v>
      </c>
      <c r="P25" s="78">
        <v>1</v>
      </c>
      <c r="Q25" s="81">
        <v>14</v>
      </c>
    </row>
    <row r="26" spans="1:17" s="3" customFormat="1" ht="22.5" customHeight="1" x14ac:dyDescent="0.2">
      <c r="A26" s="15" t="s">
        <v>47</v>
      </c>
      <c r="B26" s="37">
        <v>156</v>
      </c>
      <c r="C26" s="95">
        <v>1110</v>
      </c>
      <c r="D26" s="18">
        <f t="shared" si="0"/>
        <v>28</v>
      </c>
      <c r="E26" s="58">
        <f t="shared" si="1"/>
        <v>177</v>
      </c>
      <c r="F26" s="42">
        <v>15</v>
      </c>
      <c r="G26" s="43">
        <v>100</v>
      </c>
      <c r="H26" s="78">
        <v>20</v>
      </c>
      <c r="I26" s="79">
        <v>110</v>
      </c>
      <c r="J26" s="42">
        <v>1</v>
      </c>
      <c r="K26" s="43">
        <v>10</v>
      </c>
      <c r="L26" s="78">
        <v>0</v>
      </c>
      <c r="M26" s="79">
        <v>0</v>
      </c>
      <c r="N26" s="42">
        <v>140</v>
      </c>
      <c r="O26" s="43">
        <v>1000</v>
      </c>
      <c r="P26" s="78">
        <v>8</v>
      </c>
      <c r="Q26" s="81">
        <v>67</v>
      </c>
    </row>
    <row r="27" spans="1:17" s="3" customFormat="1" ht="22.5" customHeight="1" x14ac:dyDescent="0.2">
      <c r="A27" s="15" t="s">
        <v>14</v>
      </c>
      <c r="B27" s="37">
        <v>1</v>
      </c>
      <c r="C27" s="95">
        <v>17</v>
      </c>
      <c r="D27" s="18">
        <f t="shared" si="0"/>
        <v>3</v>
      </c>
      <c r="E27" s="58">
        <f t="shared" si="1"/>
        <v>33</v>
      </c>
      <c r="F27" s="42">
        <v>1</v>
      </c>
      <c r="G27" s="43">
        <v>17</v>
      </c>
      <c r="H27" s="78">
        <v>2</v>
      </c>
      <c r="I27" s="79">
        <v>27</v>
      </c>
      <c r="J27" s="42">
        <v>0</v>
      </c>
      <c r="K27" s="43">
        <v>0</v>
      </c>
      <c r="L27" s="78">
        <v>0</v>
      </c>
      <c r="M27" s="79">
        <v>0</v>
      </c>
      <c r="N27" s="42">
        <v>0</v>
      </c>
      <c r="O27" s="43">
        <v>0</v>
      </c>
      <c r="P27" s="78">
        <v>1</v>
      </c>
      <c r="Q27" s="81">
        <v>6</v>
      </c>
    </row>
    <row r="28" spans="1:17" s="3" customFormat="1" ht="22.5" customHeight="1" x14ac:dyDescent="0.2">
      <c r="A28" s="15" t="s">
        <v>13</v>
      </c>
      <c r="B28" s="37">
        <v>1</v>
      </c>
      <c r="C28" s="95">
        <v>20</v>
      </c>
      <c r="D28" s="18">
        <f t="shared" si="0"/>
        <v>1</v>
      </c>
      <c r="E28" s="58">
        <f t="shared" si="1"/>
        <v>11</v>
      </c>
      <c r="F28" s="41">
        <v>1</v>
      </c>
      <c r="G28" s="39">
        <v>20</v>
      </c>
      <c r="H28" s="76">
        <v>0</v>
      </c>
      <c r="I28" s="77">
        <v>0</v>
      </c>
      <c r="J28" s="41">
        <v>0</v>
      </c>
      <c r="K28" s="39">
        <v>0</v>
      </c>
      <c r="L28" s="76">
        <v>0</v>
      </c>
      <c r="M28" s="77">
        <v>0</v>
      </c>
      <c r="N28" s="41">
        <v>0</v>
      </c>
      <c r="O28" s="39">
        <v>0</v>
      </c>
      <c r="P28" s="76">
        <v>1</v>
      </c>
      <c r="Q28" s="80">
        <v>11</v>
      </c>
    </row>
    <row r="29" spans="1:17" s="3" customFormat="1" ht="22.5" customHeight="1" x14ac:dyDescent="0.2">
      <c r="A29" s="15" t="s">
        <v>15</v>
      </c>
      <c r="B29" s="37">
        <v>3</v>
      </c>
      <c r="C29" s="95">
        <v>35</v>
      </c>
      <c r="D29" s="18">
        <f t="shared" si="0"/>
        <v>2</v>
      </c>
      <c r="E29" s="58">
        <f t="shared" si="1"/>
        <v>15</v>
      </c>
      <c r="F29" s="41">
        <v>1</v>
      </c>
      <c r="G29" s="39">
        <v>5</v>
      </c>
      <c r="H29" s="76">
        <v>1</v>
      </c>
      <c r="I29" s="77">
        <v>8</v>
      </c>
      <c r="J29" s="41">
        <v>0</v>
      </c>
      <c r="K29" s="39">
        <v>0</v>
      </c>
      <c r="L29" s="76">
        <v>0</v>
      </c>
      <c r="M29" s="77">
        <v>0</v>
      </c>
      <c r="N29" s="41">
        <v>2</v>
      </c>
      <c r="O29" s="39">
        <v>30</v>
      </c>
      <c r="P29" s="76">
        <v>1</v>
      </c>
      <c r="Q29" s="80">
        <v>7</v>
      </c>
    </row>
    <row r="30" spans="1:17" s="3" customFormat="1" ht="22.5" customHeight="1" x14ac:dyDescent="0.2">
      <c r="A30" s="15" t="s">
        <v>17</v>
      </c>
      <c r="B30" s="37">
        <v>0</v>
      </c>
      <c r="C30" s="95">
        <v>0</v>
      </c>
      <c r="D30" s="18">
        <f t="shared" si="0"/>
        <v>0</v>
      </c>
      <c r="E30" s="58">
        <f t="shared" si="1"/>
        <v>0</v>
      </c>
      <c r="F30" s="41">
        <v>0</v>
      </c>
      <c r="G30" s="39">
        <v>0</v>
      </c>
      <c r="H30" s="76">
        <v>0</v>
      </c>
      <c r="I30" s="77">
        <v>0</v>
      </c>
      <c r="J30" s="41">
        <v>0</v>
      </c>
      <c r="K30" s="39">
        <v>0</v>
      </c>
      <c r="L30" s="76">
        <v>0</v>
      </c>
      <c r="M30" s="77">
        <v>0</v>
      </c>
      <c r="N30" s="41">
        <v>0</v>
      </c>
      <c r="O30" s="39">
        <v>0</v>
      </c>
      <c r="P30" s="76">
        <v>0</v>
      </c>
      <c r="Q30" s="80">
        <v>0</v>
      </c>
    </row>
    <row r="31" spans="1:17" s="3" customFormat="1" ht="22.5" customHeight="1" x14ac:dyDescent="0.2">
      <c r="A31" s="15" t="s">
        <v>16</v>
      </c>
      <c r="B31" s="37">
        <v>1</v>
      </c>
      <c r="C31" s="95">
        <v>18</v>
      </c>
      <c r="D31" s="18">
        <f t="shared" si="0"/>
        <v>4</v>
      </c>
      <c r="E31" s="58">
        <f t="shared" si="1"/>
        <v>71</v>
      </c>
      <c r="F31" s="41">
        <v>1</v>
      </c>
      <c r="G31" s="39">
        <v>18</v>
      </c>
      <c r="H31" s="76">
        <v>1</v>
      </c>
      <c r="I31" s="77">
        <v>14</v>
      </c>
      <c r="J31" s="41">
        <v>0</v>
      </c>
      <c r="K31" s="39">
        <v>0</v>
      </c>
      <c r="L31" s="76">
        <v>1</v>
      </c>
      <c r="M31" s="77">
        <v>9</v>
      </c>
      <c r="N31" s="41">
        <v>0</v>
      </c>
      <c r="O31" s="39">
        <v>0</v>
      </c>
      <c r="P31" s="76">
        <v>2</v>
      </c>
      <c r="Q31" s="80">
        <v>48</v>
      </c>
    </row>
    <row r="32" spans="1:17" s="3" customFormat="1" ht="22.5" customHeight="1" x14ac:dyDescent="0.2">
      <c r="A32" s="15" t="s">
        <v>18</v>
      </c>
      <c r="B32" s="37">
        <v>1</v>
      </c>
      <c r="C32" s="95">
        <v>1</v>
      </c>
      <c r="D32" s="18">
        <f t="shared" si="0"/>
        <v>0</v>
      </c>
      <c r="E32" s="58">
        <f t="shared" si="1"/>
        <v>0</v>
      </c>
      <c r="F32" s="42">
        <v>1</v>
      </c>
      <c r="G32" s="43">
        <v>1</v>
      </c>
      <c r="H32" s="78">
        <v>0</v>
      </c>
      <c r="I32" s="79">
        <v>0</v>
      </c>
      <c r="J32" s="42">
        <v>0</v>
      </c>
      <c r="K32" s="43">
        <v>0</v>
      </c>
      <c r="L32" s="78">
        <v>0</v>
      </c>
      <c r="M32" s="79">
        <v>0</v>
      </c>
      <c r="N32" s="42">
        <v>0</v>
      </c>
      <c r="O32" s="43">
        <v>0</v>
      </c>
      <c r="P32" s="78">
        <v>0</v>
      </c>
      <c r="Q32" s="81">
        <v>0</v>
      </c>
    </row>
    <row r="33" spans="1:17" s="3" customFormat="1" ht="22.5" customHeight="1" x14ac:dyDescent="0.2">
      <c r="A33" s="15" t="s">
        <v>19</v>
      </c>
      <c r="B33" s="37">
        <v>1</v>
      </c>
      <c r="C33" s="95">
        <v>23</v>
      </c>
      <c r="D33" s="18">
        <f t="shared" si="0"/>
        <v>0</v>
      </c>
      <c r="E33" s="58">
        <f t="shared" si="1"/>
        <v>0</v>
      </c>
      <c r="F33" s="41">
        <v>1</v>
      </c>
      <c r="G33" s="39">
        <v>23</v>
      </c>
      <c r="H33" s="76">
        <v>0</v>
      </c>
      <c r="I33" s="77">
        <v>0</v>
      </c>
      <c r="J33" s="41">
        <v>0</v>
      </c>
      <c r="K33" s="39">
        <v>0</v>
      </c>
      <c r="L33" s="76">
        <v>0</v>
      </c>
      <c r="M33" s="77">
        <v>0</v>
      </c>
      <c r="N33" s="41">
        <v>0</v>
      </c>
      <c r="O33" s="39">
        <v>0</v>
      </c>
      <c r="P33" s="76">
        <v>0</v>
      </c>
      <c r="Q33" s="80">
        <v>0</v>
      </c>
    </row>
    <row r="34" spans="1:17" s="3" customFormat="1" ht="22.5" customHeight="1" x14ac:dyDescent="0.2">
      <c r="A34" s="102" t="s">
        <v>63</v>
      </c>
      <c r="B34" s="37">
        <v>0</v>
      </c>
      <c r="C34" s="95">
        <v>0</v>
      </c>
      <c r="D34" s="18">
        <f t="shared" si="0"/>
        <v>1</v>
      </c>
      <c r="E34" s="58">
        <f t="shared" si="1"/>
        <v>17</v>
      </c>
      <c r="F34" s="41">
        <v>0</v>
      </c>
      <c r="G34" s="39">
        <v>0</v>
      </c>
      <c r="H34" s="76">
        <v>1</v>
      </c>
      <c r="I34" s="77">
        <v>17</v>
      </c>
      <c r="J34" s="41">
        <v>0</v>
      </c>
      <c r="K34" s="39">
        <v>0</v>
      </c>
      <c r="L34" s="76">
        <v>0</v>
      </c>
      <c r="M34" s="77">
        <v>0</v>
      </c>
      <c r="N34" s="41">
        <v>0</v>
      </c>
      <c r="O34" s="39">
        <v>0</v>
      </c>
      <c r="P34" s="76">
        <v>0</v>
      </c>
      <c r="Q34" s="80">
        <v>0</v>
      </c>
    </row>
    <row r="35" spans="1:17" s="3" customFormat="1" ht="22.5" customHeight="1" x14ac:dyDescent="0.2">
      <c r="A35" s="102" t="s">
        <v>20</v>
      </c>
      <c r="B35" s="37">
        <v>3</v>
      </c>
      <c r="C35" s="95">
        <v>36</v>
      </c>
      <c r="D35" s="18">
        <f t="shared" si="0"/>
        <v>0</v>
      </c>
      <c r="E35" s="58">
        <f t="shared" si="1"/>
        <v>0</v>
      </c>
      <c r="F35" s="41">
        <v>1</v>
      </c>
      <c r="G35" s="39">
        <v>12</v>
      </c>
      <c r="H35" s="76">
        <v>0</v>
      </c>
      <c r="I35" s="77">
        <v>0</v>
      </c>
      <c r="J35" s="41">
        <v>1</v>
      </c>
      <c r="K35" s="39">
        <v>12</v>
      </c>
      <c r="L35" s="76">
        <v>0</v>
      </c>
      <c r="M35" s="77">
        <v>0</v>
      </c>
      <c r="N35" s="41">
        <v>1</v>
      </c>
      <c r="O35" s="39">
        <v>12</v>
      </c>
      <c r="P35" s="76">
        <v>0</v>
      </c>
      <c r="Q35" s="80">
        <v>0</v>
      </c>
    </row>
    <row r="36" spans="1:17" s="3" customFormat="1" ht="22.5" customHeight="1" x14ac:dyDescent="0.2">
      <c r="A36" s="15" t="s">
        <v>21</v>
      </c>
      <c r="B36" s="37">
        <v>0</v>
      </c>
      <c r="C36" s="95">
        <v>0</v>
      </c>
      <c r="D36" s="18">
        <f t="shared" si="0"/>
        <v>0</v>
      </c>
      <c r="E36" s="58">
        <f t="shared" si="1"/>
        <v>0</v>
      </c>
      <c r="F36" s="41">
        <v>0</v>
      </c>
      <c r="G36" s="39">
        <v>0</v>
      </c>
      <c r="H36" s="76">
        <v>0</v>
      </c>
      <c r="I36" s="77">
        <v>0</v>
      </c>
      <c r="J36" s="41">
        <v>0</v>
      </c>
      <c r="K36" s="39">
        <v>0</v>
      </c>
      <c r="L36" s="76">
        <v>0</v>
      </c>
      <c r="M36" s="77">
        <v>0</v>
      </c>
      <c r="N36" s="41">
        <v>0</v>
      </c>
      <c r="O36" s="39">
        <v>0</v>
      </c>
      <c r="P36" s="76">
        <v>0</v>
      </c>
      <c r="Q36" s="80">
        <v>0</v>
      </c>
    </row>
    <row r="37" spans="1:17" s="3" customFormat="1" ht="22.5" customHeight="1" x14ac:dyDescent="0.2">
      <c r="A37" s="15" t="s">
        <v>0</v>
      </c>
      <c r="B37" s="37">
        <v>41</v>
      </c>
      <c r="C37" s="95">
        <v>469</v>
      </c>
      <c r="D37" s="18">
        <f t="shared" si="0"/>
        <v>28</v>
      </c>
      <c r="E37" s="58">
        <f t="shared" si="1"/>
        <v>267</v>
      </c>
      <c r="F37" s="41">
        <v>26</v>
      </c>
      <c r="G37" s="39">
        <v>309</v>
      </c>
      <c r="H37" s="76">
        <v>28</v>
      </c>
      <c r="I37" s="77">
        <v>267</v>
      </c>
      <c r="J37" s="41">
        <v>0</v>
      </c>
      <c r="K37" s="39">
        <v>0</v>
      </c>
      <c r="L37" s="76">
        <v>0</v>
      </c>
      <c r="M37" s="77">
        <v>0</v>
      </c>
      <c r="N37" s="41">
        <v>15</v>
      </c>
      <c r="O37" s="39">
        <v>160</v>
      </c>
      <c r="P37" s="76">
        <v>0</v>
      </c>
      <c r="Q37" s="80">
        <v>0</v>
      </c>
    </row>
    <row r="38" spans="1:17" s="3" customFormat="1" ht="22.5" customHeight="1" x14ac:dyDescent="0.2">
      <c r="A38" s="15" t="s">
        <v>22</v>
      </c>
      <c r="B38" s="37">
        <v>1</v>
      </c>
      <c r="C38" s="95">
        <v>10</v>
      </c>
      <c r="D38" s="18">
        <f t="shared" si="0"/>
        <v>3</v>
      </c>
      <c r="E38" s="58">
        <f t="shared" si="1"/>
        <v>12</v>
      </c>
      <c r="F38" s="41">
        <v>1</v>
      </c>
      <c r="G38" s="39">
        <v>10</v>
      </c>
      <c r="H38" s="76">
        <v>2</v>
      </c>
      <c r="I38" s="77">
        <v>11</v>
      </c>
      <c r="J38" s="41">
        <v>0</v>
      </c>
      <c r="K38" s="39">
        <v>0</v>
      </c>
      <c r="L38" s="76">
        <v>0</v>
      </c>
      <c r="M38" s="77">
        <v>0</v>
      </c>
      <c r="N38" s="41">
        <v>0</v>
      </c>
      <c r="O38" s="39">
        <v>0</v>
      </c>
      <c r="P38" s="76">
        <v>1</v>
      </c>
      <c r="Q38" s="80">
        <v>1</v>
      </c>
    </row>
    <row r="39" spans="1:17" s="3" customFormat="1" ht="22.5" customHeight="1" x14ac:dyDescent="0.2">
      <c r="A39" s="15" t="s">
        <v>23</v>
      </c>
      <c r="B39" s="37">
        <v>2</v>
      </c>
      <c r="C39" s="95">
        <v>46</v>
      </c>
      <c r="D39" s="18">
        <f t="shared" si="0"/>
        <v>6</v>
      </c>
      <c r="E39" s="58">
        <f t="shared" si="1"/>
        <v>52</v>
      </c>
      <c r="F39" s="41">
        <v>1</v>
      </c>
      <c r="G39" s="39">
        <v>23</v>
      </c>
      <c r="H39" s="76">
        <v>4</v>
      </c>
      <c r="I39" s="77">
        <v>30</v>
      </c>
      <c r="J39" s="41">
        <v>0</v>
      </c>
      <c r="K39" s="39">
        <v>0</v>
      </c>
      <c r="L39" s="76">
        <v>0</v>
      </c>
      <c r="M39" s="77">
        <v>0</v>
      </c>
      <c r="N39" s="41">
        <v>1</v>
      </c>
      <c r="O39" s="39">
        <v>23</v>
      </c>
      <c r="P39" s="76">
        <v>2</v>
      </c>
      <c r="Q39" s="80">
        <v>22</v>
      </c>
    </row>
    <row r="40" spans="1:17" s="3" customFormat="1" ht="22.5" customHeight="1" x14ac:dyDescent="0.2">
      <c r="A40" s="15" t="s">
        <v>24</v>
      </c>
      <c r="B40" s="37">
        <v>3</v>
      </c>
      <c r="C40" s="95">
        <v>49</v>
      </c>
      <c r="D40" s="18">
        <f t="shared" si="0"/>
        <v>0</v>
      </c>
      <c r="E40" s="58">
        <f t="shared" si="1"/>
        <v>0</v>
      </c>
      <c r="F40" s="123">
        <v>1</v>
      </c>
      <c r="G40" s="124">
        <v>21</v>
      </c>
      <c r="H40" s="125">
        <v>0</v>
      </c>
      <c r="I40" s="126">
        <v>0</v>
      </c>
      <c r="J40" s="123">
        <v>1</v>
      </c>
      <c r="K40" s="124">
        <v>12</v>
      </c>
      <c r="L40" s="125">
        <v>0</v>
      </c>
      <c r="M40" s="126">
        <v>0</v>
      </c>
      <c r="N40" s="123">
        <v>1</v>
      </c>
      <c r="O40" s="124">
        <v>16</v>
      </c>
      <c r="P40" s="125">
        <v>0</v>
      </c>
      <c r="Q40" s="127">
        <v>0</v>
      </c>
    </row>
    <row r="41" spans="1:17" s="3" customFormat="1" ht="22.5" customHeight="1" x14ac:dyDescent="0.2">
      <c r="A41" s="15" t="s">
        <v>25</v>
      </c>
      <c r="B41" s="37">
        <v>0</v>
      </c>
      <c r="C41" s="95">
        <v>0</v>
      </c>
      <c r="D41" s="18">
        <f t="shared" si="0"/>
        <v>1</v>
      </c>
      <c r="E41" s="58">
        <f t="shared" si="1"/>
        <v>10</v>
      </c>
      <c r="F41" s="41">
        <v>0</v>
      </c>
      <c r="G41" s="39">
        <v>0</v>
      </c>
      <c r="H41" s="76">
        <v>0</v>
      </c>
      <c r="I41" s="77">
        <v>0</v>
      </c>
      <c r="J41" s="41">
        <v>0</v>
      </c>
      <c r="K41" s="39">
        <v>0</v>
      </c>
      <c r="L41" s="76">
        <v>0</v>
      </c>
      <c r="M41" s="77">
        <v>0</v>
      </c>
      <c r="N41" s="41">
        <v>0</v>
      </c>
      <c r="O41" s="39">
        <v>0</v>
      </c>
      <c r="P41" s="76">
        <v>1</v>
      </c>
      <c r="Q41" s="80">
        <v>10</v>
      </c>
    </row>
    <row r="42" spans="1:17" s="3" customFormat="1" ht="22.5" customHeight="1" x14ac:dyDescent="0.2">
      <c r="A42" s="15" t="s">
        <v>26</v>
      </c>
      <c r="B42" s="37">
        <v>3</v>
      </c>
      <c r="C42" s="95">
        <v>54</v>
      </c>
      <c r="D42" s="18">
        <f t="shared" si="0"/>
        <v>2</v>
      </c>
      <c r="E42" s="58">
        <f t="shared" si="1"/>
        <v>20</v>
      </c>
      <c r="F42" s="123">
        <v>3</v>
      </c>
      <c r="G42" s="124">
        <v>54</v>
      </c>
      <c r="H42" s="125">
        <v>0</v>
      </c>
      <c r="I42" s="126">
        <v>0</v>
      </c>
      <c r="J42" s="123">
        <v>0</v>
      </c>
      <c r="K42" s="124">
        <v>0</v>
      </c>
      <c r="L42" s="125">
        <v>0</v>
      </c>
      <c r="M42" s="126">
        <v>0</v>
      </c>
      <c r="N42" s="123">
        <v>0</v>
      </c>
      <c r="O42" s="124">
        <v>0</v>
      </c>
      <c r="P42" s="125">
        <v>2</v>
      </c>
      <c r="Q42" s="127">
        <v>20</v>
      </c>
    </row>
    <row r="43" spans="1:17" s="3" customFormat="1" ht="22.5" customHeight="1" x14ac:dyDescent="0.2">
      <c r="A43" s="15" t="s">
        <v>27</v>
      </c>
      <c r="B43" s="37">
        <v>2</v>
      </c>
      <c r="C43" s="95">
        <v>44</v>
      </c>
      <c r="D43" s="18">
        <f t="shared" si="0"/>
        <v>1</v>
      </c>
      <c r="E43" s="58">
        <f t="shared" si="1"/>
        <v>10</v>
      </c>
      <c r="F43" s="41">
        <v>2</v>
      </c>
      <c r="G43" s="39">
        <v>44</v>
      </c>
      <c r="H43" s="76">
        <v>1</v>
      </c>
      <c r="I43" s="77">
        <v>10</v>
      </c>
      <c r="J43" s="41">
        <v>0</v>
      </c>
      <c r="K43" s="39">
        <v>0</v>
      </c>
      <c r="L43" s="76">
        <v>0</v>
      </c>
      <c r="M43" s="77">
        <v>0</v>
      </c>
      <c r="N43" s="41">
        <v>0</v>
      </c>
      <c r="O43" s="39">
        <v>0</v>
      </c>
      <c r="P43" s="76">
        <v>0</v>
      </c>
      <c r="Q43" s="80">
        <v>0</v>
      </c>
    </row>
    <row r="44" spans="1:17" s="3" customFormat="1" ht="22.5" customHeight="1" x14ac:dyDescent="0.2">
      <c r="A44" s="15" t="s">
        <v>28</v>
      </c>
      <c r="B44" s="37">
        <v>1</v>
      </c>
      <c r="C44" s="95">
        <v>20</v>
      </c>
      <c r="D44" s="18">
        <f t="shared" si="0"/>
        <v>0</v>
      </c>
      <c r="E44" s="58">
        <f t="shared" si="1"/>
        <v>0</v>
      </c>
      <c r="F44" s="41">
        <v>1</v>
      </c>
      <c r="G44" s="39">
        <v>20</v>
      </c>
      <c r="H44" s="76">
        <v>0</v>
      </c>
      <c r="I44" s="77">
        <v>0</v>
      </c>
      <c r="J44" s="41">
        <v>0</v>
      </c>
      <c r="K44" s="39">
        <v>0</v>
      </c>
      <c r="L44" s="76">
        <v>0</v>
      </c>
      <c r="M44" s="77">
        <v>0</v>
      </c>
      <c r="N44" s="41">
        <v>0</v>
      </c>
      <c r="O44" s="39">
        <v>0</v>
      </c>
      <c r="P44" s="76">
        <v>0</v>
      </c>
      <c r="Q44" s="80">
        <v>0</v>
      </c>
    </row>
    <row r="45" spans="1:17" s="3" customFormat="1" ht="22.5" customHeight="1" x14ac:dyDescent="0.2">
      <c r="A45" s="15" t="s">
        <v>29</v>
      </c>
      <c r="B45" s="37">
        <v>0</v>
      </c>
      <c r="C45" s="95">
        <v>0</v>
      </c>
      <c r="D45" s="18">
        <f t="shared" si="0"/>
        <v>0</v>
      </c>
      <c r="E45" s="58">
        <f t="shared" si="1"/>
        <v>0</v>
      </c>
      <c r="F45" s="41">
        <v>0</v>
      </c>
      <c r="G45" s="39">
        <v>0</v>
      </c>
      <c r="H45" s="76">
        <v>0</v>
      </c>
      <c r="I45" s="77">
        <v>0</v>
      </c>
      <c r="J45" s="41">
        <v>0</v>
      </c>
      <c r="K45" s="39">
        <v>0</v>
      </c>
      <c r="L45" s="76">
        <v>0</v>
      </c>
      <c r="M45" s="77">
        <v>0</v>
      </c>
      <c r="N45" s="41">
        <v>0</v>
      </c>
      <c r="O45" s="39">
        <v>0</v>
      </c>
      <c r="P45" s="76">
        <v>0</v>
      </c>
      <c r="Q45" s="80">
        <v>0</v>
      </c>
    </row>
    <row r="46" spans="1:17" s="3" customFormat="1" ht="22.5" customHeight="1" x14ac:dyDescent="0.2">
      <c r="A46" s="15" t="s">
        <v>30</v>
      </c>
      <c r="B46" s="37">
        <v>0</v>
      </c>
      <c r="C46" s="95">
        <v>0</v>
      </c>
      <c r="D46" s="18">
        <f t="shared" si="0"/>
        <v>3</v>
      </c>
      <c r="E46" s="58">
        <f t="shared" si="1"/>
        <v>42</v>
      </c>
      <c r="F46" s="109">
        <v>0</v>
      </c>
      <c r="G46" s="110">
        <v>0</v>
      </c>
      <c r="H46" s="111">
        <v>2</v>
      </c>
      <c r="I46" s="112">
        <v>33</v>
      </c>
      <c r="J46" s="109">
        <v>0</v>
      </c>
      <c r="K46" s="110">
        <v>0</v>
      </c>
      <c r="L46" s="111">
        <v>0</v>
      </c>
      <c r="M46" s="112">
        <v>0</v>
      </c>
      <c r="N46" s="109">
        <v>0</v>
      </c>
      <c r="O46" s="110">
        <v>0</v>
      </c>
      <c r="P46" s="111">
        <v>1</v>
      </c>
      <c r="Q46" s="113">
        <v>9</v>
      </c>
    </row>
    <row r="47" spans="1:17" s="3" customFormat="1" ht="22.5" customHeight="1" x14ac:dyDescent="0.2">
      <c r="A47" s="15" t="s">
        <v>31</v>
      </c>
      <c r="B47" s="37">
        <v>0</v>
      </c>
      <c r="C47" s="95">
        <v>0</v>
      </c>
      <c r="D47" s="18">
        <f t="shared" si="0"/>
        <v>1</v>
      </c>
      <c r="E47" s="58">
        <f t="shared" si="1"/>
        <v>7</v>
      </c>
      <c r="F47" s="109">
        <v>0</v>
      </c>
      <c r="G47" s="110">
        <v>0</v>
      </c>
      <c r="H47" s="111">
        <v>1</v>
      </c>
      <c r="I47" s="112">
        <v>7</v>
      </c>
      <c r="J47" s="109">
        <v>0</v>
      </c>
      <c r="K47" s="110">
        <v>0</v>
      </c>
      <c r="L47" s="111">
        <v>0</v>
      </c>
      <c r="M47" s="112">
        <v>0</v>
      </c>
      <c r="N47" s="109">
        <v>0</v>
      </c>
      <c r="O47" s="110">
        <v>0</v>
      </c>
      <c r="P47" s="111">
        <v>0</v>
      </c>
      <c r="Q47" s="113">
        <v>0</v>
      </c>
    </row>
    <row r="48" spans="1:17" s="3" customFormat="1" ht="22.5" customHeight="1" x14ac:dyDescent="0.2">
      <c r="A48" s="15" t="s">
        <v>32</v>
      </c>
      <c r="B48" s="37">
        <v>0</v>
      </c>
      <c r="C48" s="95">
        <v>0</v>
      </c>
      <c r="D48" s="18">
        <f t="shared" si="0"/>
        <v>0</v>
      </c>
      <c r="E48" s="58">
        <f t="shared" si="1"/>
        <v>0</v>
      </c>
      <c r="F48" s="42">
        <v>0</v>
      </c>
      <c r="G48" s="43">
        <v>0</v>
      </c>
      <c r="H48" s="78">
        <v>0</v>
      </c>
      <c r="I48" s="79">
        <v>0</v>
      </c>
      <c r="J48" s="41">
        <v>0</v>
      </c>
      <c r="K48" s="39">
        <v>0</v>
      </c>
      <c r="L48" s="76">
        <v>0</v>
      </c>
      <c r="M48" s="77">
        <v>0</v>
      </c>
      <c r="N48" s="41">
        <v>0</v>
      </c>
      <c r="O48" s="39">
        <v>0</v>
      </c>
      <c r="P48" s="76">
        <v>0</v>
      </c>
      <c r="Q48" s="80">
        <v>0</v>
      </c>
    </row>
    <row r="49" spans="1:17" s="3" customFormat="1" ht="22.5" customHeight="1" thickBot="1" x14ac:dyDescent="0.25">
      <c r="A49" s="16" t="s">
        <v>33</v>
      </c>
      <c r="B49" s="37">
        <v>0</v>
      </c>
      <c r="C49" s="96">
        <v>0</v>
      </c>
      <c r="D49" s="18">
        <f t="shared" si="0"/>
        <v>0</v>
      </c>
      <c r="E49" s="58">
        <f t="shared" si="1"/>
        <v>0</v>
      </c>
      <c r="F49" s="109">
        <v>0</v>
      </c>
      <c r="G49" s="110">
        <v>0</v>
      </c>
      <c r="H49" s="111">
        <v>0</v>
      </c>
      <c r="I49" s="112">
        <v>0</v>
      </c>
      <c r="J49" s="109">
        <v>0</v>
      </c>
      <c r="K49" s="110">
        <v>0</v>
      </c>
      <c r="L49" s="111">
        <v>0</v>
      </c>
      <c r="M49" s="112">
        <v>0</v>
      </c>
      <c r="N49" s="109">
        <v>0</v>
      </c>
      <c r="O49" s="110">
        <v>0</v>
      </c>
      <c r="P49" s="111">
        <v>0</v>
      </c>
      <c r="Q49" s="113">
        <v>0</v>
      </c>
    </row>
    <row r="50" spans="1:17" s="17" customFormat="1" ht="42.75" customHeight="1" thickBot="1" x14ac:dyDescent="0.25">
      <c r="A50" s="28" t="s">
        <v>35</v>
      </c>
      <c r="B50" s="29">
        <f t="shared" ref="B50:Q50" si="2">SUM(B7:B49)</f>
        <v>465</v>
      </c>
      <c r="C50" s="30">
        <f t="shared" si="2"/>
        <v>4646</v>
      </c>
      <c r="D50" s="31">
        <f t="shared" si="2"/>
        <v>293</v>
      </c>
      <c r="E50" s="30">
        <f t="shared" si="2"/>
        <v>3115</v>
      </c>
      <c r="F50" s="32">
        <f t="shared" si="2"/>
        <v>236</v>
      </c>
      <c r="G50" s="30">
        <f t="shared" si="2"/>
        <v>2522</v>
      </c>
      <c r="H50" s="31">
        <f t="shared" si="2"/>
        <v>211</v>
      </c>
      <c r="I50" s="33">
        <f t="shared" si="2"/>
        <v>1994</v>
      </c>
      <c r="J50" s="32">
        <f t="shared" si="2"/>
        <v>10</v>
      </c>
      <c r="K50" s="30">
        <f t="shared" si="2"/>
        <v>102</v>
      </c>
      <c r="L50" s="31">
        <f t="shared" si="2"/>
        <v>7</v>
      </c>
      <c r="M50" s="33">
        <f t="shared" si="2"/>
        <v>58</v>
      </c>
      <c r="N50" s="32">
        <f t="shared" si="2"/>
        <v>219</v>
      </c>
      <c r="O50" s="30">
        <f t="shared" si="2"/>
        <v>2022</v>
      </c>
      <c r="P50" s="31">
        <f t="shared" si="2"/>
        <v>75</v>
      </c>
      <c r="Q50" s="34">
        <f t="shared" si="2"/>
        <v>1063</v>
      </c>
    </row>
    <row r="51" spans="1:17" ht="23.25" customHeight="1" x14ac:dyDescent="0.2">
      <c r="A51" s="7"/>
    </row>
  </sheetData>
  <mergeCells count="15">
    <mergeCell ref="N3:Q3"/>
    <mergeCell ref="F4:I4"/>
    <mergeCell ref="J4:M4"/>
    <mergeCell ref="N4:Q4"/>
    <mergeCell ref="P5:Q5"/>
    <mergeCell ref="N5:O5"/>
    <mergeCell ref="F5:G5"/>
    <mergeCell ref="J5:K5"/>
    <mergeCell ref="L5:M5"/>
    <mergeCell ref="H5:I5"/>
    <mergeCell ref="A4:A6"/>
    <mergeCell ref="B4:E4"/>
    <mergeCell ref="B5:C5"/>
    <mergeCell ref="D5:E5"/>
    <mergeCell ref="C3:E3"/>
  </mergeCells>
  <phoneticPr fontId="2"/>
  <dataValidations count="1">
    <dataValidation type="whole" allowBlank="1" showInputMessage="1" showErrorMessage="1" errorTitle="入力不可" error="入力できるのは整数のみです" sqref="H7:I49 L7:M49 P7:Q49" xr:uid="{00000000-0002-0000-0100-000000000000}">
      <formula1>0</formula1>
      <formula2>9999999</formula2>
    </dataValidation>
  </dataValidations>
  <printOptions horizontalCentered="1"/>
  <pageMargins left="0.19685039370078741" right="0.70866141732283472" top="0.94488188976377963" bottom="0.94488188976377963" header="0.31496062992125984" footer="0.31496062992125984"/>
  <pageSetup paperSize="9" scale="37" orientation="landscape" r:id="rId1"/>
  <headerFooter scaleWithDoc="0" alignWithMargins="0">
    <oddFooter>&amp;C２１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9F660-F311-4C76-8E4A-AFA5674B280B}">
  <sheetPr>
    <pageSetUpPr fitToPage="1"/>
  </sheetPr>
  <dimension ref="A1:R51"/>
  <sheetViews>
    <sheetView view="pageBreakPreview" zoomScale="75" zoomScaleNormal="75" zoomScaleSheetLayoutView="75" workbookViewId="0">
      <pane xSplit="1" ySplit="6" topLeftCell="B7" activePane="bottomRight" state="frozen"/>
      <selection sqref="A1:XFD1048576"/>
      <selection pane="topRight" sqref="A1:XFD1048576"/>
      <selection pane="bottomLeft" sqref="A1:XFD1048576"/>
      <selection pane="bottomRight" activeCell="J31" sqref="J31:Q31"/>
    </sheetView>
  </sheetViews>
  <sheetFormatPr defaultColWidth="9" defaultRowHeight="13.2" x14ac:dyDescent="0.2"/>
  <cols>
    <col min="1" max="1" width="19.109375" style="2" customWidth="1"/>
    <col min="2" max="2" width="13.44140625" style="2" customWidth="1"/>
    <col min="3" max="3" width="16.77734375" style="2" customWidth="1"/>
    <col min="4" max="4" width="13.44140625" style="2" customWidth="1"/>
    <col min="5" max="5" width="16.77734375" style="2" customWidth="1"/>
    <col min="6" max="6" width="11.33203125" style="2" customWidth="1"/>
    <col min="7" max="7" width="13.109375" style="2" customWidth="1"/>
    <col min="8" max="8" width="11.33203125" style="2" customWidth="1"/>
    <col min="9" max="9" width="13.109375" style="2" customWidth="1"/>
    <col min="10" max="10" width="11.33203125" style="2" customWidth="1"/>
    <col min="11" max="11" width="13.109375" style="2" customWidth="1"/>
    <col min="12" max="12" width="11.33203125" style="2" customWidth="1"/>
    <col min="13" max="13" width="13.109375" style="2" customWidth="1"/>
    <col min="14" max="14" width="11.33203125" style="2" customWidth="1"/>
    <col min="15" max="15" width="13.109375" style="2" customWidth="1"/>
    <col min="16" max="16" width="11.33203125" style="2" customWidth="1"/>
    <col min="17" max="17" width="13.109375" style="2" customWidth="1"/>
    <col min="18" max="16384" width="9" style="2"/>
  </cols>
  <sheetData>
    <row r="1" spans="1:18" ht="35.25" customHeight="1" x14ac:dyDescent="0.2">
      <c r="A1" s="19" t="s">
        <v>51</v>
      </c>
      <c r="F1" s="4"/>
      <c r="G1" s="1"/>
      <c r="H1" s="1"/>
      <c r="I1" s="1"/>
    </row>
    <row r="2" spans="1:18" ht="33" customHeight="1" x14ac:dyDescent="0.2">
      <c r="A2" s="19" t="s">
        <v>57</v>
      </c>
      <c r="F2" s="4"/>
      <c r="G2" s="1"/>
      <c r="H2" s="1"/>
      <c r="I2" s="14"/>
    </row>
    <row r="3" spans="1:18" s="10" customFormat="1" ht="33.75" customHeight="1" thickBot="1" x14ac:dyDescent="0.25">
      <c r="A3" s="101"/>
      <c r="B3" s="9"/>
      <c r="C3" s="181" t="s">
        <v>40</v>
      </c>
      <c r="D3" s="181"/>
      <c r="E3" s="181"/>
      <c r="J3" s="11"/>
      <c r="N3" s="181"/>
      <c r="O3" s="181"/>
      <c r="P3" s="181"/>
      <c r="Q3" s="181"/>
    </row>
    <row r="4" spans="1:18" s="10" customFormat="1" ht="36" customHeight="1" thickBot="1" x14ac:dyDescent="0.25">
      <c r="A4" s="172" t="s">
        <v>48</v>
      </c>
      <c r="B4" s="175" t="s">
        <v>41</v>
      </c>
      <c r="C4" s="176"/>
      <c r="D4" s="176"/>
      <c r="E4" s="176"/>
      <c r="F4" s="182" t="s">
        <v>37</v>
      </c>
      <c r="G4" s="183"/>
      <c r="H4" s="183"/>
      <c r="I4" s="184"/>
      <c r="J4" s="182" t="s">
        <v>38</v>
      </c>
      <c r="K4" s="183"/>
      <c r="L4" s="183"/>
      <c r="M4" s="184"/>
      <c r="N4" s="182" t="s">
        <v>36</v>
      </c>
      <c r="O4" s="183"/>
      <c r="P4" s="183"/>
      <c r="Q4" s="185"/>
    </row>
    <row r="5" spans="1:18" s="10" customFormat="1" ht="61.5" customHeight="1" thickBot="1" x14ac:dyDescent="0.25">
      <c r="A5" s="173"/>
      <c r="B5" s="192" t="s">
        <v>54</v>
      </c>
      <c r="C5" s="193"/>
      <c r="D5" s="194" t="s">
        <v>55</v>
      </c>
      <c r="E5" s="195"/>
      <c r="F5" s="197" t="s">
        <v>54</v>
      </c>
      <c r="G5" s="198"/>
      <c r="H5" s="194" t="s">
        <v>55</v>
      </c>
      <c r="I5" s="195"/>
      <c r="J5" s="197" t="s">
        <v>54</v>
      </c>
      <c r="K5" s="198"/>
      <c r="L5" s="194" t="s">
        <v>55</v>
      </c>
      <c r="M5" s="195"/>
      <c r="N5" s="197" t="s">
        <v>54</v>
      </c>
      <c r="O5" s="198"/>
      <c r="P5" s="194" t="s">
        <v>55</v>
      </c>
      <c r="Q5" s="196"/>
    </row>
    <row r="6" spans="1:18" ht="36" customHeight="1" thickBot="1" x14ac:dyDescent="0.25">
      <c r="A6" s="174"/>
      <c r="B6" s="46" t="s">
        <v>49</v>
      </c>
      <c r="C6" s="47" t="s">
        <v>53</v>
      </c>
      <c r="D6" s="44" t="s">
        <v>49</v>
      </c>
      <c r="E6" s="66" t="s">
        <v>53</v>
      </c>
      <c r="F6" s="48" t="s">
        <v>49</v>
      </c>
      <c r="G6" s="47" t="s">
        <v>53</v>
      </c>
      <c r="H6" s="44" t="s">
        <v>49</v>
      </c>
      <c r="I6" s="49" t="s">
        <v>53</v>
      </c>
      <c r="J6" s="48" t="s">
        <v>49</v>
      </c>
      <c r="K6" s="47" t="s">
        <v>53</v>
      </c>
      <c r="L6" s="44" t="s">
        <v>49</v>
      </c>
      <c r="M6" s="49" t="s">
        <v>53</v>
      </c>
      <c r="N6" s="48" t="s">
        <v>49</v>
      </c>
      <c r="O6" s="47" t="s">
        <v>53</v>
      </c>
      <c r="P6" s="44" t="s">
        <v>49</v>
      </c>
      <c r="Q6" s="45" t="s">
        <v>53</v>
      </c>
    </row>
    <row r="7" spans="1:18" s="20" customFormat="1" ht="22.5" customHeight="1" x14ac:dyDescent="0.2">
      <c r="A7" s="6" t="s">
        <v>39</v>
      </c>
      <c r="B7" s="37">
        <v>514</v>
      </c>
      <c r="C7" s="94">
        <v>8317</v>
      </c>
      <c r="D7" s="18">
        <f>H7+L7+P7</f>
        <v>486</v>
      </c>
      <c r="E7" s="58">
        <f>I7+M7+Q7</f>
        <v>7483</v>
      </c>
      <c r="F7" s="137">
        <v>100</v>
      </c>
      <c r="G7" s="138">
        <v>949</v>
      </c>
      <c r="H7" s="139">
        <f>63+0</f>
        <v>63</v>
      </c>
      <c r="I7" s="140">
        <f>851+0</f>
        <v>851</v>
      </c>
      <c r="J7" s="137">
        <v>155</v>
      </c>
      <c r="K7" s="138">
        <v>2944</v>
      </c>
      <c r="L7" s="139">
        <f>137+4</f>
        <v>141</v>
      </c>
      <c r="M7" s="140">
        <f>2361+101</f>
        <v>2462</v>
      </c>
      <c r="N7" s="137">
        <v>259</v>
      </c>
      <c r="O7" s="138">
        <v>4424</v>
      </c>
      <c r="P7" s="139">
        <f>259+23</f>
        <v>282</v>
      </c>
      <c r="Q7" s="141">
        <f>3547+623</f>
        <v>4170</v>
      </c>
      <c r="R7" s="21"/>
    </row>
    <row r="8" spans="1:18" s="3" customFormat="1" ht="22.5" customHeight="1" x14ac:dyDescent="0.2">
      <c r="A8" s="15" t="s">
        <v>1</v>
      </c>
      <c r="B8" s="37">
        <v>12</v>
      </c>
      <c r="C8" s="95">
        <v>240</v>
      </c>
      <c r="D8" s="18">
        <f>H8+L8+P8</f>
        <v>8</v>
      </c>
      <c r="E8" s="58">
        <f>I8+M8+Q8</f>
        <v>124</v>
      </c>
      <c r="F8" s="41">
        <v>0</v>
      </c>
      <c r="G8" s="39">
        <v>0</v>
      </c>
      <c r="H8" s="76">
        <v>0</v>
      </c>
      <c r="I8" s="77">
        <v>0</v>
      </c>
      <c r="J8" s="41">
        <v>5</v>
      </c>
      <c r="K8" s="39">
        <v>100</v>
      </c>
      <c r="L8" s="76">
        <v>3</v>
      </c>
      <c r="M8" s="77">
        <v>43</v>
      </c>
      <c r="N8" s="41">
        <v>7</v>
      </c>
      <c r="O8" s="39">
        <v>140</v>
      </c>
      <c r="P8" s="76">
        <v>5</v>
      </c>
      <c r="Q8" s="80">
        <v>81</v>
      </c>
      <c r="R8" s="5"/>
    </row>
    <row r="9" spans="1:18" s="3" customFormat="1" ht="22.5" customHeight="1" x14ac:dyDescent="0.2">
      <c r="A9" s="15" t="s">
        <v>2</v>
      </c>
      <c r="B9" s="37">
        <v>16</v>
      </c>
      <c r="C9" s="95">
        <v>247</v>
      </c>
      <c r="D9" s="18">
        <f t="shared" ref="D9:E49" si="0">H9+L9+P9</f>
        <v>13</v>
      </c>
      <c r="E9" s="58">
        <f t="shared" si="0"/>
        <v>207</v>
      </c>
      <c r="F9" s="109">
        <v>2</v>
      </c>
      <c r="G9" s="110">
        <v>30</v>
      </c>
      <c r="H9" s="111">
        <v>0</v>
      </c>
      <c r="I9" s="112">
        <v>0</v>
      </c>
      <c r="J9" s="109">
        <v>8</v>
      </c>
      <c r="K9" s="110">
        <v>154</v>
      </c>
      <c r="L9" s="111">
        <v>8</v>
      </c>
      <c r="M9" s="112">
        <v>137</v>
      </c>
      <c r="N9" s="109">
        <v>6</v>
      </c>
      <c r="O9" s="110">
        <v>63</v>
      </c>
      <c r="P9" s="111">
        <v>5</v>
      </c>
      <c r="Q9" s="113">
        <v>70</v>
      </c>
      <c r="R9" s="5"/>
    </row>
    <row r="10" spans="1:18" s="3" customFormat="1" ht="22.5" customHeight="1" x14ac:dyDescent="0.2">
      <c r="A10" s="15" t="s">
        <v>3</v>
      </c>
      <c r="B10" s="37">
        <v>1</v>
      </c>
      <c r="C10" s="95">
        <v>15</v>
      </c>
      <c r="D10" s="18">
        <f t="shared" si="0"/>
        <v>0</v>
      </c>
      <c r="E10" s="58">
        <f t="shared" si="0"/>
        <v>0</v>
      </c>
      <c r="F10" s="41">
        <v>0</v>
      </c>
      <c r="G10" s="39">
        <v>0</v>
      </c>
      <c r="H10" s="76">
        <v>0</v>
      </c>
      <c r="I10" s="77">
        <v>0</v>
      </c>
      <c r="J10" s="41">
        <v>1</v>
      </c>
      <c r="K10" s="39">
        <v>15</v>
      </c>
      <c r="L10" s="76">
        <v>0</v>
      </c>
      <c r="M10" s="77">
        <v>0</v>
      </c>
      <c r="N10" s="41">
        <v>0</v>
      </c>
      <c r="O10" s="39">
        <v>0</v>
      </c>
      <c r="P10" s="76">
        <v>0</v>
      </c>
      <c r="Q10" s="80">
        <v>0</v>
      </c>
      <c r="R10" s="5"/>
    </row>
    <row r="11" spans="1:18" s="3" customFormat="1" ht="22.5" customHeight="1" x14ac:dyDescent="0.2">
      <c r="A11" s="15" t="s">
        <v>4</v>
      </c>
      <c r="B11" s="37">
        <v>1</v>
      </c>
      <c r="C11" s="95">
        <v>2</v>
      </c>
      <c r="D11" s="18">
        <f t="shared" si="0"/>
        <v>0</v>
      </c>
      <c r="E11" s="58">
        <f t="shared" si="0"/>
        <v>0</v>
      </c>
      <c r="F11" s="42">
        <v>0</v>
      </c>
      <c r="G11" s="43">
        <v>0</v>
      </c>
      <c r="H11" s="78">
        <v>0</v>
      </c>
      <c r="I11" s="79">
        <v>0</v>
      </c>
      <c r="J11" s="42">
        <v>0</v>
      </c>
      <c r="K11" s="43">
        <v>0</v>
      </c>
      <c r="L11" s="78">
        <v>0</v>
      </c>
      <c r="M11" s="79">
        <v>0</v>
      </c>
      <c r="N11" s="42">
        <v>1</v>
      </c>
      <c r="O11" s="43">
        <v>2</v>
      </c>
      <c r="P11" s="78">
        <v>0</v>
      </c>
      <c r="Q11" s="81">
        <v>0</v>
      </c>
      <c r="R11" s="5"/>
    </row>
    <row r="12" spans="1:18" s="3" customFormat="1" ht="22.5" customHeight="1" x14ac:dyDescent="0.2">
      <c r="A12" s="15" t="s">
        <v>42</v>
      </c>
      <c r="B12" s="37">
        <v>55</v>
      </c>
      <c r="C12" s="95">
        <v>807</v>
      </c>
      <c r="D12" s="18">
        <f t="shared" si="0"/>
        <v>46</v>
      </c>
      <c r="E12" s="58">
        <f t="shared" si="0"/>
        <v>718</v>
      </c>
      <c r="F12" s="41">
        <v>0</v>
      </c>
      <c r="G12" s="39">
        <v>0</v>
      </c>
      <c r="H12" s="76">
        <v>1</v>
      </c>
      <c r="I12" s="77">
        <v>15</v>
      </c>
      <c r="J12" s="41">
        <v>23</v>
      </c>
      <c r="K12" s="39">
        <v>410</v>
      </c>
      <c r="L12" s="76">
        <v>19</v>
      </c>
      <c r="M12" s="77">
        <v>341</v>
      </c>
      <c r="N12" s="41">
        <v>32</v>
      </c>
      <c r="O12" s="39">
        <v>397</v>
      </c>
      <c r="P12" s="76">
        <v>26</v>
      </c>
      <c r="Q12" s="80">
        <v>362</v>
      </c>
      <c r="R12" s="5"/>
    </row>
    <row r="13" spans="1:18" s="3" customFormat="1" ht="22.5" customHeight="1" x14ac:dyDescent="0.2">
      <c r="A13" s="15" t="s">
        <v>43</v>
      </c>
      <c r="B13" s="37">
        <v>176</v>
      </c>
      <c r="C13" s="95">
        <v>2156</v>
      </c>
      <c r="D13" s="18">
        <f t="shared" si="0"/>
        <v>129</v>
      </c>
      <c r="E13" s="58">
        <f t="shared" si="0"/>
        <v>1323</v>
      </c>
      <c r="F13" s="42">
        <v>2</v>
      </c>
      <c r="G13" s="43">
        <v>36</v>
      </c>
      <c r="H13" s="78">
        <v>3</v>
      </c>
      <c r="I13" s="79">
        <v>33</v>
      </c>
      <c r="J13" s="42">
        <v>40</v>
      </c>
      <c r="K13" s="43">
        <v>695</v>
      </c>
      <c r="L13" s="78">
        <v>33</v>
      </c>
      <c r="M13" s="79">
        <v>529</v>
      </c>
      <c r="N13" s="42">
        <v>134</v>
      </c>
      <c r="O13" s="43">
        <v>1425</v>
      </c>
      <c r="P13" s="78">
        <v>93</v>
      </c>
      <c r="Q13" s="81">
        <v>761</v>
      </c>
      <c r="R13" s="5"/>
    </row>
    <row r="14" spans="1:18" s="3" customFormat="1" ht="22.5" customHeight="1" x14ac:dyDescent="0.2">
      <c r="A14" s="15" t="s">
        <v>5</v>
      </c>
      <c r="B14" s="37">
        <v>25</v>
      </c>
      <c r="C14" s="95">
        <v>375</v>
      </c>
      <c r="D14" s="18">
        <f t="shared" si="0"/>
        <v>29</v>
      </c>
      <c r="E14" s="58">
        <f t="shared" si="0"/>
        <v>467</v>
      </c>
      <c r="F14" s="41">
        <v>0</v>
      </c>
      <c r="G14" s="39">
        <v>0</v>
      </c>
      <c r="H14" s="76">
        <v>0</v>
      </c>
      <c r="I14" s="77">
        <v>0</v>
      </c>
      <c r="J14" s="41">
        <v>19</v>
      </c>
      <c r="K14" s="39">
        <v>321</v>
      </c>
      <c r="L14" s="76">
        <v>19</v>
      </c>
      <c r="M14" s="77">
        <v>354</v>
      </c>
      <c r="N14" s="41">
        <v>6</v>
      </c>
      <c r="O14" s="39">
        <v>54</v>
      </c>
      <c r="P14" s="76">
        <v>10</v>
      </c>
      <c r="Q14" s="80">
        <v>113</v>
      </c>
    </row>
    <row r="15" spans="1:18" s="3" customFormat="1" ht="22.5" customHeight="1" x14ac:dyDescent="0.2">
      <c r="A15" s="15" t="s">
        <v>6</v>
      </c>
      <c r="B15" s="37">
        <v>4</v>
      </c>
      <c r="C15" s="95">
        <v>51</v>
      </c>
      <c r="D15" s="18">
        <f t="shared" si="0"/>
        <v>9</v>
      </c>
      <c r="E15" s="58">
        <f t="shared" si="0"/>
        <v>105</v>
      </c>
      <c r="F15" s="41">
        <v>0</v>
      </c>
      <c r="G15" s="39">
        <v>0</v>
      </c>
      <c r="H15" s="76">
        <v>1</v>
      </c>
      <c r="I15" s="77">
        <v>16</v>
      </c>
      <c r="J15" s="41">
        <v>3</v>
      </c>
      <c r="K15" s="39">
        <v>45</v>
      </c>
      <c r="L15" s="76">
        <v>5</v>
      </c>
      <c r="M15" s="77">
        <v>60</v>
      </c>
      <c r="N15" s="41">
        <v>1</v>
      </c>
      <c r="O15" s="39">
        <v>6</v>
      </c>
      <c r="P15" s="76">
        <v>3</v>
      </c>
      <c r="Q15" s="80">
        <v>29</v>
      </c>
    </row>
    <row r="16" spans="1:18" s="3" customFormat="1" ht="22.5" customHeight="1" x14ac:dyDescent="0.2">
      <c r="A16" s="15" t="s">
        <v>7</v>
      </c>
      <c r="B16" s="37">
        <v>10</v>
      </c>
      <c r="C16" s="95">
        <v>105</v>
      </c>
      <c r="D16" s="18">
        <f t="shared" si="0"/>
        <v>12</v>
      </c>
      <c r="E16" s="58">
        <f t="shared" si="0"/>
        <v>173</v>
      </c>
      <c r="F16" s="41">
        <v>1</v>
      </c>
      <c r="G16" s="39">
        <v>3</v>
      </c>
      <c r="H16" s="76">
        <v>1</v>
      </c>
      <c r="I16" s="77">
        <v>15</v>
      </c>
      <c r="J16" s="41">
        <v>1</v>
      </c>
      <c r="K16" s="39">
        <v>6</v>
      </c>
      <c r="L16" s="76">
        <v>4</v>
      </c>
      <c r="M16" s="77">
        <v>81</v>
      </c>
      <c r="N16" s="41">
        <v>8</v>
      </c>
      <c r="O16" s="39">
        <v>96</v>
      </c>
      <c r="P16" s="76">
        <v>7</v>
      </c>
      <c r="Q16" s="80">
        <v>77</v>
      </c>
    </row>
    <row r="17" spans="1:17" s="3" customFormat="1" ht="22.5" customHeight="1" x14ac:dyDescent="0.2">
      <c r="A17" s="15" t="s">
        <v>44</v>
      </c>
      <c r="B17" s="37">
        <v>59</v>
      </c>
      <c r="C17" s="95">
        <v>732</v>
      </c>
      <c r="D17" s="18">
        <f t="shared" si="0"/>
        <v>80</v>
      </c>
      <c r="E17" s="58">
        <f t="shared" si="0"/>
        <v>725</v>
      </c>
      <c r="F17" s="42">
        <v>2</v>
      </c>
      <c r="G17" s="43">
        <v>25</v>
      </c>
      <c r="H17" s="78">
        <v>7</v>
      </c>
      <c r="I17" s="79">
        <v>84</v>
      </c>
      <c r="J17" s="42">
        <v>23</v>
      </c>
      <c r="K17" s="43">
        <v>435</v>
      </c>
      <c r="L17" s="78">
        <v>37</v>
      </c>
      <c r="M17" s="79">
        <v>427</v>
      </c>
      <c r="N17" s="42">
        <v>34</v>
      </c>
      <c r="O17" s="43">
        <v>272</v>
      </c>
      <c r="P17" s="78">
        <v>36</v>
      </c>
      <c r="Q17" s="81">
        <v>214</v>
      </c>
    </row>
    <row r="18" spans="1:17" s="3" customFormat="1" ht="22.5" customHeight="1" x14ac:dyDescent="0.2">
      <c r="A18" s="15" t="s">
        <v>45</v>
      </c>
      <c r="B18" s="37">
        <v>26</v>
      </c>
      <c r="C18" s="95">
        <v>406</v>
      </c>
      <c r="D18" s="18">
        <f t="shared" si="0"/>
        <v>37</v>
      </c>
      <c r="E18" s="58">
        <f t="shared" si="0"/>
        <v>607</v>
      </c>
      <c r="F18" s="41">
        <v>1</v>
      </c>
      <c r="G18" s="39">
        <v>20</v>
      </c>
      <c r="H18" s="76">
        <v>1</v>
      </c>
      <c r="I18" s="77">
        <v>22</v>
      </c>
      <c r="J18" s="41">
        <v>13</v>
      </c>
      <c r="K18" s="39">
        <v>253</v>
      </c>
      <c r="L18" s="76">
        <v>18</v>
      </c>
      <c r="M18" s="77">
        <v>360</v>
      </c>
      <c r="N18" s="41">
        <v>12</v>
      </c>
      <c r="O18" s="39">
        <v>133</v>
      </c>
      <c r="P18" s="76">
        <v>18</v>
      </c>
      <c r="Q18" s="80">
        <v>225</v>
      </c>
    </row>
    <row r="19" spans="1:17" s="3" customFormat="1" ht="22.5" customHeight="1" x14ac:dyDescent="0.2">
      <c r="A19" s="15" t="s">
        <v>46</v>
      </c>
      <c r="B19" s="37">
        <v>62</v>
      </c>
      <c r="C19" s="95">
        <v>728</v>
      </c>
      <c r="D19" s="18">
        <f t="shared" si="0"/>
        <v>58</v>
      </c>
      <c r="E19" s="58">
        <f t="shared" si="0"/>
        <v>685</v>
      </c>
      <c r="F19" s="41">
        <v>3</v>
      </c>
      <c r="G19" s="39">
        <v>54</v>
      </c>
      <c r="H19" s="76">
        <v>1</v>
      </c>
      <c r="I19" s="77">
        <v>21</v>
      </c>
      <c r="J19" s="41">
        <v>21</v>
      </c>
      <c r="K19" s="39">
        <v>300</v>
      </c>
      <c r="L19" s="76">
        <v>20</v>
      </c>
      <c r="M19" s="77">
        <v>340</v>
      </c>
      <c r="N19" s="41">
        <v>38</v>
      </c>
      <c r="O19" s="39">
        <v>374</v>
      </c>
      <c r="P19" s="76">
        <v>37</v>
      </c>
      <c r="Q19" s="80">
        <v>324</v>
      </c>
    </row>
    <row r="20" spans="1:17" s="3" customFormat="1" ht="22.5" customHeight="1" x14ac:dyDescent="0.2">
      <c r="A20" s="15" t="s">
        <v>8</v>
      </c>
      <c r="B20" s="37">
        <v>27</v>
      </c>
      <c r="C20" s="95">
        <v>465</v>
      </c>
      <c r="D20" s="18">
        <f t="shared" si="0"/>
        <v>27</v>
      </c>
      <c r="E20" s="58">
        <f t="shared" si="0"/>
        <v>436</v>
      </c>
      <c r="F20" s="41">
        <v>0</v>
      </c>
      <c r="G20" s="39">
        <v>0</v>
      </c>
      <c r="H20" s="76">
        <v>1</v>
      </c>
      <c r="I20" s="77">
        <v>12</v>
      </c>
      <c r="J20" s="41">
        <v>16</v>
      </c>
      <c r="K20" s="39">
        <v>281</v>
      </c>
      <c r="L20" s="76">
        <v>12</v>
      </c>
      <c r="M20" s="77">
        <v>223</v>
      </c>
      <c r="N20" s="41">
        <v>11</v>
      </c>
      <c r="O20" s="39">
        <v>184</v>
      </c>
      <c r="P20" s="76">
        <v>14</v>
      </c>
      <c r="Q20" s="80">
        <v>201</v>
      </c>
    </row>
    <row r="21" spans="1:17" s="3" customFormat="1" ht="22.5" customHeight="1" x14ac:dyDescent="0.2">
      <c r="A21" s="15" t="s">
        <v>9</v>
      </c>
      <c r="B21" s="37">
        <v>21</v>
      </c>
      <c r="C21" s="95">
        <v>401</v>
      </c>
      <c r="D21" s="18">
        <f t="shared" si="0"/>
        <v>14</v>
      </c>
      <c r="E21" s="58">
        <f t="shared" si="0"/>
        <v>230</v>
      </c>
      <c r="F21" s="41">
        <v>0</v>
      </c>
      <c r="G21" s="39">
        <v>0</v>
      </c>
      <c r="H21" s="76">
        <v>0</v>
      </c>
      <c r="I21" s="77">
        <v>0</v>
      </c>
      <c r="J21" s="41">
        <v>9</v>
      </c>
      <c r="K21" s="39">
        <v>167</v>
      </c>
      <c r="L21" s="76">
        <v>5</v>
      </c>
      <c r="M21" s="77">
        <v>105</v>
      </c>
      <c r="N21" s="41">
        <v>12</v>
      </c>
      <c r="O21" s="39">
        <v>234</v>
      </c>
      <c r="P21" s="76">
        <v>9</v>
      </c>
      <c r="Q21" s="80">
        <v>125</v>
      </c>
    </row>
    <row r="22" spans="1:17" s="3" customFormat="1" ht="22.5" customHeight="1" x14ac:dyDescent="0.2">
      <c r="A22" s="15" t="s">
        <v>10</v>
      </c>
      <c r="B22" s="37">
        <v>18</v>
      </c>
      <c r="C22" s="95">
        <v>230</v>
      </c>
      <c r="D22" s="18">
        <f t="shared" si="0"/>
        <v>21</v>
      </c>
      <c r="E22" s="58">
        <f t="shared" si="0"/>
        <v>262</v>
      </c>
      <c r="F22" s="41">
        <v>3</v>
      </c>
      <c r="G22" s="39">
        <v>37</v>
      </c>
      <c r="H22" s="76">
        <v>1</v>
      </c>
      <c r="I22" s="77">
        <v>1</v>
      </c>
      <c r="J22" s="41">
        <v>8</v>
      </c>
      <c r="K22" s="39">
        <v>102</v>
      </c>
      <c r="L22" s="76">
        <v>10</v>
      </c>
      <c r="M22" s="77">
        <v>173</v>
      </c>
      <c r="N22" s="41">
        <v>7</v>
      </c>
      <c r="O22" s="39">
        <v>91</v>
      </c>
      <c r="P22" s="76">
        <v>10</v>
      </c>
      <c r="Q22" s="80">
        <v>88</v>
      </c>
    </row>
    <row r="23" spans="1:17" s="3" customFormat="1" ht="22.5" customHeight="1" x14ac:dyDescent="0.2">
      <c r="A23" s="15" t="s">
        <v>34</v>
      </c>
      <c r="B23" s="37">
        <v>12</v>
      </c>
      <c r="C23" s="95">
        <v>178</v>
      </c>
      <c r="D23" s="18">
        <f t="shared" si="0"/>
        <v>9</v>
      </c>
      <c r="E23" s="58">
        <f t="shared" si="0"/>
        <v>161</v>
      </c>
      <c r="F23" s="41">
        <v>0</v>
      </c>
      <c r="G23" s="39">
        <v>0</v>
      </c>
      <c r="H23" s="76">
        <v>0</v>
      </c>
      <c r="I23" s="77">
        <v>0</v>
      </c>
      <c r="J23" s="41">
        <v>8</v>
      </c>
      <c r="K23" s="39">
        <v>134</v>
      </c>
      <c r="L23" s="76">
        <v>6</v>
      </c>
      <c r="M23" s="77">
        <v>112</v>
      </c>
      <c r="N23" s="41">
        <v>4</v>
      </c>
      <c r="O23" s="39">
        <v>44</v>
      </c>
      <c r="P23" s="76">
        <v>3</v>
      </c>
      <c r="Q23" s="80">
        <v>49</v>
      </c>
    </row>
    <row r="24" spans="1:17" s="3" customFormat="1" ht="22.5" customHeight="1" x14ac:dyDescent="0.2">
      <c r="A24" s="15" t="s">
        <v>11</v>
      </c>
      <c r="B24" s="37">
        <v>10</v>
      </c>
      <c r="C24" s="95">
        <v>151</v>
      </c>
      <c r="D24" s="18">
        <f t="shared" si="0"/>
        <v>11</v>
      </c>
      <c r="E24" s="58">
        <f t="shared" si="0"/>
        <v>184</v>
      </c>
      <c r="F24" s="41">
        <v>1</v>
      </c>
      <c r="G24" s="39">
        <v>12</v>
      </c>
      <c r="H24" s="76">
        <v>1</v>
      </c>
      <c r="I24" s="77">
        <v>3</v>
      </c>
      <c r="J24" s="41">
        <v>3</v>
      </c>
      <c r="K24" s="39">
        <v>53</v>
      </c>
      <c r="L24" s="76">
        <v>4</v>
      </c>
      <c r="M24" s="77">
        <v>78</v>
      </c>
      <c r="N24" s="41">
        <v>6</v>
      </c>
      <c r="O24" s="39">
        <v>86</v>
      </c>
      <c r="P24" s="76">
        <v>6</v>
      </c>
      <c r="Q24" s="80">
        <v>103</v>
      </c>
    </row>
    <row r="25" spans="1:17" s="3" customFormat="1" ht="22.5" customHeight="1" x14ac:dyDescent="0.2">
      <c r="A25" s="15" t="s">
        <v>12</v>
      </c>
      <c r="B25" s="37">
        <v>92</v>
      </c>
      <c r="C25" s="95">
        <v>1043</v>
      </c>
      <c r="D25" s="18">
        <f t="shared" si="0"/>
        <v>46</v>
      </c>
      <c r="E25" s="58">
        <f t="shared" si="0"/>
        <v>432</v>
      </c>
      <c r="F25" s="42">
        <v>0</v>
      </c>
      <c r="G25" s="43">
        <v>0</v>
      </c>
      <c r="H25" s="78">
        <v>3</v>
      </c>
      <c r="I25" s="79">
        <v>24</v>
      </c>
      <c r="J25" s="42">
        <v>29</v>
      </c>
      <c r="K25" s="43">
        <v>348</v>
      </c>
      <c r="L25" s="78">
        <v>15</v>
      </c>
      <c r="M25" s="79">
        <v>211</v>
      </c>
      <c r="N25" s="42">
        <v>63</v>
      </c>
      <c r="O25" s="43">
        <v>695</v>
      </c>
      <c r="P25" s="78">
        <v>28</v>
      </c>
      <c r="Q25" s="81">
        <v>197</v>
      </c>
    </row>
    <row r="26" spans="1:17" s="3" customFormat="1" ht="22.5" customHeight="1" x14ac:dyDescent="0.2">
      <c r="A26" s="15" t="s">
        <v>47</v>
      </c>
      <c r="B26" s="37">
        <v>215</v>
      </c>
      <c r="C26" s="95">
        <v>1950</v>
      </c>
      <c r="D26" s="18">
        <f t="shared" si="0"/>
        <v>171</v>
      </c>
      <c r="E26" s="58">
        <f t="shared" si="0"/>
        <v>1527</v>
      </c>
      <c r="F26" s="42">
        <v>15</v>
      </c>
      <c r="G26" s="43">
        <v>150</v>
      </c>
      <c r="H26" s="78">
        <v>13</v>
      </c>
      <c r="I26" s="79">
        <v>149</v>
      </c>
      <c r="J26" s="42">
        <v>60</v>
      </c>
      <c r="K26" s="43">
        <v>800</v>
      </c>
      <c r="L26" s="78">
        <v>56</v>
      </c>
      <c r="M26" s="79">
        <v>736</v>
      </c>
      <c r="N26" s="42">
        <v>140</v>
      </c>
      <c r="O26" s="43">
        <v>1000</v>
      </c>
      <c r="P26" s="78">
        <v>102</v>
      </c>
      <c r="Q26" s="81">
        <v>642</v>
      </c>
    </row>
    <row r="27" spans="1:17" s="3" customFormat="1" ht="22.5" customHeight="1" x14ac:dyDescent="0.2">
      <c r="A27" s="15" t="s">
        <v>14</v>
      </c>
      <c r="B27" s="37">
        <v>14</v>
      </c>
      <c r="C27" s="95">
        <v>238</v>
      </c>
      <c r="D27" s="18">
        <f t="shared" si="0"/>
        <v>16</v>
      </c>
      <c r="E27" s="58">
        <f t="shared" si="0"/>
        <v>279</v>
      </c>
      <c r="F27" s="42">
        <v>1</v>
      </c>
      <c r="G27" s="43">
        <v>17</v>
      </c>
      <c r="H27" s="78">
        <v>1</v>
      </c>
      <c r="I27" s="79">
        <v>23</v>
      </c>
      <c r="J27" s="42">
        <v>10</v>
      </c>
      <c r="K27" s="43">
        <v>170</v>
      </c>
      <c r="L27" s="78">
        <v>9</v>
      </c>
      <c r="M27" s="79">
        <v>174</v>
      </c>
      <c r="N27" s="42">
        <v>3</v>
      </c>
      <c r="O27" s="43">
        <v>51</v>
      </c>
      <c r="P27" s="78">
        <v>6</v>
      </c>
      <c r="Q27" s="81">
        <v>82</v>
      </c>
    </row>
    <row r="28" spans="1:17" s="3" customFormat="1" ht="22.5" customHeight="1" x14ac:dyDescent="0.2">
      <c r="A28" s="15" t="s">
        <v>13</v>
      </c>
      <c r="B28" s="37">
        <v>8</v>
      </c>
      <c r="C28" s="95">
        <v>158</v>
      </c>
      <c r="D28" s="18">
        <f t="shared" si="0"/>
        <v>11</v>
      </c>
      <c r="E28" s="58">
        <f t="shared" si="0"/>
        <v>205</v>
      </c>
      <c r="F28" s="41">
        <v>0</v>
      </c>
      <c r="G28" s="39">
        <v>0</v>
      </c>
      <c r="H28" s="76">
        <v>0</v>
      </c>
      <c r="I28" s="77">
        <v>0</v>
      </c>
      <c r="J28" s="41">
        <v>6</v>
      </c>
      <c r="K28" s="39">
        <v>124</v>
      </c>
      <c r="L28" s="76">
        <v>7</v>
      </c>
      <c r="M28" s="77">
        <v>124</v>
      </c>
      <c r="N28" s="41">
        <v>2</v>
      </c>
      <c r="O28" s="39">
        <v>34</v>
      </c>
      <c r="P28" s="76">
        <v>4</v>
      </c>
      <c r="Q28" s="80">
        <v>81</v>
      </c>
    </row>
    <row r="29" spans="1:17" s="3" customFormat="1" ht="22.5" customHeight="1" x14ac:dyDescent="0.2">
      <c r="A29" s="15" t="s">
        <v>15</v>
      </c>
      <c r="B29" s="37">
        <v>12</v>
      </c>
      <c r="C29" s="95">
        <v>176</v>
      </c>
      <c r="D29" s="18">
        <f t="shared" si="0"/>
        <v>9</v>
      </c>
      <c r="E29" s="58">
        <f t="shared" si="0"/>
        <v>154</v>
      </c>
      <c r="F29" s="41">
        <v>1</v>
      </c>
      <c r="G29" s="39">
        <v>5</v>
      </c>
      <c r="H29" s="76">
        <v>2</v>
      </c>
      <c r="I29" s="77">
        <v>32</v>
      </c>
      <c r="J29" s="41">
        <v>4</v>
      </c>
      <c r="K29" s="39">
        <v>64</v>
      </c>
      <c r="L29" s="76">
        <v>5</v>
      </c>
      <c r="M29" s="77">
        <v>83</v>
      </c>
      <c r="N29" s="41">
        <v>7</v>
      </c>
      <c r="O29" s="39">
        <v>107</v>
      </c>
      <c r="P29" s="76">
        <v>2</v>
      </c>
      <c r="Q29" s="80">
        <v>39</v>
      </c>
    </row>
    <row r="30" spans="1:17" s="3" customFormat="1" ht="22.5" customHeight="1" x14ac:dyDescent="0.2">
      <c r="A30" s="15" t="s">
        <v>17</v>
      </c>
      <c r="B30" s="37">
        <v>9</v>
      </c>
      <c r="C30" s="95">
        <v>132</v>
      </c>
      <c r="D30" s="18">
        <f t="shared" si="0"/>
        <v>12</v>
      </c>
      <c r="E30" s="58">
        <f t="shared" si="0"/>
        <v>144</v>
      </c>
      <c r="F30" s="41">
        <v>0</v>
      </c>
      <c r="G30" s="39">
        <v>0</v>
      </c>
      <c r="H30" s="76">
        <v>1</v>
      </c>
      <c r="I30" s="77">
        <v>4</v>
      </c>
      <c r="J30" s="41">
        <v>6</v>
      </c>
      <c r="K30" s="39">
        <v>86</v>
      </c>
      <c r="L30" s="76">
        <v>7</v>
      </c>
      <c r="M30" s="77">
        <v>76</v>
      </c>
      <c r="N30" s="41">
        <v>3</v>
      </c>
      <c r="O30" s="39">
        <v>46</v>
      </c>
      <c r="P30" s="76">
        <v>4</v>
      </c>
      <c r="Q30" s="80">
        <v>64</v>
      </c>
    </row>
    <row r="31" spans="1:17" s="3" customFormat="1" ht="22.5" customHeight="1" x14ac:dyDescent="0.2">
      <c r="A31" s="15" t="s">
        <v>16</v>
      </c>
      <c r="B31" s="37">
        <v>10</v>
      </c>
      <c r="C31" s="95">
        <v>243</v>
      </c>
      <c r="D31" s="18">
        <f t="shared" si="0"/>
        <v>12</v>
      </c>
      <c r="E31" s="58">
        <f t="shared" si="0"/>
        <v>197</v>
      </c>
      <c r="F31" s="41">
        <v>0</v>
      </c>
      <c r="G31" s="39">
        <v>0</v>
      </c>
      <c r="H31" s="76">
        <v>0</v>
      </c>
      <c r="I31" s="77">
        <v>0</v>
      </c>
      <c r="J31" s="41">
        <v>3</v>
      </c>
      <c r="K31" s="39">
        <v>74</v>
      </c>
      <c r="L31" s="76">
        <v>4</v>
      </c>
      <c r="M31" s="77">
        <v>81</v>
      </c>
      <c r="N31" s="41">
        <v>7</v>
      </c>
      <c r="O31" s="39">
        <v>169</v>
      </c>
      <c r="P31" s="76">
        <v>8</v>
      </c>
      <c r="Q31" s="80">
        <v>116</v>
      </c>
    </row>
    <row r="32" spans="1:17" s="3" customFormat="1" ht="22.5" customHeight="1" x14ac:dyDescent="0.2">
      <c r="A32" s="15" t="s">
        <v>18</v>
      </c>
      <c r="B32" s="37">
        <v>4</v>
      </c>
      <c r="C32" s="95">
        <v>63</v>
      </c>
      <c r="D32" s="18">
        <f t="shared" si="0"/>
        <v>8</v>
      </c>
      <c r="E32" s="58">
        <f t="shared" si="0"/>
        <v>139</v>
      </c>
      <c r="F32" s="42">
        <v>0</v>
      </c>
      <c r="G32" s="43">
        <v>0</v>
      </c>
      <c r="H32" s="78">
        <v>0</v>
      </c>
      <c r="I32" s="79">
        <v>0</v>
      </c>
      <c r="J32" s="42">
        <v>1</v>
      </c>
      <c r="K32" s="43">
        <v>23</v>
      </c>
      <c r="L32" s="78">
        <v>5</v>
      </c>
      <c r="M32" s="79">
        <v>95</v>
      </c>
      <c r="N32" s="42">
        <v>3</v>
      </c>
      <c r="O32" s="43">
        <v>40</v>
      </c>
      <c r="P32" s="78">
        <v>3</v>
      </c>
      <c r="Q32" s="81">
        <v>44</v>
      </c>
    </row>
    <row r="33" spans="1:17" s="3" customFormat="1" ht="22.5" customHeight="1" x14ac:dyDescent="0.2">
      <c r="A33" s="15" t="s">
        <v>19</v>
      </c>
      <c r="B33" s="37">
        <v>2</v>
      </c>
      <c r="C33" s="95">
        <v>46</v>
      </c>
      <c r="D33" s="18">
        <f t="shared" si="0"/>
        <v>5</v>
      </c>
      <c r="E33" s="58">
        <f t="shared" si="0"/>
        <v>72</v>
      </c>
      <c r="F33" s="41">
        <v>0</v>
      </c>
      <c r="G33" s="39">
        <v>0</v>
      </c>
      <c r="H33" s="76">
        <v>0</v>
      </c>
      <c r="I33" s="77">
        <v>0</v>
      </c>
      <c r="J33" s="41">
        <v>1</v>
      </c>
      <c r="K33" s="39">
        <v>23</v>
      </c>
      <c r="L33" s="76">
        <v>2</v>
      </c>
      <c r="M33" s="77">
        <v>41</v>
      </c>
      <c r="N33" s="41">
        <v>1</v>
      </c>
      <c r="O33" s="39">
        <v>23</v>
      </c>
      <c r="P33" s="76">
        <v>3</v>
      </c>
      <c r="Q33" s="80">
        <v>31</v>
      </c>
    </row>
    <row r="34" spans="1:17" s="3" customFormat="1" ht="22.5" customHeight="1" x14ac:dyDescent="0.2">
      <c r="A34" s="102" t="s">
        <v>63</v>
      </c>
      <c r="B34" s="37">
        <v>2</v>
      </c>
      <c r="C34" s="95">
        <v>31</v>
      </c>
      <c r="D34" s="18">
        <f t="shared" si="0"/>
        <v>1</v>
      </c>
      <c r="E34" s="58">
        <f t="shared" si="0"/>
        <v>2</v>
      </c>
      <c r="F34" s="41">
        <v>0</v>
      </c>
      <c r="G34" s="39">
        <v>0</v>
      </c>
      <c r="H34" s="76">
        <v>0</v>
      </c>
      <c r="I34" s="77">
        <v>0</v>
      </c>
      <c r="J34" s="41">
        <v>1</v>
      </c>
      <c r="K34" s="39">
        <v>9</v>
      </c>
      <c r="L34" s="76">
        <v>0</v>
      </c>
      <c r="M34" s="77">
        <v>0</v>
      </c>
      <c r="N34" s="41">
        <v>1</v>
      </c>
      <c r="O34" s="39">
        <v>22</v>
      </c>
      <c r="P34" s="76">
        <v>1</v>
      </c>
      <c r="Q34" s="80">
        <v>2</v>
      </c>
    </row>
    <row r="35" spans="1:17" s="3" customFormat="1" ht="22.5" customHeight="1" x14ac:dyDescent="0.2">
      <c r="A35" s="102" t="s">
        <v>20</v>
      </c>
      <c r="B35" s="37">
        <v>3</v>
      </c>
      <c r="C35" s="95">
        <v>36</v>
      </c>
      <c r="D35" s="18">
        <f t="shared" si="0"/>
        <v>0</v>
      </c>
      <c r="E35" s="58">
        <f t="shared" si="0"/>
        <v>0</v>
      </c>
      <c r="F35" s="41">
        <v>1</v>
      </c>
      <c r="G35" s="39">
        <v>12</v>
      </c>
      <c r="H35" s="76">
        <v>0</v>
      </c>
      <c r="I35" s="77">
        <v>0</v>
      </c>
      <c r="J35" s="41">
        <v>1</v>
      </c>
      <c r="K35" s="39">
        <v>12</v>
      </c>
      <c r="L35" s="76">
        <v>0</v>
      </c>
      <c r="M35" s="77">
        <v>0</v>
      </c>
      <c r="N35" s="41">
        <v>1</v>
      </c>
      <c r="O35" s="39">
        <v>12</v>
      </c>
      <c r="P35" s="76">
        <v>0</v>
      </c>
      <c r="Q35" s="80">
        <v>0</v>
      </c>
    </row>
    <row r="36" spans="1:17" s="3" customFormat="1" ht="22.5" customHeight="1" x14ac:dyDescent="0.2">
      <c r="A36" s="15" t="s">
        <v>21</v>
      </c>
      <c r="B36" s="37">
        <v>0</v>
      </c>
      <c r="C36" s="95">
        <v>0</v>
      </c>
      <c r="D36" s="18">
        <f t="shared" si="0"/>
        <v>0</v>
      </c>
      <c r="E36" s="58">
        <f t="shared" si="0"/>
        <v>0</v>
      </c>
      <c r="F36" s="41">
        <v>0</v>
      </c>
      <c r="G36" s="39">
        <v>0</v>
      </c>
      <c r="H36" s="76">
        <v>0</v>
      </c>
      <c r="I36" s="77">
        <v>0</v>
      </c>
      <c r="J36" s="41">
        <v>0</v>
      </c>
      <c r="K36" s="39">
        <v>0</v>
      </c>
      <c r="L36" s="76">
        <v>0</v>
      </c>
      <c r="M36" s="77">
        <v>0</v>
      </c>
      <c r="N36" s="41">
        <v>0</v>
      </c>
      <c r="O36" s="39">
        <v>0</v>
      </c>
      <c r="P36" s="76">
        <v>0</v>
      </c>
      <c r="Q36" s="80">
        <v>0</v>
      </c>
    </row>
    <row r="37" spans="1:17" s="3" customFormat="1" ht="22.5" customHeight="1" x14ac:dyDescent="0.2">
      <c r="A37" s="15" t="s">
        <v>0</v>
      </c>
      <c r="B37" s="37">
        <v>94</v>
      </c>
      <c r="C37" s="95">
        <v>1137</v>
      </c>
      <c r="D37" s="18">
        <f t="shared" si="0"/>
        <v>133</v>
      </c>
      <c r="E37" s="58">
        <f t="shared" si="0"/>
        <v>1721</v>
      </c>
      <c r="F37" s="41">
        <v>5</v>
      </c>
      <c r="G37" s="39">
        <v>74</v>
      </c>
      <c r="H37" s="76">
        <v>0</v>
      </c>
      <c r="I37" s="77">
        <v>207</v>
      </c>
      <c r="J37" s="41">
        <v>33</v>
      </c>
      <c r="K37" s="39">
        <v>556</v>
      </c>
      <c r="L37" s="76">
        <v>52</v>
      </c>
      <c r="M37" s="77">
        <v>601</v>
      </c>
      <c r="N37" s="41">
        <v>56</v>
      </c>
      <c r="O37" s="39">
        <v>507</v>
      </c>
      <c r="P37" s="76">
        <v>81</v>
      </c>
      <c r="Q37" s="80">
        <v>913</v>
      </c>
    </row>
    <row r="38" spans="1:17" s="3" customFormat="1" ht="22.5" customHeight="1" x14ac:dyDescent="0.2">
      <c r="A38" s="15" t="s">
        <v>22</v>
      </c>
      <c r="B38" s="37">
        <v>12</v>
      </c>
      <c r="C38" s="95">
        <v>195</v>
      </c>
      <c r="D38" s="18">
        <f t="shared" si="0"/>
        <v>12</v>
      </c>
      <c r="E38" s="58">
        <f t="shared" si="0"/>
        <v>163</v>
      </c>
      <c r="F38" s="41">
        <v>0</v>
      </c>
      <c r="G38" s="39">
        <v>0</v>
      </c>
      <c r="H38" s="76">
        <v>1</v>
      </c>
      <c r="I38" s="77">
        <v>19</v>
      </c>
      <c r="J38" s="41">
        <v>5</v>
      </c>
      <c r="K38" s="39">
        <v>86</v>
      </c>
      <c r="L38" s="76">
        <v>6</v>
      </c>
      <c r="M38" s="77">
        <v>89</v>
      </c>
      <c r="N38" s="41">
        <v>7</v>
      </c>
      <c r="O38" s="39">
        <v>109</v>
      </c>
      <c r="P38" s="76">
        <v>5</v>
      </c>
      <c r="Q38" s="80">
        <v>55</v>
      </c>
    </row>
    <row r="39" spans="1:17" s="3" customFormat="1" ht="22.5" customHeight="1" x14ac:dyDescent="0.2">
      <c r="A39" s="15" t="s">
        <v>23</v>
      </c>
      <c r="B39" s="37">
        <v>36</v>
      </c>
      <c r="C39" s="95">
        <v>670</v>
      </c>
      <c r="D39" s="18">
        <f t="shared" si="0"/>
        <v>37</v>
      </c>
      <c r="E39" s="58">
        <f t="shared" si="0"/>
        <v>633</v>
      </c>
      <c r="F39" s="41">
        <v>4</v>
      </c>
      <c r="G39" s="39">
        <v>74</v>
      </c>
      <c r="H39" s="76">
        <v>3</v>
      </c>
      <c r="I39" s="77">
        <v>48</v>
      </c>
      <c r="J39" s="41">
        <v>11</v>
      </c>
      <c r="K39" s="39">
        <v>154</v>
      </c>
      <c r="L39" s="76">
        <v>13</v>
      </c>
      <c r="M39" s="77">
        <v>197</v>
      </c>
      <c r="N39" s="41">
        <v>21</v>
      </c>
      <c r="O39" s="39">
        <v>442</v>
      </c>
      <c r="P39" s="76">
        <v>21</v>
      </c>
      <c r="Q39" s="80">
        <v>388</v>
      </c>
    </row>
    <row r="40" spans="1:17" s="3" customFormat="1" ht="22.5" customHeight="1" x14ac:dyDescent="0.2">
      <c r="A40" s="15" t="s">
        <v>24</v>
      </c>
      <c r="B40" s="37">
        <v>2</v>
      </c>
      <c r="C40" s="95">
        <v>35</v>
      </c>
      <c r="D40" s="18">
        <f t="shared" si="0"/>
        <v>8</v>
      </c>
      <c r="E40" s="58">
        <f t="shared" si="0"/>
        <v>55</v>
      </c>
      <c r="F40" s="123">
        <v>0</v>
      </c>
      <c r="G40" s="124">
        <v>0</v>
      </c>
      <c r="H40" s="125">
        <v>0</v>
      </c>
      <c r="I40" s="126">
        <v>0</v>
      </c>
      <c r="J40" s="123">
        <v>1</v>
      </c>
      <c r="K40" s="124">
        <v>16</v>
      </c>
      <c r="L40" s="125">
        <v>0</v>
      </c>
      <c r="M40" s="126">
        <v>0</v>
      </c>
      <c r="N40" s="123">
        <v>1</v>
      </c>
      <c r="O40" s="124">
        <v>19</v>
      </c>
      <c r="P40" s="125">
        <v>8</v>
      </c>
      <c r="Q40" s="127">
        <v>55</v>
      </c>
    </row>
    <row r="41" spans="1:17" s="3" customFormat="1" ht="22.5" customHeight="1" x14ac:dyDescent="0.2">
      <c r="A41" s="15" t="s">
        <v>25</v>
      </c>
      <c r="B41" s="37">
        <v>6</v>
      </c>
      <c r="C41" s="95">
        <v>132</v>
      </c>
      <c r="D41" s="18">
        <f t="shared" si="0"/>
        <v>3</v>
      </c>
      <c r="E41" s="58">
        <f t="shared" si="0"/>
        <v>49</v>
      </c>
      <c r="F41" s="41">
        <v>4</v>
      </c>
      <c r="G41" s="39">
        <v>88</v>
      </c>
      <c r="H41" s="76">
        <v>0</v>
      </c>
      <c r="I41" s="77">
        <v>0</v>
      </c>
      <c r="J41" s="41">
        <v>0</v>
      </c>
      <c r="K41" s="39">
        <v>0</v>
      </c>
      <c r="L41" s="76">
        <v>1</v>
      </c>
      <c r="M41" s="77">
        <v>22</v>
      </c>
      <c r="N41" s="41">
        <v>2</v>
      </c>
      <c r="O41" s="39">
        <v>44</v>
      </c>
      <c r="P41" s="76">
        <v>2</v>
      </c>
      <c r="Q41" s="80">
        <v>27</v>
      </c>
    </row>
    <row r="42" spans="1:17" s="3" customFormat="1" ht="22.5" customHeight="1" x14ac:dyDescent="0.2">
      <c r="A42" s="15" t="s">
        <v>26</v>
      </c>
      <c r="B42" s="37">
        <v>33</v>
      </c>
      <c r="C42" s="95">
        <v>380</v>
      </c>
      <c r="D42" s="18">
        <f t="shared" si="0"/>
        <v>33</v>
      </c>
      <c r="E42" s="58">
        <f t="shared" si="0"/>
        <v>446</v>
      </c>
      <c r="F42" s="123">
        <v>0</v>
      </c>
      <c r="G42" s="124">
        <v>0</v>
      </c>
      <c r="H42" s="125">
        <v>1</v>
      </c>
      <c r="I42" s="126">
        <v>18</v>
      </c>
      <c r="J42" s="123">
        <v>8</v>
      </c>
      <c r="K42" s="124">
        <v>168</v>
      </c>
      <c r="L42" s="125">
        <v>12</v>
      </c>
      <c r="M42" s="126">
        <v>227</v>
      </c>
      <c r="N42" s="123">
        <v>25</v>
      </c>
      <c r="O42" s="124">
        <v>212</v>
      </c>
      <c r="P42" s="125">
        <v>20</v>
      </c>
      <c r="Q42" s="127">
        <v>201</v>
      </c>
    </row>
    <row r="43" spans="1:17" s="3" customFormat="1" ht="22.5" customHeight="1" x14ac:dyDescent="0.2">
      <c r="A43" s="15" t="s">
        <v>27</v>
      </c>
      <c r="B43" s="37">
        <v>15</v>
      </c>
      <c r="C43" s="95">
        <v>192</v>
      </c>
      <c r="D43" s="18">
        <f t="shared" si="0"/>
        <v>18</v>
      </c>
      <c r="E43" s="58">
        <f t="shared" si="0"/>
        <v>270</v>
      </c>
      <c r="F43" s="41">
        <v>0</v>
      </c>
      <c r="G43" s="39">
        <v>0</v>
      </c>
      <c r="H43" s="76">
        <v>3</v>
      </c>
      <c r="I43" s="77">
        <v>56</v>
      </c>
      <c r="J43" s="41">
        <v>6</v>
      </c>
      <c r="K43" s="39">
        <v>90</v>
      </c>
      <c r="L43" s="76">
        <v>6</v>
      </c>
      <c r="M43" s="77">
        <v>113</v>
      </c>
      <c r="N43" s="41">
        <v>9</v>
      </c>
      <c r="O43" s="39">
        <v>102</v>
      </c>
      <c r="P43" s="76">
        <v>9</v>
      </c>
      <c r="Q43" s="80">
        <v>101</v>
      </c>
    </row>
    <row r="44" spans="1:17" s="3" customFormat="1" ht="22.5" customHeight="1" x14ac:dyDescent="0.2">
      <c r="A44" s="15" t="s">
        <v>28</v>
      </c>
      <c r="B44" s="37">
        <v>22</v>
      </c>
      <c r="C44" s="95">
        <v>391</v>
      </c>
      <c r="D44" s="18">
        <f t="shared" si="0"/>
        <v>9</v>
      </c>
      <c r="E44" s="58">
        <f t="shared" si="0"/>
        <v>174</v>
      </c>
      <c r="F44" s="41">
        <v>0</v>
      </c>
      <c r="G44" s="39">
        <v>0</v>
      </c>
      <c r="H44" s="76">
        <v>0</v>
      </c>
      <c r="I44" s="77">
        <v>4</v>
      </c>
      <c r="J44" s="41">
        <v>12</v>
      </c>
      <c r="K44" s="39">
        <v>220</v>
      </c>
      <c r="L44" s="76">
        <v>6</v>
      </c>
      <c r="M44" s="77">
        <v>127</v>
      </c>
      <c r="N44" s="41">
        <v>10</v>
      </c>
      <c r="O44" s="39">
        <v>171</v>
      </c>
      <c r="P44" s="76">
        <v>3</v>
      </c>
      <c r="Q44" s="80">
        <v>43</v>
      </c>
    </row>
    <row r="45" spans="1:17" s="3" customFormat="1" ht="22.5" customHeight="1" x14ac:dyDescent="0.2">
      <c r="A45" s="15" t="s">
        <v>29</v>
      </c>
      <c r="B45" s="37">
        <v>7</v>
      </c>
      <c r="C45" s="95">
        <v>129</v>
      </c>
      <c r="D45" s="18">
        <f t="shared" si="0"/>
        <v>4</v>
      </c>
      <c r="E45" s="58">
        <f t="shared" si="0"/>
        <v>57</v>
      </c>
      <c r="F45" s="41">
        <v>2</v>
      </c>
      <c r="G45" s="39">
        <v>41</v>
      </c>
      <c r="H45" s="76">
        <v>0</v>
      </c>
      <c r="I45" s="77">
        <v>0</v>
      </c>
      <c r="J45" s="41">
        <v>3</v>
      </c>
      <c r="K45" s="39">
        <v>61</v>
      </c>
      <c r="L45" s="76">
        <v>3</v>
      </c>
      <c r="M45" s="77">
        <v>46</v>
      </c>
      <c r="N45" s="41">
        <v>2</v>
      </c>
      <c r="O45" s="39">
        <v>27</v>
      </c>
      <c r="P45" s="76">
        <v>1</v>
      </c>
      <c r="Q45" s="80">
        <v>11</v>
      </c>
    </row>
    <row r="46" spans="1:17" s="3" customFormat="1" ht="22.5" customHeight="1" x14ac:dyDescent="0.2">
      <c r="A46" s="15" t="s">
        <v>30</v>
      </c>
      <c r="B46" s="37">
        <v>12</v>
      </c>
      <c r="C46" s="95">
        <v>169</v>
      </c>
      <c r="D46" s="18">
        <f t="shared" si="0"/>
        <v>10</v>
      </c>
      <c r="E46" s="58">
        <f t="shared" si="0"/>
        <v>158</v>
      </c>
      <c r="F46" s="109">
        <v>0</v>
      </c>
      <c r="G46" s="110">
        <v>0</v>
      </c>
      <c r="H46" s="111">
        <v>1</v>
      </c>
      <c r="I46" s="112">
        <v>18</v>
      </c>
      <c r="J46" s="109">
        <v>1</v>
      </c>
      <c r="K46" s="110">
        <v>19</v>
      </c>
      <c r="L46" s="111">
        <v>2</v>
      </c>
      <c r="M46" s="112">
        <v>38</v>
      </c>
      <c r="N46" s="109">
        <v>11</v>
      </c>
      <c r="O46" s="110">
        <v>150</v>
      </c>
      <c r="P46" s="111">
        <v>7</v>
      </c>
      <c r="Q46" s="113">
        <v>102</v>
      </c>
    </row>
    <row r="47" spans="1:17" s="3" customFormat="1" ht="22.5" customHeight="1" x14ac:dyDescent="0.2">
      <c r="A47" s="15" t="s">
        <v>31</v>
      </c>
      <c r="B47" s="37">
        <v>3</v>
      </c>
      <c r="C47" s="95">
        <v>60</v>
      </c>
      <c r="D47" s="18">
        <f t="shared" si="0"/>
        <v>2</v>
      </c>
      <c r="E47" s="58">
        <f t="shared" si="0"/>
        <v>27</v>
      </c>
      <c r="F47" s="109">
        <v>1</v>
      </c>
      <c r="G47" s="110">
        <v>25</v>
      </c>
      <c r="H47" s="111">
        <v>0</v>
      </c>
      <c r="I47" s="112">
        <v>0</v>
      </c>
      <c r="J47" s="109">
        <v>1</v>
      </c>
      <c r="K47" s="110">
        <v>20</v>
      </c>
      <c r="L47" s="111">
        <v>1</v>
      </c>
      <c r="M47" s="112">
        <v>19</v>
      </c>
      <c r="N47" s="109">
        <v>1</v>
      </c>
      <c r="O47" s="110">
        <v>15</v>
      </c>
      <c r="P47" s="111">
        <v>1</v>
      </c>
      <c r="Q47" s="113">
        <v>8</v>
      </c>
    </row>
    <row r="48" spans="1:17" s="3" customFormat="1" ht="22.5" customHeight="1" x14ac:dyDescent="0.2">
      <c r="A48" s="15" t="s">
        <v>32</v>
      </c>
      <c r="B48" s="37">
        <v>1</v>
      </c>
      <c r="C48" s="95">
        <v>23</v>
      </c>
      <c r="D48" s="18">
        <f t="shared" si="0"/>
        <v>1</v>
      </c>
      <c r="E48" s="58">
        <f t="shared" si="0"/>
        <v>8</v>
      </c>
      <c r="F48" s="42">
        <v>0</v>
      </c>
      <c r="G48" s="43">
        <v>0</v>
      </c>
      <c r="H48" s="78">
        <v>0</v>
      </c>
      <c r="I48" s="79">
        <v>0</v>
      </c>
      <c r="J48" s="41">
        <v>1</v>
      </c>
      <c r="K48" s="39">
        <v>23</v>
      </c>
      <c r="L48" s="76">
        <v>0</v>
      </c>
      <c r="M48" s="77">
        <v>0</v>
      </c>
      <c r="N48" s="41">
        <v>0</v>
      </c>
      <c r="O48" s="39">
        <v>0</v>
      </c>
      <c r="P48" s="76">
        <v>1</v>
      </c>
      <c r="Q48" s="80">
        <v>8</v>
      </c>
    </row>
    <row r="49" spans="1:17" s="3" customFormat="1" ht="22.5" customHeight="1" thickBot="1" x14ac:dyDescent="0.25">
      <c r="A49" s="16" t="s">
        <v>33</v>
      </c>
      <c r="B49" s="37">
        <v>2</v>
      </c>
      <c r="C49" s="96">
        <v>9</v>
      </c>
      <c r="D49" s="18">
        <f t="shared" si="0"/>
        <v>1</v>
      </c>
      <c r="E49" s="58">
        <f t="shared" si="0"/>
        <v>3</v>
      </c>
      <c r="F49" s="109">
        <v>0</v>
      </c>
      <c r="G49" s="110">
        <v>0</v>
      </c>
      <c r="H49" s="111">
        <v>0</v>
      </c>
      <c r="I49" s="112">
        <v>0</v>
      </c>
      <c r="J49" s="109">
        <v>1</v>
      </c>
      <c r="K49" s="110">
        <v>8</v>
      </c>
      <c r="L49" s="111">
        <v>0</v>
      </c>
      <c r="M49" s="112">
        <v>0</v>
      </c>
      <c r="N49" s="109">
        <v>1</v>
      </c>
      <c r="O49" s="110">
        <v>1</v>
      </c>
      <c r="P49" s="111">
        <v>1</v>
      </c>
      <c r="Q49" s="113">
        <v>3</v>
      </c>
    </row>
    <row r="50" spans="1:17" s="17" customFormat="1" ht="42.75" customHeight="1" thickBot="1" x14ac:dyDescent="0.25">
      <c r="A50" s="28" t="s">
        <v>35</v>
      </c>
      <c r="B50" s="29">
        <f t="shared" ref="B50:Q50" si="1">SUM(B7:B49)</f>
        <v>1665</v>
      </c>
      <c r="C50" s="30">
        <f t="shared" si="1"/>
        <v>23244</v>
      </c>
      <c r="D50" s="31">
        <f t="shared" si="1"/>
        <v>1551</v>
      </c>
      <c r="E50" s="30">
        <f t="shared" si="1"/>
        <v>20805</v>
      </c>
      <c r="F50" s="32">
        <f t="shared" si="1"/>
        <v>149</v>
      </c>
      <c r="G50" s="30">
        <f t="shared" si="1"/>
        <v>1652</v>
      </c>
      <c r="H50" s="31">
        <f t="shared" si="1"/>
        <v>110</v>
      </c>
      <c r="I50" s="33">
        <f t="shared" si="1"/>
        <v>1675</v>
      </c>
      <c r="J50" s="32">
        <f t="shared" si="1"/>
        <v>561</v>
      </c>
      <c r="K50" s="30">
        <f t="shared" si="1"/>
        <v>9569</v>
      </c>
      <c r="L50" s="31">
        <f t="shared" si="1"/>
        <v>556</v>
      </c>
      <c r="M50" s="33">
        <f t="shared" si="1"/>
        <v>8925</v>
      </c>
      <c r="N50" s="32">
        <f t="shared" si="1"/>
        <v>955</v>
      </c>
      <c r="O50" s="30">
        <f t="shared" si="1"/>
        <v>12023</v>
      </c>
      <c r="P50" s="31">
        <f t="shared" si="1"/>
        <v>885</v>
      </c>
      <c r="Q50" s="34">
        <f t="shared" si="1"/>
        <v>10205</v>
      </c>
    </row>
    <row r="51" spans="1:17" ht="23.25" customHeight="1" x14ac:dyDescent="0.2">
      <c r="A51" s="7"/>
    </row>
  </sheetData>
  <mergeCells count="15">
    <mergeCell ref="C3:E3"/>
    <mergeCell ref="N3:Q3"/>
    <mergeCell ref="A4:A6"/>
    <mergeCell ref="B4:E4"/>
    <mergeCell ref="F4:I4"/>
    <mergeCell ref="J4:M4"/>
    <mergeCell ref="N4:Q4"/>
    <mergeCell ref="B5:C5"/>
    <mergeCell ref="D5:E5"/>
    <mergeCell ref="F5:G5"/>
    <mergeCell ref="H5:I5"/>
    <mergeCell ref="J5:K5"/>
    <mergeCell ref="L5:M5"/>
    <mergeCell ref="N5:O5"/>
    <mergeCell ref="P5:Q5"/>
  </mergeCells>
  <phoneticPr fontId="2"/>
  <dataValidations count="1">
    <dataValidation type="whole" allowBlank="1" showInputMessage="1" showErrorMessage="1" errorTitle="入力不可" error="入力できるのは整数のみです" sqref="H7:I49 P7:Q49 L7:M49" xr:uid="{E10368B5-E5ED-4D24-8AB9-F003B7FBD1A6}">
      <formula1>0</formula1>
      <formula2>9999999</formula2>
    </dataValidation>
  </dataValidations>
  <printOptions horizontalCentered="1"/>
  <pageMargins left="0.19685039370078741" right="0.70866141732283472" top="0.94488188976377963" bottom="0.94488188976377963" header="0.31496062992125984" footer="0.31496062992125984"/>
  <pageSetup paperSize="9" scale="37" orientation="landscape" r:id="rId1"/>
  <headerFooter scaleWithDoc="0" alignWithMargins="0">
    <oddFooter>&amp;C２２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51"/>
  <sheetViews>
    <sheetView view="pageBreakPreview" zoomScale="57" zoomScaleNormal="75" zoomScaleSheetLayoutView="57" workbookViewId="0">
      <pane xSplit="1" ySplit="6" topLeftCell="C7" activePane="bottomRight" state="frozen"/>
      <selection sqref="A1:XFD1048576"/>
      <selection pane="topRight" sqref="A1:XFD1048576"/>
      <selection pane="bottomLeft" sqref="A1:XFD1048576"/>
      <selection pane="bottomRight" activeCell="F31" sqref="F31:Q31"/>
    </sheetView>
  </sheetViews>
  <sheetFormatPr defaultColWidth="9" defaultRowHeight="13.2" x14ac:dyDescent="0.2"/>
  <cols>
    <col min="1" max="1" width="19.109375" style="2" customWidth="1"/>
    <col min="2" max="2" width="14" style="2" customWidth="1"/>
    <col min="3" max="3" width="15.33203125" style="2" customWidth="1"/>
    <col min="4" max="4" width="14" style="2" customWidth="1"/>
    <col min="5" max="5" width="15.33203125" style="2" customWidth="1"/>
    <col min="6" max="6" width="11.88671875" style="2" customWidth="1"/>
    <col min="7" max="7" width="15.77734375" style="2" customWidth="1"/>
    <col min="8" max="8" width="11.88671875" style="2" customWidth="1"/>
    <col min="9" max="9" width="15.77734375" style="2" customWidth="1"/>
    <col min="10" max="10" width="11.88671875" style="2" customWidth="1"/>
    <col min="11" max="11" width="15.77734375" style="2" customWidth="1"/>
    <col min="12" max="12" width="11.88671875" style="2" customWidth="1"/>
    <col min="13" max="13" width="15.77734375" style="2" customWidth="1"/>
    <col min="14" max="14" width="11.88671875" style="2" customWidth="1"/>
    <col min="15" max="15" width="15.77734375" style="2" customWidth="1"/>
    <col min="16" max="16" width="11.88671875" style="2" customWidth="1"/>
    <col min="17" max="17" width="15.77734375" style="2" customWidth="1"/>
    <col min="18" max="16384" width="9" style="2"/>
  </cols>
  <sheetData>
    <row r="1" spans="1:18" ht="35.25" customHeight="1" x14ac:dyDescent="0.2">
      <c r="A1" s="19" t="s">
        <v>51</v>
      </c>
      <c r="F1" s="4"/>
      <c r="G1" s="1"/>
      <c r="H1" s="1"/>
      <c r="I1" s="1"/>
    </row>
    <row r="2" spans="1:18" ht="33" customHeight="1" x14ac:dyDescent="0.2">
      <c r="A2" s="19" t="s">
        <v>58</v>
      </c>
      <c r="F2" s="4"/>
      <c r="G2" s="1"/>
      <c r="H2" s="1"/>
      <c r="I2" s="14"/>
    </row>
    <row r="3" spans="1:18" s="10" customFormat="1" ht="33.75" customHeight="1" thickBot="1" x14ac:dyDescent="0.25">
      <c r="A3" s="8"/>
      <c r="B3" s="9"/>
      <c r="C3" s="181" t="s">
        <v>50</v>
      </c>
      <c r="D3" s="181"/>
      <c r="E3" s="181"/>
      <c r="J3" s="11"/>
      <c r="N3" s="199"/>
      <c r="O3" s="199"/>
      <c r="P3" s="199"/>
      <c r="Q3" s="199"/>
    </row>
    <row r="4" spans="1:18" s="10" customFormat="1" ht="36" customHeight="1" thickBot="1" x14ac:dyDescent="0.25">
      <c r="A4" s="172" t="s">
        <v>48</v>
      </c>
      <c r="B4" s="175" t="s">
        <v>41</v>
      </c>
      <c r="C4" s="176"/>
      <c r="D4" s="176"/>
      <c r="E4" s="176"/>
      <c r="F4" s="182" t="s">
        <v>37</v>
      </c>
      <c r="G4" s="183"/>
      <c r="H4" s="183"/>
      <c r="I4" s="183"/>
      <c r="J4" s="182" t="s">
        <v>38</v>
      </c>
      <c r="K4" s="183"/>
      <c r="L4" s="183"/>
      <c r="M4" s="184"/>
      <c r="N4" s="182" t="s">
        <v>36</v>
      </c>
      <c r="O4" s="183"/>
      <c r="P4" s="183"/>
      <c r="Q4" s="185"/>
    </row>
    <row r="5" spans="1:18" s="10" customFormat="1" ht="63" customHeight="1" thickBot="1" x14ac:dyDescent="0.25">
      <c r="A5" s="173"/>
      <c r="B5" s="177" t="s">
        <v>54</v>
      </c>
      <c r="C5" s="178"/>
      <c r="D5" s="179" t="s">
        <v>55</v>
      </c>
      <c r="E5" s="202"/>
      <c r="F5" s="188" t="s">
        <v>54</v>
      </c>
      <c r="G5" s="189"/>
      <c r="H5" s="179" t="s">
        <v>55</v>
      </c>
      <c r="I5" s="202"/>
      <c r="J5" s="188" t="s">
        <v>54</v>
      </c>
      <c r="K5" s="189"/>
      <c r="L5" s="179" t="s">
        <v>55</v>
      </c>
      <c r="M5" s="180"/>
      <c r="N5" s="200" t="s">
        <v>54</v>
      </c>
      <c r="O5" s="189"/>
      <c r="P5" s="179" t="s">
        <v>55</v>
      </c>
      <c r="Q5" s="201"/>
    </row>
    <row r="6" spans="1:18" ht="36" customHeight="1" thickBot="1" x14ac:dyDescent="0.25">
      <c r="A6" s="174"/>
      <c r="B6" s="46" t="s">
        <v>49</v>
      </c>
      <c r="C6" s="47" t="s">
        <v>53</v>
      </c>
      <c r="D6" s="44" t="s">
        <v>49</v>
      </c>
      <c r="E6" s="66" t="s">
        <v>53</v>
      </c>
      <c r="F6" s="48" t="s">
        <v>49</v>
      </c>
      <c r="G6" s="47" t="s">
        <v>53</v>
      </c>
      <c r="H6" s="44" t="s">
        <v>49</v>
      </c>
      <c r="I6" s="66" t="s">
        <v>53</v>
      </c>
      <c r="J6" s="48" t="s">
        <v>49</v>
      </c>
      <c r="K6" s="47" t="s">
        <v>53</v>
      </c>
      <c r="L6" s="44" t="s">
        <v>49</v>
      </c>
      <c r="M6" s="49" t="s">
        <v>53</v>
      </c>
      <c r="N6" s="86" t="s">
        <v>49</v>
      </c>
      <c r="O6" s="47" t="s">
        <v>53</v>
      </c>
      <c r="P6" s="44" t="s">
        <v>49</v>
      </c>
      <c r="Q6" s="45" t="s">
        <v>53</v>
      </c>
    </row>
    <row r="7" spans="1:18" s="20" customFormat="1" ht="22.5" customHeight="1" x14ac:dyDescent="0.2">
      <c r="A7" s="6" t="s">
        <v>39</v>
      </c>
      <c r="B7" s="59">
        <v>1508</v>
      </c>
      <c r="C7" s="97">
        <v>24627</v>
      </c>
      <c r="D7" s="18">
        <f t="shared" ref="D7:D49" si="0">H7+L7+P7</f>
        <v>1578</v>
      </c>
      <c r="E7" s="58">
        <f t="shared" ref="E7:E49" si="1">I7+M7+Q7</f>
        <v>26597</v>
      </c>
      <c r="F7" s="61">
        <v>116</v>
      </c>
      <c r="G7" s="62">
        <v>2349</v>
      </c>
      <c r="H7" s="67">
        <v>121</v>
      </c>
      <c r="I7" s="84">
        <v>1941</v>
      </c>
      <c r="J7" s="61">
        <v>306</v>
      </c>
      <c r="K7" s="62">
        <v>5425</v>
      </c>
      <c r="L7" s="67">
        <v>278</v>
      </c>
      <c r="M7" s="68">
        <v>5046</v>
      </c>
      <c r="N7" s="87">
        <v>1086</v>
      </c>
      <c r="O7" s="62">
        <v>16853</v>
      </c>
      <c r="P7" s="67">
        <v>1179</v>
      </c>
      <c r="Q7" s="73">
        <v>19610</v>
      </c>
      <c r="R7" s="21"/>
    </row>
    <row r="8" spans="1:18" s="3" customFormat="1" ht="22.5" customHeight="1" x14ac:dyDescent="0.2">
      <c r="A8" s="15" t="s">
        <v>1</v>
      </c>
      <c r="B8" s="59">
        <v>57</v>
      </c>
      <c r="C8" s="98">
        <v>899</v>
      </c>
      <c r="D8" s="18">
        <f t="shared" si="0"/>
        <v>53</v>
      </c>
      <c r="E8" s="58">
        <f t="shared" si="1"/>
        <v>817</v>
      </c>
      <c r="F8" s="63">
        <v>8</v>
      </c>
      <c r="G8" s="60">
        <v>114</v>
      </c>
      <c r="H8" s="69">
        <v>3</v>
      </c>
      <c r="I8" s="85">
        <v>39</v>
      </c>
      <c r="J8" s="63">
        <v>10</v>
      </c>
      <c r="K8" s="60">
        <v>183</v>
      </c>
      <c r="L8" s="69">
        <v>9</v>
      </c>
      <c r="M8" s="70">
        <v>170</v>
      </c>
      <c r="N8" s="88">
        <v>39</v>
      </c>
      <c r="O8" s="60">
        <v>602</v>
      </c>
      <c r="P8" s="69">
        <v>41</v>
      </c>
      <c r="Q8" s="74">
        <v>608</v>
      </c>
      <c r="R8" s="5"/>
    </row>
    <row r="9" spans="1:18" s="3" customFormat="1" ht="22.5" customHeight="1" x14ac:dyDescent="0.2">
      <c r="A9" s="15" t="s">
        <v>2</v>
      </c>
      <c r="B9" s="59">
        <v>60</v>
      </c>
      <c r="C9" s="98">
        <v>978</v>
      </c>
      <c r="D9" s="18">
        <f t="shared" si="0"/>
        <v>60</v>
      </c>
      <c r="E9" s="58">
        <f t="shared" si="1"/>
        <v>916</v>
      </c>
      <c r="F9" s="107">
        <v>6</v>
      </c>
      <c r="G9" s="104">
        <v>93</v>
      </c>
      <c r="H9" s="105">
        <v>4</v>
      </c>
      <c r="I9" s="114">
        <v>63</v>
      </c>
      <c r="J9" s="107">
        <v>14</v>
      </c>
      <c r="K9" s="104">
        <v>249</v>
      </c>
      <c r="L9" s="105">
        <v>9</v>
      </c>
      <c r="M9" s="106">
        <v>150</v>
      </c>
      <c r="N9" s="115">
        <v>40</v>
      </c>
      <c r="O9" s="104">
        <v>636</v>
      </c>
      <c r="P9" s="105">
        <v>47</v>
      </c>
      <c r="Q9" s="108">
        <v>703</v>
      </c>
      <c r="R9" s="5"/>
    </row>
    <row r="10" spans="1:18" s="3" customFormat="1" ht="22.5" customHeight="1" x14ac:dyDescent="0.2">
      <c r="A10" s="15" t="s">
        <v>3</v>
      </c>
      <c r="B10" s="59">
        <v>5</v>
      </c>
      <c r="C10" s="98">
        <v>60</v>
      </c>
      <c r="D10" s="18">
        <f t="shared" si="0"/>
        <v>5</v>
      </c>
      <c r="E10" s="58">
        <f t="shared" si="1"/>
        <v>71</v>
      </c>
      <c r="F10" s="63">
        <v>0</v>
      </c>
      <c r="G10" s="60">
        <v>0</v>
      </c>
      <c r="H10" s="69">
        <v>0</v>
      </c>
      <c r="I10" s="85">
        <v>0</v>
      </c>
      <c r="J10" s="63">
        <v>2</v>
      </c>
      <c r="K10" s="60">
        <v>20</v>
      </c>
      <c r="L10" s="69">
        <v>1</v>
      </c>
      <c r="M10" s="70">
        <v>13</v>
      </c>
      <c r="N10" s="88">
        <v>3</v>
      </c>
      <c r="O10" s="60">
        <v>40</v>
      </c>
      <c r="P10" s="69">
        <v>4</v>
      </c>
      <c r="Q10" s="74">
        <v>58</v>
      </c>
      <c r="R10" s="5"/>
    </row>
    <row r="11" spans="1:18" s="3" customFormat="1" ht="22.5" customHeight="1" x14ac:dyDescent="0.2">
      <c r="A11" s="15" t="s">
        <v>4</v>
      </c>
      <c r="B11" s="59">
        <v>6</v>
      </c>
      <c r="C11" s="98">
        <v>90</v>
      </c>
      <c r="D11" s="18">
        <f t="shared" si="0"/>
        <v>2</v>
      </c>
      <c r="E11" s="58">
        <f t="shared" si="1"/>
        <v>24</v>
      </c>
      <c r="F11" s="64">
        <v>2</v>
      </c>
      <c r="G11" s="65">
        <v>20</v>
      </c>
      <c r="H11" s="71">
        <v>0</v>
      </c>
      <c r="I11" s="82">
        <v>0</v>
      </c>
      <c r="J11" s="64">
        <v>3</v>
      </c>
      <c r="K11" s="65">
        <v>60</v>
      </c>
      <c r="L11" s="71">
        <v>1</v>
      </c>
      <c r="M11" s="72">
        <v>22</v>
      </c>
      <c r="N11" s="89">
        <v>1</v>
      </c>
      <c r="O11" s="65">
        <v>10</v>
      </c>
      <c r="P11" s="71">
        <v>1</v>
      </c>
      <c r="Q11" s="75">
        <v>2</v>
      </c>
      <c r="R11" s="5"/>
    </row>
    <row r="12" spans="1:18" s="3" customFormat="1" ht="22.5" customHeight="1" x14ac:dyDescent="0.2">
      <c r="A12" s="15" t="s">
        <v>42</v>
      </c>
      <c r="B12" s="59">
        <v>244</v>
      </c>
      <c r="C12" s="98">
        <v>3753</v>
      </c>
      <c r="D12" s="18">
        <f t="shared" si="0"/>
        <v>234</v>
      </c>
      <c r="E12" s="58">
        <f t="shared" si="1"/>
        <v>3664</v>
      </c>
      <c r="F12" s="63">
        <v>8</v>
      </c>
      <c r="G12" s="60">
        <v>133</v>
      </c>
      <c r="H12" s="69">
        <v>10</v>
      </c>
      <c r="I12" s="85">
        <v>144</v>
      </c>
      <c r="J12" s="63">
        <v>39</v>
      </c>
      <c r="K12" s="60">
        <v>671</v>
      </c>
      <c r="L12" s="69">
        <v>39</v>
      </c>
      <c r="M12" s="70">
        <v>692</v>
      </c>
      <c r="N12" s="88">
        <v>197</v>
      </c>
      <c r="O12" s="60">
        <v>2949</v>
      </c>
      <c r="P12" s="69">
        <v>185</v>
      </c>
      <c r="Q12" s="74">
        <v>2828</v>
      </c>
      <c r="R12" s="5"/>
    </row>
    <row r="13" spans="1:18" s="3" customFormat="1" ht="22.5" customHeight="1" x14ac:dyDescent="0.2">
      <c r="A13" s="15" t="s">
        <v>43</v>
      </c>
      <c r="B13" s="59">
        <v>403</v>
      </c>
      <c r="C13" s="98">
        <v>4271</v>
      </c>
      <c r="D13" s="18">
        <f t="shared" si="0"/>
        <v>366</v>
      </c>
      <c r="E13" s="58">
        <f t="shared" si="1"/>
        <v>3405</v>
      </c>
      <c r="F13" s="64">
        <v>39</v>
      </c>
      <c r="G13" s="65">
        <v>709</v>
      </c>
      <c r="H13" s="71">
        <v>24</v>
      </c>
      <c r="I13" s="82">
        <v>239</v>
      </c>
      <c r="J13" s="64">
        <v>61</v>
      </c>
      <c r="K13" s="65">
        <v>710</v>
      </c>
      <c r="L13" s="71">
        <v>66</v>
      </c>
      <c r="M13" s="72">
        <v>682</v>
      </c>
      <c r="N13" s="89">
        <v>303</v>
      </c>
      <c r="O13" s="65">
        <v>2852</v>
      </c>
      <c r="P13" s="71">
        <v>276</v>
      </c>
      <c r="Q13" s="75">
        <v>2484</v>
      </c>
      <c r="R13" s="5"/>
    </row>
    <row r="14" spans="1:18" s="3" customFormat="1" ht="22.5" customHeight="1" x14ac:dyDescent="0.2">
      <c r="A14" s="15" t="s">
        <v>5</v>
      </c>
      <c r="B14" s="59">
        <v>120</v>
      </c>
      <c r="C14" s="98">
        <v>2010</v>
      </c>
      <c r="D14" s="18">
        <f t="shared" si="0"/>
        <v>93</v>
      </c>
      <c r="E14" s="58">
        <f t="shared" si="1"/>
        <v>1537</v>
      </c>
      <c r="F14" s="63">
        <v>7</v>
      </c>
      <c r="G14" s="60">
        <v>126</v>
      </c>
      <c r="H14" s="69">
        <v>7</v>
      </c>
      <c r="I14" s="85">
        <v>145</v>
      </c>
      <c r="J14" s="63">
        <v>25</v>
      </c>
      <c r="K14" s="60">
        <v>410</v>
      </c>
      <c r="L14" s="69">
        <v>17</v>
      </c>
      <c r="M14" s="70">
        <v>291</v>
      </c>
      <c r="N14" s="88">
        <v>88</v>
      </c>
      <c r="O14" s="60">
        <v>1474</v>
      </c>
      <c r="P14" s="69">
        <v>69</v>
      </c>
      <c r="Q14" s="74">
        <v>1101</v>
      </c>
    </row>
    <row r="15" spans="1:18" s="3" customFormat="1" ht="22.5" customHeight="1" x14ac:dyDescent="0.2">
      <c r="A15" s="15" t="s">
        <v>6</v>
      </c>
      <c r="B15" s="59">
        <v>76</v>
      </c>
      <c r="C15" s="98">
        <v>580</v>
      </c>
      <c r="D15" s="18">
        <f t="shared" si="0"/>
        <v>52</v>
      </c>
      <c r="E15" s="58">
        <f t="shared" si="1"/>
        <v>249</v>
      </c>
      <c r="F15" s="63">
        <v>11</v>
      </c>
      <c r="G15" s="60">
        <v>90</v>
      </c>
      <c r="H15" s="69">
        <v>6</v>
      </c>
      <c r="I15" s="85">
        <v>32</v>
      </c>
      <c r="J15" s="63">
        <v>18</v>
      </c>
      <c r="K15" s="60">
        <v>205</v>
      </c>
      <c r="L15" s="69">
        <v>15</v>
      </c>
      <c r="M15" s="70">
        <v>31</v>
      </c>
      <c r="N15" s="88">
        <v>47</v>
      </c>
      <c r="O15" s="60">
        <v>285</v>
      </c>
      <c r="P15" s="69">
        <v>31</v>
      </c>
      <c r="Q15" s="74">
        <v>186</v>
      </c>
    </row>
    <row r="16" spans="1:18" s="3" customFormat="1" ht="22.5" customHeight="1" x14ac:dyDescent="0.2">
      <c r="A16" s="15" t="s">
        <v>7</v>
      </c>
      <c r="B16" s="59">
        <v>10</v>
      </c>
      <c r="C16" s="98">
        <v>165</v>
      </c>
      <c r="D16" s="18">
        <f t="shared" si="0"/>
        <v>8</v>
      </c>
      <c r="E16" s="58">
        <f t="shared" si="1"/>
        <v>160</v>
      </c>
      <c r="F16" s="63">
        <v>0</v>
      </c>
      <c r="G16" s="60">
        <v>0</v>
      </c>
      <c r="H16" s="69">
        <v>0</v>
      </c>
      <c r="I16" s="85">
        <v>0</v>
      </c>
      <c r="J16" s="63">
        <v>5</v>
      </c>
      <c r="K16" s="60">
        <v>85</v>
      </c>
      <c r="L16" s="69">
        <v>2</v>
      </c>
      <c r="M16" s="70">
        <v>35</v>
      </c>
      <c r="N16" s="88">
        <v>5</v>
      </c>
      <c r="O16" s="60">
        <v>80</v>
      </c>
      <c r="P16" s="69">
        <v>6</v>
      </c>
      <c r="Q16" s="74">
        <v>125</v>
      </c>
    </row>
    <row r="17" spans="1:17" s="3" customFormat="1" ht="22.5" customHeight="1" x14ac:dyDescent="0.2">
      <c r="A17" s="15" t="s">
        <v>44</v>
      </c>
      <c r="B17" s="59">
        <v>289</v>
      </c>
      <c r="C17" s="98">
        <v>2651</v>
      </c>
      <c r="D17" s="18">
        <f t="shared" si="0"/>
        <v>281</v>
      </c>
      <c r="E17" s="58">
        <f t="shared" si="1"/>
        <v>2311</v>
      </c>
      <c r="F17" s="64">
        <v>11</v>
      </c>
      <c r="G17" s="65">
        <v>88</v>
      </c>
      <c r="H17" s="71">
        <v>13</v>
      </c>
      <c r="I17" s="82">
        <v>86</v>
      </c>
      <c r="J17" s="64">
        <v>60</v>
      </c>
      <c r="K17" s="65">
        <v>529</v>
      </c>
      <c r="L17" s="71">
        <v>69</v>
      </c>
      <c r="M17" s="72">
        <v>391</v>
      </c>
      <c r="N17" s="89">
        <v>218</v>
      </c>
      <c r="O17" s="65">
        <v>2034</v>
      </c>
      <c r="P17" s="71">
        <v>199</v>
      </c>
      <c r="Q17" s="75">
        <v>1834</v>
      </c>
    </row>
    <row r="18" spans="1:17" s="3" customFormat="1" ht="22.5" customHeight="1" x14ac:dyDescent="0.2">
      <c r="A18" s="15" t="s">
        <v>45</v>
      </c>
      <c r="B18" s="59">
        <v>199</v>
      </c>
      <c r="C18" s="98">
        <v>3198</v>
      </c>
      <c r="D18" s="18">
        <f t="shared" si="0"/>
        <v>157</v>
      </c>
      <c r="E18" s="58">
        <f t="shared" si="1"/>
        <v>2518</v>
      </c>
      <c r="F18" s="63">
        <v>17</v>
      </c>
      <c r="G18" s="60">
        <v>304</v>
      </c>
      <c r="H18" s="69">
        <v>9</v>
      </c>
      <c r="I18" s="85">
        <v>155</v>
      </c>
      <c r="J18" s="63">
        <v>48</v>
      </c>
      <c r="K18" s="60">
        <v>826</v>
      </c>
      <c r="L18" s="69">
        <v>39</v>
      </c>
      <c r="M18" s="70">
        <v>668</v>
      </c>
      <c r="N18" s="88">
        <v>134</v>
      </c>
      <c r="O18" s="60">
        <v>2068</v>
      </c>
      <c r="P18" s="69">
        <v>109</v>
      </c>
      <c r="Q18" s="74">
        <v>1695</v>
      </c>
    </row>
    <row r="19" spans="1:17" s="3" customFormat="1" ht="22.5" customHeight="1" x14ac:dyDescent="0.2">
      <c r="A19" s="15" t="s">
        <v>46</v>
      </c>
      <c r="B19" s="59">
        <v>148</v>
      </c>
      <c r="C19" s="98">
        <v>2579</v>
      </c>
      <c r="D19" s="18">
        <f t="shared" si="0"/>
        <v>145</v>
      </c>
      <c r="E19" s="58">
        <f t="shared" si="1"/>
        <v>2036</v>
      </c>
      <c r="F19" s="63">
        <v>16</v>
      </c>
      <c r="G19" s="60">
        <v>277</v>
      </c>
      <c r="H19" s="69">
        <v>11</v>
      </c>
      <c r="I19" s="85">
        <v>181</v>
      </c>
      <c r="J19" s="63">
        <v>38</v>
      </c>
      <c r="K19" s="60">
        <v>657</v>
      </c>
      <c r="L19" s="69">
        <v>49</v>
      </c>
      <c r="M19" s="70">
        <v>381</v>
      </c>
      <c r="N19" s="88">
        <v>94</v>
      </c>
      <c r="O19" s="60">
        <v>1645</v>
      </c>
      <c r="P19" s="69">
        <v>85</v>
      </c>
      <c r="Q19" s="74">
        <v>1474</v>
      </c>
    </row>
    <row r="20" spans="1:17" s="3" customFormat="1" ht="22.5" customHeight="1" x14ac:dyDescent="0.2">
      <c r="A20" s="15" t="s">
        <v>8</v>
      </c>
      <c r="B20" s="59">
        <v>75</v>
      </c>
      <c r="C20" s="98">
        <v>1369</v>
      </c>
      <c r="D20" s="18">
        <f t="shared" si="0"/>
        <v>56</v>
      </c>
      <c r="E20" s="58">
        <f t="shared" si="1"/>
        <v>945</v>
      </c>
      <c r="F20" s="64">
        <v>6</v>
      </c>
      <c r="G20" s="65">
        <v>144</v>
      </c>
      <c r="H20" s="71">
        <v>1</v>
      </c>
      <c r="I20" s="82">
        <v>11</v>
      </c>
      <c r="J20" s="64">
        <v>19</v>
      </c>
      <c r="K20" s="65">
        <v>365</v>
      </c>
      <c r="L20" s="71">
        <v>13</v>
      </c>
      <c r="M20" s="72">
        <v>236</v>
      </c>
      <c r="N20" s="89">
        <v>50</v>
      </c>
      <c r="O20" s="65">
        <v>860</v>
      </c>
      <c r="P20" s="71">
        <v>42</v>
      </c>
      <c r="Q20" s="75">
        <v>698</v>
      </c>
    </row>
    <row r="21" spans="1:17" s="3" customFormat="1" ht="22.5" customHeight="1" x14ac:dyDescent="0.2">
      <c r="A21" s="15" t="s">
        <v>9</v>
      </c>
      <c r="B21" s="59">
        <v>85</v>
      </c>
      <c r="C21" s="98">
        <v>1195</v>
      </c>
      <c r="D21" s="18">
        <f t="shared" si="0"/>
        <v>43</v>
      </c>
      <c r="E21" s="58">
        <f t="shared" si="1"/>
        <v>677</v>
      </c>
      <c r="F21" s="63">
        <v>3</v>
      </c>
      <c r="G21" s="60">
        <v>39</v>
      </c>
      <c r="H21" s="69">
        <v>3</v>
      </c>
      <c r="I21" s="85">
        <v>32</v>
      </c>
      <c r="J21" s="63">
        <v>29</v>
      </c>
      <c r="K21" s="60">
        <v>424</v>
      </c>
      <c r="L21" s="69">
        <v>11</v>
      </c>
      <c r="M21" s="70">
        <v>188</v>
      </c>
      <c r="N21" s="88">
        <v>53</v>
      </c>
      <c r="O21" s="60">
        <v>732</v>
      </c>
      <c r="P21" s="69">
        <v>29</v>
      </c>
      <c r="Q21" s="74">
        <v>457</v>
      </c>
    </row>
    <row r="22" spans="1:17" s="3" customFormat="1" ht="22.5" customHeight="1" x14ac:dyDescent="0.2">
      <c r="A22" s="15" t="s">
        <v>10</v>
      </c>
      <c r="B22" s="59">
        <v>60</v>
      </c>
      <c r="C22" s="98">
        <v>940</v>
      </c>
      <c r="D22" s="18">
        <f t="shared" si="0"/>
        <v>84</v>
      </c>
      <c r="E22" s="58">
        <f t="shared" si="1"/>
        <v>749</v>
      </c>
      <c r="F22" s="63">
        <v>6</v>
      </c>
      <c r="G22" s="60">
        <v>82</v>
      </c>
      <c r="H22" s="69">
        <v>7</v>
      </c>
      <c r="I22" s="85">
        <v>102</v>
      </c>
      <c r="J22" s="63">
        <v>12</v>
      </c>
      <c r="K22" s="60">
        <v>198</v>
      </c>
      <c r="L22" s="69">
        <v>15</v>
      </c>
      <c r="M22" s="70">
        <v>135</v>
      </c>
      <c r="N22" s="88">
        <v>42</v>
      </c>
      <c r="O22" s="60">
        <v>660</v>
      </c>
      <c r="P22" s="69">
        <v>62</v>
      </c>
      <c r="Q22" s="74">
        <v>512</v>
      </c>
    </row>
    <row r="23" spans="1:17" s="3" customFormat="1" ht="22.5" customHeight="1" x14ac:dyDescent="0.2">
      <c r="A23" s="15" t="s">
        <v>34</v>
      </c>
      <c r="B23" s="59">
        <v>21</v>
      </c>
      <c r="C23" s="98">
        <v>298</v>
      </c>
      <c r="D23" s="18">
        <f t="shared" si="0"/>
        <v>22</v>
      </c>
      <c r="E23" s="58">
        <f t="shared" si="1"/>
        <v>369</v>
      </c>
      <c r="F23" s="63">
        <v>2</v>
      </c>
      <c r="G23" s="60">
        <v>32</v>
      </c>
      <c r="H23" s="69">
        <v>1</v>
      </c>
      <c r="I23" s="85">
        <v>23</v>
      </c>
      <c r="J23" s="63">
        <v>6</v>
      </c>
      <c r="K23" s="60">
        <v>91</v>
      </c>
      <c r="L23" s="69">
        <v>6</v>
      </c>
      <c r="M23" s="70">
        <v>109</v>
      </c>
      <c r="N23" s="88">
        <v>13</v>
      </c>
      <c r="O23" s="60">
        <v>175</v>
      </c>
      <c r="P23" s="69">
        <v>15</v>
      </c>
      <c r="Q23" s="74">
        <v>237</v>
      </c>
    </row>
    <row r="24" spans="1:17" s="3" customFormat="1" ht="22.5" customHeight="1" x14ac:dyDescent="0.2">
      <c r="A24" s="15" t="s">
        <v>11</v>
      </c>
      <c r="B24" s="59">
        <v>31</v>
      </c>
      <c r="C24" s="98">
        <v>495</v>
      </c>
      <c r="D24" s="18">
        <f t="shared" si="0"/>
        <v>31</v>
      </c>
      <c r="E24" s="58">
        <f t="shared" si="1"/>
        <v>506</v>
      </c>
      <c r="F24" s="63">
        <v>3</v>
      </c>
      <c r="G24" s="60">
        <v>43</v>
      </c>
      <c r="H24" s="69">
        <v>3</v>
      </c>
      <c r="I24" s="85">
        <v>33</v>
      </c>
      <c r="J24" s="63">
        <v>5</v>
      </c>
      <c r="K24" s="60">
        <v>90</v>
      </c>
      <c r="L24" s="69">
        <v>7</v>
      </c>
      <c r="M24" s="70">
        <v>112</v>
      </c>
      <c r="N24" s="88">
        <v>23</v>
      </c>
      <c r="O24" s="60">
        <v>362</v>
      </c>
      <c r="P24" s="69">
        <v>21</v>
      </c>
      <c r="Q24" s="74">
        <v>361</v>
      </c>
    </row>
    <row r="25" spans="1:17" s="3" customFormat="1" ht="22.5" customHeight="1" x14ac:dyDescent="0.2">
      <c r="A25" s="15" t="s">
        <v>12</v>
      </c>
      <c r="B25" s="59">
        <v>250</v>
      </c>
      <c r="C25" s="98">
        <v>2255</v>
      </c>
      <c r="D25" s="18">
        <f t="shared" si="0"/>
        <v>191</v>
      </c>
      <c r="E25" s="58">
        <f t="shared" si="1"/>
        <v>1726</v>
      </c>
      <c r="F25" s="64">
        <v>13</v>
      </c>
      <c r="G25" s="65">
        <v>127</v>
      </c>
      <c r="H25" s="71">
        <v>7</v>
      </c>
      <c r="I25" s="82">
        <v>61</v>
      </c>
      <c r="J25" s="64">
        <v>54</v>
      </c>
      <c r="K25" s="65">
        <v>484</v>
      </c>
      <c r="L25" s="71">
        <v>44</v>
      </c>
      <c r="M25" s="72">
        <v>357</v>
      </c>
      <c r="N25" s="89">
        <v>183</v>
      </c>
      <c r="O25" s="65">
        <v>1644</v>
      </c>
      <c r="P25" s="71">
        <v>140</v>
      </c>
      <c r="Q25" s="75">
        <v>1308</v>
      </c>
    </row>
    <row r="26" spans="1:17" s="3" customFormat="1" ht="22.5" customHeight="1" x14ac:dyDescent="0.2">
      <c r="A26" s="15" t="s">
        <v>47</v>
      </c>
      <c r="B26" s="59">
        <v>400</v>
      </c>
      <c r="C26" s="98">
        <v>3500</v>
      </c>
      <c r="D26" s="18">
        <f t="shared" si="0"/>
        <v>406</v>
      </c>
      <c r="E26" s="58">
        <f t="shared" si="1"/>
        <v>3470</v>
      </c>
      <c r="F26" s="64">
        <v>30</v>
      </c>
      <c r="G26" s="65">
        <v>200</v>
      </c>
      <c r="H26" s="71">
        <v>21</v>
      </c>
      <c r="I26" s="82">
        <v>108</v>
      </c>
      <c r="J26" s="64">
        <v>100</v>
      </c>
      <c r="K26" s="65">
        <v>1100</v>
      </c>
      <c r="L26" s="71">
        <v>98</v>
      </c>
      <c r="M26" s="72">
        <v>837</v>
      </c>
      <c r="N26" s="89">
        <v>270</v>
      </c>
      <c r="O26" s="65">
        <v>2200</v>
      </c>
      <c r="P26" s="71">
        <v>287</v>
      </c>
      <c r="Q26" s="75">
        <v>2525</v>
      </c>
    </row>
    <row r="27" spans="1:17" s="3" customFormat="1" ht="22.5" customHeight="1" x14ac:dyDescent="0.2">
      <c r="A27" s="15" t="s">
        <v>14</v>
      </c>
      <c r="B27" s="59">
        <v>40</v>
      </c>
      <c r="C27" s="98">
        <v>720</v>
      </c>
      <c r="D27" s="18">
        <f t="shared" si="0"/>
        <v>45</v>
      </c>
      <c r="E27" s="58">
        <f t="shared" si="1"/>
        <v>748</v>
      </c>
      <c r="F27" s="64">
        <v>3</v>
      </c>
      <c r="G27" s="65">
        <v>54</v>
      </c>
      <c r="H27" s="71">
        <v>3</v>
      </c>
      <c r="I27" s="82">
        <v>54</v>
      </c>
      <c r="J27" s="64">
        <v>16</v>
      </c>
      <c r="K27" s="65">
        <v>288</v>
      </c>
      <c r="L27" s="71">
        <v>12</v>
      </c>
      <c r="M27" s="72">
        <v>211</v>
      </c>
      <c r="N27" s="89">
        <v>21</v>
      </c>
      <c r="O27" s="65">
        <v>378</v>
      </c>
      <c r="P27" s="71">
        <v>30</v>
      </c>
      <c r="Q27" s="75">
        <v>483</v>
      </c>
    </row>
    <row r="28" spans="1:17" s="3" customFormat="1" ht="22.5" customHeight="1" x14ac:dyDescent="0.2">
      <c r="A28" s="15" t="s">
        <v>13</v>
      </c>
      <c r="B28" s="59">
        <v>22</v>
      </c>
      <c r="C28" s="98">
        <v>344</v>
      </c>
      <c r="D28" s="18">
        <f t="shared" si="0"/>
        <v>21</v>
      </c>
      <c r="E28" s="58">
        <f t="shared" si="1"/>
        <v>401</v>
      </c>
      <c r="F28" s="63">
        <v>3</v>
      </c>
      <c r="G28" s="60">
        <v>20</v>
      </c>
      <c r="H28" s="69">
        <v>2</v>
      </c>
      <c r="I28" s="85">
        <v>46</v>
      </c>
      <c r="J28" s="63">
        <v>5</v>
      </c>
      <c r="K28" s="60">
        <v>100</v>
      </c>
      <c r="L28" s="69">
        <v>6</v>
      </c>
      <c r="M28" s="70">
        <v>112</v>
      </c>
      <c r="N28" s="88">
        <v>14</v>
      </c>
      <c r="O28" s="60">
        <v>224</v>
      </c>
      <c r="P28" s="69">
        <v>13</v>
      </c>
      <c r="Q28" s="74">
        <v>243</v>
      </c>
    </row>
    <row r="29" spans="1:17" s="3" customFormat="1" ht="22.5" customHeight="1" x14ac:dyDescent="0.2">
      <c r="A29" s="15" t="s">
        <v>15</v>
      </c>
      <c r="B29" s="59">
        <v>46</v>
      </c>
      <c r="C29" s="98">
        <v>559</v>
      </c>
      <c r="D29" s="18">
        <f t="shared" si="0"/>
        <v>37</v>
      </c>
      <c r="E29" s="58">
        <f t="shared" si="1"/>
        <v>610</v>
      </c>
      <c r="F29" s="63">
        <v>4</v>
      </c>
      <c r="G29" s="60">
        <v>47</v>
      </c>
      <c r="H29" s="69">
        <v>2</v>
      </c>
      <c r="I29" s="85">
        <v>33</v>
      </c>
      <c r="J29" s="63">
        <v>13</v>
      </c>
      <c r="K29" s="60">
        <v>186</v>
      </c>
      <c r="L29" s="69">
        <v>12</v>
      </c>
      <c r="M29" s="70">
        <v>213</v>
      </c>
      <c r="N29" s="88">
        <v>29</v>
      </c>
      <c r="O29" s="60">
        <v>326</v>
      </c>
      <c r="P29" s="69">
        <v>23</v>
      </c>
      <c r="Q29" s="74">
        <v>364</v>
      </c>
    </row>
    <row r="30" spans="1:17" s="3" customFormat="1" ht="22.5" customHeight="1" x14ac:dyDescent="0.2">
      <c r="A30" s="15" t="s">
        <v>17</v>
      </c>
      <c r="B30" s="59">
        <v>28</v>
      </c>
      <c r="C30" s="98">
        <v>453</v>
      </c>
      <c r="D30" s="18">
        <f t="shared" si="0"/>
        <v>32</v>
      </c>
      <c r="E30" s="58">
        <f t="shared" si="1"/>
        <v>501</v>
      </c>
      <c r="F30" s="63">
        <v>6</v>
      </c>
      <c r="G30" s="60">
        <v>111</v>
      </c>
      <c r="H30" s="69">
        <v>2</v>
      </c>
      <c r="I30" s="85">
        <v>22</v>
      </c>
      <c r="J30" s="63">
        <v>7</v>
      </c>
      <c r="K30" s="60">
        <v>121</v>
      </c>
      <c r="L30" s="69">
        <v>5</v>
      </c>
      <c r="M30" s="70">
        <v>80</v>
      </c>
      <c r="N30" s="88">
        <v>15</v>
      </c>
      <c r="O30" s="60">
        <v>221</v>
      </c>
      <c r="P30" s="69">
        <v>25</v>
      </c>
      <c r="Q30" s="74">
        <v>399</v>
      </c>
    </row>
    <row r="31" spans="1:17" s="3" customFormat="1" ht="22.5" customHeight="1" x14ac:dyDescent="0.2">
      <c r="A31" s="15" t="s">
        <v>16</v>
      </c>
      <c r="B31" s="59">
        <v>39</v>
      </c>
      <c r="C31" s="98">
        <v>641</v>
      </c>
      <c r="D31" s="18">
        <f t="shared" si="0"/>
        <v>37.25</v>
      </c>
      <c r="E31" s="58">
        <f t="shared" si="1"/>
        <v>592</v>
      </c>
      <c r="F31" s="63">
        <v>7</v>
      </c>
      <c r="G31" s="60">
        <v>126</v>
      </c>
      <c r="H31" s="69">
        <v>2.25</v>
      </c>
      <c r="I31" s="85">
        <v>35</v>
      </c>
      <c r="J31" s="63">
        <v>6</v>
      </c>
      <c r="K31" s="60">
        <v>102</v>
      </c>
      <c r="L31" s="69">
        <v>9</v>
      </c>
      <c r="M31" s="70">
        <v>153</v>
      </c>
      <c r="N31" s="88">
        <v>26</v>
      </c>
      <c r="O31" s="60">
        <v>413</v>
      </c>
      <c r="P31" s="69">
        <v>26</v>
      </c>
      <c r="Q31" s="74">
        <v>404</v>
      </c>
    </row>
    <row r="32" spans="1:17" s="3" customFormat="1" ht="22.5" customHeight="1" x14ac:dyDescent="0.2">
      <c r="A32" s="15" t="s">
        <v>18</v>
      </c>
      <c r="B32" s="59">
        <v>32</v>
      </c>
      <c r="C32" s="98">
        <v>504</v>
      </c>
      <c r="D32" s="18">
        <f t="shared" si="0"/>
        <v>26</v>
      </c>
      <c r="E32" s="58">
        <f t="shared" si="1"/>
        <v>451</v>
      </c>
      <c r="F32" s="64">
        <v>1</v>
      </c>
      <c r="G32" s="65">
        <v>19</v>
      </c>
      <c r="H32" s="71">
        <v>1</v>
      </c>
      <c r="I32" s="82">
        <v>8</v>
      </c>
      <c r="J32" s="64">
        <v>8</v>
      </c>
      <c r="K32" s="65">
        <v>154</v>
      </c>
      <c r="L32" s="71">
        <v>3</v>
      </c>
      <c r="M32" s="72">
        <v>50</v>
      </c>
      <c r="N32" s="89">
        <v>23</v>
      </c>
      <c r="O32" s="65">
        <v>331</v>
      </c>
      <c r="P32" s="71">
        <v>22</v>
      </c>
      <c r="Q32" s="75">
        <v>393</v>
      </c>
    </row>
    <row r="33" spans="1:17" s="3" customFormat="1" ht="22.5" customHeight="1" x14ac:dyDescent="0.2">
      <c r="A33" s="15" t="s">
        <v>19</v>
      </c>
      <c r="B33" s="59">
        <v>18</v>
      </c>
      <c r="C33" s="98">
        <v>302</v>
      </c>
      <c r="D33" s="18">
        <f t="shared" si="0"/>
        <v>11</v>
      </c>
      <c r="E33" s="58">
        <f t="shared" si="1"/>
        <v>164</v>
      </c>
      <c r="F33" s="64">
        <v>1</v>
      </c>
      <c r="G33" s="65">
        <v>2</v>
      </c>
      <c r="H33" s="71">
        <v>0</v>
      </c>
      <c r="I33" s="82">
        <v>0</v>
      </c>
      <c r="J33" s="64">
        <v>4</v>
      </c>
      <c r="K33" s="65">
        <v>72</v>
      </c>
      <c r="L33" s="71">
        <v>3</v>
      </c>
      <c r="M33" s="72">
        <v>43</v>
      </c>
      <c r="N33" s="89">
        <v>13</v>
      </c>
      <c r="O33" s="65">
        <v>228</v>
      </c>
      <c r="P33" s="71">
        <v>8</v>
      </c>
      <c r="Q33" s="75">
        <v>121</v>
      </c>
    </row>
    <row r="34" spans="1:17" s="3" customFormat="1" ht="22.5" customHeight="1" x14ac:dyDescent="0.2">
      <c r="A34" s="102" t="s">
        <v>63</v>
      </c>
      <c r="B34" s="59">
        <v>3</v>
      </c>
      <c r="C34" s="98">
        <v>40</v>
      </c>
      <c r="D34" s="18">
        <f t="shared" si="0"/>
        <v>4</v>
      </c>
      <c r="E34" s="58">
        <f t="shared" si="1"/>
        <v>77</v>
      </c>
      <c r="F34" s="63">
        <v>0</v>
      </c>
      <c r="G34" s="60">
        <v>0</v>
      </c>
      <c r="H34" s="69">
        <v>0</v>
      </c>
      <c r="I34" s="85">
        <v>0</v>
      </c>
      <c r="J34" s="63">
        <v>1</v>
      </c>
      <c r="K34" s="60">
        <v>20</v>
      </c>
      <c r="L34" s="69">
        <v>1</v>
      </c>
      <c r="M34" s="70">
        <v>21</v>
      </c>
      <c r="N34" s="88">
        <v>2</v>
      </c>
      <c r="O34" s="60">
        <v>20</v>
      </c>
      <c r="P34" s="69">
        <v>3</v>
      </c>
      <c r="Q34" s="74">
        <v>56</v>
      </c>
    </row>
    <row r="35" spans="1:17" s="3" customFormat="1" ht="22.5" customHeight="1" x14ac:dyDescent="0.2">
      <c r="A35" s="102" t="s">
        <v>20</v>
      </c>
      <c r="B35" s="59">
        <v>8</v>
      </c>
      <c r="C35" s="98">
        <v>144</v>
      </c>
      <c r="D35" s="18">
        <f t="shared" si="0"/>
        <v>3</v>
      </c>
      <c r="E35" s="58">
        <f t="shared" si="1"/>
        <v>34</v>
      </c>
      <c r="F35" s="63">
        <v>1</v>
      </c>
      <c r="G35" s="60">
        <v>18</v>
      </c>
      <c r="H35" s="69">
        <v>0</v>
      </c>
      <c r="I35" s="85">
        <v>0</v>
      </c>
      <c r="J35" s="63">
        <v>5</v>
      </c>
      <c r="K35" s="60">
        <v>90</v>
      </c>
      <c r="L35" s="69">
        <v>1</v>
      </c>
      <c r="M35" s="70">
        <v>19</v>
      </c>
      <c r="N35" s="88">
        <v>2</v>
      </c>
      <c r="O35" s="60">
        <v>36</v>
      </c>
      <c r="P35" s="69">
        <v>2</v>
      </c>
      <c r="Q35" s="74">
        <v>15</v>
      </c>
    </row>
    <row r="36" spans="1:17" s="3" customFormat="1" ht="22.5" customHeight="1" x14ac:dyDescent="0.2">
      <c r="A36" s="15" t="s">
        <v>21</v>
      </c>
      <c r="B36" s="59">
        <v>0</v>
      </c>
      <c r="C36" s="98">
        <v>0</v>
      </c>
      <c r="D36" s="18">
        <f t="shared" si="0"/>
        <v>0</v>
      </c>
      <c r="E36" s="58">
        <f t="shared" si="1"/>
        <v>0</v>
      </c>
      <c r="F36" s="63">
        <v>0</v>
      </c>
      <c r="G36" s="60">
        <v>0</v>
      </c>
      <c r="H36" s="69">
        <v>0</v>
      </c>
      <c r="I36" s="85">
        <v>0</v>
      </c>
      <c r="J36" s="63">
        <v>0</v>
      </c>
      <c r="K36" s="60">
        <v>0</v>
      </c>
      <c r="L36" s="69">
        <v>0</v>
      </c>
      <c r="M36" s="70">
        <v>0</v>
      </c>
      <c r="N36" s="88">
        <v>0</v>
      </c>
      <c r="O36" s="60">
        <v>0</v>
      </c>
      <c r="P36" s="69">
        <v>0</v>
      </c>
      <c r="Q36" s="74">
        <v>0</v>
      </c>
    </row>
    <row r="37" spans="1:17" s="3" customFormat="1" ht="22.5" customHeight="1" x14ac:dyDescent="0.2">
      <c r="A37" s="15" t="s">
        <v>0</v>
      </c>
      <c r="B37" s="59">
        <v>316</v>
      </c>
      <c r="C37" s="98">
        <v>5430</v>
      </c>
      <c r="D37" s="18">
        <f t="shared" si="0"/>
        <v>303</v>
      </c>
      <c r="E37" s="58">
        <f t="shared" si="1"/>
        <v>5188</v>
      </c>
      <c r="F37" s="63">
        <v>19</v>
      </c>
      <c r="G37" s="60">
        <v>332</v>
      </c>
      <c r="H37" s="69">
        <v>19</v>
      </c>
      <c r="I37" s="85">
        <v>327</v>
      </c>
      <c r="J37" s="63">
        <v>65</v>
      </c>
      <c r="K37" s="60">
        <v>1552</v>
      </c>
      <c r="L37" s="69">
        <v>71</v>
      </c>
      <c r="M37" s="70">
        <v>1288</v>
      </c>
      <c r="N37" s="88">
        <v>232</v>
      </c>
      <c r="O37" s="60">
        <v>3546</v>
      </c>
      <c r="P37" s="69">
        <v>213</v>
      </c>
      <c r="Q37" s="74">
        <v>3573</v>
      </c>
    </row>
    <row r="38" spans="1:17" s="3" customFormat="1" ht="22.5" customHeight="1" x14ac:dyDescent="0.2">
      <c r="A38" s="15" t="s">
        <v>22</v>
      </c>
      <c r="B38" s="59">
        <v>29</v>
      </c>
      <c r="C38" s="98">
        <v>514</v>
      </c>
      <c r="D38" s="18">
        <f t="shared" si="0"/>
        <v>29</v>
      </c>
      <c r="E38" s="58">
        <f t="shared" si="1"/>
        <v>472</v>
      </c>
      <c r="F38" s="63">
        <v>1</v>
      </c>
      <c r="G38" s="60">
        <v>27</v>
      </c>
      <c r="H38" s="69">
        <v>1</v>
      </c>
      <c r="I38" s="85">
        <v>18</v>
      </c>
      <c r="J38" s="63">
        <v>9</v>
      </c>
      <c r="K38" s="60">
        <v>165</v>
      </c>
      <c r="L38" s="69">
        <v>8</v>
      </c>
      <c r="M38" s="70">
        <v>157</v>
      </c>
      <c r="N38" s="88">
        <v>19</v>
      </c>
      <c r="O38" s="60">
        <v>322</v>
      </c>
      <c r="P38" s="69">
        <v>20</v>
      </c>
      <c r="Q38" s="74">
        <v>297</v>
      </c>
    </row>
    <row r="39" spans="1:17" s="3" customFormat="1" ht="22.5" customHeight="1" x14ac:dyDescent="0.2">
      <c r="A39" s="15" t="s">
        <v>23</v>
      </c>
      <c r="B39" s="59">
        <v>104</v>
      </c>
      <c r="C39" s="98">
        <v>2243</v>
      </c>
      <c r="D39" s="18">
        <f t="shared" si="0"/>
        <v>67</v>
      </c>
      <c r="E39" s="58">
        <f t="shared" si="1"/>
        <v>1189</v>
      </c>
      <c r="F39" s="63">
        <v>6</v>
      </c>
      <c r="G39" s="60">
        <v>78</v>
      </c>
      <c r="H39" s="69">
        <v>4</v>
      </c>
      <c r="I39" s="85">
        <v>58</v>
      </c>
      <c r="J39" s="63">
        <v>22</v>
      </c>
      <c r="K39" s="60">
        <v>595</v>
      </c>
      <c r="L39" s="69">
        <v>21</v>
      </c>
      <c r="M39" s="70">
        <v>409</v>
      </c>
      <c r="N39" s="88">
        <v>76</v>
      </c>
      <c r="O39" s="60">
        <v>1570</v>
      </c>
      <c r="P39" s="69">
        <v>42</v>
      </c>
      <c r="Q39" s="74">
        <v>722</v>
      </c>
    </row>
    <row r="40" spans="1:17" s="3" customFormat="1" ht="22.5" customHeight="1" x14ac:dyDescent="0.2">
      <c r="A40" s="15" t="s">
        <v>24</v>
      </c>
      <c r="B40" s="59">
        <v>29</v>
      </c>
      <c r="C40" s="98">
        <v>368</v>
      </c>
      <c r="D40" s="18">
        <f t="shared" si="0"/>
        <v>29</v>
      </c>
      <c r="E40" s="58">
        <f t="shared" si="1"/>
        <v>207</v>
      </c>
      <c r="F40" s="130">
        <v>4</v>
      </c>
      <c r="G40" s="131">
        <v>48</v>
      </c>
      <c r="H40" s="132">
        <v>1</v>
      </c>
      <c r="I40" s="133">
        <v>9</v>
      </c>
      <c r="J40" s="130">
        <v>9</v>
      </c>
      <c r="K40" s="131">
        <v>120</v>
      </c>
      <c r="L40" s="132">
        <v>9</v>
      </c>
      <c r="M40" s="134">
        <v>80</v>
      </c>
      <c r="N40" s="135">
        <v>16</v>
      </c>
      <c r="O40" s="131">
        <v>200</v>
      </c>
      <c r="P40" s="132">
        <v>19</v>
      </c>
      <c r="Q40" s="136">
        <v>118</v>
      </c>
    </row>
    <row r="41" spans="1:17" s="3" customFormat="1" ht="22.5" customHeight="1" x14ac:dyDescent="0.2">
      <c r="A41" s="15" t="s">
        <v>25</v>
      </c>
      <c r="B41" s="59">
        <v>8</v>
      </c>
      <c r="C41" s="98">
        <v>149</v>
      </c>
      <c r="D41" s="18">
        <f t="shared" si="0"/>
        <v>8</v>
      </c>
      <c r="E41" s="58">
        <f t="shared" si="1"/>
        <v>152</v>
      </c>
      <c r="F41" s="63">
        <v>5</v>
      </c>
      <c r="G41" s="60">
        <v>95</v>
      </c>
      <c r="H41" s="69">
        <v>0</v>
      </c>
      <c r="I41" s="85">
        <v>0</v>
      </c>
      <c r="J41" s="63">
        <v>0</v>
      </c>
      <c r="K41" s="60">
        <v>0</v>
      </c>
      <c r="L41" s="69">
        <v>2</v>
      </c>
      <c r="M41" s="70">
        <v>40</v>
      </c>
      <c r="N41" s="88">
        <v>3</v>
      </c>
      <c r="O41" s="60">
        <v>54</v>
      </c>
      <c r="P41" s="69">
        <v>6</v>
      </c>
      <c r="Q41" s="74">
        <v>112</v>
      </c>
    </row>
    <row r="42" spans="1:17" s="3" customFormat="1" ht="22.5" customHeight="1" x14ac:dyDescent="0.2">
      <c r="A42" s="15" t="s">
        <v>26</v>
      </c>
      <c r="B42" s="59">
        <v>119</v>
      </c>
      <c r="C42" s="98">
        <v>2156</v>
      </c>
      <c r="D42" s="18">
        <f t="shared" si="0"/>
        <v>75</v>
      </c>
      <c r="E42" s="58">
        <f t="shared" si="1"/>
        <v>1292</v>
      </c>
      <c r="F42" s="121">
        <v>7</v>
      </c>
      <c r="G42" s="118">
        <v>118</v>
      </c>
      <c r="H42" s="119">
        <v>3</v>
      </c>
      <c r="I42" s="128">
        <v>44</v>
      </c>
      <c r="J42" s="121">
        <v>28</v>
      </c>
      <c r="K42" s="118">
        <v>527</v>
      </c>
      <c r="L42" s="119">
        <v>16</v>
      </c>
      <c r="M42" s="120">
        <v>263</v>
      </c>
      <c r="N42" s="129">
        <v>84</v>
      </c>
      <c r="O42" s="118">
        <v>1511</v>
      </c>
      <c r="P42" s="119">
        <v>56</v>
      </c>
      <c r="Q42" s="122">
        <v>985</v>
      </c>
    </row>
    <row r="43" spans="1:17" s="3" customFormat="1" ht="22.5" customHeight="1" x14ac:dyDescent="0.2">
      <c r="A43" s="15" t="s">
        <v>27</v>
      </c>
      <c r="B43" s="59">
        <v>27</v>
      </c>
      <c r="C43" s="98">
        <v>490</v>
      </c>
      <c r="D43" s="18">
        <f t="shared" si="0"/>
        <v>28</v>
      </c>
      <c r="E43" s="58">
        <f t="shared" si="1"/>
        <v>518</v>
      </c>
      <c r="F43" s="63">
        <v>4</v>
      </c>
      <c r="G43" s="60">
        <v>60</v>
      </c>
      <c r="H43" s="69">
        <v>2</v>
      </c>
      <c r="I43" s="85">
        <v>49</v>
      </c>
      <c r="J43" s="63">
        <v>11</v>
      </c>
      <c r="K43" s="60">
        <v>209</v>
      </c>
      <c r="L43" s="69">
        <v>10</v>
      </c>
      <c r="M43" s="70">
        <v>157</v>
      </c>
      <c r="N43" s="88">
        <v>12</v>
      </c>
      <c r="O43" s="60">
        <v>221</v>
      </c>
      <c r="P43" s="69">
        <v>16</v>
      </c>
      <c r="Q43" s="74">
        <v>312</v>
      </c>
    </row>
    <row r="44" spans="1:17" s="3" customFormat="1" ht="22.5" customHeight="1" x14ac:dyDescent="0.2">
      <c r="A44" s="15" t="s">
        <v>28</v>
      </c>
      <c r="B44" s="59">
        <v>32</v>
      </c>
      <c r="C44" s="98">
        <v>591</v>
      </c>
      <c r="D44" s="18">
        <f t="shared" si="0"/>
        <v>23</v>
      </c>
      <c r="E44" s="58">
        <f t="shared" si="1"/>
        <v>381</v>
      </c>
      <c r="F44" s="63">
        <v>2</v>
      </c>
      <c r="G44" s="60">
        <v>38</v>
      </c>
      <c r="H44" s="69">
        <v>2</v>
      </c>
      <c r="I44" s="85">
        <v>19</v>
      </c>
      <c r="J44" s="63">
        <v>14</v>
      </c>
      <c r="K44" s="60">
        <v>271</v>
      </c>
      <c r="L44" s="69">
        <v>6</v>
      </c>
      <c r="M44" s="70">
        <v>105</v>
      </c>
      <c r="N44" s="88">
        <v>16</v>
      </c>
      <c r="O44" s="60">
        <v>282</v>
      </c>
      <c r="P44" s="69">
        <v>15</v>
      </c>
      <c r="Q44" s="74">
        <v>257</v>
      </c>
    </row>
    <row r="45" spans="1:17" s="3" customFormat="1" ht="22.5" customHeight="1" x14ac:dyDescent="0.2">
      <c r="A45" s="15" t="s">
        <v>29</v>
      </c>
      <c r="B45" s="59">
        <v>31</v>
      </c>
      <c r="C45" s="98">
        <v>555</v>
      </c>
      <c r="D45" s="18">
        <f t="shared" si="0"/>
        <v>18</v>
      </c>
      <c r="E45" s="58">
        <f t="shared" si="1"/>
        <v>304</v>
      </c>
      <c r="F45" s="63">
        <v>1</v>
      </c>
      <c r="G45" s="60">
        <v>12</v>
      </c>
      <c r="H45" s="69">
        <v>2</v>
      </c>
      <c r="I45" s="85">
        <v>39</v>
      </c>
      <c r="J45" s="63">
        <v>21</v>
      </c>
      <c r="K45" s="60">
        <v>391</v>
      </c>
      <c r="L45" s="69">
        <v>7</v>
      </c>
      <c r="M45" s="70">
        <v>119</v>
      </c>
      <c r="N45" s="88">
        <v>9</v>
      </c>
      <c r="O45" s="60">
        <v>152</v>
      </c>
      <c r="P45" s="69">
        <v>9</v>
      </c>
      <c r="Q45" s="74">
        <v>146</v>
      </c>
    </row>
    <row r="46" spans="1:17" s="3" customFormat="1" ht="22.5" customHeight="1" x14ac:dyDescent="0.2">
      <c r="A46" s="15" t="s">
        <v>30</v>
      </c>
      <c r="B46" s="59">
        <v>16</v>
      </c>
      <c r="C46" s="98">
        <v>300</v>
      </c>
      <c r="D46" s="18">
        <f t="shared" si="0"/>
        <v>18</v>
      </c>
      <c r="E46" s="58">
        <f t="shared" si="1"/>
        <v>291</v>
      </c>
      <c r="F46" s="107">
        <v>1</v>
      </c>
      <c r="G46" s="104">
        <v>14</v>
      </c>
      <c r="H46" s="105">
        <v>2</v>
      </c>
      <c r="I46" s="114">
        <v>33</v>
      </c>
      <c r="J46" s="107">
        <v>3</v>
      </c>
      <c r="K46" s="104">
        <v>60</v>
      </c>
      <c r="L46" s="105">
        <v>7</v>
      </c>
      <c r="M46" s="106">
        <v>114</v>
      </c>
      <c r="N46" s="115">
        <v>12</v>
      </c>
      <c r="O46" s="104">
        <v>226</v>
      </c>
      <c r="P46" s="105">
        <v>9</v>
      </c>
      <c r="Q46" s="108">
        <v>144</v>
      </c>
    </row>
    <row r="47" spans="1:17" s="3" customFormat="1" ht="22.5" customHeight="1" x14ac:dyDescent="0.2">
      <c r="A47" s="15" t="s">
        <v>31</v>
      </c>
      <c r="B47" s="59">
        <v>13</v>
      </c>
      <c r="C47" s="98">
        <v>290</v>
      </c>
      <c r="D47" s="18">
        <f t="shared" si="0"/>
        <v>7</v>
      </c>
      <c r="E47" s="58">
        <f t="shared" si="1"/>
        <v>98</v>
      </c>
      <c r="F47" s="107">
        <v>1</v>
      </c>
      <c r="G47" s="104">
        <v>20</v>
      </c>
      <c r="H47" s="105">
        <v>1</v>
      </c>
      <c r="I47" s="114">
        <v>6</v>
      </c>
      <c r="J47" s="107">
        <v>7</v>
      </c>
      <c r="K47" s="104">
        <v>170</v>
      </c>
      <c r="L47" s="105">
        <v>2</v>
      </c>
      <c r="M47" s="106">
        <v>35</v>
      </c>
      <c r="N47" s="115">
        <v>5</v>
      </c>
      <c r="O47" s="104">
        <v>100</v>
      </c>
      <c r="P47" s="105">
        <v>4</v>
      </c>
      <c r="Q47" s="108">
        <v>57</v>
      </c>
    </row>
    <row r="48" spans="1:17" s="3" customFormat="1" ht="22.5" customHeight="1" x14ac:dyDescent="0.2">
      <c r="A48" s="15" t="s">
        <v>32</v>
      </c>
      <c r="B48" s="59">
        <v>6</v>
      </c>
      <c r="C48" s="98">
        <v>85</v>
      </c>
      <c r="D48" s="18">
        <f t="shared" si="0"/>
        <v>5</v>
      </c>
      <c r="E48" s="58">
        <f t="shared" si="1"/>
        <v>54</v>
      </c>
      <c r="F48" s="64">
        <v>0</v>
      </c>
      <c r="G48" s="65">
        <v>0</v>
      </c>
      <c r="H48" s="71">
        <v>0</v>
      </c>
      <c r="I48" s="82">
        <v>0</v>
      </c>
      <c r="J48" s="63">
        <v>1</v>
      </c>
      <c r="K48" s="60">
        <v>23</v>
      </c>
      <c r="L48" s="69">
        <v>1</v>
      </c>
      <c r="M48" s="70">
        <v>1</v>
      </c>
      <c r="N48" s="88">
        <v>5</v>
      </c>
      <c r="O48" s="60">
        <v>62</v>
      </c>
      <c r="P48" s="69">
        <v>4</v>
      </c>
      <c r="Q48" s="74">
        <v>53</v>
      </c>
    </row>
    <row r="49" spans="1:17" s="3" customFormat="1" ht="22.5" customHeight="1" thickBot="1" x14ac:dyDescent="0.25">
      <c r="A49" s="16" t="s">
        <v>33</v>
      </c>
      <c r="B49" s="59">
        <v>5</v>
      </c>
      <c r="C49" s="99">
        <v>113</v>
      </c>
      <c r="D49" s="18">
        <f t="shared" si="0"/>
        <v>9</v>
      </c>
      <c r="E49" s="58">
        <f t="shared" si="1"/>
        <v>141</v>
      </c>
      <c r="F49" s="107">
        <v>1</v>
      </c>
      <c r="G49" s="104">
        <v>8</v>
      </c>
      <c r="H49" s="105">
        <v>2</v>
      </c>
      <c r="I49" s="114">
        <v>33</v>
      </c>
      <c r="J49" s="107">
        <v>1</v>
      </c>
      <c r="K49" s="104">
        <v>25</v>
      </c>
      <c r="L49" s="105">
        <v>1</v>
      </c>
      <c r="M49" s="106">
        <v>5</v>
      </c>
      <c r="N49" s="115">
        <v>3</v>
      </c>
      <c r="O49" s="104">
        <v>80</v>
      </c>
      <c r="P49" s="105">
        <v>6</v>
      </c>
      <c r="Q49" s="108">
        <v>103</v>
      </c>
    </row>
    <row r="50" spans="1:17" s="22" customFormat="1" ht="42.75" customHeight="1" thickBot="1" x14ac:dyDescent="0.25">
      <c r="A50" s="23" t="s">
        <v>35</v>
      </c>
      <c r="B50" s="29">
        <f>SUM(B7:B49)</f>
        <v>5018</v>
      </c>
      <c r="C50" s="30">
        <f>SUM(C7:C49)</f>
        <v>72904</v>
      </c>
      <c r="D50" s="31">
        <f t="shared" ref="D50:Q50" si="2">SUM(D7:D49)</f>
        <v>4702.25</v>
      </c>
      <c r="E50" s="30">
        <f t="shared" si="2"/>
        <v>66612</v>
      </c>
      <c r="F50" s="32">
        <f>SUM(F7:F49)</f>
        <v>382</v>
      </c>
      <c r="G50" s="30">
        <f>SUM(G7:G49)</f>
        <v>6217</v>
      </c>
      <c r="H50" s="31">
        <f t="shared" si="2"/>
        <v>302.25</v>
      </c>
      <c r="I50" s="30">
        <f t="shared" si="2"/>
        <v>4228</v>
      </c>
      <c r="J50" s="32">
        <f>SUM(J7:J49)</f>
        <v>1110</v>
      </c>
      <c r="K50" s="30">
        <f>SUM(K7:K49)</f>
        <v>18023</v>
      </c>
      <c r="L50" s="31">
        <f t="shared" si="2"/>
        <v>1001</v>
      </c>
      <c r="M50" s="33">
        <f t="shared" si="2"/>
        <v>14221</v>
      </c>
      <c r="N50" s="83">
        <f>SUM(N7:N49)</f>
        <v>3526</v>
      </c>
      <c r="O50" s="30">
        <f>SUM(O7:O49)</f>
        <v>48664</v>
      </c>
      <c r="P50" s="31">
        <f t="shared" si="2"/>
        <v>3399</v>
      </c>
      <c r="Q50" s="34">
        <f t="shared" si="2"/>
        <v>48163</v>
      </c>
    </row>
    <row r="51" spans="1:17" ht="23.25" customHeight="1" x14ac:dyDescent="0.2">
      <c r="A51" s="7"/>
    </row>
  </sheetData>
  <mergeCells count="15">
    <mergeCell ref="A4:A6"/>
    <mergeCell ref="B5:C5"/>
    <mergeCell ref="D5:E5"/>
    <mergeCell ref="F4:I4"/>
    <mergeCell ref="J4:M4"/>
    <mergeCell ref="F5:G5"/>
    <mergeCell ref="H5:I5"/>
    <mergeCell ref="C3:E3"/>
    <mergeCell ref="N3:Q3"/>
    <mergeCell ref="N5:O5"/>
    <mergeCell ref="J5:K5"/>
    <mergeCell ref="P5:Q5"/>
    <mergeCell ref="L5:M5"/>
    <mergeCell ref="B4:E4"/>
    <mergeCell ref="N4:Q4"/>
  </mergeCells>
  <phoneticPr fontId="2"/>
  <dataValidations count="1">
    <dataValidation type="whole" allowBlank="1" showInputMessage="1" showErrorMessage="1" errorTitle="入力不可" error="入力できるのは整数のみです" sqref="L7:M49 P7:Q49 H7:I49" xr:uid="{00000000-0002-0000-0200-000000000000}">
      <formula1>0</formula1>
      <formula2>9999999</formula2>
    </dataValidation>
  </dataValidations>
  <printOptions horizontalCentered="1"/>
  <pageMargins left="0.19685039370078741" right="0.70866141732283472" top="0.94488188976377963" bottom="0.94488188976377963" header="0.31496062992125984" footer="0.31496062992125984"/>
  <pageSetup paperSize="9" scale="37" orientation="landscape" r:id="rId1"/>
  <headerFooter scaleWithDoc="0" alignWithMargins="0">
    <oddFooter>&amp;C２３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51"/>
  <sheetViews>
    <sheetView view="pageBreakPreview" zoomScale="75" zoomScaleNormal="75" zoomScaleSheetLayoutView="75" workbookViewId="0">
      <pane xSplit="1" ySplit="6" topLeftCell="B7" activePane="bottomRight" state="frozen"/>
      <selection sqref="A1:XFD1048576"/>
      <selection pane="topRight" sqref="A1:XFD1048576"/>
      <selection pane="bottomLeft" sqref="A1:XFD1048576"/>
      <selection pane="bottomRight" activeCell="F31" sqref="F31:Q31"/>
    </sheetView>
  </sheetViews>
  <sheetFormatPr defaultColWidth="9" defaultRowHeight="13.2" x14ac:dyDescent="0.2"/>
  <cols>
    <col min="1" max="1" width="19.109375" style="2" customWidth="1"/>
    <col min="2" max="2" width="13.6640625" style="2" customWidth="1"/>
    <col min="3" max="3" width="15.109375" style="2" customWidth="1"/>
    <col min="4" max="4" width="13.6640625" style="2" customWidth="1"/>
    <col min="5" max="5" width="15.109375" style="2" customWidth="1"/>
    <col min="6" max="6" width="11.33203125" style="2" customWidth="1"/>
    <col min="7" max="7" width="14.77734375" style="2" customWidth="1"/>
    <col min="8" max="8" width="11.33203125" style="2" customWidth="1"/>
    <col min="9" max="9" width="14.77734375" style="2" customWidth="1"/>
    <col min="10" max="10" width="11.33203125" style="2" customWidth="1"/>
    <col min="11" max="11" width="14.77734375" style="2" customWidth="1"/>
    <col min="12" max="12" width="11.33203125" style="2" customWidth="1"/>
    <col min="13" max="13" width="14.77734375" style="2" customWidth="1"/>
    <col min="14" max="14" width="11.33203125" style="2" customWidth="1"/>
    <col min="15" max="15" width="14.77734375" style="2" customWidth="1"/>
    <col min="16" max="16" width="11.33203125" style="2" customWidth="1"/>
    <col min="17" max="17" width="14.77734375" style="2" customWidth="1"/>
    <col min="18" max="16384" width="9" style="2"/>
  </cols>
  <sheetData>
    <row r="1" spans="1:18" ht="35.25" customHeight="1" x14ac:dyDescent="0.2">
      <c r="A1" s="19" t="s">
        <v>51</v>
      </c>
      <c r="F1" s="4"/>
      <c r="G1" s="1"/>
      <c r="H1" s="1"/>
      <c r="I1" s="1"/>
    </row>
    <row r="2" spans="1:18" ht="33" customHeight="1" x14ac:dyDescent="0.2">
      <c r="A2" s="19" t="s">
        <v>59</v>
      </c>
      <c r="F2" s="4"/>
      <c r="G2" s="1"/>
      <c r="H2" s="1"/>
      <c r="I2" s="14"/>
    </row>
    <row r="3" spans="1:18" s="10" customFormat="1" ht="33.75" customHeight="1" thickBot="1" x14ac:dyDescent="0.25">
      <c r="A3" s="8"/>
      <c r="B3" s="9"/>
      <c r="C3" s="181" t="s">
        <v>50</v>
      </c>
      <c r="D3" s="181"/>
      <c r="E3" s="181"/>
      <c r="J3" s="11"/>
      <c r="N3" s="181"/>
      <c r="O3" s="181"/>
      <c r="P3" s="181"/>
      <c r="Q3" s="181"/>
    </row>
    <row r="4" spans="1:18" s="10" customFormat="1" ht="36" customHeight="1" thickBot="1" x14ac:dyDescent="0.25">
      <c r="A4" s="172" t="s">
        <v>48</v>
      </c>
      <c r="B4" s="175" t="s">
        <v>41</v>
      </c>
      <c r="C4" s="176"/>
      <c r="D4" s="176"/>
      <c r="E4" s="176"/>
      <c r="F4" s="182" t="s">
        <v>37</v>
      </c>
      <c r="G4" s="183"/>
      <c r="H4" s="183"/>
      <c r="I4" s="184"/>
      <c r="J4" s="182" t="s">
        <v>38</v>
      </c>
      <c r="K4" s="183"/>
      <c r="L4" s="183"/>
      <c r="M4" s="183"/>
      <c r="N4" s="182" t="s">
        <v>36</v>
      </c>
      <c r="O4" s="183"/>
      <c r="P4" s="183"/>
      <c r="Q4" s="185"/>
    </row>
    <row r="5" spans="1:18" s="10" customFormat="1" ht="63" customHeight="1" thickBot="1" x14ac:dyDescent="0.25">
      <c r="A5" s="173"/>
      <c r="B5" s="177" t="s">
        <v>54</v>
      </c>
      <c r="C5" s="187"/>
      <c r="D5" s="190" t="s">
        <v>55</v>
      </c>
      <c r="E5" s="203"/>
      <c r="F5" s="186" t="s">
        <v>54</v>
      </c>
      <c r="G5" s="187"/>
      <c r="H5" s="190" t="s">
        <v>55</v>
      </c>
      <c r="I5" s="203"/>
      <c r="J5" s="186" t="s">
        <v>54</v>
      </c>
      <c r="K5" s="187"/>
      <c r="L5" s="190" t="s">
        <v>55</v>
      </c>
      <c r="M5" s="203"/>
      <c r="N5" s="186" t="s">
        <v>54</v>
      </c>
      <c r="O5" s="187"/>
      <c r="P5" s="190" t="s">
        <v>55</v>
      </c>
      <c r="Q5" s="191"/>
    </row>
    <row r="6" spans="1:18" ht="36" customHeight="1" thickBot="1" x14ac:dyDescent="0.25">
      <c r="A6" s="174"/>
      <c r="B6" s="46" t="s">
        <v>49</v>
      </c>
      <c r="C6" s="47" t="s">
        <v>53</v>
      </c>
      <c r="D6" s="44" t="s">
        <v>49</v>
      </c>
      <c r="E6" s="66" t="s">
        <v>53</v>
      </c>
      <c r="F6" s="48" t="s">
        <v>49</v>
      </c>
      <c r="G6" s="47" t="s">
        <v>53</v>
      </c>
      <c r="H6" s="44" t="s">
        <v>49</v>
      </c>
      <c r="I6" s="49" t="s">
        <v>53</v>
      </c>
      <c r="J6" s="48" t="s">
        <v>49</v>
      </c>
      <c r="K6" s="47" t="s">
        <v>53</v>
      </c>
      <c r="L6" s="44" t="s">
        <v>49</v>
      </c>
      <c r="M6" s="45" t="s">
        <v>53</v>
      </c>
      <c r="N6" s="48" t="s">
        <v>49</v>
      </c>
      <c r="O6" s="47" t="s">
        <v>53</v>
      </c>
      <c r="P6" s="44" t="s">
        <v>49</v>
      </c>
      <c r="Q6" s="45" t="s">
        <v>53</v>
      </c>
    </row>
    <row r="7" spans="1:18" s="20" customFormat="1" ht="22.5" customHeight="1" x14ac:dyDescent="0.2">
      <c r="A7" s="6" t="s">
        <v>39</v>
      </c>
      <c r="B7" s="59">
        <v>4416</v>
      </c>
      <c r="C7" s="97">
        <v>79907</v>
      </c>
      <c r="D7" s="18">
        <f>H7+L7+P7</f>
        <v>3862</v>
      </c>
      <c r="E7" s="58">
        <f>I7+M7+Q7</f>
        <v>71586</v>
      </c>
      <c r="F7" s="61">
        <v>1131</v>
      </c>
      <c r="G7" s="62">
        <v>20799</v>
      </c>
      <c r="H7" s="67">
        <v>902</v>
      </c>
      <c r="I7" s="68">
        <v>17286</v>
      </c>
      <c r="J7" s="61">
        <v>1122</v>
      </c>
      <c r="K7" s="62">
        <v>21309</v>
      </c>
      <c r="L7" s="67">
        <v>904</v>
      </c>
      <c r="M7" s="73">
        <v>17537</v>
      </c>
      <c r="N7" s="61">
        <v>2163</v>
      </c>
      <c r="O7" s="62">
        <v>37799</v>
      </c>
      <c r="P7" s="67">
        <v>2056</v>
      </c>
      <c r="Q7" s="73">
        <v>36763</v>
      </c>
      <c r="R7" s="21"/>
    </row>
    <row r="8" spans="1:18" s="3" customFormat="1" ht="22.5" customHeight="1" x14ac:dyDescent="0.2">
      <c r="A8" s="15" t="s">
        <v>1</v>
      </c>
      <c r="B8" s="59">
        <v>90</v>
      </c>
      <c r="C8" s="98">
        <v>1803</v>
      </c>
      <c r="D8" s="18">
        <f>H8+L8+P8</f>
        <v>77</v>
      </c>
      <c r="E8" s="58">
        <f>I8+M8+Q8</f>
        <v>1418</v>
      </c>
      <c r="F8" s="63">
        <v>14</v>
      </c>
      <c r="G8" s="60">
        <v>277</v>
      </c>
      <c r="H8" s="69">
        <v>14</v>
      </c>
      <c r="I8" s="70">
        <v>248</v>
      </c>
      <c r="J8" s="63">
        <v>24</v>
      </c>
      <c r="K8" s="60">
        <v>495</v>
      </c>
      <c r="L8" s="69">
        <v>18</v>
      </c>
      <c r="M8" s="74">
        <v>355</v>
      </c>
      <c r="N8" s="63">
        <v>52</v>
      </c>
      <c r="O8" s="60">
        <v>1031</v>
      </c>
      <c r="P8" s="69">
        <v>45</v>
      </c>
      <c r="Q8" s="74">
        <v>815</v>
      </c>
      <c r="R8" s="5"/>
    </row>
    <row r="9" spans="1:18" s="3" customFormat="1" ht="22.5" customHeight="1" x14ac:dyDescent="0.2">
      <c r="A9" s="15" t="s">
        <v>2</v>
      </c>
      <c r="B9" s="59">
        <v>61</v>
      </c>
      <c r="C9" s="98">
        <v>1157</v>
      </c>
      <c r="D9" s="18">
        <f t="shared" ref="D9:D49" si="0">H9+L9+P9</f>
        <v>67</v>
      </c>
      <c r="E9" s="58">
        <f t="shared" ref="E9:E49" si="1">I9+M9+Q9</f>
        <v>1261</v>
      </c>
      <c r="F9" s="107">
        <v>11</v>
      </c>
      <c r="G9" s="104">
        <v>210</v>
      </c>
      <c r="H9" s="105">
        <v>13</v>
      </c>
      <c r="I9" s="106">
        <v>236</v>
      </c>
      <c r="J9" s="107">
        <v>20</v>
      </c>
      <c r="K9" s="104">
        <v>385</v>
      </c>
      <c r="L9" s="105">
        <v>19</v>
      </c>
      <c r="M9" s="108">
        <v>368</v>
      </c>
      <c r="N9" s="107">
        <v>30</v>
      </c>
      <c r="O9" s="104">
        <v>562</v>
      </c>
      <c r="P9" s="105">
        <v>35</v>
      </c>
      <c r="Q9" s="108">
        <v>657</v>
      </c>
      <c r="R9" s="5"/>
    </row>
    <row r="10" spans="1:18" s="3" customFormat="1" ht="22.5" customHeight="1" x14ac:dyDescent="0.2">
      <c r="A10" s="15" t="s">
        <v>3</v>
      </c>
      <c r="B10" s="59">
        <v>12</v>
      </c>
      <c r="C10" s="98">
        <v>230</v>
      </c>
      <c r="D10" s="18">
        <f t="shared" si="0"/>
        <v>15</v>
      </c>
      <c r="E10" s="58">
        <f t="shared" si="1"/>
        <v>277</v>
      </c>
      <c r="F10" s="63">
        <v>2</v>
      </c>
      <c r="G10" s="60">
        <v>40</v>
      </c>
      <c r="H10" s="69">
        <v>1</v>
      </c>
      <c r="I10" s="70">
        <v>22</v>
      </c>
      <c r="J10" s="63">
        <v>5</v>
      </c>
      <c r="K10" s="60">
        <v>90</v>
      </c>
      <c r="L10" s="69">
        <v>5</v>
      </c>
      <c r="M10" s="74">
        <v>84</v>
      </c>
      <c r="N10" s="63">
        <v>5</v>
      </c>
      <c r="O10" s="60">
        <v>100</v>
      </c>
      <c r="P10" s="69">
        <v>9</v>
      </c>
      <c r="Q10" s="74">
        <v>171</v>
      </c>
      <c r="R10" s="5"/>
    </row>
    <row r="11" spans="1:18" s="3" customFormat="1" ht="22.5" customHeight="1" x14ac:dyDescent="0.2">
      <c r="A11" s="15" t="s">
        <v>4</v>
      </c>
      <c r="B11" s="59">
        <v>12</v>
      </c>
      <c r="C11" s="98">
        <v>197</v>
      </c>
      <c r="D11" s="18">
        <f t="shared" si="0"/>
        <v>12</v>
      </c>
      <c r="E11" s="58">
        <f t="shared" si="1"/>
        <v>214</v>
      </c>
      <c r="F11" s="64">
        <v>0</v>
      </c>
      <c r="G11" s="65">
        <v>0</v>
      </c>
      <c r="H11" s="71">
        <v>2</v>
      </c>
      <c r="I11" s="72">
        <v>23</v>
      </c>
      <c r="J11" s="64">
        <v>6</v>
      </c>
      <c r="K11" s="65">
        <v>108</v>
      </c>
      <c r="L11" s="71">
        <v>3</v>
      </c>
      <c r="M11" s="82">
        <v>62</v>
      </c>
      <c r="N11" s="64">
        <v>6</v>
      </c>
      <c r="O11" s="65">
        <v>89</v>
      </c>
      <c r="P11" s="71">
        <v>7</v>
      </c>
      <c r="Q11" s="75">
        <v>129</v>
      </c>
      <c r="R11" s="5"/>
    </row>
    <row r="12" spans="1:18" s="3" customFormat="1" ht="22.5" customHeight="1" x14ac:dyDescent="0.2">
      <c r="A12" s="15" t="s">
        <v>42</v>
      </c>
      <c r="B12" s="59">
        <v>325</v>
      </c>
      <c r="C12" s="98">
        <v>6160</v>
      </c>
      <c r="D12" s="18">
        <f t="shared" si="0"/>
        <v>330</v>
      </c>
      <c r="E12" s="58">
        <f t="shared" si="1"/>
        <v>6123</v>
      </c>
      <c r="F12" s="63">
        <v>41</v>
      </c>
      <c r="G12" s="60">
        <v>813</v>
      </c>
      <c r="H12" s="69">
        <v>38</v>
      </c>
      <c r="I12" s="70">
        <v>749</v>
      </c>
      <c r="J12" s="63">
        <v>95</v>
      </c>
      <c r="K12" s="60">
        <v>1879</v>
      </c>
      <c r="L12" s="69">
        <v>88</v>
      </c>
      <c r="M12" s="74">
        <v>1730</v>
      </c>
      <c r="N12" s="63">
        <v>189</v>
      </c>
      <c r="O12" s="60">
        <v>3468</v>
      </c>
      <c r="P12" s="69">
        <v>204</v>
      </c>
      <c r="Q12" s="74">
        <v>3644</v>
      </c>
      <c r="R12" s="5"/>
    </row>
    <row r="13" spans="1:18" s="3" customFormat="1" ht="22.5" customHeight="1" x14ac:dyDescent="0.2">
      <c r="A13" s="15" t="s">
        <v>43</v>
      </c>
      <c r="B13" s="59">
        <v>353</v>
      </c>
      <c r="C13" s="98">
        <v>5587</v>
      </c>
      <c r="D13" s="18">
        <f t="shared" si="0"/>
        <v>394</v>
      </c>
      <c r="E13" s="58">
        <f t="shared" si="1"/>
        <v>5022</v>
      </c>
      <c r="F13" s="64">
        <v>77</v>
      </c>
      <c r="G13" s="65">
        <v>1463</v>
      </c>
      <c r="H13" s="71">
        <v>69</v>
      </c>
      <c r="I13" s="72">
        <v>989</v>
      </c>
      <c r="J13" s="64">
        <v>67</v>
      </c>
      <c r="K13" s="65">
        <v>1088</v>
      </c>
      <c r="L13" s="71">
        <v>65</v>
      </c>
      <c r="M13" s="75">
        <v>1031</v>
      </c>
      <c r="N13" s="64">
        <v>209</v>
      </c>
      <c r="O13" s="65">
        <v>3036</v>
      </c>
      <c r="P13" s="71">
        <v>260</v>
      </c>
      <c r="Q13" s="75">
        <v>3002</v>
      </c>
      <c r="R13" s="5"/>
    </row>
    <row r="14" spans="1:18" s="3" customFormat="1" ht="22.5" customHeight="1" x14ac:dyDescent="0.2">
      <c r="A14" s="15" t="s">
        <v>5</v>
      </c>
      <c r="B14" s="59">
        <v>201</v>
      </c>
      <c r="C14" s="98">
        <v>3680</v>
      </c>
      <c r="D14" s="18">
        <f t="shared" si="0"/>
        <v>219</v>
      </c>
      <c r="E14" s="58">
        <f t="shared" si="1"/>
        <v>3846</v>
      </c>
      <c r="F14" s="63">
        <v>33</v>
      </c>
      <c r="G14" s="60">
        <v>680</v>
      </c>
      <c r="H14" s="69">
        <v>28</v>
      </c>
      <c r="I14" s="70">
        <v>515</v>
      </c>
      <c r="J14" s="63">
        <v>69</v>
      </c>
      <c r="K14" s="60">
        <v>1268</v>
      </c>
      <c r="L14" s="69">
        <v>71</v>
      </c>
      <c r="M14" s="74">
        <v>1321</v>
      </c>
      <c r="N14" s="63">
        <v>99</v>
      </c>
      <c r="O14" s="60">
        <v>1732</v>
      </c>
      <c r="P14" s="69">
        <v>120</v>
      </c>
      <c r="Q14" s="74">
        <v>2010</v>
      </c>
    </row>
    <row r="15" spans="1:18" s="3" customFormat="1" ht="22.5" customHeight="1" x14ac:dyDescent="0.2">
      <c r="A15" s="15" t="s">
        <v>6</v>
      </c>
      <c r="B15" s="59">
        <v>98</v>
      </c>
      <c r="C15" s="98">
        <v>1235</v>
      </c>
      <c r="D15" s="18">
        <f t="shared" si="0"/>
        <v>107</v>
      </c>
      <c r="E15" s="58">
        <f t="shared" si="1"/>
        <v>1429</v>
      </c>
      <c r="F15" s="63">
        <v>14</v>
      </c>
      <c r="G15" s="60">
        <v>190</v>
      </c>
      <c r="H15" s="69">
        <v>14</v>
      </c>
      <c r="I15" s="70">
        <v>192</v>
      </c>
      <c r="J15" s="63">
        <v>31</v>
      </c>
      <c r="K15" s="60">
        <v>445</v>
      </c>
      <c r="L15" s="69">
        <v>29</v>
      </c>
      <c r="M15" s="74">
        <v>427</v>
      </c>
      <c r="N15" s="63">
        <v>53</v>
      </c>
      <c r="O15" s="60">
        <v>600</v>
      </c>
      <c r="P15" s="69">
        <v>64</v>
      </c>
      <c r="Q15" s="74">
        <v>810</v>
      </c>
    </row>
    <row r="16" spans="1:18" s="3" customFormat="1" ht="22.5" customHeight="1" x14ac:dyDescent="0.2">
      <c r="A16" s="15" t="s">
        <v>7</v>
      </c>
      <c r="B16" s="59">
        <v>24</v>
      </c>
      <c r="C16" s="98">
        <v>449</v>
      </c>
      <c r="D16" s="18">
        <f t="shared" si="0"/>
        <v>30</v>
      </c>
      <c r="E16" s="58">
        <f t="shared" si="1"/>
        <v>561</v>
      </c>
      <c r="F16" s="63">
        <v>3</v>
      </c>
      <c r="G16" s="60">
        <v>45</v>
      </c>
      <c r="H16" s="69">
        <v>4</v>
      </c>
      <c r="I16" s="70">
        <v>67</v>
      </c>
      <c r="J16" s="63">
        <v>8</v>
      </c>
      <c r="K16" s="60">
        <v>144</v>
      </c>
      <c r="L16" s="69">
        <v>9</v>
      </c>
      <c r="M16" s="74">
        <v>179</v>
      </c>
      <c r="N16" s="63">
        <v>13</v>
      </c>
      <c r="O16" s="60">
        <v>260</v>
      </c>
      <c r="P16" s="69">
        <v>17</v>
      </c>
      <c r="Q16" s="74">
        <v>315</v>
      </c>
    </row>
    <row r="17" spans="1:17" s="3" customFormat="1" ht="22.5" customHeight="1" x14ac:dyDescent="0.2">
      <c r="A17" s="15" t="s">
        <v>44</v>
      </c>
      <c r="B17" s="59">
        <v>318</v>
      </c>
      <c r="C17" s="98">
        <v>4373</v>
      </c>
      <c r="D17" s="18">
        <f t="shared" si="0"/>
        <v>366</v>
      </c>
      <c r="E17" s="58">
        <f t="shared" si="1"/>
        <v>4579</v>
      </c>
      <c r="F17" s="64">
        <v>37</v>
      </c>
      <c r="G17" s="65">
        <v>622</v>
      </c>
      <c r="H17" s="71">
        <v>47</v>
      </c>
      <c r="I17" s="72">
        <v>657</v>
      </c>
      <c r="J17" s="64">
        <v>90</v>
      </c>
      <c r="K17" s="65">
        <v>1455</v>
      </c>
      <c r="L17" s="71">
        <v>85</v>
      </c>
      <c r="M17" s="75">
        <v>1385</v>
      </c>
      <c r="N17" s="64">
        <v>191</v>
      </c>
      <c r="O17" s="65">
        <v>2296</v>
      </c>
      <c r="P17" s="71">
        <v>234</v>
      </c>
      <c r="Q17" s="75">
        <v>2537</v>
      </c>
    </row>
    <row r="18" spans="1:17" s="3" customFormat="1" ht="22.5" customHeight="1" x14ac:dyDescent="0.2">
      <c r="A18" s="15" t="s">
        <v>45</v>
      </c>
      <c r="B18" s="59">
        <v>224</v>
      </c>
      <c r="C18" s="98">
        <v>3740</v>
      </c>
      <c r="D18" s="18">
        <f t="shared" si="0"/>
        <v>255</v>
      </c>
      <c r="E18" s="58">
        <f t="shared" si="1"/>
        <v>4537</v>
      </c>
      <c r="F18" s="63">
        <v>39</v>
      </c>
      <c r="G18" s="60">
        <v>749</v>
      </c>
      <c r="H18" s="69">
        <v>47</v>
      </c>
      <c r="I18" s="70">
        <v>906</v>
      </c>
      <c r="J18" s="63">
        <v>56</v>
      </c>
      <c r="K18" s="60">
        <v>1102</v>
      </c>
      <c r="L18" s="69">
        <v>56</v>
      </c>
      <c r="M18" s="74">
        <v>1078</v>
      </c>
      <c r="N18" s="63">
        <v>129</v>
      </c>
      <c r="O18" s="60">
        <v>1889</v>
      </c>
      <c r="P18" s="69">
        <v>152</v>
      </c>
      <c r="Q18" s="74">
        <v>2553</v>
      </c>
    </row>
    <row r="19" spans="1:17" s="3" customFormat="1" ht="22.5" customHeight="1" x14ac:dyDescent="0.2">
      <c r="A19" s="15" t="s">
        <v>46</v>
      </c>
      <c r="B19" s="59">
        <v>182</v>
      </c>
      <c r="C19" s="98">
        <v>3333</v>
      </c>
      <c r="D19" s="18">
        <f t="shared" si="0"/>
        <v>181</v>
      </c>
      <c r="E19" s="58">
        <f t="shared" si="1"/>
        <v>3263</v>
      </c>
      <c r="F19" s="63">
        <v>32</v>
      </c>
      <c r="G19" s="60">
        <v>630</v>
      </c>
      <c r="H19" s="69">
        <v>31</v>
      </c>
      <c r="I19" s="70">
        <v>595</v>
      </c>
      <c r="J19" s="63">
        <v>50</v>
      </c>
      <c r="K19" s="60">
        <v>938</v>
      </c>
      <c r="L19" s="69">
        <v>42</v>
      </c>
      <c r="M19" s="74">
        <v>781</v>
      </c>
      <c r="N19" s="63">
        <v>100</v>
      </c>
      <c r="O19" s="60">
        <v>1765</v>
      </c>
      <c r="P19" s="69">
        <v>108</v>
      </c>
      <c r="Q19" s="74">
        <v>1887</v>
      </c>
    </row>
    <row r="20" spans="1:17" s="3" customFormat="1" ht="22.5" customHeight="1" x14ac:dyDescent="0.2">
      <c r="A20" s="15" t="s">
        <v>8</v>
      </c>
      <c r="B20" s="59">
        <v>171</v>
      </c>
      <c r="C20" s="98">
        <v>3368</v>
      </c>
      <c r="D20" s="18">
        <f t="shared" si="0"/>
        <v>202</v>
      </c>
      <c r="E20" s="58">
        <f t="shared" si="1"/>
        <v>3630</v>
      </c>
      <c r="F20" s="64">
        <v>35</v>
      </c>
      <c r="G20" s="65">
        <v>860</v>
      </c>
      <c r="H20" s="71">
        <v>39</v>
      </c>
      <c r="I20" s="72">
        <v>651</v>
      </c>
      <c r="J20" s="64">
        <v>47</v>
      </c>
      <c r="K20" s="65">
        <v>890</v>
      </c>
      <c r="L20" s="71">
        <v>56</v>
      </c>
      <c r="M20" s="75">
        <v>1057</v>
      </c>
      <c r="N20" s="64">
        <v>89</v>
      </c>
      <c r="O20" s="65">
        <v>1618</v>
      </c>
      <c r="P20" s="71">
        <v>107</v>
      </c>
      <c r="Q20" s="75">
        <v>1922</v>
      </c>
    </row>
    <row r="21" spans="1:17" s="3" customFormat="1" ht="22.5" customHeight="1" x14ac:dyDescent="0.2">
      <c r="A21" s="15" t="s">
        <v>9</v>
      </c>
      <c r="B21" s="59">
        <v>185</v>
      </c>
      <c r="C21" s="98">
        <v>3260</v>
      </c>
      <c r="D21" s="18">
        <f t="shared" si="0"/>
        <v>151</v>
      </c>
      <c r="E21" s="58">
        <f t="shared" si="1"/>
        <v>2768</v>
      </c>
      <c r="F21" s="63">
        <v>32</v>
      </c>
      <c r="G21" s="60">
        <v>599</v>
      </c>
      <c r="H21" s="69">
        <v>25</v>
      </c>
      <c r="I21" s="70">
        <v>471</v>
      </c>
      <c r="J21" s="63">
        <v>62</v>
      </c>
      <c r="K21" s="60">
        <v>1150</v>
      </c>
      <c r="L21" s="69">
        <v>46</v>
      </c>
      <c r="M21" s="74">
        <v>865</v>
      </c>
      <c r="N21" s="63">
        <v>91</v>
      </c>
      <c r="O21" s="60">
        <v>1511</v>
      </c>
      <c r="P21" s="69">
        <v>80</v>
      </c>
      <c r="Q21" s="74">
        <v>1432</v>
      </c>
    </row>
    <row r="22" spans="1:17" s="3" customFormat="1" ht="22.5" customHeight="1" x14ac:dyDescent="0.2">
      <c r="A22" s="15" t="s">
        <v>10</v>
      </c>
      <c r="B22" s="59">
        <v>149</v>
      </c>
      <c r="C22" s="98">
        <v>2731</v>
      </c>
      <c r="D22" s="18">
        <f t="shared" si="0"/>
        <v>203</v>
      </c>
      <c r="E22" s="58">
        <f t="shared" si="1"/>
        <v>2655</v>
      </c>
      <c r="F22" s="63">
        <v>19</v>
      </c>
      <c r="G22" s="60">
        <v>289</v>
      </c>
      <c r="H22" s="69">
        <v>24</v>
      </c>
      <c r="I22" s="70">
        <v>348</v>
      </c>
      <c r="J22" s="63">
        <v>54</v>
      </c>
      <c r="K22" s="60">
        <v>1039</v>
      </c>
      <c r="L22" s="69">
        <v>60</v>
      </c>
      <c r="M22" s="74">
        <v>909</v>
      </c>
      <c r="N22" s="63">
        <v>76</v>
      </c>
      <c r="O22" s="60">
        <v>1403</v>
      </c>
      <c r="P22" s="69">
        <v>119</v>
      </c>
      <c r="Q22" s="74">
        <v>1398</v>
      </c>
    </row>
    <row r="23" spans="1:17" s="3" customFormat="1" ht="22.5" customHeight="1" x14ac:dyDescent="0.2">
      <c r="A23" s="15" t="s">
        <v>34</v>
      </c>
      <c r="B23" s="59">
        <v>49</v>
      </c>
      <c r="C23" s="98">
        <v>849</v>
      </c>
      <c r="D23" s="18">
        <f t="shared" si="0"/>
        <v>48</v>
      </c>
      <c r="E23" s="58">
        <f t="shared" si="1"/>
        <v>893</v>
      </c>
      <c r="F23" s="63">
        <v>9</v>
      </c>
      <c r="G23" s="60">
        <v>164</v>
      </c>
      <c r="H23" s="69">
        <v>11</v>
      </c>
      <c r="I23" s="70">
        <v>214</v>
      </c>
      <c r="J23" s="63">
        <v>16</v>
      </c>
      <c r="K23" s="60">
        <v>279</v>
      </c>
      <c r="L23" s="69">
        <v>11</v>
      </c>
      <c r="M23" s="74">
        <v>217</v>
      </c>
      <c r="N23" s="63">
        <v>24</v>
      </c>
      <c r="O23" s="60">
        <v>406</v>
      </c>
      <c r="P23" s="69">
        <v>26</v>
      </c>
      <c r="Q23" s="74">
        <v>462</v>
      </c>
    </row>
    <row r="24" spans="1:17" s="3" customFormat="1" ht="22.5" customHeight="1" x14ac:dyDescent="0.2">
      <c r="A24" s="15" t="s">
        <v>11</v>
      </c>
      <c r="B24" s="59">
        <v>51</v>
      </c>
      <c r="C24" s="98">
        <v>971</v>
      </c>
      <c r="D24" s="18">
        <f t="shared" si="0"/>
        <v>48</v>
      </c>
      <c r="E24" s="58">
        <f t="shared" si="1"/>
        <v>851</v>
      </c>
      <c r="F24" s="63">
        <v>8</v>
      </c>
      <c r="G24" s="60">
        <v>154</v>
      </c>
      <c r="H24" s="69">
        <v>6</v>
      </c>
      <c r="I24" s="70">
        <v>98</v>
      </c>
      <c r="J24" s="63">
        <v>14</v>
      </c>
      <c r="K24" s="60">
        <v>265</v>
      </c>
      <c r="L24" s="69">
        <v>8</v>
      </c>
      <c r="M24" s="74">
        <v>144</v>
      </c>
      <c r="N24" s="63">
        <v>29</v>
      </c>
      <c r="O24" s="60">
        <v>552</v>
      </c>
      <c r="P24" s="69">
        <v>34</v>
      </c>
      <c r="Q24" s="74">
        <v>609</v>
      </c>
    </row>
    <row r="25" spans="1:17" s="3" customFormat="1" ht="22.5" customHeight="1" x14ac:dyDescent="0.2">
      <c r="A25" s="15" t="s">
        <v>12</v>
      </c>
      <c r="B25" s="59">
        <v>468</v>
      </c>
      <c r="C25" s="98">
        <v>6551</v>
      </c>
      <c r="D25" s="18">
        <f t="shared" si="0"/>
        <v>460</v>
      </c>
      <c r="E25" s="58">
        <f t="shared" si="1"/>
        <v>5794</v>
      </c>
      <c r="F25" s="64">
        <v>73</v>
      </c>
      <c r="G25" s="65">
        <v>1175</v>
      </c>
      <c r="H25" s="71">
        <v>57</v>
      </c>
      <c r="I25" s="72">
        <v>833</v>
      </c>
      <c r="J25" s="64">
        <v>84</v>
      </c>
      <c r="K25" s="65">
        <v>1338</v>
      </c>
      <c r="L25" s="71">
        <v>94</v>
      </c>
      <c r="M25" s="75">
        <v>1271</v>
      </c>
      <c r="N25" s="64">
        <v>311</v>
      </c>
      <c r="O25" s="65">
        <v>4038</v>
      </c>
      <c r="P25" s="71">
        <v>309</v>
      </c>
      <c r="Q25" s="75">
        <v>3690</v>
      </c>
    </row>
    <row r="26" spans="1:17" s="3" customFormat="1" ht="22.5" customHeight="1" x14ac:dyDescent="0.2">
      <c r="A26" s="15" t="s">
        <v>47</v>
      </c>
      <c r="B26" s="59">
        <v>565</v>
      </c>
      <c r="C26" s="98">
        <v>9163</v>
      </c>
      <c r="D26" s="18">
        <f t="shared" si="0"/>
        <v>691</v>
      </c>
      <c r="E26" s="58">
        <f t="shared" si="1"/>
        <v>8432</v>
      </c>
      <c r="F26" s="64">
        <v>110</v>
      </c>
      <c r="G26" s="65">
        <v>1880</v>
      </c>
      <c r="H26" s="71">
        <v>120</v>
      </c>
      <c r="I26" s="72">
        <v>1721</v>
      </c>
      <c r="J26" s="64">
        <v>122</v>
      </c>
      <c r="K26" s="65">
        <v>2207</v>
      </c>
      <c r="L26" s="71">
        <v>139</v>
      </c>
      <c r="M26" s="75">
        <v>2047</v>
      </c>
      <c r="N26" s="64">
        <v>333</v>
      </c>
      <c r="O26" s="65">
        <v>5076</v>
      </c>
      <c r="P26" s="71">
        <v>432</v>
      </c>
      <c r="Q26" s="75">
        <v>4664</v>
      </c>
    </row>
    <row r="27" spans="1:17" s="3" customFormat="1" ht="22.5" customHeight="1" x14ac:dyDescent="0.2">
      <c r="A27" s="15" t="s">
        <v>14</v>
      </c>
      <c r="B27" s="59">
        <v>117</v>
      </c>
      <c r="C27" s="98">
        <v>2223</v>
      </c>
      <c r="D27" s="18">
        <f t="shared" si="0"/>
        <v>119</v>
      </c>
      <c r="E27" s="58">
        <f t="shared" si="1"/>
        <v>2176</v>
      </c>
      <c r="F27" s="64">
        <v>26</v>
      </c>
      <c r="G27" s="65">
        <v>494</v>
      </c>
      <c r="H27" s="71">
        <v>27</v>
      </c>
      <c r="I27" s="72">
        <v>513</v>
      </c>
      <c r="J27" s="64">
        <v>32</v>
      </c>
      <c r="K27" s="65">
        <v>608</v>
      </c>
      <c r="L27" s="71">
        <v>29</v>
      </c>
      <c r="M27" s="75">
        <v>553</v>
      </c>
      <c r="N27" s="64">
        <v>59</v>
      </c>
      <c r="O27" s="65">
        <v>1121</v>
      </c>
      <c r="P27" s="71">
        <v>63</v>
      </c>
      <c r="Q27" s="75">
        <v>1110</v>
      </c>
    </row>
    <row r="28" spans="1:17" s="3" customFormat="1" ht="22.5" customHeight="1" x14ac:dyDescent="0.2">
      <c r="A28" s="15" t="s">
        <v>13</v>
      </c>
      <c r="B28" s="59">
        <v>119</v>
      </c>
      <c r="C28" s="98">
        <v>2040</v>
      </c>
      <c r="D28" s="18">
        <f t="shared" si="0"/>
        <v>105</v>
      </c>
      <c r="E28" s="58">
        <f t="shared" si="1"/>
        <v>1893</v>
      </c>
      <c r="F28" s="63">
        <v>27</v>
      </c>
      <c r="G28" s="60">
        <v>529</v>
      </c>
      <c r="H28" s="69">
        <v>22</v>
      </c>
      <c r="I28" s="70">
        <v>424</v>
      </c>
      <c r="J28" s="63">
        <v>31</v>
      </c>
      <c r="K28" s="60">
        <v>525</v>
      </c>
      <c r="L28" s="69">
        <v>22</v>
      </c>
      <c r="M28" s="74">
        <v>397</v>
      </c>
      <c r="N28" s="63">
        <v>61</v>
      </c>
      <c r="O28" s="60">
        <v>986</v>
      </c>
      <c r="P28" s="69">
        <v>61</v>
      </c>
      <c r="Q28" s="74">
        <v>1072</v>
      </c>
    </row>
    <row r="29" spans="1:17" s="3" customFormat="1" ht="22.5" customHeight="1" x14ac:dyDescent="0.2">
      <c r="A29" s="15" t="s">
        <v>15</v>
      </c>
      <c r="B29" s="59">
        <v>71</v>
      </c>
      <c r="C29" s="98">
        <v>1250</v>
      </c>
      <c r="D29" s="18">
        <f t="shared" si="0"/>
        <v>61</v>
      </c>
      <c r="E29" s="58">
        <f t="shared" si="1"/>
        <v>1100</v>
      </c>
      <c r="F29" s="63">
        <v>10</v>
      </c>
      <c r="G29" s="60">
        <v>198</v>
      </c>
      <c r="H29" s="69">
        <v>4</v>
      </c>
      <c r="I29" s="70">
        <v>100</v>
      </c>
      <c r="J29" s="63">
        <v>20</v>
      </c>
      <c r="K29" s="60">
        <v>372</v>
      </c>
      <c r="L29" s="69">
        <v>16</v>
      </c>
      <c r="M29" s="74">
        <v>303</v>
      </c>
      <c r="N29" s="63">
        <v>41</v>
      </c>
      <c r="O29" s="60">
        <v>680</v>
      </c>
      <c r="P29" s="69">
        <v>41</v>
      </c>
      <c r="Q29" s="74">
        <v>697</v>
      </c>
    </row>
    <row r="30" spans="1:17" s="3" customFormat="1" ht="22.5" customHeight="1" x14ac:dyDescent="0.2">
      <c r="A30" s="15" t="s">
        <v>17</v>
      </c>
      <c r="B30" s="59">
        <v>50</v>
      </c>
      <c r="C30" s="98">
        <v>938</v>
      </c>
      <c r="D30" s="18">
        <f t="shared" si="0"/>
        <v>50</v>
      </c>
      <c r="E30" s="58">
        <f t="shared" si="1"/>
        <v>885</v>
      </c>
      <c r="F30" s="63">
        <v>7</v>
      </c>
      <c r="G30" s="60">
        <v>130</v>
      </c>
      <c r="H30" s="69">
        <v>6</v>
      </c>
      <c r="I30" s="70">
        <v>107</v>
      </c>
      <c r="J30" s="63">
        <v>8</v>
      </c>
      <c r="K30" s="60">
        <v>143</v>
      </c>
      <c r="L30" s="69">
        <v>12</v>
      </c>
      <c r="M30" s="74">
        <v>196</v>
      </c>
      <c r="N30" s="63">
        <v>35</v>
      </c>
      <c r="O30" s="60">
        <v>665</v>
      </c>
      <c r="P30" s="69">
        <v>32</v>
      </c>
      <c r="Q30" s="74">
        <v>582</v>
      </c>
    </row>
    <row r="31" spans="1:17" s="3" customFormat="1" ht="22.5" customHeight="1" x14ac:dyDescent="0.2">
      <c r="A31" s="15" t="s">
        <v>16</v>
      </c>
      <c r="B31" s="59">
        <v>95</v>
      </c>
      <c r="C31" s="98">
        <v>1764</v>
      </c>
      <c r="D31" s="18">
        <f t="shared" si="0"/>
        <v>91</v>
      </c>
      <c r="E31" s="58">
        <f t="shared" si="1"/>
        <v>1701</v>
      </c>
      <c r="F31" s="63">
        <v>11</v>
      </c>
      <c r="G31" s="60">
        <v>214</v>
      </c>
      <c r="H31" s="69">
        <v>15</v>
      </c>
      <c r="I31" s="70">
        <v>287</v>
      </c>
      <c r="J31" s="63">
        <v>26</v>
      </c>
      <c r="K31" s="60">
        <v>488</v>
      </c>
      <c r="L31" s="69">
        <v>23</v>
      </c>
      <c r="M31" s="74">
        <v>424</v>
      </c>
      <c r="N31" s="63">
        <v>58</v>
      </c>
      <c r="O31" s="60">
        <v>1062</v>
      </c>
      <c r="P31" s="69">
        <v>53</v>
      </c>
      <c r="Q31" s="74">
        <v>990</v>
      </c>
    </row>
    <row r="32" spans="1:17" s="3" customFormat="1" ht="22.5" customHeight="1" x14ac:dyDescent="0.2">
      <c r="A32" s="15" t="s">
        <v>18</v>
      </c>
      <c r="B32" s="59">
        <v>65</v>
      </c>
      <c r="C32" s="98">
        <v>1198</v>
      </c>
      <c r="D32" s="18">
        <f t="shared" si="0"/>
        <v>65</v>
      </c>
      <c r="E32" s="58">
        <f t="shared" si="1"/>
        <v>1242</v>
      </c>
      <c r="F32" s="64">
        <v>13</v>
      </c>
      <c r="G32" s="65">
        <v>235</v>
      </c>
      <c r="H32" s="71">
        <v>10</v>
      </c>
      <c r="I32" s="72">
        <v>188</v>
      </c>
      <c r="J32" s="64">
        <v>14</v>
      </c>
      <c r="K32" s="65">
        <v>247</v>
      </c>
      <c r="L32" s="71">
        <v>10</v>
      </c>
      <c r="M32" s="75">
        <v>181</v>
      </c>
      <c r="N32" s="64">
        <v>38</v>
      </c>
      <c r="O32" s="65">
        <v>716</v>
      </c>
      <c r="P32" s="71">
        <v>45</v>
      </c>
      <c r="Q32" s="75">
        <v>873</v>
      </c>
    </row>
    <row r="33" spans="1:17" s="3" customFormat="1" ht="22.5" customHeight="1" x14ac:dyDescent="0.2">
      <c r="A33" s="15" t="s">
        <v>19</v>
      </c>
      <c r="B33" s="59">
        <v>38</v>
      </c>
      <c r="C33" s="98">
        <v>646</v>
      </c>
      <c r="D33" s="18">
        <f t="shared" si="0"/>
        <v>36</v>
      </c>
      <c r="E33" s="58">
        <f t="shared" si="1"/>
        <v>625</v>
      </c>
      <c r="F33" s="64">
        <v>6</v>
      </c>
      <c r="G33" s="65">
        <v>99</v>
      </c>
      <c r="H33" s="71">
        <v>5</v>
      </c>
      <c r="I33" s="72">
        <v>86</v>
      </c>
      <c r="J33" s="64">
        <v>6</v>
      </c>
      <c r="K33" s="65">
        <v>98</v>
      </c>
      <c r="L33" s="71">
        <v>6</v>
      </c>
      <c r="M33" s="75">
        <v>108</v>
      </c>
      <c r="N33" s="64">
        <v>26</v>
      </c>
      <c r="O33" s="65">
        <v>449</v>
      </c>
      <c r="P33" s="71">
        <v>25</v>
      </c>
      <c r="Q33" s="75">
        <v>431</v>
      </c>
    </row>
    <row r="34" spans="1:17" s="3" customFormat="1" ht="22.5" customHeight="1" x14ac:dyDescent="0.2">
      <c r="A34" s="102" t="s">
        <v>63</v>
      </c>
      <c r="B34" s="59">
        <v>16</v>
      </c>
      <c r="C34" s="98">
        <v>185</v>
      </c>
      <c r="D34" s="18">
        <f t="shared" si="0"/>
        <v>12</v>
      </c>
      <c r="E34" s="58">
        <f t="shared" si="1"/>
        <v>131</v>
      </c>
      <c r="F34" s="63">
        <v>4</v>
      </c>
      <c r="G34" s="60">
        <v>25</v>
      </c>
      <c r="H34" s="69">
        <v>0</v>
      </c>
      <c r="I34" s="70">
        <v>0</v>
      </c>
      <c r="J34" s="63">
        <v>5</v>
      </c>
      <c r="K34" s="60">
        <v>80</v>
      </c>
      <c r="L34" s="69">
        <v>3</v>
      </c>
      <c r="M34" s="74">
        <v>42</v>
      </c>
      <c r="N34" s="63">
        <v>7</v>
      </c>
      <c r="O34" s="60">
        <v>80</v>
      </c>
      <c r="P34" s="69">
        <v>9</v>
      </c>
      <c r="Q34" s="74">
        <v>89</v>
      </c>
    </row>
    <row r="35" spans="1:17" s="3" customFormat="1" ht="22.5" customHeight="1" x14ac:dyDescent="0.2">
      <c r="A35" s="102" t="s">
        <v>20</v>
      </c>
      <c r="B35" s="59">
        <v>17</v>
      </c>
      <c r="C35" s="98">
        <v>340</v>
      </c>
      <c r="D35" s="18">
        <f t="shared" si="0"/>
        <v>12</v>
      </c>
      <c r="E35" s="58">
        <f t="shared" si="1"/>
        <v>203</v>
      </c>
      <c r="F35" s="63">
        <v>3</v>
      </c>
      <c r="G35" s="60">
        <v>60</v>
      </c>
      <c r="H35" s="69">
        <v>1</v>
      </c>
      <c r="I35" s="70">
        <v>11</v>
      </c>
      <c r="J35" s="63">
        <v>7</v>
      </c>
      <c r="K35" s="60">
        <v>140</v>
      </c>
      <c r="L35" s="69">
        <v>5</v>
      </c>
      <c r="M35" s="74">
        <v>86</v>
      </c>
      <c r="N35" s="63">
        <v>7</v>
      </c>
      <c r="O35" s="60">
        <v>140</v>
      </c>
      <c r="P35" s="69">
        <v>6</v>
      </c>
      <c r="Q35" s="74">
        <v>106</v>
      </c>
    </row>
    <row r="36" spans="1:17" s="3" customFormat="1" ht="22.5" customHeight="1" x14ac:dyDescent="0.2">
      <c r="A36" s="15" t="s">
        <v>21</v>
      </c>
      <c r="B36" s="59">
        <v>1</v>
      </c>
      <c r="C36" s="98">
        <v>1</v>
      </c>
      <c r="D36" s="18">
        <f t="shared" si="0"/>
        <v>2</v>
      </c>
      <c r="E36" s="58">
        <f t="shared" si="1"/>
        <v>12</v>
      </c>
      <c r="F36" s="63">
        <v>0</v>
      </c>
      <c r="G36" s="60">
        <v>0</v>
      </c>
      <c r="H36" s="69">
        <v>0</v>
      </c>
      <c r="I36" s="70">
        <v>0</v>
      </c>
      <c r="J36" s="63">
        <v>0</v>
      </c>
      <c r="K36" s="60">
        <v>0</v>
      </c>
      <c r="L36" s="69">
        <v>1</v>
      </c>
      <c r="M36" s="74">
        <v>11</v>
      </c>
      <c r="N36" s="63">
        <v>1</v>
      </c>
      <c r="O36" s="60">
        <v>1</v>
      </c>
      <c r="P36" s="69">
        <v>1</v>
      </c>
      <c r="Q36" s="74">
        <v>1</v>
      </c>
    </row>
    <row r="37" spans="1:17" s="3" customFormat="1" ht="22.5" customHeight="1" x14ac:dyDescent="0.2">
      <c r="A37" s="15" t="s">
        <v>0</v>
      </c>
      <c r="B37" s="59">
        <v>475</v>
      </c>
      <c r="C37" s="98">
        <v>10061</v>
      </c>
      <c r="D37" s="18">
        <f t="shared" si="0"/>
        <v>542</v>
      </c>
      <c r="E37" s="58">
        <f t="shared" si="1"/>
        <v>9745</v>
      </c>
      <c r="F37" s="63">
        <v>87</v>
      </c>
      <c r="G37" s="60">
        <v>1959</v>
      </c>
      <c r="H37" s="69">
        <v>95</v>
      </c>
      <c r="I37" s="70">
        <v>1666</v>
      </c>
      <c r="J37" s="63">
        <v>94</v>
      </c>
      <c r="K37" s="60">
        <v>2721</v>
      </c>
      <c r="L37" s="69">
        <v>132</v>
      </c>
      <c r="M37" s="74">
        <v>2481</v>
      </c>
      <c r="N37" s="63">
        <v>294</v>
      </c>
      <c r="O37" s="60">
        <v>5381</v>
      </c>
      <c r="P37" s="69">
        <v>315</v>
      </c>
      <c r="Q37" s="74">
        <v>5598</v>
      </c>
    </row>
    <row r="38" spans="1:17" s="3" customFormat="1" ht="22.5" customHeight="1" x14ac:dyDescent="0.2">
      <c r="A38" s="15" t="s">
        <v>22</v>
      </c>
      <c r="B38" s="59">
        <v>46</v>
      </c>
      <c r="C38" s="98">
        <v>821</v>
      </c>
      <c r="D38" s="18">
        <f t="shared" si="0"/>
        <v>51</v>
      </c>
      <c r="E38" s="58">
        <f t="shared" si="1"/>
        <v>926</v>
      </c>
      <c r="F38" s="63">
        <v>4</v>
      </c>
      <c r="G38" s="60">
        <v>67</v>
      </c>
      <c r="H38" s="69">
        <v>6</v>
      </c>
      <c r="I38" s="70">
        <v>106</v>
      </c>
      <c r="J38" s="63">
        <v>20</v>
      </c>
      <c r="K38" s="60">
        <v>382</v>
      </c>
      <c r="L38" s="69">
        <v>18</v>
      </c>
      <c r="M38" s="74">
        <v>350</v>
      </c>
      <c r="N38" s="63">
        <v>22</v>
      </c>
      <c r="O38" s="60">
        <v>372</v>
      </c>
      <c r="P38" s="69">
        <v>27</v>
      </c>
      <c r="Q38" s="74">
        <v>470</v>
      </c>
    </row>
    <row r="39" spans="1:17" s="3" customFormat="1" ht="22.5" customHeight="1" x14ac:dyDescent="0.2">
      <c r="A39" s="15" t="s">
        <v>23</v>
      </c>
      <c r="B39" s="59">
        <v>118</v>
      </c>
      <c r="C39" s="98">
        <v>2143</v>
      </c>
      <c r="D39" s="18">
        <f t="shared" si="0"/>
        <v>121</v>
      </c>
      <c r="E39" s="58">
        <f t="shared" si="1"/>
        <v>2175</v>
      </c>
      <c r="F39" s="63">
        <v>20</v>
      </c>
      <c r="G39" s="60">
        <v>344</v>
      </c>
      <c r="H39" s="69">
        <v>21</v>
      </c>
      <c r="I39" s="70">
        <v>391</v>
      </c>
      <c r="J39" s="63">
        <v>28</v>
      </c>
      <c r="K39" s="60">
        <v>542</v>
      </c>
      <c r="L39" s="69">
        <v>33</v>
      </c>
      <c r="M39" s="74">
        <v>625</v>
      </c>
      <c r="N39" s="63">
        <v>70</v>
      </c>
      <c r="O39" s="60">
        <v>1257</v>
      </c>
      <c r="P39" s="69">
        <v>67</v>
      </c>
      <c r="Q39" s="74">
        <v>1159</v>
      </c>
    </row>
    <row r="40" spans="1:17" s="3" customFormat="1" ht="22.5" customHeight="1" x14ac:dyDescent="0.2">
      <c r="A40" s="15" t="s">
        <v>24</v>
      </c>
      <c r="B40" s="59">
        <v>40</v>
      </c>
      <c r="C40" s="98">
        <v>649</v>
      </c>
      <c r="D40" s="18">
        <f t="shared" si="0"/>
        <v>40</v>
      </c>
      <c r="E40" s="58">
        <f t="shared" si="1"/>
        <v>479</v>
      </c>
      <c r="F40" s="121">
        <v>6</v>
      </c>
      <c r="G40" s="118">
        <v>99</v>
      </c>
      <c r="H40" s="119">
        <v>1</v>
      </c>
      <c r="I40" s="120">
        <v>17</v>
      </c>
      <c r="J40" s="121">
        <v>12</v>
      </c>
      <c r="K40" s="118">
        <v>200</v>
      </c>
      <c r="L40" s="119">
        <v>13</v>
      </c>
      <c r="M40" s="122">
        <v>200</v>
      </c>
      <c r="N40" s="121">
        <v>22</v>
      </c>
      <c r="O40" s="118">
        <v>350</v>
      </c>
      <c r="P40" s="119">
        <v>26</v>
      </c>
      <c r="Q40" s="122">
        <v>262</v>
      </c>
    </row>
    <row r="41" spans="1:17" s="3" customFormat="1" ht="22.5" customHeight="1" x14ac:dyDescent="0.2">
      <c r="A41" s="15" t="s">
        <v>25</v>
      </c>
      <c r="B41" s="59">
        <v>13</v>
      </c>
      <c r="C41" s="98">
        <v>255</v>
      </c>
      <c r="D41" s="18">
        <f t="shared" si="0"/>
        <v>14</v>
      </c>
      <c r="E41" s="58">
        <f t="shared" si="1"/>
        <v>265</v>
      </c>
      <c r="F41" s="63">
        <v>9</v>
      </c>
      <c r="G41" s="60">
        <v>179</v>
      </c>
      <c r="H41" s="69">
        <v>2</v>
      </c>
      <c r="I41" s="70">
        <v>31</v>
      </c>
      <c r="J41" s="63">
        <v>1</v>
      </c>
      <c r="K41" s="60">
        <v>19</v>
      </c>
      <c r="L41" s="69">
        <v>5</v>
      </c>
      <c r="M41" s="74">
        <v>96</v>
      </c>
      <c r="N41" s="63">
        <v>3</v>
      </c>
      <c r="O41" s="60">
        <v>57</v>
      </c>
      <c r="P41" s="69">
        <v>7</v>
      </c>
      <c r="Q41" s="74">
        <v>138</v>
      </c>
    </row>
    <row r="42" spans="1:17" s="3" customFormat="1" ht="22.5" customHeight="1" x14ac:dyDescent="0.2">
      <c r="A42" s="15" t="s">
        <v>26</v>
      </c>
      <c r="B42" s="59">
        <v>144</v>
      </c>
      <c r="C42" s="98">
        <v>2577</v>
      </c>
      <c r="D42" s="18">
        <f t="shared" si="0"/>
        <v>148</v>
      </c>
      <c r="E42" s="58">
        <f t="shared" si="1"/>
        <v>2649</v>
      </c>
      <c r="F42" s="121">
        <v>16</v>
      </c>
      <c r="G42" s="118">
        <v>276</v>
      </c>
      <c r="H42" s="119">
        <v>24</v>
      </c>
      <c r="I42" s="120">
        <v>420</v>
      </c>
      <c r="J42" s="121">
        <v>66</v>
      </c>
      <c r="K42" s="118">
        <v>1228</v>
      </c>
      <c r="L42" s="119">
        <v>60</v>
      </c>
      <c r="M42" s="122">
        <v>1121</v>
      </c>
      <c r="N42" s="121">
        <v>62</v>
      </c>
      <c r="O42" s="118">
        <v>1073</v>
      </c>
      <c r="P42" s="119">
        <v>64</v>
      </c>
      <c r="Q42" s="122">
        <v>1108</v>
      </c>
    </row>
    <row r="43" spans="1:17" s="3" customFormat="1" ht="22.5" customHeight="1" x14ac:dyDescent="0.2">
      <c r="A43" s="15" t="s">
        <v>27</v>
      </c>
      <c r="B43" s="59">
        <v>63</v>
      </c>
      <c r="C43" s="98">
        <v>1245</v>
      </c>
      <c r="D43" s="18">
        <f t="shared" si="0"/>
        <v>51</v>
      </c>
      <c r="E43" s="58">
        <f t="shared" si="1"/>
        <v>947</v>
      </c>
      <c r="F43" s="63">
        <v>15</v>
      </c>
      <c r="G43" s="60">
        <v>289</v>
      </c>
      <c r="H43" s="69">
        <v>15</v>
      </c>
      <c r="I43" s="70">
        <v>282</v>
      </c>
      <c r="J43" s="63">
        <v>29</v>
      </c>
      <c r="K43" s="60">
        <v>591</v>
      </c>
      <c r="L43" s="69">
        <v>20</v>
      </c>
      <c r="M43" s="74">
        <v>392</v>
      </c>
      <c r="N43" s="63">
        <v>19</v>
      </c>
      <c r="O43" s="60">
        <v>365</v>
      </c>
      <c r="P43" s="69">
        <v>16</v>
      </c>
      <c r="Q43" s="74">
        <v>273</v>
      </c>
    </row>
    <row r="44" spans="1:17" s="3" customFormat="1" ht="22.5" customHeight="1" x14ac:dyDescent="0.2">
      <c r="A44" s="15" t="s">
        <v>28</v>
      </c>
      <c r="B44" s="59">
        <v>64</v>
      </c>
      <c r="C44" s="98">
        <v>1125</v>
      </c>
      <c r="D44" s="18">
        <f t="shared" si="0"/>
        <v>71</v>
      </c>
      <c r="E44" s="58">
        <f t="shared" si="1"/>
        <v>1344</v>
      </c>
      <c r="F44" s="63">
        <v>9</v>
      </c>
      <c r="G44" s="60">
        <v>159</v>
      </c>
      <c r="H44" s="69">
        <v>11</v>
      </c>
      <c r="I44" s="70">
        <v>211</v>
      </c>
      <c r="J44" s="63">
        <v>17</v>
      </c>
      <c r="K44" s="60">
        <v>326</v>
      </c>
      <c r="L44" s="69">
        <v>19</v>
      </c>
      <c r="M44" s="74">
        <v>376</v>
      </c>
      <c r="N44" s="63">
        <v>38</v>
      </c>
      <c r="O44" s="60">
        <v>640</v>
      </c>
      <c r="P44" s="69">
        <v>41</v>
      </c>
      <c r="Q44" s="74">
        <v>757</v>
      </c>
    </row>
    <row r="45" spans="1:17" s="3" customFormat="1" ht="22.5" customHeight="1" x14ac:dyDescent="0.2">
      <c r="A45" s="15" t="s">
        <v>29</v>
      </c>
      <c r="B45" s="59">
        <v>61</v>
      </c>
      <c r="C45" s="98">
        <v>1233</v>
      </c>
      <c r="D45" s="18">
        <f t="shared" si="0"/>
        <v>62</v>
      </c>
      <c r="E45" s="58">
        <f t="shared" si="1"/>
        <v>1161</v>
      </c>
      <c r="F45" s="63">
        <v>6</v>
      </c>
      <c r="G45" s="60">
        <v>124</v>
      </c>
      <c r="H45" s="69">
        <v>7</v>
      </c>
      <c r="I45" s="70">
        <v>127</v>
      </c>
      <c r="J45" s="63">
        <v>28</v>
      </c>
      <c r="K45" s="60">
        <v>578</v>
      </c>
      <c r="L45" s="69">
        <v>24</v>
      </c>
      <c r="M45" s="74">
        <v>471</v>
      </c>
      <c r="N45" s="63">
        <v>27</v>
      </c>
      <c r="O45" s="60">
        <v>531</v>
      </c>
      <c r="P45" s="69">
        <v>31</v>
      </c>
      <c r="Q45" s="74">
        <v>563</v>
      </c>
    </row>
    <row r="46" spans="1:17" s="3" customFormat="1" ht="22.5" customHeight="1" x14ac:dyDescent="0.2">
      <c r="A46" s="15" t="s">
        <v>30</v>
      </c>
      <c r="B46" s="59">
        <v>53</v>
      </c>
      <c r="C46" s="98">
        <v>1017</v>
      </c>
      <c r="D46" s="18">
        <f t="shared" si="0"/>
        <v>45</v>
      </c>
      <c r="E46" s="58">
        <f t="shared" si="1"/>
        <v>838</v>
      </c>
      <c r="F46" s="107">
        <v>9</v>
      </c>
      <c r="G46" s="104">
        <v>175</v>
      </c>
      <c r="H46" s="105">
        <v>6</v>
      </c>
      <c r="I46" s="106">
        <v>99</v>
      </c>
      <c r="J46" s="107">
        <v>17</v>
      </c>
      <c r="K46" s="104">
        <v>340</v>
      </c>
      <c r="L46" s="105">
        <v>17</v>
      </c>
      <c r="M46" s="108">
        <v>337</v>
      </c>
      <c r="N46" s="107">
        <v>27</v>
      </c>
      <c r="O46" s="104">
        <v>502</v>
      </c>
      <c r="P46" s="105">
        <v>22</v>
      </c>
      <c r="Q46" s="108">
        <v>402</v>
      </c>
    </row>
    <row r="47" spans="1:17" s="3" customFormat="1" ht="22.5" customHeight="1" x14ac:dyDescent="0.2">
      <c r="A47" s="15" t="s">
        <v>31</v>
      </c>
      <c r="B47" s="59">
        <v>18</v>
      </c>
      <c r="C47" s="98">
        <v>360</v>
      </c>
      <c r="D47" s="18">
        <f t="shared" si="0"/>
        <v>14</v>
      </c>
      <c r="E47" s="58">
        <f t="shared" si="1"/>
        <v>245</v>
      </c>
      <c r="F47" s="107">
        <v>2</v>
      </c>
      <c r="G47" s="104">
        <v>40</v>
      </c>
      <c r="H47" s="105">
        <v>2</v>
      </c>
      <c r="I47" s="106">
        <v>23</v>
      </c>
      <c r="J47" s="107">
        <v>7</v>
      </c>
      <c r="K47" s="104">
        <v>140</v>
      </c>
      <c r="L47" s="105">
        <v>5</v>
      </c>
      <c r="M47" s="108">
        <v>88</v>
      </c>
      <c r="N47" s="107">
        <v>9</v>
      </c>
      <c r="O47" s="104">
        <v>180</v>
      </c>
      <c r="P47" s="105">
        <v>7</v>
      </c>
      <c r="Q47" s="108">
        <v>134</v>
      </c>
    </row>
    <row r="48" spans="1:17" s="3" customFormat="1" ht="22.5" customHeight="1" x14ac:dyDescent="0.2">
      <c r="A48" s="15" t="s">
        <v>32</v>
      </c>
      <c r="B48" s="59">
        <v>2</v>
      </c>
      <c r="C48" s="98">
        <v>26</v>
      </c>
      <c r="D48" s="18">
        <f t="shared" si="0"/>
        <v>2</v>
      </c>
      <c r="E48" s="58">
        <f t="shared" si="1"/>
        <v>4</v>
      </c>
      <c r="F48" s="63">
        <v>0</v>
      </c>
      <c r="G48" s="60">
        <v>0</v>
      </c>
      <c r="H48" s="69">
        <v>0</v>
      </c>
      <c r="I48" s="70">
        <v>0</v>
      </c>
      <c r="J48" s="63">
        <v>0</v>
      </c>
      <c r="K48" s="60">
        <v>0</v>
      </c>
      <c r="L48" s="69">
        <v>0</v>
      </c>
      <c r="M48" s="74">
        <v>0</v>
      </c>
      <c r="N48" s="63">
        <v>2</v>
      </c>
      <c r="O48" s="60">
        <v>26</v>
      </c>
      <c r="P48" s="69">
        <v>2</v>
      </c>
      <c r="Q48" s="74">
        <v>4</v>
      </c>
    </row>
    <row r="49" spans="1:17" s="3" customFormat="1" ht="22.5" customHeight="1" thickBot="1" x14ac:dyDescent="0.25">
      <c r="A49" s="16" t="s">
        <v>33</v>
      </c>
      <c r="B49" s="59">
        <v>11</v>
      </c>
      <c r="C49" s="99">
        <v>214</v>
      </c>
      <c r="D49" s="18">
        <f t="shared" si="0"/>
        <v>8</v>
      </c>
      <c r="E49" s="58">
        <f t="shared" si="1"/>
        <v>179</v>
      </c>
      <c r="F49" s="107">
        <v>3</v>
      </c>
      <c r="G49" s="104">
        <v>60</v>
      </c>
      <c r="H49" s="105">
        <v>2</v>
      </c>
      <c r="I49" s="106">
        <v>50</v>
      </c>
      <c r="J49" s="107">
        <v>5</v>
      </c>
      <c r="K49" s="104">
        <v>100</v>
      </c>
      <c r="L49" s="105">
        <v>3</v>
      </c>
      <c r="M49" s="108">
        <v>65</v>
      </c>
      <c r="N49" s="107">
        <v>3</v>
      </c>
      <c r="O49" s="104">
        <v>54</v>
      </c>
      <c r="P49" s="105">
        <v>3</v>
      </c>
      <c r="Q49" s="108">
        <v>64</v>
      </c>
    </row>
    <row r="50" spans="1:17" s="22" customFormat="1" ht="42.75" customHeight="1" thickBot="1" x14ac:dyDescent="0.25">
      <c r="A50" s="50" t="s">
        <v>35</v>
      </c>
      <c r="B50" s="51">
        <f t="shared" ref="B50:Q50" si="2">SUM(B7:B49)</f>
        <v>9651</v>
      </c>
      <c r="C50" s="52">
        <f t="shared" si="2"/>
        <v>171055</v>
      </c>
      <c r="D50" s="53">
        <f t="shared" si="2"/>
        <v>9440</v>
      </c>
      <c r="E50" s="52">
        <f t="shared" si="2"/>
        <v>160064</v>
      </c>
      <c r="F50" s="54">
        <f t="shared" si="2"/>
        <v>2013</v>
      </c>
      <c r="G50" s="52">
        <f t="shared" si="2"/>
        <v>37394</v>
      </c>
      <c r="H50" s="53">
        <f t="shared" si="2"/>
        <v>1774</v>
      </c>
      <c r="I50" s="55">
        <f t="shared" si="2"/>
        <v>31960</v>
      </c>
      <c r="J50" s="54">
        <f t="shared" si="2"/>
        <v>2515</v>
      </c>
      <c r="K50" s="52">
        <f t="shared" si="2"/>
        <v>47742</v>
      </c>
      <c r="L50" s="53">
        <f t="shared" si="2"/>
        <v>2284</v>
      </c>
      <c r="M50" s="56">
        <f t="shared" si="2"/>
        <v>41751</v>
      </c>
      <c r="N50" s="54">
        <f t="shared" si="2"/>
        <v>5123</v>
      </c>
      <c r="O50" s="52">
        <f t="shared" si="2"/>
        <v>85919</v>
      </c>
      <c r="P50" s="53">
        <f t="shared" si="2"/>
        <v>5382</v>
      </c>
      <c r="Q50" s="56">
        <f t="shared" si="2"/>
        <v>86353</v>
      </c>
    </row>
    <row r="51" spans="1:17" ht="23.25" customHeight="1" x14ac:dyDescent="0.2">
      <c r="A51" s="7"/>
    </row>
  </sheetData>
  <mergeCells count="15">
    <mergeCell ref="A4:A6"/>
    <mergeCell ref="B4:E4"/>
    <mergeCell ref="B5:C5"/>
    <mergeCell ref="D5:E5"/>
    <mergeCell ref="P5:Q5"/>
    <mergeCell ref="N5:O5"/>
    <mergeCell ref="F5:G5"/>
    <mergeCell ref="H5:I5"/>
    <mergeCell ref="J5:K5"/>
    <mergeCell ref="L5:M5"/>
    <mergeCell ref="C3:E3"/>
    <mergeCell ref="N3:Q3"/>
    <mergeCell ref="F4:I4"/>
    <mergeCell ref="J4:M4"/>
    <mergeCell ref="N4:Q4"/>
  </mergeCells>
  <phoneticPr fontId="2"/>
  <dataValidations count="1">
    <dataValidation type="whole" allowBlank="1" showInputMessage="1" showErrorMessage="1" errorTitle="入力不可" error="入力できるのは整数のみです" sqref="L7:M49 P7:Q49 H7:I49" xr:uid="{00000000-0002-0000-0300-000000000000}">
      <formula1>0</formula1>
      <formula2>9999999</formula2>
    </dataValidation>
  </dataValidations>
  <printOptions horizontalCentered="1"/>
  <pageMargins left="0.19685039370078741" right="0.70866141732283472" top="0.94488188976377963" bottom="0.94488188976377963" header="0.31496062992125984" footer="0.31496062992125984"/>
  <pageSetup paperSize="9" scale="37" orientation="landscape" r:id="rId1"/>
  <headerFooter scaleWithDoc="0" alignWithMargins="0">
    <oddFooter>&amp;C２４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51"/>
  <sheetViews>
    <sheetView view="pageBreakPreview" zoomScale="70" zoomScaleNormal="75" zoomScaleSheetLayoutView="70"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G31" sqref="G31:R31"/>
    </sheetView>
  </sheetViews>
  <sheetFormatPr defaultColWidth="9" defaultRowHeight="13.2" x14ac:dyDescent="0.2"/>
  <cols>
    <col min="1" max="1" width="3.33203125" style="2" customWidth="1"/>
    <col min="2" max="2" width="19.109375" style="2" customWidth="1"/>
    <col min="3" max="3" width="12.88671875" style="2" customWidth="1"/>
    <col min="4" max="4" width="17.44140625" style="2" customWidth="1"/>
    <col min="5" max="5" width="12.88671875" style="2" customWidth="1"/>
    <col min="6" max="6" width="17.44140625" style="2" customWidth="1"/>
    <col min="7" max="7" width="11.6640625" style="2" customWidth="1"/>
    <col min="8" max="8" width="15.21875" style="2" customWidth="1"/>
    <col min="9" max="9" width="11.6640625" style="2" customWidth="1"/>
    <col min="10" max="10" width="15.21875" style="2" customWidth="1"/>
    <col min="11" max="11" width="11.6640625" style="2" customWidth="1"/>
    <col min="12" max="12" width="15.21875" style="2" customWidth="1"/>
    <col min="13" max="13" width="11.6640625" style="2" customWidth="1"/>
    <col min="14" max="14" width="15.21875" style="2" customWidth="1"/>
    <col min="15" max="15" width="11.6640625" style="2" customWidth="1"/>
    <col min="16" max="16" width="15.21875" style="2" customWidth="1"/>
    <col min="17" max="17" width="11.6640625" style="2" customWidth="1"/>
    <col min="18" max="18" width="15.21875" style="2" customWidth="1"/>
    <col min="19" max="16384" width="9" style="2"/>
  </cols>
  <sheetData>
    <row r="1" spans="2:19" ht="35.25" customHeight="1" x14ac:dyDescent="0.2">
      <c r="B1" s="19" t="s">
        <v>51</v>
      </c>
      <c r="G1" s="4"/>
      <c r="H1" s="1"/>
      <c r="I1" s="1"/>
      <c r="J1" s="1"/>
    </row>
    <row r="2" spans="2:19" ht="33" customHeight="1" x14ac:dyDescent="0.2">
      <c r="B2" s="19" t="s">
        <v>60</v>
      </c>
      <c r="G2" s="4"/>
      <c r="H2" s="1"/>
      <c r="I2" s="1"/>
      <c r="J2" s="14"/>
    </row>
    <row r="3" spans="2:19" s="10" customFormat="1" ht="33.75" customHeight="1" thickBot="1" x14ac:dyDescent="0.25">
      <c r="B3" s="8"/>
      <c r="C3" s="9"/>
      <c r="D3" s="181" t="s">
        <v>50</v>
      </c>
      <c r="E3" s="181"/>
      <c r="F3" s="181"/>
      <c r="K3" s="11"/>
      <c r="O3" s="181"/>
      <c r="P3" s="181"/>
      <c r="Q3" s="181"/>
      <c r="R3" s="181"/>
    </row>
    <row r="4" spans="2:19" s="10" customFormat="1" ht="36" customHeight="1" thickBot="1" x14ac:dyDescent="0.25">
      <c r="B4" s="172" t="s">
        <v>48</v>
      </c>
      <c r="C4" s="175" t="s">
        <v>41</v>
      </c>
      <c r="D4" s="176"/>
      <c r="E4" s="176"/>
      <c r="F4" s="176"/>
      <c r="G4" s="182" t="s">
        <v>37</v>
      </c>
      <c r="H4" s="183"/>
      <c r="I4" s="183"/>
      <c r="J4" s="184"/>
      <c r="K4" s="182" t="s">
        <v>38</v>
      </c>
      <c r="L4" s="183"/>
      <c r="M4" s="183"/>
      <c r="N4" s="183"/>
      <c r="O4" s="182" t="s">
        <v>36</v>
      </c>
      <c r="P4" s="183"/>
      <c r="Q4" s="183"/>
      <c r="R4" s="185"/>
    </row>
    <row r="5" spans="2:19" s="10" customFormat="1" ht="63" customHeight="1" thickBot="1" x14ac:dyDescent="0.25">
      <c r="B5" s="173"/>
      <c r="C5" s="177" t="s">
        <v>54</v>
      </c>
      <c r="D5" s="178"/>
      <c r="E5" s="179" t="s">
        <v>55</v>
      </c>
      <c r="F5" s="180"/>
      <c r="G5" s="188" t="s">
        <v>54</v>
      </c>
      <c r="H5" s="189"/>
      <c r="I5" s="179" t="s">
        <v>55</v>
      </c>
      <c r="J5" s="180"/>
      <c r="K5" s="188" t="s">
        <v>54</v>
      </c>
      <c r="L5" s="189"/>
      <c r="M5" s="179" t="s">
        <v>55</v>
      </c>
      <c r="N5" s="180"/>
      <c r="O5" s="188" t="s">
        <v>54</v>
      </c>
      <c r="P5" s="189"/>
      <c r="Q5" s="179" t="s">
        <v>55</v>
      </c>
      <c r="R5" s="201"/>
    </row>
    <row r="6" spans="2:19" ht="36" customHeight="1" thickBot="1" x14ac:dyDescent="0.25">
      <c r="B6" s="174"/>
      <c r="C6" s="46" t="s">
        <v>49</v>
      </c>
      <c r="D6" s="47" t="s">
        <v>53</v>
      </c>
      <c r="E6" s="44" t="s">
        <v>49</v>
      </c>
      <c r="F6" s="66" t="s">
        <v>53</v>
      </c>
      <c r="G6" s="48" t="s">
        <v>49</v>
      </c>
      <c r="H6" s="47" t="s">
        <v>53</v>
      </c>
      <c r="I6" s="44" t="s">
        <v>49</v>
      </c>
      <c r="J6" s="49" t="s">
        <v>53</v>
      </c>
      <c r="K6" s="48" t="s">
        <v>49</v>
      </c>
      <c r="L6" s="47" t="s">
        <v>53</v>
      </c>
      <c r="M6" s="44" t="s">
        <v>49</v>
      </c>
      <c r="N6" s="45" t="s">
        <v>53</v>
      </c>
      <c r="O6" s="48" t="s">
        <v>49</v>
      </c>
      <c r="P6" s="47" t="s">
        <v>53</v>
      </c>
      <c r="Q6" s="44" t="s">
        <v>49</v>
      </c>
      <c r="R6" s="45" t="s">
        <v>53</v>
      </c>
    </row>
    <row r="7" spans="2:19" s="20" customFormat="1" ht="22.5" customHeight="1" x14ac:dyDescent="0.2">
      <c r="B7" s="6" t="s">
        <v>39</v>
      </c>
      <c r="C7" s="59">
        <v>13797</v>
      </c>
      <c r="D7" s="97">
        <v>234693</v>
      </c>
      <c r="E7" s="18">
        <f>I7+M7+Q7</f>
        <v>14784</v>
      </c>
      <c r="F7" s="58">
        <f>J7+N7+R7</f>
        <v>279948</v>
      </c>
      <c r="G7" s="61">
        <v>2353</v>
      </c>
      <c r="H7" s="62">
        <v>39844</v>
      </c>
      <c r="I7" s="67">
        <v>2341</v>
      </c>
      <c r="J7" s="68">
        <v>43638</v>
      </c>
      <c r="K7" s="61">
        <v>4472</v>
      </c>
      <c r="L7" s="62">
        <v>78235</v>
      </c>
      <c r="M7" s="67">
        <v>3630</v>
      </c>
      <c r="N7" s="73">
        <v>68340</v>
      </c>
      <c r="O7" s="61">
        <v>6972</v>
      </c>
      <c r="P7" s="62">
        <v>116614</v>
      </c>
      <c r="Q7" s="67">
        <v>8813</v>
      </c>
      <c r="R7" s="73">
        <v>167970</v>
      </c>
      <c r="S7" s="21"/>
    </row>
    <row r="8" spans="2:19" s="3" customFormat="1" ht="22.5" customHeight="1" x14ac:dyDescent="0.2">
      <c r="B8" s="15" t="s">
        <v>1</v>
      </c>
      <c r="C8" s="59">
        <v>207</v>
      </c>
      <c r="D8" s="98">
        <v>3133</v>
      </c>
      <c r="E8" s="18">
        <f>I8+M8+Q8</f>
        <v>205</v>
      </c>
      <c r="F8" s="58">
        <f>J8+N8+R8</f>
        <v>3103</v>
      </c>
      <c r="G8" s="63">
        <v>15</v>
      </c>
      <c r="H8" s="60">
        <v>254</v>
      </c>
      <c r="I8" s="69">
        <v>15</v>
      </c>
      <c r="J8" s="70">
        <v>239</v>
      </c>
      <c r="K8" s="63">
        <v>92</v>
      </c>
      <c r="L8" s="60">
        <v>1665</v>
      </c>
      <c r="M8" s="69">
        <v>86</v>
      </c>
      <c r="N8" s="74">
        <v>1536</v>
      </c>
      <c r="O8" s="63">
        <v>100</v>
      </c>
      <c r="P8" s="60">
        <v>1214</v>
      </c>
      <c r="Q8" s="69">
        <v>104</v>
      </c>
      <c r="R8" s="74">
        <v>1328</v>
      </c>
      <c r="S8" s="5"/>
    </row>
    <row r="9" spans="2:19" s="3" customFormat="1" ht="22.5" customHeight="1" x14ac:dyDescent="0.2">
      <c r="B9" s="15" t="s">
        <v>2</v>
      </c>
      <c r="C9" s="59">
        <v>233</v>
      </c>
      <c r="D9" s="98">
        <v>3862</v>
      </c>
      <c r="E9" s="18">
        <f t="shared" ref="E9:E49" si="0">I9+M9+Q9</f>
        <v>244</v>
      </c>
      <c r="F9" s="58">
        <f t="shared" ref="F9:F48" si="1">J9+N9+R9</f>
        <v>4030</v>
      </c>
      <c r="G9" s="107">
        <v>41</v>
      </c>
      <c r="H9" s="104">
        <v>574</v>
      </c>
      <c r="I9" s="105">
        <v>40</v>
      </c>
      <c r="J9" s="106">
        <v>580</v>
      </c>
      <c r="K9" s="107">
        <v>114</v>
      </c>
      <c r="L9" s="104">
        <v>2148</v>
      </c>
      <c r="M9" s="105">
        <v>113</v>
      </c>
      <c r="N9" s="108">
        <v>2120</v>
      </c>
      <c r="O9" s="107">
        <v>78</v>
      </c>
      <c r="P9" s="104">
        <v>1140</v>
      </c>
      <c r="Q9" s="105">
        <v>91</v>
      </c>
      <c r="R9" s="108">
        <v>1330</v>
      </c>
      <c r="S9" s="5"/>
    </row>
    <row r="10" spans="2:19" s="3" customFormat="1" ht="22.5" customHeight="1" x14ac:dyDescent="0.2">
      <c r="B10" s="15" t="s">
        <v>3</v>
      </c>
      <c r="C10" s="59">
        <v>31</v>
      </c>
      <c r="D10" s="98">
        <v>500</v>
      </c>
      <c r="E10" s="18">
        <f t="shared" si="0"/>
        <v>29</v>
      </c>
      <c r="F10" s="58">
        <f t="shared" si="1"/>
        <v>447</v>
      </c>
      <c r="G10" s="63">
        <v>3</v>
      </c>
      <c r="H10" s="60">
        <v>40</v>
      </c>
      <c r="I10" s="69">
        <v>3</v>
      </c>
      <c r="J10" s="70">
        <v>31</v>
      </c>
      <c r="K10" s="63">
        <v>17</v>
      </c>
      <c r="L10" s="60">
        <v>320</v>
      </c>
      <c r="M10" s="69">
        <v>18</v>
      </c>
      <c r="N10" s="74">
        <v>327</v>
      </c>
      <c r="O10" s="63">
        <v>11</v>
      </c>
      <c r="P10" s="60">
        <v>140</v>
      </c>
      <c r="Q10" s="69">
        <v>8</v>
      </c>
      <c r="R10" s="74">
        <v>89</v>
      </c>
      <c r="S10" s="5"/>
    </row>
    <row r="11" spans="2:19" s="3" customFormat="1" ht="22.5" customHeight="1" x14ac:dyDescent="0.2">
      <c r="B11" s="15" t="s">
        <v>4</v>
      </c>
      <c r="C11" s="59">
        <v>37</v>
      </c>
      <c r="D11" s="98">
        <v>462</v>
      </c>
      <c r="E11" s="18">
        <f t="shared" si="0"/>
        <v>41</v>
      </c>
      <c r="F11" s="58">
        <f t="shared" si="1"/>
        <v>657</v>
      </c>
      <c r="G11" s="64">
        <v>3</v>
      </c>
      <c r="H11" s="65">
        <v>32</v>
      </c>
      <c r="I11" s="71">
        <v>3</v>
      </c>
      <c r="J11" s="72">
        <v>30</v>
      </c>
      <c r="K11" s="64">
        <v>23</v>
      </c>
      <c r="L11" s="65">
        <v>318</v>
      </c>
      <c r="M11" s="71">
        <v>23</v>
      </c>
      <c r="N11" s="75">
        <v>432</v>
      </c>
      <c r="O11" s="64">
        <v>11</v>
      </c>
      <c r="P11" s="65">
        <v>112</v>
      </c>
      <c r="Q11" s="71">
        <v>15</v>
      </c>
      <c r="R11" s="75">
        <v>195</v>
      </c>
      <c r="S11" s="5"/>
    </row>
    <row r="12" spans="2:19" s="3" customFormat="1" ht="22.5" customHeight="1" x14ac:dyDescent="0.2">
      <c r="B12" s="15" t="s">
        <v>42</v>
      </c>
      <c r="C12" s="59">
        <v>759</v>
      </c>
      <c r="D12" s="98">
        <v>11759</v>
      </c>
      <c r="E12" s="18">
        <f t="shared" si="0"/>
        <v>799</v>
      </c>
      <c r="F12" s="58">
        <f t="shared" si="1"/>
        <v>12718</v>
      </c>
      <c r="G12" s="63">
        <v>70</v>
      </c>
      <c r="H12" s="60">
        <v>1082</v>
      </c>
      <c r="I12" s="69">
        <v>77</v>
      </c>
      <c r="J12" s="70">
        <v>1251</v>
      </c>
      <c r="K12" s="63">
        <v>270</v>
      </c>
      <c r="L12" s="60">
        <v>4772</v>
      </c>
      <c r="M12" s="69">
        <v>275</v>
      </c>
      <c r="N12" s="74">
        <v>4883</v>
      </c>
      <c r="O12" s="63">
        <v>419</v>
      </c>
      <c r="P12" s="60">
        <v>5905</v>
      </c>
      <c r="Q12" s="69">
        <v>447</v>
      </c>
      <c r="R12" s="74">
        <v>6584</v>
      </c>
      <c r="S12" s="5"/>
    </row>
    <row r="13" spans="2:19" s="3" customFormat="1" ht="22.5" customHeight="1" x14ac:dyDescent="0.2">
      <c r="B13" s="15" t="s">
        <v>43</v>
      </c>
      <c r="C13" s="59">
        <v>643</v>
      </c>
      <c r="D13" s="98">
        <v>8912</v>
      </c>
      <c r="E13" s="18">
        <f t="shared" si="0"/>
        <v>799</v>
      </c>
      <c r="F13" s="58">
        <f t="shared" si="1"/>
        <v>9878</v>
      </c>
      <c r="G13" s="64">
        <v>105</v>
      </c>
      <c r="H13" s="65">
        <v>1366</v>
      </c>
      <c r="I13" s="71">
        <v>108</v>
      </c>
      <c r="J13" s="72">
        <v>1352</v>
      </c>
      <c r="K13" s="64">
        <v>284</v>
      </c>
      <c r="L13" s="65">
        <v>4540</v>
      </c>
      <c r="M13" s="71">
        <v>274</v>
      </c>
      <c r="N13" s="75">
        <v>4099</v>
      </c>
      <c r="O13" s="64">
        <v>254</v>
      </c>
      <c r="P13" s="65">
        <v>3006</v>
      </c>
      <c r="Q13" s="71">
        <v>417</v>
      </c>
      <c r="R13" s="75">
        <v>4427</v>
      </c>
      <c r="S13" s="5"/>
    </row>
    <row r="14" spans="2:19" s="3" customFormat="1" ht="22.5" customHeight="1" x14ac:dyDescent="0.2">
      <c r="B14" s="15" t="s">
        <v>5</v>
      </c>
      <c r="C14" s="59">
        <v>578</v>
      </c>
      <c r="D14" s="98">
        <v>9361</v>
      </c>
      <c r="E14" s="18">
        <f t="shared" si="0"/>
        <v>602</v>
      </c>
      <c r="F14" s="58">
        <f t="shared" si="1"/>
        <v>9937</v>
      </c>
      <c r="G14" s="63">
        <v>86</v>
      </c>
      <c r="H14" s="60">
        <v>1410</v>
      </c>
      <c r="I14" s="69">
        <v>80</v>
      </c>
      <c r="J14" s="70">
        <v>1358</v>
      </c>
      <c r="K14" s="63">
        <v>303</v>
      </c>
      <c r="L14" s="60">
        <v>5380</v>
      </c>
      <c r="M14" s="69">
        <v>302</v>
      </c>
      <c r="N14" s="74">
        <v>5470</v>
      </c>
      <c r="O14" s="63">
        <v>189</v>
      </c>
      <c r="P14" s="60">
        <v>2571</v>
      </c>
      <c r="Q14" s="69">
        <v>220</v>
      </c>
      <c r="R14" s="74">
        <v>3109</v>
      </c>
    </row>
    <row r="15" spans="2:19" s="3" customFormat="1" ht="22.5" customHeight="1" x14ac:dyDescent="0.2">
      <c r="B15" s="15" t="s">
        <v>6</v>
      </c>
      <c r="C15" s="59">
        <v>158</v>
      </c>
      <c r="D15" s="98">
        <v>2134</v>
      </c>
      <c r="E15" s="18">
        <f t="shared" si="0"/>
        <v>219</v>
      </c>
      <c r="F15" s="58">
        <f t="shared" si="1"/>
        <v>2896</v>
      </c>
      <c r="G15" s="63">
        <v>11</v>
      </c>
      <c r="H15" s="60">
        <v>119</v>
      </c>
      <c r="I15" s="69">
        <v>16</v>
      </c>
      <c r="J15" s="70">
        <v>210</v>
      </c>
      <c r="K15" s="63">
        <v>84</v>
      </c>
      <c r="L15" s="60">
        <v>1395</v>
      </c>
      <c r="M15" s="69">
        <v>111</v>
      </c>
      <c r="N15" s="74">
        <v>1757</v>
      </c>
      <c r="O15" s="63">
        <v>63</v>
      </c>
      <c r="P15" s="60">
        <v>620</v>
      </c>
      <c r="Q15" s="69">
        <v>92</v>
      </c>
      <c r="R15" s="74">
        <v>929</v>
      </c>
    </row>
    <row r="16" spans="2:19" s="3" customFormat="1" ht="22.5" customHeight="1" x14ac:dyDescent="0.2">
      <c r="B16" s="15" t="s">
        <v>7</v>
      </c>
      <c r="C16" s="59">
        <v>54</v>
      </c>
      <c r="D16" s="98">
        <v>811</v>
      </c>
      <c r="E16" s="18">
        <f t="shared" si="0"/>
        <v>58</v>
      </c>
      <c r="F16" s="58">
        <f t="shared" si="1"/>
        <v>910</v>
      </c>
      <c r="G16" s="63">
        <v>2</v>
      </c>
      <c r="H16" s="60">
        <v>22</v>
      </c>
      <c r="I16" s="69">
        <v>3</v>
      </c>
      <c r="J16" s="70">
        <v>47</v>
      </c>
      <c r="K16" s="63">
        <v>31</v>
      </c>
      <c r="L16" s="60">
        <v>558</v>
      </c>
      <c r="M16" s="69">
        <v>29</v>
      </c>
      <c r="N16" s="74">
        <v>495</v>
      </c>
      <c r="O16" s="63">
        <v>21</v>
      </c>
      <c r="P16" s="60">
        <v>231</v>
      </c>
      <c r="Q16" s="69">
        <v>26</v>
      </c>
      <c r="R16" s="74">
        <v>368</v>
      </c>
    </row>
    <row r="17" spans="1:18" s="3" customFormat="1" ht="22.5" customHeight="1" x14ac:dyDescent="0.2">
      <c r="B17" s="15" t="s">
        <v>44</v>
      </c>
      <c r="C17" s="59">
        <v>733</v>
      </c>
      <c r="D17" s="98">
        <v>9818</v>
      </c>
      <c r="E17" s="18">
        <f t="shared" si="0"/>
        <v>848</v>
      </c>
      <c r="F17" s="58">
        <f t="shared" si="1"/>
        <v>10813</v>
      </c>
      <c r="G17" s="64">
        <v>58</v>
      </c>
      <c r="H17" s="65">
        <v>732</v>
      </c>
      <c r="I17" s="71">
        <v>69</v>
      </c>
      <c r="J17" s="72">
        <v>872</v>
      </c>
      <c r="K17" s="64">
        <v>297</v>
      </c>
      <c r="L17" s="65">
        <v>4788</v>
      </c>
      <c r="M17" s="71">
        <v>320</v>
      </c>
      <c r="N17" s="75">
        <v>5181</v>
      </c>
      <c r="O17" s="64">
        <v>378</v>
      </c>
      <c r="P17" s="65">
        <v>4298</v>
      </c>
      <c r="Q17" s="71">
        <v>459</v>
      </c>
      <c r="R17" s="75">
        <v>4760</v>
      </c>
    </row>
    <row r="18" spans="1:18" s="3" customFormat="1" ht="22.5" customHeight="1" x14ac:dyDescent="0.2">
      <c r="B18" s="15" t="s">
        <v>45</v>
      </c>
      <c r="C18" s="59">
        <v>877</v>
      </c>
      <c r="D18" s="98">
        <v>14747</v>
      </c>
      <c r="E18" s="18">
        <f t="shared" si="0"/>
        <v>916</v>
      </c>
      <c r="F18" s="58">
        <f t="shared" si="1"/>
        <v>15130</v>
      </c>
      <c r="G18" s="63">
        <v>116</v>
      </c>
      <c r="H18" s="60">
        <v>2048</v>
      </c>
      <c r="I18" s="69">
        <v>117</v>
      </c>
      <c r="J18" s="70">
        <v>1993</v>
      </c>
      <c r="K18" s="63">
        <v>445</v>
      </c>
      <c r="L18" s="60">
        <v>8297</v>
      </c>
      <c r="M18" s="69">
        <v>437</v>
      </c>
      <c r="N18" s="74">
        <v>8026</v>
      </c>
      <c r="O18" s="63">
        <v>316</v>
      </c>
      <c r="P18" s="60">
        <v>4402</v>
      </c>
      <c r="Q18" s="69">
        <v>362</v>
      </c>
      <c r="R18" s="74">
        <v>5111</v>
      </c>
    </row>
    <row r="19" spans="1:18" s="3" customFormat="1" ht="22.5" customHeight="1" x14ac:dyDescent="0.2">
      <c r="B19" s="15" t="s">
        <v>46</v>
      </c>
      <c r="C19" s="59">
        <v>595</v>
      </c>
      <c r="D19" s="98">
        <v>9627</v>
      </c>
      <c r="E19" s="18">
        <f t="shared" si="0"/>
        <v>675</v>
      </c>
      <c r="F19" s="58">
        <f t="shared" si="1"/>
        <v>10899</v>
      </c>
      <c r="G19" s="63">
        <v>46</v>
      </c>
      <c r="H19" s="60">
        <v>750</v>
      </c>
      <c r="I19" s="69">
        <v>56</v>
      </c>
      <c r="J19" s="70">
        <v>916</v>
      </c>
      <c r="K19" s="63">
        <v>265</v>
      </c>
      <c r="L19" s="60">
        <v>5128</v>
      </c>
      <c r="M19" s="69">
        <v>287</v>
      </c>
      <c r="N19" s="74">
        <v>5430</v>
      </c>
      <c r="O19" s="63">
        <v>284</v>
      </c>
      <c r="P19" s="60">
        <v>3749</v>
      </c>
      <c r="Q19" s="69">
        <v>332</v>
      </c>
      <c r="R19" s="74">
        <v>4553</v>
      </c>
    </row>
    <row r="20" spans="1:18" s="3" customFormat="1" ht="22.5" customHeight="1" x14ac:dyDescent="0.2">
      <c r="B20" s="15" t="s">
        <v>8</v>
      </c>
      <c r="C20" s="59">
        <v>448</v>
      </c>
      <c r="D20" s="98">
        <v>7430</v>
      </c>
      <c r="E20" s="18">
        <f t="shared" si="0"/>
        <v>587</v>
      </c>
      <c r="F20" s="58">
        <f t="shared" si="1"/>
        <v>9825</v>
      </c>
      <c r="G20" s="64">
        <v>50</v>
      </c>
      <c r="H20" s="65">
        <v>915</v>
      </c>
      <c r="I20" s="71">
        <v>72</v>
      </c>
      <c r="J20" s="72">
        <v>1132</v>
      </c>
      <c r="K20" s="64">
        <v>208</v>
      </c>
      <c r="L20" s="65">
        <v>3934</v>
      </c>
      <c r="M20" s="71">
        <v>230</v>
      </c>
      <c r="N20" s="75">
        <v>4492</v>
      </c>
      <c r="O20" s="64">
        <v>190</v>
      </c>
      <c r="P20" s="65">
        <v>2581</v>
      </c>
      <c r="Q20" s="71">
        <v>285</v>
      </c>
      <c r="R20" s="75">
        <v>4201</v>
      </c>
    </row>
    <row r="21" spans="1:18" s="3" customFormat="1" ht="22.5" customHeight="1" x14ac:dyDescent="0.2">
      <c r="B21" s="15" t="s">
        <v>9</v>
      </c>
      <c r="C21" s="59">
        <v>456</v>
      </c>
      <c r="D21" s="98">
        <v>7199</v>
      </c>
      <c r="E21" s="18">
        <f t="shared" si="0"/>
        <v>448</v>
      </c>
      <c r="F21" s="58">
        <f t="shared" si="1"/>
        <v>7328</v>
      </c>
      <c r="G21" s="63">
        <v>49</v>
      </c>
      <c r="H21" s="60">
        <v>723</v>
      </c>
      <c r="I21" s="69">
        <v>57</v>
      </c>
      <c r="J21" s="70">
        <v>911</v>
      </c>
      <c r="K21" s="63">
        <v>229</v>
      </c>
      <c r="L21" s="60">
        <v>4031</v>
      </c>
      <c r="M21" s="69">
        <v>209</v>
      </c>
      <c r="N21" s="74">
        <v>3774</v>
      </c>
      <c r="O21" s="63">
        <v>178</v>
      </c>
      <c r="P21" s="60">
        <v>2445</v>
      </c>
      <c r="Q21" s="69">
        <v>182</v>
      </c>
      <c r="R21" s="74">
        <v>2643</v>
      </c>
    </row>
    <row r="22" spans="1:18" s="3" customFormat="1" ht="22.5" customHeight="1" x14ac:dyDescent="0.2">
      <c r="B22" s="15" t="s">
        <v>10</v>
      </c>
      <c r="C22" s="59">
        <v>259</v>
      </c>
      <c r="D22" s="98">
        <v>4325</v>
      </c>
      <c r="E22" s="18">
        <f t="shared" si="0"/>
        <v>378</v>
      </c>
      <c r="F22" s="58">
        <f t="shared" si="1"/>
        <v>4937</v>
      </c>
      <c r="G22" s="63">
        <v>54</v>
      </c>
      <c r="H22" s="60">
        <v>836</v>
      </c>
      <c r="I22" s="69">
        <v>70</v>
      </c>
      <c r="J22" s="70">
        <v>937</v>
      </c>
      <c r="K22" s="63">
        <v>127</v>
      </c>
      <c r="L22" s="60">
        <v>2337</v>
      </c>
      <c r="M22" s="69">
        <v>142</v>
      </c>
      <c r="N22" s="74">
        <v>2317</v>
      </c>
      <c r="O22" s="63">
        <v>78</v>
      </c>
      <c r="P22" s="60">
        <v>1152</v>
      </c>
      <c r="Q22" s="69">
        <v>166</v>
      </c>
      <c r="R22" s="74">
        <v>1683</v>
      </c>
    </row>
    <row r="23" spans="1:18" s="3" customFormat="1" ht="22.5" customHeight="1" x14ac:dyDescent="0.2">
      <c r="B23" s="15" t="s">
        <v>34</v>
      </c>
      <c r="C23" s="59">
        <v>134</v>
      </c>
      <c r="D23" s="98">
        <v>2211</v>
      </c>
      <c r="E23" s="18">
        <f t="shared" si="0"/>
        <v>160</v>
      </c>
      <c r="F23" s="58">
        <f t="shared" si="1"/>
        <v>2759</v>
      </c>
      <c r="G23" s="63">
        <v>12</v>
      </c>
      <c r="H23" s="60">
        <v>207</v>
      </c>
      <c r="I23" s="69">
        <v>15</v>
      </c>
      <c r="J23" s="70">
        <v>258</v>
      </c>
      <c r="K23" s="63">
        <v>62</v>
      </c>
      <c r="L23" s="60">
        <v>1098</v>
      </c>
      <c r="M23" s="69">
        <v>71</v>
      </c>
      <c r="N23" s="74">
        <v>1275</v>
      </c>
      <c r="O23" s="63">
        <v>60</v>
      </c>
      <c r="P23" s="60">
        <v>906</v>
      </c>
      <c r="Q23" s="69">
        <v>74</v>
      </c>
      <c r="R23" s="74">
        <v>1226</v>
      </c>
    </row>
    <row r="24" spans="1:18" s="3" customFormat="1" ht="22.5" customHeight="1" x14ac:dyDescent="0.2">
      <c r="B24" s="15" t="s">
        <v>11</v>
      </c>
      <c r="C24" s="59">
        <v>202</v>
      </c>
      <c r="D24" s="98">
        <v>3131</v>
      </c>
      <c r="E24" s="18">
        <f t="shared" si="0"/>
        <v>223</v>
      </c>
      <c r="F24" s="58">
        <f t="shared" si="1"/>
        <v>3546</v>
      </c>
      <c r="G24" s="63">
        <v>34</v>
      </c>
      <c r="H24" s="60">
        <v>548</v>
      </c>
      <c r="I24" s="69">
        <v>37</v>
      </c>
      <c r="J24" s="70">
        <v>610</v>
      </c>
      <c r="K24" s="63">
        <v>97</v>
      </c>
      <c r="L24" s="60">
        <v>1744</v>
      </c>
      <c r="M24" s="69">
        <v>99</v>
      </c>
      <c r="N24" s="74">
        <v>1773</v>
      </c>
      <c r="O24" s="63">
        <v>71</v>
      </c>
      <c r="P24" s="60">
        <v>839</v>
      </c>
      <c r="Q24" s="69">
        <v>87</v>
      </c>
      <c r="R24" s="74">
        <v>1163</v>
      </c>
    </row>
    <row r="25" spans="1:18" s="3" customFormat="1" ht="22.5" customHeight="1" x14ac:dyDescent="0.2">
      <c r="B25" s="15" t="s">
        <v>12</v>
      </c>
      <c r="C25" s="59">
        <v>1030</v>
      </c>
      <c r="D25" s="98">
        <v>14631</v>
      </c>
      <c r="E25" s="18">
        <f t="shared" si="0"/>
        <v>1284</v>
      </c>
      <c r="F25" s="58">
        <f t="shared" si="1"/>
        <v>17758</v>
      </c>
      <c r="G25" s="64">
        <v>98</v>
      </c>
      <c r="H25" s="65">
        <v>1368</v>
      </c>
      <c r="I25" s="71">
        <v>126</v>
      </c>
      <c r="J25" s="72">
        <v>1704</v>
      </c>
      <c r="K25" s="64">
        <v>429</v>
      </c>
      <c r="L25" s="65">
        <v>7727</v>
      </c>
      <c r="M25" s="71">
        <v>464</v>
      </c>
      <c r="N25" s="75">
        <v>7896</v>
      </c>
      <c r="O25" s="64">
        <v>503</v>
      </c>
      <c r="P25" s="65">
        <v>5536</v>
      </c>
      <c r="Q25" s="71">
        <v>694</v>
      </c>
      <c r="R25" s="75">
        <v>8158</v>
      </c>
    </row>
    <row r="26" spans="1:18" s="3" customFormat="1" ht="22.5" customHeight="1" x14ac:dyDescent="0.2">
      <c r="B26" s="15" t="s">
        <v>47</v>
      </c>
      <c r="C26" s="59">
        <v>1898</v>
      </c>
      <c r="D26" s="98">
        <v>29593</v>
      </c>
      <c r="E26" s="18">
        <f t="shared" si="0"/>
        <v>2558</v>
      </c>
      <c r="F26" s="58">
        <f t="shared" si="1"/>
        <v>35655</v>
      </c>
      <c r="G26" s="64">
        <v>273</v>
      </c>
      <c r="H26" s="65">
        <v>4229</v>
      </c>
      <c r="I26" s="71">
        <v>347</v>
      </c>
      <c r="J26" s="72">
        <v>4868</v>
      </c>
      <c r="K26" s="64">
        <v>653</v>
      </c>
      <c r="L26" s="65">
        <v>11765</v>
      </c>
      <c r="M26" s="71">
        <v>738</v>
      </c>
      <c r="N26" s="75">
        <v>12394</v>
      </c>
      <c r="O26" s="64">
        <v>972</v>
      </c>
      <c r="P26" s="65">
        <v>13599</v>
      </c>
      <c r="Q26" s="71">
        <v>1473</v>
      </c>
      <c r="R26" s="75">
        <v>18393</v>
      </c>
    </row>
    <row r="27" spans="1:18" s="3" customFormat="1" ht="22.5" customHeight="1" x14ac:dyDescent="0.2">
      <c r="B27" s="15" t="s">
        <v>14</v>
      </c>
      <c r="C27" s="59">
        <v>375</v>
      </c>
      <c r="D27" s="98">
        <v>6750</v>
      </c>
      <c r="E27" s="18">
        <f t="shared" si="0"/>
        <v>397</v>
      </c>
      <c r="F27" s="58">
        <f t="shared" si="1"/>
        <v>6689</v>
      </c>
      <c r="G27" s="64">
        <v>21</v>
      </c>
      <c r="H27" s="65">
        <v>378</v>
      </c>
      <c r="I27" s="71">
        <v>23</v>
      </c>
      <c r="J27" s="72">
        <v>396</v>
      </c>
      <c r="K27" s="64">
        <v>194</v>
      </c>
      <c r="L27" s="65">
        <v>3492</v>
      </c>
      <c r="M27" s="71">
        <v>189</v>
      </c>
      <c r="N27" s="75">
        <v>3429</v>
      </c>
      <c r="O27" s="64">
        <v>160</v>
      </c>
      <c r="P27" s="65">
        <v>2880</v>
      </c>
      <c r="Q27" s="71">
        <v>185</v>
      </c>
      <c r="R27" s="75">
        <v>2864</v>
      </c>
    </row>
    <row r="28" spans="1:18" s="3" customFormat="1" ht="22.5" customHeight="1" x14ac:dyDescent="0.2">
      <c r="A28" s="100"/>
      <c r="B28" s="15" t="s">
        <v>13</v>
      </c>
      <c r="C28" s="59">
        <v>178</v>
      </c>
      <c r="D28" s="98">
        <v>2695</v>
      </c>
      <c r="E28" s="18">
        <f t="shared" si="0"/>
        <v>216</v>
      </c>
      <c r="F28" s="58">
        <f t="shared" si="1"/>
        <v>3604</v>
      </c>
      <c r="G28" s="63">
        <v>30</v>
      </c>
      <c r="H28" s="60">
        <v>460</v>
      </c>
      <c r="I28" s="69">
        <v>34</v>
      </c>
      <c r="J28" s="70">
        <v>593</v>
      </c>
      <c r="K28" s="63">
        <v>61</v>
      </c>
      <c r="L28" s="60">
        <v>1104</v>
      </c>
      <c r="M28" s="69">
        <v>82</v>
      </c>
      <c r="N28" s="74">
        <v>1548</v>
      </c>
      <c r="O28" s="63">
        <v>87</v>
      </c>
      <c r="P28" s="60">
        <v>1131</v>
      </c>
      <c r="Q28" s="69">
        <v>100</v>
      </c>
      <c r="R28" s="74">
        <v>1463</v>
      </c>
    </row>
    <row r="29" spans="1:18" s="3" customFormat="1" ht="22.5" customHeight="1" x14ac:dyDescent="0.2">
      <c r="B29" s="15" t="s">
        <v>15</v>
      </c>
      <c r="C29" s="59">
        <v>247</v>
      </c>
      <c r="D29" s="98">
        <v>4191</v>
      </c>
      <c r="E29" s="18">
        <f t="shared" si="0"/>
        <v>287</v>
      </c>
      <c r="F29" s="58">
        <f t="shared" si="1"/>
        <v>4992</v>
      </c>
      <c r="G29" s="63">
        <v>35</v>
      </c>
      <c r="H29" s="60">
        <v>655</v>
      </c>
      <c r="I29" s="69">
        <v>40</v>
      </c>
      <c r="J29" s="70">
        <v>758</v>
      </c>
      <c r="K29" s="63">
        <v>112</v>
      </c>
      <c r="L29" s="60">
        <v>2153</v>
      </c>
      <c r="M29" s="69">
        <v>110</v>
      </c>
      <c r="N29" s="74">
        <v>2115</v>
      </c>
      <c r="O29" s="63">
        <v>100</v>
      </c>
      <c r="P29" s="60">
        <v>1383</v>
      </c>
      <c r="Q29" s="69">
        <v>137</v>
      </c>
      <c r="R29" s="74">
        <v>2119</v>
      </c>
    </row>
    <row r="30" spans="1:18" s="3" customFormat="1" ht="22.5" customHeight="1" x14ac:dyDescent="0.2">
      <c r="B30" s="15" t="s">
        <v>17</v>
      </c>
      <c r="C30" s="59">
        <v>156</v>
      </c>
      <c r="D30" s="98">
        <v>2597</v>
      </c>
      <c r="E30" s="18">
        <f t="shared" si="0"/>
        <v>191</v>
      </c>
      <c r="F30" s="58">
        <f t="shared" si="1"/>
        <v>3012</v>
      </c>
      <c r="G30" s="63">
        <v>16</v>
      </c>
      <c r="H30" s="60">
        <v>261</v>
      </c>
      <c r="I30" s="69">
        <v>21</v>
      </c>
      <c r="J30" s="70">
        <v>327</v>
      </c>
      <c r="K30" s="63">
        <v>87</v>
      </c>
      <c r="L30" s="60">
        <v>1557</v>
      </c>
      <c r="M30" s="69">
        <v>93</v>
      </c>
      <c r="N30" s="74">
        <v>1544</v>
      </c>
      <c r="O30" s="63">
        <v>53</v>
      </c>
      <c r="P30" s="60">
        <v>779</v>
      </c>
      <c r="Q30" s="69">
        <v>77</v>
      </c>
      <c r="R30" s="74">
        <v>1141</v>
      </c>
    </row>
    <row r="31" spans="1:18" s="3" customFormat="1" ht="22.5" customHeight="1" x14ac:dyDescent="0.2">
      <c r="B31" s="15" t="s">
        <v>16</v>
      </c>
      <c r="C31" s="59">
        <v>421</v>
      </c>
      <c r="D31" s="98">
        <v>7491</v>
      </c>
      <c r="E31" s="18">
        <f t="shared" si="0"/>
        <v>446</v>
      </c>
      <c r="F31" s="58">
        <f t="shared" si="1"/>
        <v>7816</v>
      </c>
      <c r="G31" s="63">
        <v>54</v>
      </c>
      <c r="H31" s="60">
        <v>919</v>
      </c>
      <c r="I31" s="69">
        <v>51</v>
      </c>
      <c r="J31" s="70">
        <v>839</v>
      </c>
      <c r="K31" s="63">
        <v>174</v>
      </c>
      <c r="L31" s="60">
        <v>3420</v>
      </c>
      <c r="M31" s="69">
        <v>177</v>
      </c>
      <c r="N31" s="74">
        <v>3411</v>
      </c>
      <c r="O31" s="63">
        <v>193</v>
      </c>
      <c r="P31" s="60">
        <v>3152</v>
      </c>
      <c r="Q31" s="69">
        <v>218</v>
      </c>
      <c r="R31" s="74">
        <v>3566</v>
      </c>
    </row>
    <row r="32" spans="1:18" s="3" customFormat="1" ht="22.5" customHeight="1" x14ac:dyDescent="0.2">
      <c r="B32" s="15" t="s">
        <v>18</v>
      </c>
      <c r="C32" s="59">
        <v>378</v>
      </c>
      <c r="D32" s="98">
        <v>6442</v>
      </c>
      <c r="E32" s="18">
        <f t="shared" si="0"/>
        <v>354</v>
      </c>
      <c r="F32" s="58">
        <f t="shared" si="1"/>
        <v>6030</v>
      </c>
      <c r="G32" s="64">
        <v>43</v>
      </c>
      <c r="H32" s="65">
        <v>692</v>
      </c>
      <c r="I32" s="71">
        <v>40</v>
      </c>
      <c r="J32" s="72">
        <v>694</v>
      </c>
      <c r="K32" s="64">
        <v>188</v>
      </c>
      <c r="L32" s="65">
        <v>3488</v>
      </c>
      <c r="M32" s="71">
        <v>169</v>
      </c>
      <c r="N32" s="75">
        <v>3186</v>
      </c>
      <c r="O32" s="64">
        <v>147</v>
      </c>
      <c r="P32" s="65">
        <v>2262</v>
      </c>
      <c r="Q32" s="71">
        <v>145</v>
      </c>
      <c r="R32" s="75">
        <v>2150</v>
      </c>
    </row>
    <row r="33" spans="2:18" s="3" customFormat="1" ht="22.5" customHeight="1" x14ac:dyDescent="0.2">
      <c r="B33" s="15" t="s">
        <v>19</v>
      </c>
      <c r="C33" s="59">
        <v>180</v>
      </c>
      <c r="D33" s="98">
        <v>3033</v>
      </c>
      <c r="E33" s="18">
        <f t="shared" si="0"/>
        <v>189</v>
      </c>
      <c r="F33" s="58">
        <f t="shared" si="1"/>
        <v>3115</v>
      </c>
      <c r="G33" s="64">
        <v>21</v>
      </c>
      <c r="H33" s="65">
        <v>357</v>
      </c>
      <c r="I33" s="71">
        <v>25</v>
      </c>
      <c r="J33" s="72">
        <v>428</v>
      </c>
      <c r="K33" s="64">
        <v>85</v>
      </c>
      <c r="L33" s="65">
        <v>1530</v>
      </c>
      <c r="M33" s="71">
        <v>81</v>
      </c>
      <c r="N33" s="75">
        <v>1462</v>
      </c>
      <c r="O33" s="64">
        <v>74</v>
      </c>
      <c r="P33" s="65">
        <v>1146</v>
      </c>
      <c r="Q33" s="71">
        <v>83</v>
      </c>
      <c r="R33" s="75">
        <v>1225</v>
      </c>
    </row>
    <row r="34" spans="2:18" s="3" customFormat="1" ht="22.5" customHeight="1" x14ac:dyDescent="0.2">
      <c r="B34" s="102" t="s">
        <v>63</v>
      </c>
      <c r="C34" s="59">
        <v>34</v>
      </c>
      <c r="D34" s="98">
        <v>505</v>
      </c>
      <c r="E34" s="18">
        <f t="shared" si="0"/>
        <v>34</v>
      </c>
      <c r="F34" s="58">
        <f t="shared" si="1"/>
        <v>468</v>
      </c>
      <c r="G34" s="63">
        <v>5</v>
      </c>
      <c r="H34" s="60">
        <v>100</v>
      </c>
      <c r="I34" s="69">
        <v>4</v>
      </c>
      <c r="J34" s="70">
        <v>76</v>
      </c>
      <c r="K34" s="63">
        <v>16</v>
      </c>
      <c r="L34" s="60">
        <v>288</v>
      </c>
      <c r="M34" s="69">
        <v>17</v>
      </c>
      <c r="N34" s="74">
        <v>290</v>
      </c>
      <c r="O34" s="63">
        <v>13</v>
      </c>
      <c r="P34" s="60">
        <v>117</v>
      </c>
      <c r="Q34" s="69">
        <v>13</v>
      </c>
      <c r="R34" s="74">
        <v>102</v>
      </c>
    </row>
    <row r="35" spans="2:18" s="3" customFormat="1" ht="22.5" customHeight="1" x14ac:dyDescent="0.2">
      <c r="B35" s="102" t="s">
        <v>20</v>
      </c>
      <c r="C35" s="59">
        <v>53</v>
      </c>
      <c r="D35" s="98">
        <v>990</v>
      </c>
      <c r="E35" s="18">
        <f t="shared" si="0"/>
        <v>49</v>
      </c>
      <c r="F35" s="58">
        <f t="shared" si="1"/>
        <v>863</v>
      </c>
      <c r="G35" s="63">
        <v>10</v>
      </c>
      <c r="H35" s="60">
        <v>150</v>
      </c>
      <c r="I35" s="69">
        <v>9</v>
      </c>
      <c r="J35" s="70">
        <v>163</v>
      </c>
      <c r="K35" s="63">
        <v>16</v>
      </c>
      <c r="L35" s="60">
        <v>320</v>
      </c>
      <c r="M35" s="69">
        <v>17</v>
      </c>
      <c r="N35" s="74">
        <v>303</v>
      </c>
      <c r="O35" s="63">
        <v>27</v>
      </c>
      <c r="P35" s="60">
        <v>520</v>
      </c>
      <c r="Q35" s="69">
        <v>23</v>
      </c>
      <c r="R35" s="74">
        <v>397</v>
      </c>
    </row>
    <row r="36" spans="2:18" s="3" customFormat="1" ht="22.5" customHeight="1" x14ac:dyDescent="0.2">
      <c r="B36" s="15" t="s">
        <v>21</v>
      </c>
      <c r="C36" s="59">
        <v>16</v>
      </c>
      <c r="D36" s="98">
        <v>176</v>
      </c>
      <c r="E36" s="18">
        <f t="shared" si="0"/>
        <v>12</v>
      </c>
      <c r="F36" s="58">
        <f t="shared" si="1"/>
        <v>209</v>
      </c>
      <c r="G36" s="63">
        <v>0</v>
      </c>
      <c r="H36" s="60">
        <v>0</v>
      </c>
      <c r="I36" s="69">
        <v>0</v>
      </c>
      <c r="J36" s="70">
        <v>0</v>
      </c>
      <c r="K36" s="63">
        <v>9</v>
      </c>
      <c r="L36" s="60">
        <v>100</v>
      </c>
      <c r="M36" s="69">
        <v>7</v>
      </c>
      <c r="N36" s="74">
        <v>121</v>
      </c>
      <c r="O36" s="63">
        <v>7</v>
      </c>
      <c r="P36" s="60">
        <v>76</v>
      </c>
      <c r="Q36" s="69">
        <v>5</v>
      </c>
      <c r="R36" s="74">
        <v>88</v>
      </c>
    </row>
    <row r="37" spans="2:18" s="3" customFormat="1" ht="22.5" customHeight="1" x14ac:dyDescent="0.2">
      <c r="B37" s="15" t="s">
        <v>0</v>
      </c>
      <c r="C37" s="59">
        <v>3511</v>
      </c>
      <c r="D37" s="98">
        <v>58682</v>
      </c>
      <c r="E37" s="18">
        <f t="shared" si="0"/>
        <v>3538</v>
      </c>
      <c r="F37" s="58">
        <f t="shared" si="1"/>
        <v>61113</v>
      </c>
      <c r="G37" s="63">
        <v>502</v>
      </c>
      <c r="H37" s="60">
        <v>8492</v>
      </c>
      <c r="I37" s="69">
        <v>511</v>
      </c>
      <c r="J37" s="70">
        <v>8732</v>
      </c>
      <c r="K37" s="63">
        <v>1236</v>
      </c>
      <c r="L37" s="60">
        <v>24227</v>
      </c>
      <c r="M37" s="69">
        <v>1193</v>
      </c>
      <c r="N37" s="74">
        <v>22111</v>
      </c>
      <c r="O37" s="63">
        <v>1773</v>
      </c>
      <c r="P37" s="60">
        <v>25963</v>
      </c>
      <c r="Q37" s="69">
        <v>1834</v>
      </c>
      <c r="R37" s="74">
        <v>30270</v>
      </c>
    </row>
    <row r="38" spans="2:18" s="3" customFormat="1" ht="22.5" customHeight="1" x14ac:dyDescent="0.2">
      <c r="B38" s="15" t="s">
        <v>22</v>
      </c>
      <c r="C38" s="59">
        <v>304</v>
      </c>
      <c r="D38" s="98">
        <v>5434</v>
      </c>
      <c r="E38" s="18">
        <f t="shared" si="0"/>
        <v>360</v>
      </c>
      <c r="F38" s="58">
        <f t="shared" si="1"/>
        <v>6302</v>
      </c>
      <c r="G38" s="63">
        <v>35</v>
      </c>
      <c r="H38" s="60">
        <v>582</v>
      </c>
      <c r="I38" s="69">
        <v>54</v>
      </c>
      <c r="J38" s="70">
        <v>924</v>
      </c>
      <c r="K38" s="63">
        <v>130</v>
      </c>
      <c r="L38" s="60">
        <v>2530</v>
      </c>
      <c r="M38" s="69">
        <v>141</v>
      </c>
      <c r="N38" s="74">
        <v>2683</v>
      </c>
      <c r="O38" s="63">
        <v>139</v>
      </c>
      <c r="P38" s="60">
        <v>2322</v>
      </c>
      <c r="Q38" s="69">
        <v>165</v>
      </c>
      <c r="R38" s="74">
        <v>2695</v>
      </c>
    </row>
    <row r="39" spans="2:18" s="3" customFormat="1" ht="22.5" customHeight="1" x14ac:dyDescent="0.2">
      <c r="B39" s="15" t="s">
        <v>23</v>
      </c>
      <c r="C39" s="59">
        <v>778</v>
      </c>
      <c r="D39" s="98">
        <v>13917</v>
      </c>
      <c r="E39" s="18">
        <f t="shared" si="0"/>
        <v>781</v>
      </c>
      <c r="F39" s="58">
        <f t="shared" si="1"/>
        <v>13629</v>
      </c>
      <c r="G39" s="63">
        <v>109</v>
      </c>
      <c r="H39" s="60">
        <v>1927</v>
      </c>
      <c r="I39" s="69">
        <v>119</v>
      </c>
      <c r="J39" s="70">
        <v>1978</v>
      </c>
      <c r="K39" s="63">
        <v>343</v>
      </c>
      <c r="L39" s="60">
        <v>6600</v>
      </c>
      <c r="M39" s="69">
        <v>306</v>
      </c>
      <c r="N39" s="74">
        <v>5857</v>
      </c>
      <c r="O39" s="63">
        <v>326</v>
      </c>
      <c r="P39" s="60">
        <v>5390</v>
      </c>
      <c r="Q39" s="69">
        <v>356</v>
      </c>
      <c r="R39" s="74">
        <v>5794</v>
      </c>
    </row>
    <row r="40" spans="2:18" s="3" customFormat="1" ht="22.5" customHeight="1" x14ac:dyDescent="0.2">
      <c r="B40" s="15" t="s">
        <v>24</v>
      </c>
      <c r="C40" s="59">
        <v>244</v>
      </c>
      <c r="D40" s="98">
        <v>4020</v>
      </c>
      <c r="E40" s="18">
        <f t="shared" si="0"/>
        <v>278</v>
      </c>
      <c r="F40" s="58">
        <f t="shared" si="1"/>
        <v>3979</v>
      </c>
      <c r="G40" s="121">
        <v>22</v>
      </c>
      <c r="H40" s="118">
        <v>397</v>
      </c>
      <c r="I40" s="119">
        <v>29</v>
      </c>
      <c r="J40" s="120">
        <v>423</v>
      </c>
      <c r="K40" s="121">
        <v>98</v>
      </c>
      <c r="L40" s="118">
        <v>1732</v>
      </c>
      <c r="M40" s="119">
        <v>101</v>
      </c>
      <c r="N40" s="122">
        <v>1628</v>
      </c>
      <c r="O40" s="121">
        <v>124</v>
      </c>
      <c r="P40" s="118">
        <v>1891</v>
      </c>
      <c r="Q40" s="119">
        <v>148</v>
      </c>
      <c r="R40" s="122">
        <v>1928</v>
      </c>
    </row>
    <row r="41" spans="2:18" s="3" customFormat="1" ht="22.5" customHeight="1" x14ac:dyDescent="0.2">
      <c r="B41" s="15" t="s">
        <v>25</v>
      </c>
      <c r="C41" s="59">
        <v>134</v>
      </c>
      <c r="D41" s="98">
        <v>2482</v>
      </c>
      <c r="E41" s="18">
        <f t="shared" si="0"/>
        <v>83</v>
      </c>
      <c r="F41" s="58">
        <f t="shared" si="1"/>
        <v>1496</v>
      </c>
      <c r="G41" s="63">
        <v>86</v>
      </c>
      <c r="H41" s="60">
        <v>1543</v>
      </c>
      <c r="I41" s="69">
        <v>11</v>
      </c>
      <c r="J41" s="70">
        <v>202</v>
      </c>
      <c r="K41" s="63">
        <v>9</v>
      </c>
      <c r="L41" s="60">
        <v>183</v>
      </c>
      <c r="M41" s="69">
        <v>36</v>
      </c>
      <c r="N41" s="74">
        <v>701</v>
      </c>
      <c r="O41" s="63">
        <v>39</v>
      </c>
      <c r="P41" s="60">
        <v>756</v>
      </c>
      <c r="Q41" s="69">
        <v>36</v>
      </c>
      <c r="R41" s="74">
        <v>593</v>
      </c>
    </row>
    <row r="42" spans="2:18" s="3" customFormat="1" ht="22.5" customHeight="1" x14ac:dyDescent="0.2">
      <c r="B42" s="15" t="s">
        <v>26</v>
      </c>
      <c r="C42" s="59">
        <v>922</v>
      </c>
      <c r="D42" s="98">
        <v>14710</v>
      </c>
      <c r="E42" s="18">
        <f t="shared" si="0"/>
        <v>964</v>
      </c>
      <c r="F42" s="58">
        <f t="shared" si="1"/>
        <v>16031</v>
      </c>
      <c r="G42" s="121">
        <v>126</v>
      </c>
      <c r="H42" s="118">
        <v>2010</v>
      </c>
      <c r="I42" s="119">
        <v>137</v>
      </c>
      <c r="J42" s="120">
        <v>2133</v>
      </c>
      <c r="K42" s="121">
        <v>364</v>
      </c>
      <c r="L42" s="118">
        <v>6716</v>
      </c>
      <c r="M42" s="119">
        <v>380</v>
      </c>
      <c r="N42" s="122">
        <v>7072</v>
      </c>
      <c r="O42" s="121">
        <v>432</v>
      </c>
      <c r="P42" s="118">
        <v>5984</v>
      </c>
      <c r="Q42" s="119">
        <v>447</v>
      </c>
      <c r="R42" s="122">
        <v>6826</v>
      </c>
    </row>
    <row r="43" spans="2:18" s="3" customFormat="1" ht="22.5" customHeight="1" x14ac:dyDescent="0.2">
      <c r="B43" s="15" t="s">
        <v>27</v>
      </c>
      <c r="C43" s="59">
        <v>334</v>
      </c>
      <c r="D43" s="98">
        <v>6268</v>
      </c>
      <c r="E43" s="18">
        <f t="shared" si="0"/>
        <v>301</v>
      </c>
      <c r="F43" s="58">
        <f t="shared" si="1"/>
        <v>5230</v>
      </c>
      <c r="G43" s="63">
        <v>52</v>
      </c>
      <c r="H43" s="60">
        <v>908</v>
      </c>
      <c r="I43" s="69">
        <v>49</v>
      </c>
      <c r="J43" s="70">
        <v>850</v>
      </c>
      <c r="K43" s="63">
        <v>155</v>
      </c>
      <c r="L43" s="60">
        <v>3201</v>
      </c>
      <c r="M43" s="69">
        <v>131</v>
      </c>
      <c r="N43" s="74">
        <v>2550</v>
      </c>
      <c r="O43" s="63">
        <v>127</v>
      </c>
      <c r="P43" s="60">
        <v>2159</v>
      </c>
      <c r="Q43" s="69">
        <v>121</v>
      </c>
      <c r="R43" s="74">
        <v>1830</v>
      </c>
    </row>
    <row r="44" spans="2:18" s="3" customFormat="1" ht="22.5" customHeight="1" x14ac:dyDescent="0.2">
      <c r="B44" s="15" t="s">
        <v>28</v>
      </c>
      <c r="C44" s="59">
        <v>415</v>
      </c>
      <c r="D44" s="98">
        <v>7345</v>
      </c>
      <c r="E44" s="18">
        <f t="shared" si="0"/>
        <v>462</v>
      </c>
      <c r="F44" s="58">
        <f t="shared" si="1"/>
        <v>8265</v>
      </c>
      <c r="G44" s="63">
        <v>42</v>
      </c>
      <c r="H44" s="60">
        <v>752</v>
      </c>
      <c r="I44" s="69">
        <v>51</v>
      </c>
      <c r="J44" s="70">
        <v>858</v>
      </c>
      <c r="K44" s="63">
        <v>193</v>
      </c>
      <c r="L44" s="60">
        <v>3762</v>
      </c>
      <c r="M44" s="69">
        <v>196</v>
      </c>
      <c r="N44" s="74">
        <v>3856</v>
      </c>
      <c r="O44" s="63">
        <v>180</v>
      </c>
      <c r="P44" s="60">
        <v>2831</v>
      </c>
      <c r="Q44" s="69">
        <v>215</v>
      </c>
      <c r="R44" s="74">
        <v>3551</v>
      </c>
    </row>
    <row r="45" spans="2:18" s="3" customFormat="1" ht="22.5" customHeight="1" x14ac:dyDescent="0.2">
      <c r="B45" s="15" t="s">
        <v>29</v>
      </c>
      <c r="C45" s="59">
        <v>281</v>
      </c>
      <c r="D45" s="98">
        <v>5002</v>
      </c>
      <c r="E45" s="18">
        <f t="shared" si="0"/>
        <v>294</v>
      </c>
      <c r="F45" s="58">
        <f t="shared" si="1"/>
        <v>5257</v>
      </c>
      <c r="G45" s="63">
        <v>34</v>
      </c>
      <c r="H45" s="60">
        <v>582</v>
      </c>
      <c r="I45" s="69">
        <v>33</v>
      </c>
      <c r="J45" s="70">
        <v>542</v>
      </c>
      <c r="K45" s="63">
        <v>157</v>
      </c>
      <c r="L45" s="60">
        <v>3023</v>
      </c>
      <c r="M45" s="69">
        <v>166</v>
      </c>
      <c r="N45" s="74">
        <v>3222</v>
      </c>
      <c r="O45" s="63">
        <v>90</v>
      </c>
      <c r="P45" s="60">
        <v>1397</v>
      </c>
      <c r="Q45" s="69">
        <v>95</v>
      </c>
      <c r="R45" s="74">
        <v>1493</v>
      </c>
    </row>
    <row r="46" spans="2:18" s="3" customFormat="1" ht="22.5" customHeight="1" x14ac:dyDescent="0.2">
      <c r="B46" s="15" t="s">
        <v>30</v>
      </c>
      <c r="C46" s="59">
        <v>234</v>
      </c>
      <c r="D46" s="98">
        <v>4192</v>
      </c>
      <c r="E46" s="18">
        <f t="shared" si="0"/>
        <v>232</v>
      </c>
      <c r="F46" s="58">
        <f t="shared" si="1"/>
        <v>4082</v>
      </c>
      <c r="G46" s="107">
        <v>27</v>
      </c>
      <c r="H46" s="104">
        <v>476</v>
      </c>
      <c r="I46" s="105">
        <v>26</v>
      </c>
      <c r="J46" s="106">
        <v>454</v>
      </c>
      <c r="K46" s="107">
        <v>126</v>
      </c>
      <c r="L46" s="104">
        <v>2413</v>
      </c>
      <c r="M46" s="105">
        <v>123</v>
      </c>
      <c r="N46" s="108">
        <v>2345</v>
      </c>
      <c r="O46" s="107">
        <v>81</v>
      </c>
      <c r="P46" s="104">
        <v>1303</v>
      </c>
      <c r="Q46" s="105">
        <v>83</v>
      </c>
      <c r="R46" s="108">
        <v>1283</v>
      </c>
    </row>
    <row r="47" spans="2:18" s="3" customFormat="1" ht="22.5" customHeight="1" x14ac:dyDescent="0.2">
      <c r="B47" s="15" t="s">
        <v>31</v>
      </c>
      <c r="C47" s="59">
        <v>167</v>
      </c>
      <c r="D47" s="98">
        <v>2880</v>
      </c>
      <c r="E47" s="18">
        <f t="shared" si="0"/>
        <v>153</v>
      </c>
      <c r="F47" s="58">
        <f t="shared" si="1"/>
        <v>2662</v>
      </c>
      <c r="G47" s="107">
        <v>19</v>
      </c>
      <c r="H47" s="104">
        <v>280</v>
      </c>
      <c r="I47" s="105">
        <v>21</v>
      </c>
      <c r="J47" s="106">
        <v>350</v>
      </c>
      <c r="K47" s="107">
        <v>75</v>
      </c>
      <c r="L47" s="104">
        <v>1500</v>
      </c>
      <c r="M47" s="105">
        <v>71</v>
      </c>
      <c r="N47" s="108">
        <v>1371</v>
      </c>
      <c r="O47" s="107">
        <v>73</v>
      </c>
      <c r="P47" s="104">
        <v>1100</v>
      </c>
      <c r="Q47" s="105">
        <v>61</v>
      </c>
      <c r="R47" s="108">
        <v>941</v>
      </c>
    </row>
    <row r="48" spans="2:18" s="3" customFormat="1" ht="22.5" customHeight="1" x14ac:dyDescent="0.2">
      <c r="B48" s="15" t="s">
        <v>32</v>
      </c>
      <c r="C48" s="59">
        <v>29</v>
      </c>
      <c r="D48" s="98">
        <v>523</v>
      </c>
      <c r="E48" s="18">
        <f t="shared" si="0"/>
        <v>45</v>
      </c>
      <c r="F48" s="58">
        <f t="shared" si="1"/>
        <v>643</v>
      </c>
      <c r="G48" s="64">
        <v>5</v>
      </c>
      <c r="H48" s="65">
        <v>81</v>
      </c>
      <c r="I48" s="71">
        <v>9</v>
      </c>
      <c r="J48" s="72">
        <v>100</v>
      </c>
      <c r="K48" s="64">
        <v>13</v>
      </c>
      <c r="L48" s="65">
        <v>271</v>
      </c>
      <c r="M48" s="71">
        <v>16</v>
      </c>
      <c r="N48" s="75">
        <v>246</v>
      </c>
      <c r="O48" s="64">
        <v>11</v>
      </c>
      <c r="P48" s="65">
        <v>171</v>
      </c>
      <c r="Q48" s="71">
        <v>20</v>
      </c>
      <c r="R48" s="75">
        <v>297</v>
      </c>
    </row>
    <row r="49" spans="2:18" s="3" customFormat="1" ht="22.5" customHeight="1" thickBot="1" x14ac:dyDescent="0.25">
      <c r="B49" s="16" t="s">
        <v>33</v>
      </c>
      <c r="C49" s="59">
        <v>76</v>
      </c>
      <c r="D49" s="99">
        <v>1447</v>
      </c>
      <c r="E49" s="18">
        <f t="shared" si="0"/>
        <v>80</v>
      </c>
      <c r="F49" s="58">
        <f>J49+N49+R49</f>
        <v>1492</v>
      </c>
      <c r="G49" s="107">
        <v>5</v>
      </c>
      <c r="H49" s="104">
        <v>110</v>
      </c>
      <c r="I49" s="105">
        <v>6</v>
      </c>
      <c r="J49" s="106">
        <v>117</v>
      </c>
      <c r="K49" s="107">
        <v>48</v>
      </c>
      <c r="L49" s="104">
        <v>969</v>
      </c>
      <c r="M49" s="105">
        <v>48</v>
      </c>
      <c r="N49" s="108">
        <v>946</v>
      </c>
      <c r="O49" s="107">
        <v>23</v>
      </c>
      <c r="P49" s="104">
        <v>368</v>
      </c>
      <c r="Q49" s="105">
        <v>26</v>
      </c>
      <c r="R49" s="108">
        <v>429</v>
      </c>
    </row>
    <row r="50" spans="2:18" s="17" customFormat="1" ht="42.75" customHeight="1" thickBot="1" x14ac:dyDescent="0.25">
      <c r="B50" s="28" t="s">
        <v>35</v>
      </c>
      <c r="C50" s="29">
        <f t="shared" ref="C50:R50" si="2">SUM(C7:C49)</f>
        <v>32596</v>
      </c>
      <c r="D50" s="30">
        <f t="shared" si="2"/>
        <v>540111</v>
      </c>
      <c r="E50" s="31">
        <f t="shared" si="2"/>
        <v>35603</v>
      </c>
      <c r="F50" s="30">
        <f t="shared" si="2"/>
        <v>610153</v>
      </c>
      <c r="G50" s="32">
        <f t="shared" si="2"/>
        <v>4778</v>
      </c>
      <c r="H50" s="30">
        <f t="shared" si="2"/>
        <v>79211</v>
      </c>
      <c r="I50" s="31">
        <f t="shared" si="2"/>
        <v>4955</v>
      </c>
      <c r="J50" s="33">
        <f t="shared" si="2"/>
        <v>84874</v>
      </c>
      <c r="K50" s="32">
        <f t="shared" si="2"/>
        <v>12391</v>
      </c>
      <c r="L50" s="30">
        <f t="shared" si="2"/>
        <v>224759</v>
      </c>
      <c r="M50" s="31">
        <f t="shared" si="2"/>
        <v>11708</v>
      </c>
      <c r="N50" s="34">
        <f t="shared" si="2"/>
        <v>214014</v>
      </c>
      <c r="O50" s="32">
        <f t="shared" si="2"/>
        <v>15427</v>
      </c>
      <c r="P50" s="30">
        <f t="shared" si="2"/>
        <v>236141</v>
      </c>
      <c r="Q50" s="31">
        <f t="shared" si="2"/>
        <v>18940</v>
      </c>
      <c r="R50" s="34">
        <f t="shared" si="2"/>
        <v>311265</v>
      </c>
    </row>
    <row r="51" spans="2:18" ht="23.25" customHeight="1" x14ac:dyDescent="0.2">
      <c r="B51" s="7"/>
    </row>
  </sheetData>
  <mergeCells count="15">
    <mergeCell ref="O3:R3"/>
    <mergeCell ref="G4:J4"/>
    <mergeCell ref="K4:N4"/>
    <mergeCell ref="O4:R4"/>
    <mergeCell ref="B4:B6"/>
    <mergeCell ref="C4:F4"/>
    <mergeCell ref="C5:D5"/>
    <mergeCell ref="E5:F5"/>
    <mergeCell ref="D3:F3"/>
    <mergeCell ref="G5:H5"/>
    <mergeCell ref="I5:J5"/>
    <mergeCell ref="Q5:R5"/>
    <mergeCell ref="K5:L5"/>
    <mergeCell ref="M5:N5"/>
    <mergeCell ref="O5:P5"/>
  </mergeCells>
  <phoneticPr fontId="2"/>
  <dataValidations count="1">
    <dataValidation type="whole" allowBlank="1" showInputMessage="1" showErrorMessage="1" errorTitle="入力不可" error="入力できるのは整数のみです" sqref="M7:N49 Q7:R49 I7:J49" xr:uid="{00000000-0002-0000-0400-000000000000}">
      <formula1>0</formula1>
      <formula2>9999999</formula2>
    </dataValidation>
  </dataValidations>
  <printOptions horizontalCentered="1"/>
  <pageMargins left="0.19685039370078741" right="0.70866141732283472" top="0.94488188976377963" bottom="0.94488188976377963" header="0.31496062992125984" footer="0.31496062992125984"/>
  <pageSetup paperSize="9" scale="37" orientation="landscape" r:id="rId1"/>
  <headerFooter scaleWithDoc="0" alignWithMargins="0">
    <oddFooter>&amp;C２５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50"/>
  <sheetViews>
    <sheetView view="pageBreakPreview" zoomScale="60" zoomScaleNormal="75" workbookViewId="0">
      <pane xSplit="2" ySplit="5" topLeftCell="C6" activePane="bottomRight" state="frozen"/>
      <selection sqref="A1:XFD1048576"/>
      <selection pane="topRight" sqref="A1:XFD1048576"/>
      <selection pane="bottomLeft" sqref="A1:XFD1048576"/>
      <selection pane="bottomRight" activeCell="E23" sqref="E23"/>
    </sheetView>
  </sheetViews>
  <sheetFormatPr defaultColWidth="9" defaultRowHeight="13.2" x14ac:dyDescent="0.2"/>
  <cols>
    <col min="1" max="1" width="3.33203125" style="2" customWidth="1"/>
    <col min="2" max="2" width="20.6640625" style="2" customWidth="1"/>
    <col min="3" max="4" width="23.6640625" style="2" customWidth="1"/>
    <col min="5" max="5" width="76.33203125" style="2" customWidth="1"/>
    <col min="6" max="6" width="20.6640625" style="20" customWidth="1"/>
    <col min="7" max="8" width="23.6640625" style="20" customWidth="1"/>
    <col min="9" max="16384" width="9" style="2"/>
  </cols>
  <sheetData>
    <row r="1" spans="2:8" ht="35.25" customHeight="1" x14ac:dyDescent="0.2">
      <c r="B1" s="19" t="s">
        <v>51</v>
      </c>
      <c r="C1" s="4"/>
      <c r="D1" s="1"/>
      <c r="F1" s="142" t="s">
        <v>51</v>
      </c>
      <c r="G1" s="143"/>
    </row>
    <row r="2" spans="2:8" ht="33" customHeight="1" x14ac:dyDescent="0.2">
      <c r="B2" s="19" t="s">
        <v>61</v>
      </c>
      <c r="C2" s="4"/>
      <c r="D2" s="1"/>
      <c r="F2" s="206" t="s">
        <v>62</v>
      </c>
      <c r="G2" s="206"/>
      <c r="H2" s="1"/>
    </row>
    <row r="3" spans="2:8" s="10" customFormat="1" ht="33.75" customHeight="1" thickBot="1" x14ac:dyDescent="0.25">
      <c r="B3" s="8"/>
      <c r="F3" s="24"/>
      <c r="G3" s="207"/>
      <c r="H3" s="207"/>
    </row>
    <row r="4" spans="2:8" s="10" customFormat="1" ht="63" customHeight="1" x14ac:dyDescent="0.2">
      <c r="B4" s="204" t="s">
        <v>48</v>
      </c>
      <c r="C4" s="161" t="s">
        <v>54</v>
      </c>
      <c r="D4" s="149" t="s">
        <v>55</v>
      </c>
      <c r="F4" s="204" t="s">
        <v>48</v>
      </c>
      <c r="G4" s="165" t="s">
        <v>54</v>
      </c>
      <c r="H4" s="155" t="s">
        <v>55</v>
      </c>
    </row>
    <row r="5" spans="2:8" ht="36" customHeight="1" thickBot="1" x14ac:dyDescent="0.25">
      <c r="B5" s="205"/>
      <c r="C5" s="170" t="s">
        <v>49</v>
      </c>
      <c r="D5" s="171" t="s">
        <v>49</v>
      </c>
      <c r="F5" s="205"/>
      <c r="G5" s="166" t="s">
        <v>49</v>
      </c>
      <c r="H5" s="156" t="s">
        <v>49</v>
      </c>
    </row>
    <row r="6" spans="2:8" s="20" customFormat="1" ht="22.5" customHeight="1" x14ac:dyDescent="0.2">
      <c r="B6" s="144" t="s">
        <v>39</v>
      </c>
      <c r="C6" s="162">
        <v>598</v>
      </c>
      <c r="D6" s="150">
        <v>519</v>
      </c>
      <c r="E6" s="21"/>
      <c r="F6" s="144" t="s">
        <v>39</v>
      </c>
      <c r="G6" s="167">
        <v>325</v>
      </c>
      <c r="H6" s="157">
        <v>307</v>
      </c>
    </row>
    <row r="7" spans="2:8" s="3" customFormat="1" ht="22.5" customHeight="1" x14ac:dyDescent="0.2">
      <c r="B7" s="145" t="s">
        <v>1</v>
      </c>
      <c r="C7" s="163">
        <v>25</v>
      </c>
      <c r="D7" s="151">
        <v>20</v>
      </c>
      <c r="E7" s="5"/>
      <c r="F7" s="145" t="s">
        <v>1</v>
      </c>
      <c r="G7" s="167">
        <v>11</v>
      </c>
      <c r="H7" s="158">
        <v>11</v>
      </c>
    </row>
    <row r="8" spans="2:8" s="3" customFormat="1" ht="22.5" customHeight="1" x14ac:dyDescent="0.2">
      <c r="B8" s="145" t="s">
        <v>2</v>
      </c>
      <c r="C8" s="163">
        <v>28</v>
      </c>
      <c r="D8" s="152">
        <v>27</v>
      </c>
      <c r="E8" s="5"/>
      <c r="F8" s="145" t="s">
        <v>2</v>
      </c>
      <c r="G8" s="167">
        <v>7</v>
      </c>
      <c r="H8" s="158">
        <v>6</v>
      </c>
    </row>
    <row r="9" spans="2:8" s="3" customFormat="1" ht="22.5" customHeight="1" x14ac:dyDescent="0.2">
      <c r="B9" s="145" t="s">
        <v>3</v>
      </c>
      <c r="C9" s="163">
        <v>3</v>
      </c>
      <c r="D9" s="151">
        <v>3</v>
      </c>
      <c r="E9" s="5"/>
      <c r="F9" s="145" t="s">
        <v>3</v>
      </c>
      <c r="G9" s="167">
        <v>1</v>
      </c>
      <c r="H9" s="158">
        <v>1</v>
      </c>
    </row>
    <row r="10" spans="2:8" s="3" customFormat="1" ht="22.5" customHeight="1" x14ac:dyDescent="0.2">
      <c r="B10" s="145" t="s">
        <v>4</v>
      </c>
      <c r="C10" s="164">
        <v>3</v>
      </c>
      <c r="D10" s="153">
        <v>1</v>
      </c>
      <c r="E10" s="5"/>
      <c r="F10" s="145" t="s">
        <v>4</v>
      </c>
      <c r="G10" s="168">
        <v>1</v>
      </c>
      <c r="H10" s="159">
        <v>0</v>
      </c>
    </row>
    <row r="11" spans="2:8" s="3" customFormat="1" ht="22.5" customHeight="1" x14ac:dyDescent="0.2">
      <c r="B11" s="145" t="s">
        <v>42</v>
      </c>
      <c r="C11" s="163">
        <v>78</v>
      </c>
      <c r="D11" s="151">
        <v>90</v>
      </c>
      <c r="E11" s="5"/>
      <c r="F11" s="145" t="s">
        <v>42</v>
      </c>
      <c r="G11" s="167">
        <v>45</v>
      </c>
      <c r="H11" s="158">
        <v>49</v>
      </c>
    </row>
    <row r="12" spans="2:8" s="3" customFormat="1" ht="22.5" customHeight="1" x14ac:dyDescent="0.2">
      <c r="B12" s="145" t="s">
        <v>43</v>
      </c>
      <c r="C12" s="164">
        <v>168</v>
      </c>
      <c r="D12" s="153">
        <v>147</v>
      </c>
      <c r="E12" s="5"/>
      <c r="F12" s="145" t="s">
        <v>43</v>
      </c>
      <c r="G12" s="168">
        <v>43</v>
      </c>
      <c r="H12" s="159">
        <v>37</v>
      </c>
    </row>
    <row r="13" spans="2:8" s="3" customFormat="1" ht="22.5" customHeight="1" x14ac:dyDescent="0.2">
      <c r="B13" s="145" t="s">
        <v>5</v>
      </c>
      <c r="C13" s="163">
        <v>57</v>
      </c>
      <c r="D13" s="151">
        <v>65</v>
      </c>
      <c r="F13" s="145" t="s">
        <v>5</v>
      </c>
      <c r="G13" s="167">
        <v>25</v>
      </c>
      <c r="H13" s="158">
        <v>25</v>
      </c>
    </row>
    <row r="14" spans="2:8" s="3" customFormat="1" ht="22.5" customHeight="1" x14ac:dyDescent="0.2">
      <c r="B14" s="145" t="s">
        <v>6</v>
      </c>
      <c r="C14" s="163">
        <v>28</v>
      </c>
      <c r="D14" s="151">
        <v>20</v>
      </c>
      <c r="F14" s="145" t="s">
        <v>6</v>
      </c>
      <c r="G14" s="167">
        <v>12</v>
      </c>
      <c r="H14" s="158">
        <v>15</v>
      </c>
    </row>
    <row r="15" spans="2:8" s="3" customFormat="1" ht="22.5" customHeight="1" x14ac:dyDescent="0.2">
      <c r="B15" s="145" t="s">
        <v>7</v>
      </c>
      <c r="C15" s="163">
        <v>5</v>
      </c>
      <c r="D15" s="151">
        <v>8</v>
      </c>
      <c r="F15" s="145" t="s">
        <v>7</v>
      </c>
      <c r="G15" s="167">
        <v>4</v>
      </c>
      <c r="H15" s="158">
        <v>4</v>
      </c>
    </row>
    <row r="16" spans="2:8" s="3" customFormat="1" ht="22.5" customHeight="1" x14ac:dyDescent="0.2">
      <c r="B16" s="145" t="s">
        <v>44</v>
      </c>
      <c r="C16" s="164">
        <v>148</v>
      </c>
      <c r="D16" s="153">
        <v>135</v>
      </c>
      <c r="F16" s="145" t="s">
        <v>44</v>
      </c>
      <c r="G16" s="168">
        <v>65</v>
      </c>
      <c r="H16" s="159">
        <v>60</v>
      </c>
    </row>
    <row r="17" spans="2:8" s="3" customFormat="1" ht="22.5" customHeight="1" x14ac:dyDescent="0.2">
      <c r="B17" s="145" t="s">
        <v>45</v>
      </c>
      <c r="C17" s="163">
        <v>71</v>
      </c>
      <c r="D17" s="151">
        <v>90</v>
      </c>
      <c r="F17" s="145" t="s">
        <v>45</v>
      </c>
      <c r="G17" s="167">
        <v>53</v>
      </c>
      <c r="H17" s="158">
        <v>51</v>
      </c>
    </row>
    <row r="18" spans="2:8" s="3" customFormat="1" ht="22.5" customHeight="1" x14ac:dyDescent="0.2">
      <c r="B18" s="145" t="s">
        <v>46</v>
      </c>
      <c r="C18" s="163">
        <v>84</v>
      </c>
      <c r="D18" s="151">
        <v>74</v>
      </c>
      <c r="F18" s="145" t="s">
        <v>46</v>
      </c>
      <c r="G18" s="167">
        <v>25</v>
      </c>
      <c r="H18" s="158">
        <v>26</v>
      </c>
    </row>
    <row r="19" spans="2:8" s="3" customFormat="1" ht="22.5" customHeight="1" x14ac:dyDescent="0.2">
      <c r="B19" s="145" t="s">
        <v>8</v>
      </c>
      <c r="C19" s="164">
        <v>29</v>
      </c>
      <c r="D19" s="153">
        <v>23</v>
      </c>
      <c r="F19" s="145" t="s">
        <v>8</v>
      </c>
      <c r="G19" s="167">
        <v>15</v>
      </c>
      <c r="H19" s="158">
        <v>14</v>
      </c>
    </row>
    <row r="20" spans="2:8" s="3" customFormat="1" ht="22.5" customHeight="1" x14ac:dyDescent="0.2">
      <c r="B20" s="145" t="s">
        <v>9</v>
      </c>
      <c r="C20" s="163">
        <v>23</v>
      </c>
      <c r="D20" s="151">
        <v>17</v>
      </c>
      <c r="F20" s="145" t="s">
        <v>9</v>
      </c>
      <c r="G20" s="167">
        <v>19</v>
      </c>
      <c r="H20" s="158">
        <v>19</v>
      </c>
    </row>
    <row r="21" spans="2:8" s="3" customFormat="1" ht="22.5" customHeight="1" x14ac:dyDescent="0.2">
      <c r="B21" s="145" t="s">
        <v>10</v>
      </c>
      <c r="C21" s="163">
        <v>25</v>
      </c>
      <c r="D21" s="151">
        <v>35</v>
      </c>
      <c r="F21" s="145" t="s">
        <v>10</v>
      </c>
      <c r="G21" s="167">
        <v>12</v>
      </c>
      <c r="H21" s="158">
        <v>12</v>
      </c>
    </row>
    <row r="22" spans="2:8" s="3" customFormat="1" ht="22.5" customHeight="1" x14ac:dyDescent="0.2">
      <c r="B22" s="145" t="s">
        <v>34</v>
      </c>
      <c r="C22" s="163">
        <v>12</v>
      </c>
      <c r="D22" s="151">
        <v>11</v>
      </c>
      <c r="F22" s="145" t="s">
        <v>34</v>
      </c>
      <c r="G22" s="167">
        <v>4</v>
      </c>
      <c r="H22" s="158">
        <v>3</v>
      </c>
    </row>
    <row r="23" spans="2:8" s="3" customFormat="1" ht="22.5" customHeight="1" x14ac:dyDescent="0.2">
      <c r="B23" s="145" t="s">
        <v>11</v>
      </c>
      <c r="C23" s="163">
        <v>9</v>
      </c>
      <c r="D23" s="151">
        <v>17</v>
      </c>
      <c r="F23" s="145" t="s">
        <v>11</v>
      </c>
      <c r="G23" s="167">
        <v>10</v>
      </c>
      <c r="H23" s="158">
        <v>8</v>
      </c>
    </row>
    <row r="24" spans="2:8" s="3" customFormat="1" ht="22.5" customHeight="1" x14ac:dyDescent="0.2">
      <c r="B24" s="145" t="s">
        <v>12</v>
      </c>
      <c r="C24" s="164">
        <v>104</v>
      </c>
      <c r="D24" s="153">
        <v>82</v>
      </c>
      <c r="F24" s="145" t="s">
        <v>12</v>
      </c>
      <c r="G24" s="168">
        <v>28</v>
      </c>
      <c r="H24" s="159">
        <v>31</v>
      </c>
    </row>
    <row r="25" spans="2:8" s="3" customFormat="1" ht="22.5" customHeight="1" x14ac:dyDescent="0.2">
      <c r="B25" s="145" t="s">
        <v>47</v>
      </c>
      <c r="C25" s="164">
        <v>130</v>
      </c>
      <c r="D25" s="153">
        <v>183</v>
      </c>
      <c r="F25" s="145" t="s">
        <v>47</v>
      </c>
      <c r="G25" s="167">
        <v>55</v>
      </c>
      <c r="H25" s="158">
        <v>59</v>
      </c>
    </row>
    <row r="26" spans="2:8" s="3" customFormat="1" ht="22.5" customHeight="1" x14ac:dyDescent="0.2">
      <c r="B26" s="145" t="s">
        <v>14</v>
      </c>
      <c r="C26" s="164">
        <v>16</v>
      </c>
      <c r="D26" s="153">
        <v>15</v>
      </c>
      <c r="F26" s="145" t="s">
        <v>14</v>
      </c>
      <c r="G26" s="168">
        <v>18</v>
      </c>
      <c r="H26" s="159">
        <v>15</v>
      </c>
    </row>
    <row r="27" spans="2:8" s="3" customFormat="1" ht="22.5" customHeight="1" x14ac:dyDescent="0.2">
      <c r="B27" s="145" t="s">
        <v>13</v>
      </c>
      <c r="C27" s="163">
        <v>5</v>
      </c>
      <c r="D27" s="151">
        <v>6</v>
      </c>
      <c r="F27" s="145" t="s">
        <v>13</v>
      </c>
      <c r="G27" s="167">
        <v>2</v>
      </c>
      <c r="H27" s="158">
        <v>2</v>
      </c>
    </row>
    <row r="28" spans="2:8" s="3" customFormat="1" ht="22.5" customHeight="1" x14ac:dyDescent="0.2">
      <c r="B28" s="145" t="s">
        <v>15</v>
      </c>
      <c r="C28" s="163">
        <v>13</v>
      </c>
      <c r="D28" s="151">
        <v>13</v>
      </c>
      <c r="F28" s="145" t="s">
        <v>15</v>
      </c>
      <c r="G28" s="167">
        <v>16</v>
      </c>
      <c r="H28" s="158">
        <v>16</v>
      </c>
    </row>
    <row r="29" spans="2:8" s="3" customFormat="1" ht="22.5" customHeight="1" x14ac:dyDescent="0.2">
      <c r="B29" s="145" t="s">
        <v>17</v>
      </c>
      <c r="C29" s="163">
        <v>10</v>
      </c>
      <c r="D29" s="151">
        <v>9</v>
      </c>
      <c r="F29" s="145" t="s">
        <v>17</v>
      </c>
      <c r="G29" s="167">
        <v>5</v>
      </c>
      <c r="H29" s="158">
        <v>6</v>
      </c>
    </row>
    <row r="30" spans="2:8" s="3" customFormat="1" ht="22.5" customHeight="1" x14ac:dyDescent="0.2">
      <c r="B30" s="145" t="s">
        <v>16</v>
      </c>
      <c r="C30" s="163">
        <v>17</v>
      </c>
      <c r="D30" s="151">
        <v>17</v>
      </c>
      <c r="F30" s="145" t="s">
        <v>16</v>
      </c>
      <c r="G30" s="167">
        <v>24</v>
      </c>
      <c r="H30" s="158">
        <v>27</v>
      </c>
    </row>
    <row r="31" spans="2:8" s="3" customFormat="1" ht="22.5" customHeight="1" x14ac:dyDescent="0.2">
      <c r="B31" s="145" t="s">
        <v>18</v>
      </c>
      <c r="C31" s="164">
        <v>13</v>
      </c>
      <c r="D31" s="153">
        <v>15</v>
      </c>
      <c r="F31" s="145" t="s">
        <v>18</v>
      </c>
      <c r="G31" s="168">
        <v>8</v>
      </c>
      <c r="H31" s="159">
        <v>9</v>
      </c>
    </row>
    <row r="32" spans="2:8" s="3" customFormat="1" ht="22.5" customHeight="1" x14ac:dyDescent="0.2">
      <c r="B32" s="145" t="s">
        <v>19</v>
      </c>
      <c r="C32" s="164">
        <v>6</v>
      </c>
      <c r="D32" s="153">
        <v>9</v>
      </c>
      <c r="F32" s="145" t="s">
        <v>19</v>
      </c>
      <c r="G32" s="168">
        <v>4</v>
      </c>
      <c r="H32" s="159">
        <v>5</v>
      </c>
    </row>
    <row r="33" spans="2:8" s="3" customFormat="1" ht="22.5" customHeight="1" x14ac:dyDescent="0.2">
      <c r="B33" s="102" t="s">
        <v>63</v>
      </c>
      <c r="C33" s="163">
        <v>2</v>
      </c>
      <c r="D33" s="151">
        <v>1</v>
      </c>
      <c r="F33" s="145" t="s">
        <v>63</v>
      </c>
      <c r="G33" s="167">
        <v>1</v>
      </c>
      <c r="H33" s="158">
        <v>1</v>
      </c>
    </row>
    <row r="34" spans="2:8" s="3" customFormat="1" ht="22.5" customHeight="1" x14ac:dyDescent="0.2">
      <c r="B34" s="102" t="s">
        <v>20</v>
      </c>
      <c r="C34" s="163">
        <v>2</v>
      </c>
      <c r="D34" s="151">
        <v>1</v>
      </c>
      <c r="F34" s="145" t="s">
        <v>20</v>
      </c>
      <c r="G34" s="167">
        <v>2</v>
      </c>
      <c r="H34" s="158">
        <v>2</v>
      </c>
    </row>
    <row r="35" spans="2:8" s="3" customFormat="1" ht="22.5" customHeight="1" x14ac:dyDescent="0.2">
      <c r="B35" s="145" t="s">
        <v>21</v>
      </c>
      <c r="C35" s="163">
        <v>0</v>
      </c>
      <c r="D35" s="151">
        <v>0</v>
      </c>
      <c r="F35" s="145" t="s">
        <v>21</v>
      </c>
      <c r="G35" s="167">
        <v>0</v>
      </c>
      <c r="H35" s="158">
        <v>0</v>
      </c>
    </row>
    <row r="36" spans="2:8" s="3" customFormat="1" ht="22.5" customHeight="1" x14ac:dyDescent="0.2">
      <c r="B36" s="145" t="s">
        <v>0</v>
      </c>
      <c r="C36" s="163">
        <v>131</v>
      </c>
      <c r="D36" s="151">
        <v>118</v>
      </c>
      <c r="F36" s="145" t="s">
        <v>0</v>
      </c>
      <c r="G36" s="167">
        <v>128</v>
      </c>
      <c r="H36" s="158">
        <v>129</v>
      </c>
    </row>
    <row r="37" spans="2:8" s="3" customFormat="1" ht="22.5" customHeight="1" x14ac:dyDescent="0.2">
      <c r="B37" s="145" t="s">
        <v>22</v>
      </c>
      <c r="C37" s="163">
        <v>9</v>
      </c>
      <c r="D37" s="151">
        <v>11</v>
      </c>
      <c r="F37" s="145" t="s">
        <v>22</v>
      </c>
      <c r="G37" s="167">
        <v>8</v>
      </c>
      <c r="H37" s="158">
        <v>8</v>
      </c>
    </row>
    <row r="38" spans="2:8" s="3" customFormat="1" ht="22.5" customHeight="1" x14ac:dyDescent="0.2">
      <c r="B38" s="145" t="s">
        <v>23</v>
      </c>
      <c r="C38" s="163">
        <v>19</v>
      </c>
      <c r="D38" s="151">
        <v>18</v>
      </c>
      <c r="F38" s="145" t="s">
        <v>23</v>
      </c>
      <c r="G38" s="167">
        <v>9</v>
      </c>
      <c r="H38" s="158">
        <v>13</v>
      </c>
    </row>
    <row r="39" spans="2:8" s="3" customFormat="1" ht="22.5" customHeight="1" x14ac:dyDescent="0.2">
      <c r="B39" s="145" t="s">
        <v>24</v>
      </c>
      <c r="C39" s="164">
        <v>8</v>
      </c>
      <c r="D39" s="153">
        <v>7</v>
      </c>
      <c r="F39" s="145" t="s">
        <v>24</v>
      </c>
      <c r="G39" s="168">
        <v>9</v>
      </c>
      <c r="H39" s="159">
        <v>8</v>
      </c>
    </row>
    <row r="40" spans="2:8" s="3" customFormat="1" ht="22.5" customHeight="1" x14ac:dyDescent="0.2">
      <c r="B40" s="145" t="s">
        <v>25</v>
      </c>
      <c r="C40" s="163">
        <v>5</v>
      </c>
      <c r="D40" s="151">
        <v>6</v>
      </c>
      <c r="F40" s="145" t="s">
        <v>25</v>
      </c>
      <c r="G40" s="167">
        <v>1</v>
      </c>
      <c r="H40" s="158">
        <v>1</v>
      </c>
    </row>
    <row r="41" spans="2:8" s="3" customFormat="1" ht="22.5" customHeight="1" x14ac:dyDescent="0.2">
      <c r="B41" s="145" t="s">
        <v>26</v>
      </c>
      <c r="C41" s="164">
        <v>23</v>
      </c>
      <c r="D41" s="153">
        <v>28</v>
      </c>
      <c r="F41" s="145" t="s">
        <v>26</v>
      </c>
      <c r="G41" s="168">
        <v>26</v>
      </c>
      <c r="H41" s="159">
        <v>25</v>
      </c>
    </row>
    <row r="42" spans="2:8" s="3" customFormat="1" ht="22.5" customHeight="1" x14ac:dyDescent="0.2">
      <c r="B42" s="145" t="s">
        <v>27</v>
      </c>
      <c r="C42" s="163">
        <v>10</v>
      </c>
      <c r="D42" s="151">
        <v>9</v>
      </c>
      <c r="F42" s="145" t="s">
        <v>27</v>
      </c>
      <c r="G42" s="167">
        <v>14</v>
      </c>
      <c r="H42" s="158">
        <v>15</v>
      </c>
    </row>
    <row r="43" spans="2:8" s="3" customFormat="1" ht="22.5" customHeight="1" x14ac:dyDescent="0.2">
      <c r="B43" s="145" t="s">
        <v>28</v>
      </c>
      <c r="C43" s="163">
        <v>9</v>
      </c>
      <c r="D43" s="151">
        <v>14</v>
      </c>
      <c r="F43" s="145" t="s">
        <v>28</v>
      </c>
      <c r="G43" s="167">
        <v>15</v>
      </c>
      <c r="H43" s="158">
        <v>18</v>
      </c>
    </row>
    <row r="44" spans="2:8" s="3" customFormat="1" ht="22.5" customHeight="1" x14ac:dyDescent="0.2">
      <c r="B44" s="145" t="s">
        <v>29</v>
      </c>
      <c r="C44" s="163">
        <v>5</v>
      </c>
      <c r="D44" s="151">
        <v>4</v>
      </c>
      <c r="F44" s="145" t="s">
        <v>29</v>
      </c>
      <c r="G44" s="167">
        <v>5</v>
      </c>
      <c r="H44" s="158">
        <v>6</v>
      </c>
    </row>
    <row r="45" spans="2:8" s="3" customFormat="1" ht="22.5" customHeight="1" x14ac:dyDescent="0.2">
      <c r="B45" s="145" t="s">
        <v>30</v>
      </c>
      <c r="C45" s="163">
        <v>7</v>
      </c>
      <c r="D45" s="151">
        <v>10</v>
      </c>
      <c r="F45" s="145" t="s">
        <v>30</v>
      </c>
      <c r="G45" s="167">
        <v>1</v>
      </c>
      <c r="H45" s="158">
        <v>0</v>
      </c>
    </row>
    <row r="46" spans="2:8" s="3" customFormat="1" ht="22.5" customHeight="1" x14ac:dyDescent="0.2">
      <c r="B46" s="145" t="s">
        <v>31</v>
      </c>
      <c r="C46" s="163">
        <v>3</v>
      </c>
      <c r="D46" s="151">
        <v>4</v>
      </c>
      <c r="F46" s="145" t="s">
        <v>31</v>
      </c>
      <c r="G46" s="167">
        <v>2</v>
      </c>
      <c r="H46" s="158">
        <v>2</v>
      </c>
    </row>
    <row r="47" spans="2:8" s="3" customFormat="1" ht="22.5" customHeight="1" x14ac:dyDescent="0.2">
      <c r="B47" s="145" t="s">
        <v>32</v>
      </c>
      <c r="C47" s="164">
        <v>0</v>
      </c>
      <c r="D47" s="153">
        <v>1</v>
      </c>
      <c r="F47" s="145" t="s">
        <v>32</v>
      </c>
      <c r="G47" s="168">
        <v>1</v>
      </c>
      <c r="H47" s="159">
        <v>1</v>
      </c>
    </row>
    <row r="48" spans="2:8" s="3" customFormat="1" ht="22.5" customHeight="1" thickBot="1" x14ac:dyDescent="0.25">
      <c r="B48" s="146" t="s">
        <v>33</v>
      </c>
      <c r="C48" s="163">
        <v>1</v>
      </c>
      <c r="D48" s="151">
        <v>3</v>
      </c>
      <c r="F48" s="146" t="s">
        <v>33</v>
      </c>
      <c r="G48" s="167">
        <v>1</v>
      </c>
      <c r="H48" s="158">
        <v>1</v>
      </c>
    </row>
    <row r="49" spans="2:8" s="17" customFormat="1" ht="42.75" customHeight="1" thickBot="1" x14ac:dyDescent="0.25">
      <c r="B49" s="147" t="s">
        <v>35</v>
      </c>
      <c r="C49" s="93">
        <f>SUM(C6:C48)</f>
        <v>1942</v>
      </c>
      <c r="D49" s="154">
        <f>SUM(D6:D48)</f>
        <v>1886</v>
      </c>
      <c r="F49" s="148" t="s">
        <v>35</v>
      </c>
      <c r="G49" s="169">
        <f>SUM(G6:G48)</f>
        <v>1060</v>
      </c>
      <c r="H49" s="160">
        <f>SUM(H6:H48)</f>
        <v>1048</v>
      </c>
    </row>
    <row r="50" spans="2:8" ht="23.25" customHeight="1" x14ac:dyDescent="0.2">
      <c r="B50" s="7"/>
    </row>
  </sheetData>
  <mergeCells count="4">
    <mergeCell ref="B4:B5"/>
    <mergeCell ref="F2:G2"/>
    <mergeCell ref="G3:H3"/>
    <mergeCell ref="F4:F5"/>
  </mergeCells>
  <phoneticPr fontId="2"/>
  <dataValidations count="2">
    <dataValidation type="whole" allowBlank="1" showInputMessage="1" showErrorMessage="1" errorTitle="入力不可" error="入力できるのは整数のみです" sqref="D6:D48" xr:uid="{00000000-0002-0000-0500-000000000000}">
      <formula1>0</formula1>
      <formula2>9999999</formula2>
    </dataValidation>
    <dataValidation type="whole" allowBlank="1" showInputMessage="1" showErrorMessage="1" errorTitle="入力不可" error="入力できるのは整数のみです_x000a_" sqref="H6:H48" xr:uid="{E421A5BE-E549-40B4-8CA8-FC0D6B2B915B}">
      <formula1>0</formula1>
      <formula2>9999999</formula2>
    </dataValidation>
  </dataValidations>
  <printOptions horizontalCentered="1"/>
  <pageMargins left="0.19685039370078741" right="0.70866141732283472" top="0.94488188976377963" bottom="0.94488188976377963" header="0.31496062992125984" footer="0.31496062992125984"/>
  <pageSetup paperSize="9" scale="38" orientation="landscape" r:id="rId1"/>
  <headerFooter scaleWithDoc="0" alignWithMargins="0">
    <oddFooter>&amp;C２６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生活介護</vt:lpstr>
      <vt:lpstr>自立訓練（機能訓練）</vt:lpstr>
      <vt:lpstr>自立訓練 （生活訓練）</vt:lpstr>
      <vt:lpstr>就労移行支援</vt:lpstr>
      <vt:lpstr>就労継続Ａ</vt:lpstr>
      <vt:lpstr>就労継続B</vt:lpstr>
      <vt:lpstr>就労定着支援・療養介護</vt:lpstr>
      <vt:lpstr>'自立訓練 （生活訓練）'!Print_Area</vt:lpstr>
      <vt:lpstr>'自立訓練（機能訓練）'!Print_Area</vt:lpstr>
      <vt:lpstr>就労移行支援!Print_Area</vt:lpstr>
      <vt:lpstr>就労継続Ａ!Print_Area</vt:lpstr>
      <vt:lpstr>就労継続B!Print_Area</vt:lpstr>
      <vt:lpstr>就労定着支援・療養介護!Print_Area</vt:lpstr>
      <vt:lpstr>生活介護!Print_Area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2024-05-20T08:25:13Z</dcterms:created>
  <dcterms:modified xsi:type="dcterms:W3CDTF">2025-12-12T05:36:56Z</dcterms:modified>
</cp:coreProperties>
</file>